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isk\Corsi Magistrale\HPC\Lab\HPC_Lab_Exercises\Lection_8\mat_mul\results\"/>
    </mc:Choice>
  </mc:AlternateContent>
  <xr:revisionPtr revIDLastSave="0" documentId="13_ncr:1_{5A9F932D-E41D-4198-AC8E-B561A9E1007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enchmark_mat_mul_simd" sheetId="4" r:id="rId1"/>
    <sheet name="benchmark_mat_mul_intrinsics" sheetId="3" r:id="rId2"/>
    <sheet name="benchmark_mat_mul_base" sheetId="2" r:id="rId3"/>
    <sheet name="Tabelle1" sheetId="1" r:id="rId4"/>
  </sheets>
  <definedNames>
    <definedName name="ExternalData_1" localSheetId="2" hidden="1">benchmark_mat_mul_base!$A$1:$D$4</definedName>
    <definedName name="ExternalData_1" localSheetId="3" hidden="1">Tabelle1!$A$2:$D$5</definedName>
    <definedName name="ExternalData_2" localSheetId="1" hidden="1">benchmark_mat_mul_intrinsics!$A$1:$D$4</definedName>
    <definedName name="ExternalData_2" localSheetId="3" hidden="1">Tabelle1!$A$14:$D$17</definedName>
    <definedName name="ExternalData_3" localSheetId="0" hidden="1">benchmark_mat_mul_simd!$A$1:$D$4</definedName>
    <definedName name="ExternalData_3" localSheetId="3" hidden="1">Tabelle1!$A$8:$D$11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3" i="1"/>
  <c r="E15" i="1"/>
  <c r="E16" i="1"/>
  <c r="E17" i="1"/>
  <c r="E9" i="1"/>
  <c r="E10" i="1"/>
  <c r="E11" i="1"/>
  <c r="E3" i="1"/>
  <c r="F15" i="1" s="1"/>
  <c r="E4" i="1"/>
  <c r="F16" i="1" s="1"/>
  <c r="E5" i="1"/>
  <c r="F17" i="1" s="1"/>
  <c r="F11" i="1" l="1"/>
  <c r="F10" i="1"/>
  <c r="F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254DC-BAE6-4EEB-BFFD-F58A416A293D}" keepAlive="1" name="Query - benchmark_mat_mul_base" description="Connection to the 'benchmark_mat_mul_base' query in the workbook." type="5" refreshedVersion="7" background="1" saveData="1">
    <dbPr connection="Provider=Microsoft.Mashup.OleDb.1;Data Source=$Workbook$;Location=benchmark_mat_mul_base;Extended Properties=&quot;&quot;" command="SELECT * FROM [benchmark_mat_mul_base]"/>
  </connection>
  <connection id="2" xr16:uid="{D6483A90-BC6A-4EE9-B83A-D392286FE0C3}" keepAlive="1" name="Query - benchmark_mat_mul_base (2)" description="Connection to the 'benchmark_mat_mul_base (2)' query in the workbook." type="5" refreshedVersion="7" background="1" saveData="1">
    <dbPr connection="Provider=Microsoft.Mashup.OleDb.1;Data Source=$Workbook$;Location=&quot;benchmark_mat_mul_base (2)&quot;;Extended Properties=&quot;&quot;" command="SELECT * FROM [benchmark_mat_mul_base (2)]"/>
  </connection>
  <connection id="3" xr16:uid="{FC16E36D-F4B5-4368-9603-40EB6ACA23EC}" keepAlive="1" name="Query - benchmark_mat_mul_intrinsics" description="Connection to the 'benchmark_mat_mul_intrinsics' query in the workbook." type="5" refreshedVersion="7" background="1" saveData="1">
    <dbPr connection="Provider=Microsoft.Mashup.OleDb.1;Data Source=$Workbook$;Location=benchmark_mat_mul_intrinsics;Extended Properties=&quot;&quot;" command="SELECT * FROM [benchmark_mat_mul_intrinsics]"/>
  </connection>
  <connection id="4" xr16:uid="{04C91D5D-C5D1-4109-ACE0-65503E9B3E53}" keepAlive="1" name="Query - benchmark_mat_mul_intrinsics (2)" description="Connection to the 'benchmark_mat_mul_intrinsics (2)' query in the workbook." type="5" refreshedVersion="7" background="1" saveData="1">
    <dbPr connection="Provider=Microsoft.Mashup.OleDb.1;Data Source=$Workbook$;Location=&quot;benchmark_mat_mul_intrinsics (2)&quot;;Extended Properties=&quot;&quot;" command="SELECT * FROM [benchmark_mat_mul_intrinsics (2)]"/>
  </connection>
  <connection id="5" xr16:uid="{4249E979-2014-4F41-B035-32F91C8690FD}" keepAlive="1" name="Query - benchmark_mat_mul_simd" description="Connection to the 'benchmark_mat_mul_simd' query in the workbook." type="5" refreshedVersion="7" background="1" saveData="1">
    <dbPr connection="Provider=Microsoft.Mashup.OleDb.1;Data Source=$Workbook$;Location=benchmark_mat_mul_simd;Extended Properties=&quot;&quot;" command="SELECT * FROM [benchmark_mat_mul_simd]"/>
  </connection>
  <connection id="6" xr16:uid="{4C2EEA78-22A4-4982-86CF-16F3BC609F9C}" keepAlive="1" name="Query - benchmark_mat_mul_simd (2)" description="Connection to the 'benchmark_mat_mul_simd (2)' query in the workbook." type="5" refreshedVersion="7" background="1" saveData="1">
    <dbPr connection="Provider=Microsoft.Mashup.OleDb.1;Data Source=$Workbook$;Location=&quot;benchmark_mat_mul_simd (2)&quot;;Extended Properties=&quot;&quot;" command="SELECT * FROM [benchmark_mat_mul_simd (2)]"/>
  </connection>
</connections>
</file>

<file path=xl/sharedStrings.xml><?xml version="1.0" encoding="utf-8"?>
<sst xmlns="http://schemas.openxmlformats.org/spreadsheetml/2006/main" count="36" uniqueCount="12">
  <si>
    <t>N</t>
  </si>
  <si>
    <t xml:space="preserve"> t1</t>
  </si>
  <si>
    <t xml:space="preserve"> t2</t>
  </si>
  <si>
    <t xml:space="preserve"> t3</t>
  </si>
  <si>
    <t>Only w/t parallelism</t>
  </si>
  <si>
    <t>Avg</t>
  </si>
  <si>
    <t>w/t SIMD</t>
  </si>
  <si>
    <t>w/t intrinsics</t>
  </si>
  <si>
    <t>2048x2048</t>
  </si>
  <si>
    <t>1024x1024</t>
  </si>
  <si>
    <t>4096x4096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</si>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</sst>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1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Only parallelism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Tabelle1!$A$3:$A$5</c:f>
              <c:strCache>
                <c:ptCount val="3"/>
                <c:pt idx="0">
                  <c:v>1024x1024</c:v>
                </c:pt>
                <c:pt idx="1">
                  <c:v>2048x2048</c:v>
                </c:pt>
                <c:pt idx="2">
                  <c:v>4096x4096</c:v>
                </c:pt>
              </c:strCache>
            </c:strRef>
          </c:cat>
          <c:val>
            <c:numRef>
              <c:f>Tabelle1!$E$3:$E$5</c:f>
              <c:numCache>
                <c:formatCode>0.00</c:formatCode>
                <c:ptCount val="3"/>
                <c:pt idx="0">
                  <c:v>381.28437266666668</c:v>
                </c:pt>
                <c:pt idx="1">
                  <c:v>3057.5433753333332</c:v>
                </c:pt>
                <c:pt idx="2">
                  <c:v>25315.538411333331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D-4363-8C2E-F925F484B2D7}"/>
            </c:ext>
          </c:extLst>
        </c:ser>
        <c:ser>
          <c:idx val="1"/>
          <c:order val="1"/>
          <c:tx>
            <c:v>w/t SIMD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Tabelle1!$A$3:$A$5</c:f>
              <c:strCache>
                <c:ptCount val="3"/>
                <c:pt idx="0">
                  <c:v>1024x1024</c:v>
                </c:pt>
                <c:pt idx="1">
                  <c:v>2048x2048</c:v>
                </c:pt>
                <c:pt idx="2">
                  <c:v>4096x4096</c:v>
                </c:pt>
              </c:strCache>
            </c:strRef>
          </c:cat>
          <c:val>
            <c:numRef>
              <c:f>Tabelle1!$E$9:$E$11</c:f>
              <c:numCache>
                <c:formatCode>0.00</c:formatCode>
                <c:ptCount val="3"/>
                <c:pt idx="0">
                  <c:v>397.95531199999999</c:v>
                </c:pt>
                <c:pt idx="1">
                  <c:v>3207.4617513333337</c:v>
                </c:pt>
                <c:pt idx="2">
                  <c:v>25744.089843666665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ED-4363-8C2E-F925F484B2D7}"/>
            </c:ext>
          </c:extLst>
        </c:ser>
        <c:ser>
          <c:idx val="2"/>
          <c:order val="2"/>
          <c:tx>
            <c:v>w/t intrinsics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Tabelle1!$A$3:$A$5</c:f>
              <c:strCache>
                <c:ptCount val="3"/>
                <c:pt idx="0">
                  <c:v>1024x1024</c:v>
                </c:pt>
                <c:pt idx="1">
                  <c:v>2048x2048</c:v>
                </c:pt>
                <c:pt idx="2">
                  <c:v>4096x4096</c:v>
                </c:pt>
              </c:strCache>
            </c:strRef>
          </c:cat>
          <c:val>
            <c:numRef>
              <c:f>Tabelle1!$E$15:$E$17</c:f>
              <c:numCache>
                <c:formatCode>0.00</c:formatCode>
                <c:ptCount val="3"/>
                <c:pt idx="0">
                  <c:v>108.651456</c:v>
                </c:pt>
                <c:pt idx="1">
                  <c:v>880.79746499999999</c:v>
                </c:pt>
                <c:pt idx="2">
                  <c:v>7143.0315756666669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ED-4363-8C2E-F925F484B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05485679"/>
        <c:axId val="1705483599"/>
      </c:barChart>
      <c:catAx>
        <c:axId val="170548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83599"/>
        <c:crosses val="autoZero"/>
        <c:auto val="1"/>
        <c:lblAlgn val="ctr"/>
        <c:lblOffset val="100"/>
        <c:noMultiLvlLbl val="0"/>
      </c:catAx>
      <c:valAx>
        <c:axId val="1705483599"/>
        <c:scaling>
          <c:orientation val="minMax"/>
          <c:max val="26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85679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Only Parallelism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Tabelle1!$A$3:$A$5</c:f>
              <c:strCache>
                <c:ptCount val="3"/>
                <c:pt idx="0">
                  <c:v>1024x1024</c:v>
                </c:pt>
                <c:pt idx="1">
                  <c:v>2048x2048</c:v>
                </c:pt>
                <c:pt idx="2">
                  <c:v>4096x4096</c:v>
                </c:pt>
              </c:strCache>
            </c:strRef>
          </c:cat>
          <c:val>
            <c:numRef>
              <c:f>Tabelle1!$F$3:$F$5</c:f>
              <c:numCache>
                <c:formatCode>0.00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0-40EE-8919-14AC5310F91A}"/>
            </c:ext>
          </c:extLst>
        </c:ser>
        <c:ser>
          <c:idx val="2"/>
          <c:order val="1"/>
          <c:tx>
            <c:v>w/t intrinsics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Tabelle1!$A$3:$A$5</c:f>
              <c:strCache>
                <c:ptCount val="3"/>
                <c:pt idx="0">
                  <c:v>1024x1024</c:v>
                </c:pt>
                <c:pt idx="1">
                  <c:v>2048x2048</c:v>
                </c:pt>
                <c:pt idx="2">
                  <c:v>4096x4096</c:v>
                </c:pt>
              </c:strCache>
            </c:strRef>
          </c:cat>
          <c:val>
            <c:numRef>
              <c:f>Tabelle1!$F$15:$F$17</c:f>
              <c:numCache>
                <c:formatCode>0.00</c:formatCode>
                <c:ptCount val="3"/>
                <c:pt idx="0">
                  <c:v>3.5092431036236338</c:v>
                </c:pt>
                <c:pt idx="1">
                  <c:v>3.4713353487380134</c:v>
                </c:pt>
                <c:pt idx="2">
                  <c:v>3.5440888288346399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00-40EE-8919-14AC5310F91A}"/>
            </c:ext>
          </c:extLst>
        </c:ser>
        <c:ser>
          <c:idx val="1"/>
          <c:order val="2"/>
          <c:tx>
            <c:v>w/t SIMD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Tabelle1!$F$9:$F$11</c:f>
              <c:numCache>
                <c:formatCode>0.00</c:formatCode>
                <c:ptCount val="3"/>
                <c:pt idx="0">
                  <c:v>0.9581085141204666</c:v>
                </c:pt>
                <c:pt idx="1">
                  <c:v>0.95325949687858946</c:v>
                </c:pt>
                <c:pt idx="2">
                  <c:v>0.98335340519180314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00-40EE-8919-14AC5310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3007"/>
        <c:axId val="1823963423"/>
      </c:lineChart>
      <c:catAx>
        <c:axId val="1823963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3423"/>
        <c:crosses val="autoZero"/>
        <c:auto val="1"/>
        <c:lblAlgn val="ctr"/>
        <c:lblOffset val="100"/>
        <c:noMultiLvlLbl val="0"/>
      </c:catAx>
      <c:valAx>
        <c:axId val="1823963423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3007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561974</xdr:colOff>
      <xdr:row>2</xdr:row>
      <xdr:rowOff>33336</xdr:rowOff>
    </xdr:from>
    <xdr:to>
      <xdr:col>22</xdr:col>
      <xdr:colOff>552449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BDEAEC-B281-4F06-9358-3C656F5F6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319087</xdr:colOff>
      <xdr:row>31</xdr:row>
      <xdr:rowOff>14286</xdr:rowOff>
    </xdr:from>
    <xdr:to>
      <xdr:col>22</xdr:col>
      <xdr:colOff>161925</xdr:colOff>
      <xdr:row>49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E01750-E665-4A98-8720-67FFB1E54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F5CE1476-1208-4984-8F1C-B5F3C2279222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 t1" tableColumnId="2"/>
      <queryTableField id="3" name=" t2" tableColumnId="3"/>
      <queryTableField id="4" name=" t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6E1BE01-57C6-4959-9ED6-45E2BEC595A4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 t1" tableColumnId="2"/>
      <queryTableField id="3" name=" t2" tableColumnId="3"/>
      <queryTableField id="4" name=" t3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859F23-CBC9-4719-809A-909F70FAD991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 t1" tableColumnId="2"/>
      <queryTableField id="3" name=" t2" tableColumnId="3"/>
      <queryTableField id="4" name=" t3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4F577B-83D8-4EE4-9839-6346C4C43B42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6AF058E-C427-4D54-BEDC-49A134E01787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45DDB6F-D66A-417C-A10A-6DDA33FF634C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482506-F0BE-4B1E-90D2-0D03C0EB2F8E}" name="benchmark_mat_mul_simd" displayName="benchmark_mat_mul_simd" ref="A1:D4" tableType="queryTable" totalsRowShown="0">
  <autoFilter ref="A1:D4" xr:uid="{D0482506-F0BE-4B1E-90D2-0D03C0EB2F8E}"/>
  <tableColumns count="4">
    <tableColumn id="1" xr3:uid="{42885994-F54D-459B-8729-1210761951A3}" uniqueName="1" name="N" queryTableFieldId="1"/>
    <tableColumn id="2" xr3:uid="{180C3F7C-B51F-4977-BA72-08C03D5AD571}" uniqueName="2" name=" t1" queryTableFieldId="2"/>
    <tableColumn id="3" xr3:uid="{D0788063-F785-4BBF-BFD6-B2297CDE401D}" uniqueName="3" name=" t2" queryTableFieldId="3"/>
    <tableColumn id="4" xr3:uid="{D82DA514-76C5-4824-972C-D94A2F241EF8}" uniqueName="4" name=" t3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AC1191-0491-40B4-946D-251AE40068B3}" name="benchmark_mat_mul_intrinsics" displayName="benchmark_mat_mul_intrinsics" ref="A1:D4" tableType="queryTable" totalsRowShown="0">
  <autoFilter ref="A1:D4" xr:uid="{4FAC1191-0491-40B4-946D-251AE40068B3}"/>
  <tableColumns count="4">
    <tableColumn id="1" xr3:uid="{439ACFC4-DC1C-453F-BA49-B868B6A6D2C9}" uniqueName="1" name="N" queryTableFieldId="1"/>
    <tableColumn id="2" xr3:uid="{4D899B15-7338-41B9-911B-D26680181296}" uniqueName="2" name=" t1" queryTableFieldId="2"/>
    <tableColumn id="3" xr3:uid="{470970A9-4E4C-48E4-9B75-F7DEBF007A08}" uniqueName="3" name=" t2" queryTableFieldId="3"/>
    <tableColumn id="4" xr3:uid="{54E1C8A6-CC4D-4D98-A1E2-0AAC297B4CA7}" uniqueName="4" name=" t3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44F92-AC40-495A-ABD6-96FFC6E71F2F}" name="benchmark_mat_mul_base" displayName="benchmark_mat_mul_base" ref="A1:D4" tableType="queryTable" totalsRowShown="0">
  <autoFilter ref="A1:D4" xr:uid="{EBE44F92-AC40-495A-ABD6-96FFC6E71F2F}"/>
  <tableColumns count="4">
    <tableColumn id="1" xr3:uid="{5FB9EED1-A834-4A24-89DD-A845E68CB388}" uniqueName="1" name="N" queryTableFieldId="1"/>
    <tableColumn id="2" xr3:uid="{000F4EC4-8FF2-4A57-8888-CF75073F5573}" uniqueName="2" name=" t1" queryTableFieldId="2"/>
    <tableColumn id="3" xr3:uid="{BB92DF1E-4182-40EF-B8C6-BB4BEC35F33C}" uniqueName="3" name=" t2" queryTableFieldId="3"/>
    <tableColumn id="4" xr3:uid="{CBB816C8-EFBD-4CC9-A78C-ED4852E5B857}" uniqueName="4" name=" t3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DC7A3F-F84F-4F08-9581-E21BA9695F81}" name="benchmark_mat_mul_base5" displayName="benchmark_mat_mul_base5" ref="A2:F5" tableType="queryTable" totalsRowShown="0">
  <autoFilter ref="A2:F5" xr:uid="{84DC7A3F-F84F-4F08-9581-E21BA9695F81}"/>
  <tableColumns count="6">
    <tableColumn id="1" xr3:uid="{FDF1D60B-E367-439D-B1BE-27D0B1D11717}" uniqueName="1" name="N" queryTableFieldId="1"/>
    <tableColumn id="2" xr3:uid="{35927C5C-A556-4622-90BC-C507DF235C72}" uniqueName="2" name=" t1" queryTableFieldId="2" dataDxfId="14"/>
    <tableColumn id="3" xr3:uid="{20BA9223-FE93-4D34-B70A-CCF52843C0D6}" uniqueName="3" name=" t2" queryTableFieldId="3" dataDxfId="13"/>
    <tableColumn id="4" xr3:uid="{66210649-E91D-4C54-A2E2-F74D85263D10}" uniqueName="4" name=" t3" queryTableFieldId="4" dataDxfId="12"/>
    <tableColumn id="5" xr3:uid="{3FC7AF94-483D-4F38-9841-244FB91AE8DF}" uniqueName="5" name="Avg" queryTableFieldId="5" dataDxfId="11">
      <calculatedColumnFormula>AVERAGE(B3,C3,D3)</calculatedColumnFormula>
    </tableColumn>
    <tableColumn id="6" xr3:uid="{B7AC1D58-2F50-4311-94A7-430E3F9A3DB6}" uniqueName="6" name="Sp" queryTableFieldId="6" dataDxfId="0">
      <calculatedColumnFormula>benchmark_mat_mul_base5[[#This Row],[Avg]]/benchmark_mat_mul_base5[[#This Row],[Avg]]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344620-0D48-4A86-93C3-05423E605473}" name="benchmark_mat_mul_simd6" displayName="benchmark_mat_mul_simd6" ref="A8:F11" tableType="queryTable" totalsRowShown="0">
  <autoFilter ref="A8:F11" xr:uid="{6D344620-0D48-4A86-93C3-05423E605473}"/>
  <tableColumns count="6">
    <tableColumn id="1" xr3:uid="{F4DFA090-D468-4A90-AAA8-39AD4DAB5809}" uniqueName="1" name="N" queryTableFieldId="1"/>
    <tableColumn id="2" xr3:uid="{A405A23F-BFB6-4F83-945F-0842B94E542B}" uniqueName="2" name=" t1" queryTableFieldId="2" dataDxfId="10"/>
    <tableColumn id="3" xr3:uid="{197AF1B5-AA82-4C5A-8271-43C623F9DBAF}" uniqueName="3" name=" t2" queryTableFieldId="3" dataDxfId="9"/>
    <tableColumn id="4" xr3:uid="{63094391-D9BB-4E4F-95C6-F2A2D116CC9E}" uniqueName="4" name=" t3" queryTableFieldId="4" dataDxfId="8"/>
    <tableColumn id="5" xr3:uid="{06967E28-7D13-4716-BFC5-8DA072A98A7F}" uniqueName="5" name="Avg" queryTableFieldId="5" dataDxfId="7">
      <calculatedColumnFormula>AVERAGE(B9,C9,D9)</calculatedColumnFormula>
    </tableColumn>
    <tableColumn id="6" xr3:uid="{45C2D653-5DCB-4B54-BBA3-E7265508C330}" uniqueName="6" name="Sp" queryTableFieldId="6" dataDxfId="6">
      <calculatedColumnFormula>E3/benchmark_mat_mul_simd6[[#This Row],[Avg]]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B96210-0A3E-4857-9EA9-E381D7CC61B2}" name="benchmark_mat_mul_intrinsics7" displayName="benchmark_mat_mul_intrinsics7" ref="A14:F17" tableType="queryTable" totalsRowShown="0">
  <autoFilter ref="A14:F17" xr:uid="{06B96210-0A3E-4857-9EA9-E381D7CC61B2}"/>
  <tableColumns count="6">
    <tableColumn id="1" xr3:uid="{3387EC2C-8D53-444C-83EF-11B2F2329FD9}" uniqueName="1" name="N" queryTableFieldId="1"/>
    <tableColumn id="2" xr3:uid="{33B854B2-21D3-4120-91A2-A10DE1823409}" uniqueName="2" name=" t1" queryTableFieldId="2" dataDxfId="5"/>
    <tableColumn id="3" xr3:uid="{722CBAF3-3B3E-4B1F-9ECF-98B87F843254}" uniqueName="3" name=" t2" queryTableFieldId="3" dataDxfId="4"/>
    <tableColumn id="4" xr3:uid="{2EFED2EE-9D4C-425B-9CBD-4BB2493F51F8}" uniqueName="4" name=" t3" queryTableFieldId="4" dataDxfId="3"/>
    <tableColumn id="5" xr3:uid="{B7B87A1E-A6BD-4D85-8BA0-48374FFB5B77}" uniqueName="5" name="Avg" queryTableFieldId="5" dataDxfId="2">
      <calculatedColumnFormula>AVERAGE(B15,C15,D15)</calculatedColumnFormula>
    </tableColumn>
    <tableColumn id="6" xr3:uid="{BB3FD11B-955F-4478-9EDE-C81D135A0C8A}" uniqueName="6" name="Sp" queryTableFieldId="6" dataDxfId="1">
      <calculatedColumnFormula>E3/benchmark_mat_mul_intrinsics7[[#This Row],[Avg]]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B8AB-ED6A-4A0C-AE76-CE35C68AE0FD}">
  <dimension ref="A1:D4"/>
  <sheetViews>
    <sheetView workbookViewId="0">
      <selection sqref="A1:D4"/>
    </sheetView>
  </sheetViews>
  <sheetFormatPr defaultRowHeight="15" x14ac:dyDescent="0.25"/>
  <cols>
    <col min="1" max="1" width="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1024</v>
      </c>
      <c r="B2">
        <v>398.24880999999999</v>
      </c>
      <c r="C2">
        <v>396.03634599999998</v>
      </c>
      <c r="D2">
        <v>399.58078</v>
      </c>
    </row>
    <row r="3" spans="1:4" x14ac:dyDescent="0.25">
      <c r="A3">
        <v>2048</v>
      </c>
      <c r="B3">
        <v>3208.7536620000001</v>
      </c>
      <c r="C3">
        <v>3229.4709469999998</v>
      </c>
      <c r="D3">
        <v>3184.1606449999999</v>
      </c>
    </row>
    <row r="4" spans="1:4" x14ac:dyDescent="0.25">
      <c r="A4">
        <v>4096</v>
      </c>
      <c r="B4">
        <v>25650.072265999999</v>
      </c>
      <c r="C4">
        <v>25742.128906000002</v>
      </c>
      <c r="D4">
        <v>25840.068359000001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F07A-1D7C-4296-9470-0D61DFE5B452}">
  <dimension ref="A1:D4"/>
  <sheetViews>
    <sheetView workbookViewId="0">
      <selection sqref="A1:D4"/>
    </sheetView>
  </sheetViews>
  <sheetFormatPr defaultRowHeight="15" x14ac:dyDescent="0.25"/>
  <cols>
    <col min="1" max="1" width="5" bestFit="1" customWidth="1"/>
    <col min="2" max="3" width="12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1024</v>
      </c>
      <c r="B2">
        <v>107.1521</v>
      </c>
      <c r="C2">
        <v>108.718307</v>
      </c>
      <c r="D2">
        <v>110.083961</v>
      </c>
    </row>
    <row r="3" spans="1:4" x14ac:dyDescent="0.25">
      <c r="A3">
        <v>2048</v>
      </c>
      <c r="B3">
        <v>878.99585000000002</v>
      </c>
      <c r="C3">
        <v>887.91674799999998</v>
      </c>
      <c r="D3">
        <v>875.47979699999996</v>
      </c>
    </row>
    <row r="4" spans="1:4" x14ac:dyDescent="0.25">
      <c r="A4">
        <v>4096</v>
      </c>
      <c r="B4">
        <v>7205.9057620000003</v>
      </c>
      <c r="C4">
        <v>7140.4189450000003</v>
      </c>
      <c r="D4">
        <v>7082.7700199999999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9236-29F0-469E-93B6-8F3C2F4DA600}">
  <dimension ref="A1:D4"/>
  <sheetViews>
    <sheetView workbookViewId="0">
      <selection sqref="A1:D4"/>
    </sheetView>
  </sheetViews>
  <sheetFormatPr defaultRowHeight="15" x14ac:dyDescent="0.25"/>
  <cols>
    <col min="1" max="1" width="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1024</v>
      </c>
      <c r="B2">
        <v>374.40750100000002</v>
      </c>
      <c r="C2">
        <v>379.234039</v>
      </c>
      <c r="D2">
        <v>390.21157799999997</v>
      </c>
    </row>
    <row r="3" spans="1:4" x14ac:dyDescent="0.25">
      <c r="A3">
        <v>2048</v>
      </c>
      <c r="B3">
        <v>3038.007568</v>
      </c>
      <c r="C3">
        <v>3049.9951169999999</v>
      </c>
      <c r="D3">
        <v>3084.6274410000001</v>
      </c>
    </row>
    <row r="4" spans="1:4" x14ac:dyDescent="0.25">
      <c r="A4">
        <v>4096</v>
      </c>
      <c r="B4">
        <v>25052.496093999998</v>
      </c>
      <c r="C4">
        <v>25319.914062</v>
      </c>
      <c r="D4">
        <v>25574.205077999999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3" sqref="H13"/>
    </sheetView>
  </sheetViews>
  <sheetFormatPr defaultRowHeight="15" x14ac:dyDescent="0.25"/>
  <cols>
    <col min="1" max="1" width="12" customWidth="1"/>
  </cols>
  <sheetData>
    <row r="1" spans="1:6" x14ac:dyDescent="0.25">
      <c r="A1" s="1" t="s">
        <v>4</v>
      </c>
      <c r="B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11</v>
      </c>
    </row>
    <row r="3" spans="1:6" x14ac:dyDescent="0.25">
      <c r="A3" t="s">
        <v>9</v>
      </c>
      <c r="B3" s="2">
        <v>374.40750100000002</v>
      </c>
      <c r="C3" s="2">
        <v>379.234039</v>
      </c>
      <c r="D3" s="2">
        <v>390.21157799999997</v>
      </c>
      <c r="E3" s="2">
        <f t="shared" ref="E3:E5" si="0">AVERAGE(B3,C3,D3)</f>
        <v>381.28437266666668</v>
      </c>
      <c r="F3" s="2">
        <f>benchmark_mat_mul_base5[[#This Row],[Avg]]/benchmark_mat_mul_base5[[#This Row],[Avg]]</f>
        <v>1</v>
      </c>
    </row>
    <row r="4" spans="1:6" x14ac:dyDescent="0.25">
      <c r="A4" t="s">
        <v>8</v>
      </c>
      <c r="B4" s="2">
        <v>3038.007568</v>
      </c>
      <c r="C4" s="2">
        <v>3049.9951169999999</v>
      </c>
      <c r="D4" s="2">
        <v>3084.6274410000001</v>
      </c>
      <c r="E4" s="2">
        <f t="shared" si="0"/>
        <v>3057.5433753333332</v>
      </c>
      <c r="F4" s="2">
        <f>benchmark_mat_mul_base5[[#This Row],[Avg]]/benchmark_mat_mul_base5[[#This Row],[Avg]]</f>
        <v>1</v>
      </c>
    </row>
    <row r="5" spans="1:6" x14ac:dyDescent="0.25">
      <c r="A5" t="s">
        <v>10</v>
      </c>
      <c r="B5" s="2">
        <v>25052.496093999998</v>
      </c>
      <c r="C5" s="2">
        <v>25319.914062</v>
      </c>
      <c r="D5" s="2">
        <v>25574.205077999999</v>
      </c>
      <c r="E5" s="2">
        <f t="shared" si="0"/>
        <v>25315.538411333331</v>
      </c>
      <c r="F5" s="2">
        <f>benchmark_mat_mul_base5[[#This Row],[Avg]]/benchmark_mat_mul_base5[[#This Row],[Avg]]</f>
        <v>1</v>
      </c>
    </row>
    <row r="7" spans="1:6" x14ac:dyDescent="0.25">
      <c r="A7" s="1" t="s">
        <v>6</v>
      </c>
    </row>
    <row r="8" spans="1:6" x14ac:dyDescent="0.25">
      <c r="A8" t="s">
        <v>0</v>
      </c>
      <c r="B8" t="s">
        <v>1</v>
      </c>
      <c r="C8" t="s">
        <v>2</v>
      </c>
      <c r="D8" t="s">
        <v>3</v>
      </c>
      <c r="E8" t="s">
        <v>5</v>
      </c>
      <c r="F8" t="s">
        <v>11</v>
      </c>
    </row>
    <row r="9" spans="1:6" x14ac:dyDescent="0.25">
      <c r="A9">
        <v>1024</v>
      </c>
      <c r="B9" s="2">
        <v>398.24880999999999</v>
      </c>
      <c r="C9" s="2">
        <v>396.03634599999998</v>
      </c>
      <c r="D9" s="2">
        <v>399.58078</v>
      </c>
      <c r="E9" s="2">
        <f t="shared" ref="E9:E11" si="1">AVERAGE(B9,C9,D9)</f>
        <v>397.95531199999999</v>
      </c>
      <c r="F9" s="2">
        <f>E3/benchmark_mat_mul_simd6[[#This Row],[Avg]]</f>
        <v>0.9581085141204666</v>
      </c>
    </row>
    <row r="10" spans="1:6" x14ac:dyDescent="0.25">
      <c r="A10">
        <v>2048</v>
      </c>
      <c r="B10" s="2">
        <v>3208.7536620000001</v>
      </c>
      <c r="C10" s="2">
        <v>3229.4709469999998</v>
      </c>
      <c r="D10" s="2">
        <v>3184.1606449999999</v>
      </c>
      <c r="E10" s="2">
        <f t="shared" si="1"/>
        <v>3207.4617513333337</v>
      </c>
      <c r="F10" s="2">
        <f>E4/benchmark_mat_mul_simd6[[#This Row],[Avg]]</f>
        <v>0.95325949687858946</v>
      </c>
    </row>
    <row r="11" spans="1:6" x14ac:dyDescent="0.25">
      <c r="A11">
        <v>4096</v>
      </c>
      <c r="B11" s="2">
        <v>25650.072265999999</v>
      </c>
      <c r="C11" s="2">
        <v>25742.128906000002</v>
      </c>
      <c r="D11" s="2">
        <v>25840.068359000001</v>
      </c>
      <c r="E11" s="2">
        <f t="shared" si="1"/>
        <v>25744.089843666665</v>
      </c>
      <c r="F11" s="2">
        <f>E5/benchmark_mat_mul_simd6[[#This Row],[Avg]]</f>
        <v>0.98335340519180314</v>
      </c>
    </row>
    <row r="13" spans="1:6" x14ac:dyDescent="0.25">
      <c r="A13" s="1" t="s">
        <v>7</v>
      </c>
      <c r="B13" s="1"/>
    </row>
    <row r="14" spans="1:6" x14ac:dyDescent="0.25">
      <c r="A14" t="s">
        <v>0</v>
      </c>
      <c r="B14" t="s">
        <v>1</v>
      </c>
      <c r="C14" t="s">
        <v>2</v>
      </c>
      <c r="D14" t="s">
        <v>3</v>
      </c>
      <c r="E14" t="s">
        <v>5</v>
      </c>
      <c r="F14" t="s">
        <v>11</v>
      </c>
    </row>
    <row r="15" spans="1:6" x14ac:dyDescent="0.25">
      <c r="A15">
        <v>1024</v>
      </c>
      <c r="B15" s="2">
        <v>107.1521</v>
      </c>
      <c r="C15" s="2">
        <v>108.718307</v>
      </c>
      <c r="D15" s="2">
        <v>110.083961</v>
      </c>
      <c r="E15" s="2">
        <f t="shared" ref="E15:E17" si="2">AVERAGE(B15,C15,D15)</f>
        <v>108.651456</v>
      </c>
      <c r="F15" s="2">
        <f>E3/benchmark_mat_mul_intrinsics7[[#This Row],[Avg]]</f>
        <v>3.5092431036236338</v>
      </c>
    </row>
    <row r="16" spans="1:6" x14ac:dyDescent="0.25">
      <c r="A16">
        <v>2048</v>
      </c>
      <c r="B16" s="2">
        <v>878.99585000000002</v>
      </c>
      <c r="C16" s="2">
        <v>887.91674799999998</v>
      </c>
      <c r="D16" s="2">
        <v>875.47979699999996</v>
      </c>
      <c r="E16" s="2">
        <f t="shared" si="2"/>
        <v>880.79746499999999</v>
      </c>
      <c r="F16" s="2">
        <f>E4/benchmark_mat_mul_intrinsics7[[#This Row],[Avg]]</f>
        <v>3.4713353487380134</v>
      </c>
    </row>
    <row r="17" spans="1:6" x14ac:dyDescent="0.25">
      <c r="A17">
        <v>4096</v>
      </c>
      <c r="B17" s="2">
        <v>7205.9057620000003</v>
      </c>
      <c r="C17" s="2">
        <v>7140.4189450000003</v>
      </c>
      <c r="D17" s="2">
        <v>7082.7700199999999</v>
      </c>
      <c r="E17" s="2">
        <f t="shared" si="2"/>
        <v>7143.0315756666669</v>
      </c>
      <c r="F17" s="2">
        <f>E5/benchmark_mat_mul_intrinsics7[[#This Row],[Avg]]</f>
        <v>3.5440888288346399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A067E-CD64-4C2F-9CA8-CFF3E9CB5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benchmark_mat_mul_simd</vt:lpstr>
      <vt:lpstr>benchmark_mat_mul_intrinsics</vt:lpstr>
      <vt:lpstr>benchmark_mat_mul_base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Bruno</dc:creator>
  <cp:lastModifiedBy>Roberto Bruno</cp:lastModifiedBy>
  <dcterms:created xsi:type="dcterms:W3CDTF">2015-06-05T18:19:34Z</dcterms:created>
  <dcterms:modified xsi:type="dcterms:W3CDTF">2022-04-02T17:42:27Z</dcterms:modified>
</cp:coreProperties>
</file>