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5\mergesort\results\"/>
    </mc:Choice>
  </mc:AlternateContent>
  <xr:revisionPtr revIDLastSave="0" documentId="13_ncr:1_{73B1EE46-5125-4232-A804-4ACA00B127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ExternalData_1" localSheetId="0" hidden="1">Tabelle1!$A$2:$D$5</definedName>
    <definedName name="ExternalData_2" localSheetId="0" hidden="1">Tabelle1!$A$9:$D$12</definedName>
    <definedName name="ExternalData_3" localSheetId="0" hidden="1">Tabelle1!$H$9:$K$12</definedName>
    <definedName name="ExternalData_4" localSheetId="0" hidden="1">Tabelle1!$A$16:$D$19</definedName>
    <definedName name="ExternalData_5" localSheetId="0" hidden="1">Tabelle1!$H$16:$K$19</definedName>
    <definedName name="ExternalData_6" localSheetId="0" hidden="1">Tabelle1!$A$22:$D$25</definedName>
    <definedName name="ExternalData_7" localSheetId="0" hidden="1">Tabelle1!$A$29:$D$32</definedName>
    <definedName name="ExternalData_8" localSheetId="0" hidden="1">Tabelle1!$H$29:$K$32</definedName>
    <definedName name="ExternalData_9" localSheetId="0" hidden="1">Tabelle1!$A$35:$D$38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1" l="1"/>
  <c r="F36" i="1"/>
  <c r="F37" i="1"/>
  <c r="M30" i="1"/>
  <c r="M31" i="1"/>
  <c r="M32" i="1"/>
  <c r="F30" i="1"/>
  <c r="F31" i="1"/>
  <c r="F32" i="1"/>
  <c r="F23" i="1"/>
  <c r="F24" i="1"/>
  <c r="F25" i="1"/>
  <c r="M17" i="1"/>
  <c r="M18" i="1"/>
  <c r="M19" i="1"/>
  <c r="F17" i="1"/>
  <c r="F18" i="1"/>
  <c r="F19" i="1"/>
  <c r="M10" i="1"/>
  <c r="M11" i="1"/>
  <c r="M12" i="1"/>
  <c r="F10" i="1"/>
  <c r="F11" i="1"/>
  <c r="F12" i="1"/>
  <c r="E36" i="1"/>
  <c r="E37" i="1"/>
  <c r="E38" i="1"/>
  <c r="L30" i="1"/>
  <c r="L31" i="1"/>
  <c r="L32" i="1"/>
  <c r="E30" i="1"/>
  <c r="E31" i="1"/>
  <c r="E32" i="1"/>
  <c r="E23" i="1"/>
  <c r="E24" i="1"/>
  <c r="E25" i="1"/>
  <c r="L17" i="1"/>
  <c r="L18" i="1"/>
  <c r="L19" i="1"/>
  <c r="E17" i="1"/>
  <c r="E18" i="1"/>
  <c r="E19" i="1"/>
  <c r="L10" i="1"/>
  <c r="L11" i="1"/>
  <c r="L12" i="1"/>
  <c r="E10" i="1"/>
  <c r="E11" i="1"/>
  <c r="E12" i="1"/>
  <c r="E3" i="1"/>
  <c r="E4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32040-F711-4E7B-87AE-38C12060C8E9}" keepAlive="1" name="Query - benchmark_mergesort_4" description="Connection to the 'benchmark_mergesort_4' query in the workbook." type="5" refreshedVersion="0" background="1">
    <dbPr connection="Provider=Microsoft.Mashup.OleDb.1;Data Source=$Workbook$;Location=benchmark_mergesort_4;Extended Properties=&quot;&quot;" command="SELECT * FROM [benchmark_mergesort_4]"/>
  </connection>
  <connection id="2" xr16:uid="{913D1D8E-7E7F-4AEE-BE44-04C39AB3F2D9}" keepAlive="1" name="Query - benchmark_mergesort_4 (2)" description="Connection to the 'benchmark_mergesort_4 (2)' query in the workbook." type="5" refreshedVersion="7" background="1" saveData="1">
    <dbPr connection="Provider=Microsoft.Mashup.OleDb.1;Data Source=$Workbook$;Location=&quot;benchmark_mergesort_4 (2)&quot;;Extended Properties=&quot;&quot;" command="SELECT * FROM [benchmark_mergesort_4 (2)]"/>
  </connection>
  <connection id="3" xr16:uid="{F446AC9A-B91A-488F-81E0-7044FA922C3C}" keepAlive="1" name="Query - benchmark_mergesort_v1_4" description="Connection to the 'benchmark_mergesort_v1_4' query in the workbook." type="5" refreshedVersion="0" background="1">
    <dbPr connection="Provider=Microsoft.Mashup.OleDb.1;Data Source=$Workbook$;Location=benchmark_mergesort_v1_4;Extended Properties=&quot;&quot;" command="SELECT * FROM [benchmark_mergesort_v1_4]"/>
  </connection>
  <connection id="4" xr16:uid="{CEAC3D07-FAE8-42B3-ABDA-9A69155D485B}" keepAlive="1" name="Query - benchmark_mergesort_v1_4 (2)" description="Connection to the 'benchmark_mergesort_v1_4 (2)' query in the workbook." type="5" refreshedVersion="7" background="1" saveData="1">
    <dbPr connection="Provider=Microsoft.Mashup.OleDb.1;Data Source=$Workbook$;Location=&quot;benchmark_mergesort_v1_4 (2)&quot;;Extended Properties=&quot;&quot;" command="SELECT * FROM [benchmark_mergesort_v1_4 (2)]"/>
  </connection>
  <connection id="5" xr16:uid="{DE883C44-E641-4FC8-B325-ED1D887C8E30}" keepAlive="1" name="Query - benchmark_mergesort_v1_8" description="Connection to the 'benchmark_mergesort_v1_8' query in the workbook." type="5" refreshedVersion="0" background="1">
    <dbPr connection="Provider=Microsoft.Mashup.OleDb.1;Data Source=$Workbook$;Location=benchmark_mergesort_v1_8;Extended Properties=&quot;&quot;" command="SELECT * FROM [benchmark_mergesort_v1_8]"/>
  </connection>
  <connection id="6" xr16:uid="{181490C3-E012-4A96-9015-18CDD1B35F44}" keepAlive="1" name="Query - benchmark_mergesort_v1_8 (2)" description="Connection to the 'benchmark_mergesort_v1_8 (2)' query in the workbook." type="5" refreshedVersion="7" background="1" saveData="1">
    <dbPr connection="Provider=Microsoft.Mashup.OleDb.1;Data Source=$Workbook$;Location=&quot;benchmark_mergesort_v1_8 (2)&quot;;Extended Properties=&quot;&quot;" command="SELECT * FROM [benchmark_mergesort_v1_8 (2)]"/>
  </connection>
  <connection id="7" xr16:uid="{BEE5C512-FC36-4D55-A1E0-E020824D4C2D}" keepAlive="1" name="Query - benchmark_mergesort_v2_16" description="Connection to the 'benchmark_mergesort_v2_16' query in the workbook." type="5" refreshedVersion="0" background="1">
    <dbPr connection="Provider=Microsoft.Mashup.OleDb.1;Data Source=$Workbook$;Location=benchmark_mergesort_v2_16;Extended Properties=&quot;&quot;" command="SELECT * FROM [benchmark_mergesort_v2_16]"/>
  </connection>
  <connection id="8" xr16:uid="{74CE9B74-7F5D-4CBE-AA4B-70AA8A2B17C0}" keepAlive="1" name="Query - benchmark_mergesort_v2_16 (2)" description="Connection to the 'benchmark_mergesort_v2_16 (2)' query in the workbook." type="5" refreshedVersion="7" background="1" saveData="1">
    <dbPr connection="Provider=Microsoft.Mashup.OleDb.1;Data Source=$Workbook$;Location=&quot;benchmark_mergesort_v2_16 (2)&quot;;Extended Properties=&quot;&quot;" command="SELECT * FROM [benchmark_mergesort_v2_16 (2)]"/>
  </connection>
  <connection id="9" xr16:uid="{F7C7F78A-CDF4-44F6-83F0-A1F46DD4AEA5}" keepAlive="1" name="Query - benchmark_mergesort_v2_4" description="Connection to the 'benchmark_mergesort_v2_4' query in the workbook." type="5" refreshedVersion="0" background="1">
    <dbPr connection="Provider=Microsoft.Mashup.OleDb.1;Data Source=$Workbook$;Location=benchmark_mergesort_v2_4;Extended Properties=&quot;&quot;" command="SELECT * FROM [benchmark_mergesort_v2_4]"/>
  </connection>
  <connection id="10" xr16:uid="{8F5DD8A6-B61F-48CA-934A-E384CFB68E0B}" keepAlive="1" name="Query - benchmark_mergesort_v2_4 (2)" description="Connection to the 'benchmark_mergesort_v2_4 (2)' query in the workbook." type="5" refreshedVersion="7" background="1" saveData="1">
    <dbPr connection="Provider=Microsoft.Mashup.OleDb.1;Data Source=$Workbook$;Location=&quot;benchmark_mergesort_v2_4 (2)&quot;;Extended Properties=&quot;&quot;" command="SELECT * FROM [benchmark_mergesort_v2_4 (2)]"/>
  </connection>
  <connection id="11" xr16:uid="{FC74DD49-D44E-4B28-BB53-0AFD516159D3}" keepAlive="1" name="Query - benchmark_mergesort_v2_8" description="Connection to the 'benchmark_mergesort_v2_8' query in the workbook." type="5" refreshedVersion="0" background="1">
    <dbPr connection="Provider=Microsoft.Mashup.OleDb.1;Data Source=$Workbook$;Location=benchmark_mergesort_v2_8;Extended Properties=&quot;&quot;" command="SELECT * FROM [benchmark_mergesort_v2_8]"/>
  </connection>
  <connection id="12" xr16:uid="{85A6D1DF-0EDD-4FFD-B007-2AC225CC4390}" keepAlive="1" name="Query - benchmark_mergesort_v2_8 (2)" description="Connection to the 'benchmark_mergesort_v2_8 (2)' query in the workbook." type="5" refreshedVersion="7" background="1" saveData="1">
    <dbPr connection="Provider=Microsoft.Mashup.OleDb.1;Data Source=$Workbook$;Location=&quot;benchmark_mergesort_v2_8 (2)&quot;;Extended Properties=&quot;&quot;" command="SELECT * FROM [benchmark_mergesort_v2_8 (2)]"/>
  </connection>
  <connection id="13" xr16:uid="{1D4F7C60-AF94-4BC7-8D98-C4B037F3895F}" keepAlive="1" name="Query - benchmark_mergesort_v3_16" description="Connection to the 'benchmark_mergesort_v3_16' query in the workbook." type="5" refreshedVersion="0" background="1">
    <dbPr connection="Provider=Microsoft.Mashup.OleDb.1;Data Source=$Workbook$;Location=benchmark_mergesort_v3_16;Extended Properties=&quot;&quot;" command="SELECT * FROM [benchmark_mergesort_v3_16]"/>
  </connection>
  <connection id="14" xr16:uid="{F48DD018-BF6E-49C4-BF89-2A46F8D43372}" keepAlive="1" name="Query - benchmark_mergesort_v3_16 (2)" description="Connection to the 'benchmark_mergesort_v3_16 (2)' query in the workbook." type="5" refreshedVersion="7" background="1" saveData="1">
    <dbPr connection="Provider=Microsoft.Mashup.OleDb.1;Data Source=$Workbook$;Location=&quot;benchmark_mergesort_v3_16 (2)&quot;;Extended Properties=&quot;&quot;" command="SELECT * FROM [benchmark_mergesort_v3_16 (2)]"/>
  </connection>
  <connection id="15" xr16:uid="{8AF3ECBF-1C7B-4D93-914E-9D0595B11FAA}" keepAlive="1" name="Query - benchmark_mergesort_v3_4" description="Connection to the 'benchmark_mergesort_v3_4' query in the workbook." type="5" refreshedVersion="0" background="1">
    <dbPr connection="Provider=Microsoft.Mashup.OleDb.1;Data Source=$Workbook$;Location=benchmark_mergesort_v3_4;Extended Properties=&quot;&quot;" command="SELECT * FROM [benchmark_mergesort_v3_4]"/>
  </connection>
  <connection id="16" xr16:uid="{44917134-868D-4045-B89B-9020A814CE4D}" keepAlive="1" name="Query - benchmark_mergesort_v3_4 (2)" description="Connection to the 'benchmark_mergesort_v3_4 (2)' query in the workbook." type="5" refreshedVersion="7" background="1" saveData="1">
    <dbPr connection="Provider=Microsoft.Mashup.OleDb.1;Data Source=$Workbook$;Location=&quot;benchmark_mergesort_v3_4 (2)&quot;;Extended Properties=&quot;&quot;" command="SELECT * FROM [benchmark_mergesort_v3_4 (2)]"/>
  </connection>
  <connection id="17" xr16:uid="{59A18AEB-176F-41D0-83C5-BF24209CE43D}" keepAlive="1" name="Query - benchmark_mergesort_v3_8" description="Connection to the 'benchmark_mergesort_v3_8' query in the workbook." type="5" refreshedVersion="0" background="1">
    <dbPr connection="Provider=Microsoft.Mashup.OleDb.1;Data Source=$Workbook$;Location=benchmark_mergesort_v3_8;Extended Properties=&quot;&quot;" command="SELECT * FROM [benchmark_mergesort_v3_8]"/>
  </connection>
  <connection id="18" xr16:uid="{FC439E41-9BF8-499B-8250-AC941A4DAB50}" keepAlive="1" name="Query - benchmark_mergesort_v3_8 (2)" description="Connection to the 'benchmark_mergesort_v3_8 (2)' query in the workbook." type="5" refreshedVersion="7" background="1" saveData="1">
    <dbPr connection="Provider=Microsoft.Mashup.OleDb.1;Data Source=$Workbook$;Location=&quot;benchmark_mergesort_v3_8 (2)&quot;;Extended Properties=&quot;&quot;" command="SELECT * FROM [benchmark_mergesort_v3_8 (2)]"/>
  </connection>
</connections>
</file>

<file path=xl/sharedStrings.xml><?xml version="1.0" encoding="utf-8"?>
<sst xmlns="http://schemas.openxmlformats.org/spreadsheetml/2006/main" count="68" uniqueCount="16">
  <si>
    <t>N</t>
  </si>
  <si>
    <t xml:space="preserve"> t1</t>
  </si>
  <si>
    <t xml:space="preserve"> t2</t>
  </si>
  <si>
    <t xml:space="preserve"> t3</t>
  </si>
  <si>
    <t>Seq</t>
  </si>
  <si>
    <t>Avg</t>
  </si>
  <si>
    <t>v1</t>
  </si>
  <si>
    <t>Without if clause</t>
  </si>
  <si>
    <t>4 Threads</t>
  </si>
  <si>
    <t>8 Threads</t>
  </si>
  <si>
    <t>v2</t>
  </si>
  <si>
    <t xml:space="preserve">With if clause </t>
  </si>
  <si>
    <t>16 Threads</t>
  </si>
  <si>
    <t>v3</t>
  </si>
  <si>
    <t>Without if clause overhead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</si>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</sst>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</cellXfs>
  <cellStyles count="1">
    <cellStyle name="Normal" xfId="0" builtinId="0"/>
  </cellStyles>
  <dxfs count="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Tabelle1!$A$10:$A$12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Tabelle1!$E$10:$E$12</c:f>
              <c:numCache>
                <c:formatCode>0.00</c:formatCode>
                <c:ptCount val="3"/>
                <c:pt idx="0">
                  <c:v>19834.634765666666</c:v>
                </c:pt>
                <c:pt idx="1">
                  <c:v>44433.904948000003</c:v>
                </c:pt>
                <c:pt idx="2">
                  <c:v>79950.309895666665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A-4D0B-B991-F7BEBA40DAA0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Tabelle1!$A$10:$A$12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Tabelle1!$E$17:$E$19</c:f>
              <c:numCache>
                <c:formatCode>0.00</c:formatCode>
                <c:ptCount val="3"/>
                <c:pt idx="0">
                  <c:v>1084.291626</c:v>
                </c:pt>
                <c:pt idx="1">
                  <c:v>2269.9147136666666</c:v>
                </c:pt>
                <c:pt idx="2">
                  <c:v>4718.8338216666662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A-4D0B-B991-F7BEBA40DAA0}"/>
            </c:ext>
          </c:extLst>
        </c:ser>
        <c:ser>
          <c:idx val="2"/>
          <c:order val="2"/>
          <c:tx>
            <c:v>v3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Tabelle1!$A$10:$A$12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Tabelle1!$E$30:$E$32</c:f>
              <c:numCache>
                <c:formatCode>0.00</c:formatCode>
                <c:ptCount val="3"/>
                <c:pt idx="0">
                  <c:v>832.13346366666667</c:v>
                </c:pt>
                <c:pt idx="1">
                  <c:v>1802.1863606666666</c:v>
                </c:pt>
                <c:pt idx="2">
                  <c:v>3836.5235186666664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A-4D0B-B991-F7BEBA40D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1792"/>
        <c:axId val="66659296"/>
      </c:barChart>
      <c:catAx>
        <c:axId val="666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296"/>
        <c:crosses val="autoZero"/>
        <c:auto val="1"/>
        <c:lblAlgn val="ctr"/>
        <c:lblOffset val="100"/>
        <c:noMultiLvlLbl val="0"/>
      </c:catAx>
      <c:valAx>
        <c:axId val="66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Tabelle1!$A$17:$A$19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Tabelle1!$L$10:$L$12</c:f>
              <c:numCache>
                <c:formatCode>0.00</c:formatCode>
                <c:ptCount val="3"/>
                <c:pt idx="0">
                  <c:v>31133.268229333335</c:v>
                </c:pt>
                <c:pt idx="1">
                  <c:v>58506.259114666667</c:v>
                </c:pt>
                <c:pt idx="2">
                  <c:v>119907.09895833333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8-48ED-B534-129CB8029CFF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Tabelle1!$A$17:$A$19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Tabelle1!$L$17:$L$19</c:f>
              <c:numCache>
                <c:formatCode>0.00</c:formatCode>
                <c:ptCount val="3"/>
                <c:pt idx="0">
                  <c:v>696.29014066666662</c:v>
                </c:pt>
                <c:pt idx="1">
                  <c:v>1574.6100263333335</c:v>
                </c:pt>
                <c:pt idx="2">
                  <c:v>3185.7002769999999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8-48ED-B534-129CB8029CFF}"/>
            </c:ext>
          </c:extLst>
        </c:ser>
        <c:ser>
          <c:idx val="2"/>
          <c:order val="2"/>
          <c:tx>
            <c:v>v3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Tabelle1!$A$17:$A$19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Tabelle1!$L$30:$L$32</c:f>
              <c:numCache>
                <c:formatCode>0.00</c:formatCode>
                <c:ptCount val="3"/>
                <c:pt idx="0">
                  <c:v>645.82816566666668</c:v>
                </c:pt>
                <c:pt idx="1">
                  <c:v>1296.8706463333331</c:v>
                </c:pt>
                <c:pt idx="2">
                  <c:v>2445.6038413333335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8-48ED-B534-129CB802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46832"/>
        <c:axId val="1010953072"/>
      </c:barChart>
      <c:catAx>
        <c:axId val="10109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53072"/>
        <c:crosses val="autoZero"/>
        <c:auto val="1"/>
        <c:lblAlgn val="ctr"/>
        <c:lblOffset val="100"/>
        <c:noMultiLvlLbl val="0"/>
      </c:catAx>
      <c:valAx>
        <c:axId val="1010953072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Tabelle1!$A$36:$A$38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Tabelle1!$E$23:$E$25</c:f>
              <c:numCache>
                <c:formatCode>0.00</c:formatCode>
                <c:ptCount val="3"/>
                <c:pt idx="0">
                  <c:v>530.58902999999998</c:v>
                </c:pt>
                <c:pt idx="1">
                  <c:v>1122.4875083333334</c:v>
                </c:pt>
                <c:pt idx="2">
                  <c:v>2356.102132333333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3-4601-86BB-765388ED2BCE}"/>
            </c:ext>
          </c:extLst>
        </c:ser>
        <c:ser>
          <c:idx val="1"/>
          <c:order val="1"/>
          <c:tx>
            <c:v>v3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Tabelle1!$A$36:$A$38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Tabelle1!$E$36:$E$38</c:f>
              <c:numCache>
                <c:formatCode>0.00</c:formatCode>
                <c:ptCount val="3"/>
                <c:pt idx="0">
                  <c:v>472.421763</c:v>
                </c:pt>
                <c:pt idx="1">
                  <c:v>970.44750999999997</c:v>
                </c:pt>
                <c:pt idx="2">
                  <c:v>2010.2781983333334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3-4601-86BB-765388ED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48640"/>
        <c:axId val="1114849056"/>
      </c:barChart>
      <c:catAx>
        <c:axId val="11148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49056"/>
        <c:crosses val="autoZero"/>
        <c:auto val="1"/>
        <c:lblAlgn val="ctr"/>
        <c:lblOffset val="100"/>
        <c:noMultiLvlLbl val="0"/>
      </c:catAx>
      <c:valAx>
        <c:axId val="1114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v3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Tabelle1!$A$36:$A$38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Tabelle1!$E$30:$E$32</c:f>
              <c:numCache>
                <c:formatCode>0.00</c:formatCode>
                <c:ptCount val="3"/>
                <c:pt idx="0">
                  <c:v>832.13346366666667</c:v>
                </c:pt>
                <c:pt idx="1">
                  <c:v>1802.1863606666666</c:v>
                </c:pt>
                <c:pt idx="2">
                  <c:v>3836.5235186666664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4968-86DF-F40E5BF18F5D}"/>
            </c:ext>
          </c:extLst>
        </c:ser>
        <c:ser>
          <c:idx val="1"/>
          <c:order val="1"/>
          <c:tx>
            <c:v>8 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Tabelle1!$A$36:$A$38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Tabelle1!$L$30:$L$32</c:f>
              <c:numCache>
                <c:formatCode>0.00</c:formatCode>
                <c:ptCount val="3"/>
                <c:pt idx="0">
                  <c:v>645.82816566666668</c:v>
                </c:pt>
                <c:pt idx="1">
                  <c:v>1296.8706463333331</c:v>
                </c:pt>
                <c:pt idx="2">
                  <c:v>2445.6038413333335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F-4968-86DF-F40E5BF18F5D}"/>
            </c:ext>
          </c:extLst>
        </c:ser>
        <c:ser>
          <c:idx val="2"/>
          <c:order val="2"/>
          <c:tx>
            <c:v>16 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Tabelle1!$A$36:$A$38</c:f>
              <c:numCache>
                <c:formatCode>General</c:formatCode>
                <c:ptCount val="3"/>
                <c:pt idx="0">
                  <c:v>40000000</c:v>
                </c:pt>
                <c:pt idx="1">
                  <c:v>80000000</c:v>
                </c:pt>
                <c:pt idx="2">
                  <c:v>160000000</c:v>
                </c:pt>
              </c:numCache>
            </c:numRef>
          </c:cat>
          <c:val>
            <c:numRef>
              <c:f>Tabelle1!$E$36:$E$38</c:f>
              <c:numCache>
                <c:formatCode>0.00</c:formatCode>
                <c:ptCount val="3"/>
                <c:pt idx="0">
                  <c:v>472.421763</c:v>
                </c:pt>
                <c:pt idx="1">
                  <c:v>970.44750999999997</c:v>
                </c:pt>
                <c:pt idx="2">
                  <c:v>2010.2781983333334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F-4968-86DF-F40E5BF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055808"/>
        <c:axId val="1186056640"/>
      </c:barChart>
      <c:catAx>
        <c:axId val="11860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56640"/>
        <c:crosses val="autoZero"/>
        <c:auto val="1"/>
        <c:lblAlgn val="ctr"/>
        <c:lblOffset val="100"/>
        <c:noMultiLvlLbl val="0"/>
      </c:catAx>
      <c:valAx>
        <c:axId val="1186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34</xdr:row>
      <xdr:rowOff>33337</xdr:rowOff>
    </xdr:from>
    <xdr:to>
      <xdr:col>10</xdr:col>
      <xdr:colOff>1133475</xdr:colOff>
      <xdr:row>48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8032B-2355-455B-B9D7-472BEE73A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39</xdr:row>
      <xdr:rowOff>71437</xdr:rowOff>
    </xdr:from>
    <xdr:to>
      <xdr:col>4</xdr:col>
      <xdr:colOff>85725</xdr:colOff>
      <xdr:row>53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797036-0E07-4C29-BAC2-5DC02D82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423862</xdr:colOff>
      <xdr:row>51</xdr:row>
      <xdr:rowOff>109537</xdr:rowOff>
    </xdr:from>
    <xdr:to>
      <xdr:col>8</xdr:col>
      <xdr:colOff>871537</xdr:colOff>
      <xdr:row>65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DFD8-24E4-4B69-9BAC-9E047EDEF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376237</xdr:colOff>
      <xdr:row>67</xdr:row>
      <xdr:rowOff>100012</xdr:rowOff>
    </xdr:from>
    <xdr:to>
      <xdr:col>4</xdr:col>
      <xdr:colOff>100012</xdr:colOff>
      <xdr:row>81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74BF8-B251-42EC-B44F-CD82661E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F35E18-BF84-4DEA-955B-292DF77F263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3D12348-6A0F-4EF3-8D33-07E381AA121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D16FA20-62E0-4620-BE33-51C915ECE25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634AC843-C9DC-4E18-BAD7-A5A44E1D2B7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ACFAD19C-3545-44FE-BDC7-0685ED7DD24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28737161-9713-4C2C-925D-EBCF162E97F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6" xr16:uid="{EE2860A4-405B-43E4-8583-67259818DA6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7D4DA419-B0FA-42B1-AA8E-6F4A953F5473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232CDC53-9DAE-4DC2-A197-0598399BB65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099CB5-839E-4134-A2AD-8F43E53F4905}" name="benchmark_mergesort_411" displayName="benchmark_mergesort_411" ref="A2:E5" tableType="queryTable" totalsRowShown="0">
  <autoFilter ref="A2:E5" xr:uid="{B7099CB5-839E-4134-A2AD-8F43E53F4905}"/>
  <tableColumns count="5">
    <tableColumn id="1" xr3:uid="{B9BEDC06-E2B9-4568-831D-A8EB8EBEBC37}" uniqueName="1" name="N" queryTableFieldId="1"/>
    <tableColumn id="2" xr3:uid="{816EC795-2C70-4018-9A87-42ACC9804866}" uniqueName="2" name=" t1" queryTableFieldId="2" dataDxfId="43"/>
    <tableColumn id="3" xr3:uid="{35966E1E-9504-47BF-8488-865ABDB34ACD}" uniqueName="3" name=" t2" queryTableFieldId="3" dataDxfId="42"/>
    <tableColumn id="4" xr3:uid="{A0A86A85-8632-457E-910D-EC9D3E06D486}" uniqueName="4" name=" t3" queryTableFieldId="4" dataDxfId="41"/>
    <tableColumn id="5" xr3:uid="{2B5C5904-AE01-49DA-96D8-835200598AF9}" uniqueName="5" name="Avg" queryTableFieldId="5" dataDxfId="40">
      <calculatedColumnFormula>AVERAGE(B3,C3,D3)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A6303F-F325-4D15-A181-DE51B4ECB3CE}" name="benchmark_mergesort_v1_412" displayName="benchmark_mergesort_v1_412" ref="A9:F12" tableType="queryTable" totalsRowShown="0">
  <autoFilter ref="A9:F12" xr:uid="{84A6303F-F325-4D15-A181-DE51B4ECB3CE}"/>
  <tableColumns count="6">
    <tableColumn id="1" xr3:uid="{E07F7F36-E136-43A4-B494-A78ECBEA413A}" uniqueName="1" name="N" queryTableFieldId="1"/>
    <tableColumn id="2" xr3:uid="{AEC13793-D993-4987-A6B8-DCF4D6418151}" uniqueName="2" name=" t1" queryTableFieldId="2" dataDxfId="39"/>
    <tableColumn id="3" xr3:uid="{D8CCBAD8-EEA1-4BF4-A069-DEAD5520D562}" uniqueName="3" name=" t2" queryTableFieldId="3" dataDxfId="38"/>
    <tableColumn id="4" xr3:uid="{EC3FAE32-DB90-4DAD-994A-774D6F1A586A}" uniqueName="4" name=" t3" queryTableFieldId="4" dataDxfId="37"/>
    <tableColumn id="5" xr3:uid="{DE2AA0BA-8705-4016-98C3-7DBE858BE830}" uniqueName="5" name="Avg" queryTableFieldId="5" dataDxfId="36">
      <calculatedColumnFormula>AVERAGE(B10,C10,D10)</calculatedColumnFormula>
    </tableColumn>
    <tableColumn id="6" xr3:uid="{5389B719-47D3-4EB7-B2F4-98BCCAC53DAD}" uniqueName="6" name="Sp" queryTableFieldId="6" dataDxfId="7">
      <calculatedColumnFormula>E3/benchmark_mergesort_v1_412[[#This Row],[Avg]]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D00E27E-4F71-4154-B5C6-F8C0209C207B}" name="benchmark_mergesort_v1_813" displayName="benchmark_mergesort_v1_813" ref="H9:M12" tableType="queryTable" totalsRowShown="0">
  <autoFilter ref="H9:M12" xr:uid="{1D00E27E-4F71-4154-B5C6-F8C0209C207B}"/>
  <tableColumns count="6">
    <tableColumn id="1" xr3:uid="{B4ABA1D8-BAA8-44C8-BA82-7446F96BEB40}" uniqueName="1" name="N" queryTableFieldId="1"/>
    <tableColumn id="2" xr3:uid="{07ADE95C-1FEF-47A9-BDCA-01A5A65705FB}" uniqueName="2" name=" t1" queryTableFieldId="2" dataDxfId="35"/>
    <tableColumn id="3" xr3:uid="{52F83732-7E0F-4C8F-9622-97F4687F5BB4}" uniqueName="3" name=" t2" queryTableFieldId="3" dataDxfId="34"/>
    <tableColumn id="4" xr3:uid="{ACF0C90C-C0FF-4F5A-80B4-B80E7AEAF3E7}" uniqueName="4" name=" t3" queryTableFieldId="4" dataDxfId="33"/>
    <tableColumn id="5" xr3:uid="{498CD678-B5CF-4F10-944D-EDE86306C5AF}" uniqueName="5" name="Avg" queryTableFieldId="5" dataDxfId="32">
      <calculatedColumnFormula>AVERAGE(I10,J10,K10)</calculatedColumnFormula>
    </tableColumn>
    <tableColumn id="6" xr3:uid="{DBEC01EA-DDD6-49A0-9824-0D59F137DFA3}" uniqueName="6" name="Sp" queryTableFieldId="6" dataDxfId="6">
      <calculatedColumnFormula>E3/benchmark_mergesort_v1_813[[#This Row],[Avg]]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C29AAE-41BD-4118-9B76-B71C358C1722}" name="benchmark_mergesort_v2_414" displayName="benchmark_mergesort_v2_414" ref="A16:F19" tableType="queryTable" totalsRowShown="0">
  <autoFilter ref="A16:F19" xr:uid="{98C29AAE-41BD-4118-9B76-B71C358C1722}"/>
  <tableColumns count="6">
    <tableColumn id="1" xr3:uid="{AD348CE9-9CE2-483C-A45D-ED7DE8FA64DE}" uniqueName="1" name="N" queryTableFieldId="1"/>
    <tableColumn id="2" xr3:uid="{90ADCCF0-52A8-4C9F-8A9F-9C2D94854DDA}" uniqueName="2" name=" t1" queryTableFieldId="2" dataDxfId="31"/>
    <tableColumn id="3" xr3:uid="{6206169D-20A9-4F2A-8BD3-4E30B8E1827D}" uniqueName="3" name=" t2" queryTableFieldId="3" dataDxfId="30"/>
    <tableColumn id="4" xr3:uid="{DF45B46E-B271-4877-9FA8-45C24F36AAB7}" uniqueName="4" name=" t3" queryTableFieldId="4" dataDxfId="29"/>
    <tableColumn id="5" xr3:uid="{9EC9ED6E-6316-40DB-A428-C5C20A280A47}" uniqueName="5" name="Avg" queryTableFieldId="5" dataDxfId="28">
      <calculatedColumnFormula>AVERAGE(B17,C17,D17)</calculatedColumnFormula>
    </tableColumn>
    <tableColumn id="6" xr3:uid="{30CFD51D-8B0D-4AEF-86F4-7076268A9821}" uniqueName="6" name="Sp" queryTableFieldId="6" dataDxfId="5">
      <calculatedColumnFormula>E3/benchmark_mergesort_v2_414[[#This Row],[Avg]]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946666-8A6D-4257-947D-884FA1CF4818}" name="benchmark_mergesort_v2_815" displayName="benchmark_mergesort_v2_815" ref="H16:M19" tableType="queryTable" totalsRowShown="0">
  <autoFilter ref="H16:M19" xr:uid="{98946666-8A6D-4257-947D-884FA1CF4818}"/>
  <tableColumns count="6">
    <tableColumn id="1" xr3:uid="{30081E22-0DF7-4AC0-AE49-6F42FB319EA6}" uniqueName="1" name="N" queryTableFieldId="1"/>
    <tableColumn id="2" xr3:uid="{CF6C0F42-CF2A-4C51-9B79-0339E2EC4858}" uniqueName="2" name=" t1" queryTableFieldId="2" dataDxfId="27"/>
    <tableColumn id="3" xr3:uid="{2F9884C6-4666-4198-8266-3D5BAD77551D}" uniqueName="3" name=" t2" queryTableFieldId="3" dataDxfId="26"/>
    <tableColumn id="4" xr3:uid="{5A37E90C-4C48-498F-8E72-471871C527CE}" uniqueName="4" name=" t3" queryTableFieldId="4" dataDxfId="25"/>
    <tableColumn id="5" xr3:uid="{454EBFEE-384F-47D5-9718-3FD10D4B43FB}" uniqueName="5" name="Avg" queryTableFieldId="5" dataDxfId="24">
      <calculatedColumnFormula>AVERAGE(I17,J17,K17)</calculatedColumnFormula>
    </tableColumn>
    <tableColumn id="6" xr3:uid="{F6FC7599-3F2E-4190-B1B9-B9B652001A00}" uniqueName="6" name="Sp" queryTableFieldId="6" dataDxfId="4">
      <calculatedColumnFormula>E3/benchmark_mergesort_v2_815[[#This Row],[Avg]]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64BB0-1A81-42B8-A3A4-14841EF31CEF}" name="benchmark_mergesort_v2_1616" displayName="benchmark_mergesort_v2_1616" ref="A22:F25" tableType="queryTable" totalsRowShown="0">
  <autoFilter ref="A22:F25" xr:uid="{70564BB0-1A81-42B8-A3A4-14841EF31CEF}"/>
  <tableColumns count="6">
    <tableColumn id="1" xr3:uid="{CF96CBDF-F017-4A2F-B4F1-8E14E997FC5B}" uniqueName="1" name="N" queryTableFieldId="1"/>
    <tableColumn id="2" xr3:uid="{30471C46-78D2-49F3-B971-27292774CAD4}" uniqueName="2" name=" t1" queryTableFieldId="2" dataDxfId="23"/>
    <tableColumn id="3" xr3:uid="{741B3196-4AA2-47CC-95EA-A9D83DBFE4FD}" uniqueName="3" name=" t2" queryTableFieldId="3" dataDxfId="22"/>
    <tableColumn id="4" xr3:uid="{A2434260-3D76-4E99-952F-8E5A346A3DF0}" uniqueName="4" name=" t3" queryTableFieldId="4" dataDxfId="21"/>
    <tableColumn id="5" xr3:uid="{2C26EC3D-7897-42B6-AE75-DF786A91A0BA}" uniqueName="5" name="Avg" queryTableFieldId="5" dataDxfId="20">
      <calculatedColumnFormula>AVERAGE(B23,C23,D23)</calculatedColumnFormula>
    </tableColumn>
    <tableColumn id="6" xr3:uid="{1CCD16D0-A92A-4D5D-BDEE-18637125D319}" uniqueName="6" name="Sp" queryTableFieldId="6" dataDxfId="3">
      <calculatedColumnFormula>E3/benchmark_mergesort_v2_1616[[#This Row],[Avg]]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4289706-94AE-4805-8790-B00A5955C57B}" name="benchmark_mergesort_v3_417" displayName="benchmark_mergesort_v3_417" ref="A29:F32" tableType="queryTable" totalsRowShown="0">
  <autoFilter ref="A29:F32" xr:uid="{E4289706-94AE-4805-8790-B00A5955C57B}"/>
  <tableColumns count="6">
    <tableColumn id="1" xr3:uid="{F2DFBBF3-E858-44BB-8663-B0567DA75DFB}" uniqueName="1" name="N" queryTableFieldId="1"/>
    <tableColumn id="2" xr3:uid="{926F417B-4D8D-4926-BE68-AA4B2D8A088B}" uniqueName="2" name=" t1" queryTableFieldId="2" dataDxfId="19"/>
    <tableColumn id="3" xr3:uid="{855F9367-E725-42E2-A32D-3FE3683E5B09}" uniqueName="3" name=" t2" queryTableFieldId="3" dataDxfId="18"/>
    <tableColumn id="4" xr3:uid="{AD0F8E07-6CBB-42F6-A97D-C79E08FD0303}" uniqueName="4" name=" t3" queryTableFieldId="4" dataDxfId="17"/>
    <tableColumn id="5" xr3:uid="{89330C4F-0F58-4508-83AC-9DC70779002F}" uniqueName="5" name="Avg" queryTableFieldId="5" dataDxfId="16">
      <calculatedColumnFormula>AVERAGE(B30,C30,D30)</calculatedColumnFormula>
    </tableColumn>
    <tableColumn id="6" xr3:uid="{96C13423-D43A-414E-9310-5F34DB86DF2A}" uniqueName="6" name="Sp" queryTableFieldId="6" dataDxfId="2">
      <calculatedColumnFormula>E3/benchmark_mergesort_v3_417[[#This Row],[Avg]]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9702C1D-1CD7-4CCB-AFC2-8193F418FEAC}" name="benchmark_mergesort_v3_818" displayName="benchmark_mergesort_v3_818" ref="H29:M32" tableType="queryTable" totalsRowShown="0">
  <autoFilter ref="H29:M32" xr:uid="{99702C1D-1CD7-4CCB-AFC2-8193F418FEAC}"/>
  <tableColumns count="6">
    <tableColumn id="1" xr3:uid="{9017D7AA-B41F-49A5-A9CD-0B040136EBD1}" uniqueName="1" name="N" queryTableFieldId="1"/>
    <tableColumn id="2" xr3:uid="{80B90BB1-4223-47C2-AB7E-1CA115B2986F}" uniqueName="2" name=" t1" queryTableFieldId="2" dataDxfId="15"/>
    <tableColumn id="3" xr3:uid="{FA407D85-26AB-47CE-83DA-152A60C4FC4F}" uniqueName="3" name=" t2" queryTableFieldId="3" dataDxfId="14"/>
    <tableColumn id="4" xr3:uid="{9B3986B7-5B38-45A7-BBE9-AACF1CF81A51}" uniqueName="4" name=" t3" queryTableFieldId="4" dataDxfId="13"/>
    <tableColumn id="5" xr3:uid="{9E2C80EF-443F-4B46-B8A0-0EA3D2ED5E50}" uniqueName="5" name="Avg" queryTableFieldId="5" dataDxfId="12">
      <calculatedColumnFormula>AVERAGE(I30,J30,K30)</calculatedColumnFormula>
    </tableColumn>
    <tableColumn id="6" xr3:uid="{EDDCFE6F-4377-46B9-9372-08CE56BF8702}" uniqueName="6" name="Sp" queryTableFieldId="6" dataDxfId="1">
      <calculatedColumnFormula>E3/benchmark_mergesort_v3_818[[#This Row],[Avg]]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BEA96A1-C2B2-49E4-AEBF-1E4E1F71402A}" name="benchmark_mergesort_v3_1619" displayName="benchmark_mergesort_v3_1619" ref="A35:F38" tableType="queryTable" totalsRowShown="0">
  <autoFilter ref="A35:F38" xr:uid="{4BEA96A1-C2B2-49E4-AEBF-1E4E1F71402A}"/>
  <tableColumns count="6">
    <tableColumn id="1" xr3:uid="{0C002099-B8C5-4613-9AD0-4A262C14849E}" uniqueName="1" name="N" queryTableFieldId="1"/>
    <tableColumn id="2" xr3:uid="{DC78AA7D-4A3E-4841-BA74-377B56A17992}" uniqueName="2" name=" t1" queryTableFieldId="2" dataDxfId="11"/>
    <tableColumn id="3" xr3:uid="{D75F3C6F-2C04-4253-A081-D8196EADA422}" uniqueName="3" name=" t2" queryTableFieldId="3" dataDxfId="10"/>
    <tableColumn id="4" xr3:uid="{C53ACA3A-6039-4E7F-9570-FA38C7F23442}" uniqueName="4" name=" t3" queryTableFieldId="4" dataDxfId="9"/>
    <tableColumn id="5" xr3:uid="{51042604-7825-4F19-9801-886707EDBDA3}" uniqueName="5" name="Avg" queryTableFieldId="5" dataDxfId="8">
      <calculatedColumnFormula>AVERAGE(B36,C36,D36)</calculatedColumnFormula>
    </tableColumn>
    <tableColumn id="6" xr3:uid="{6B4C9EF2-8092-451B-B1EF-937764A5F566}" uniqueName="6" name="Sp" queryTableFieldId="6" dataDxfId="0">
      <calculatedColumnFormula>E3/benchmark_mergesort_v3_1619[[#This Row],[Avg]]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55" workbookViewId="0">
      <selection activeCell="E80" sqref="E80"/>
    </sheetView>
  </sheetViews>
  <sheetFormatPr defaultRowHeight="15" x14ac:dyDescent="0.25"/>
  <cols>
    <col min="1" max="1" width="19.28515625" customWidth="1"/>
    <col min="2" max="2" width="18.28515625" customWidth="1"/>
    <col min="3" max="3" width="17.140625" customWidth="1"/>
    <col min="4" max="4" width="18" customWidth="1"/>
    <col min="5" max="6" width="18.140625" customWidth="1"/>
    <col min="8" max="8" width="16.42578125" customWidth="1"/>
    <col min="9" max="9" width="16.5703125" customWidth="1"/>
    <col min="10" max="10" width="18.42578125" customWidth="1"/>
    <col min="11" max="11" width="19.5703125" customWidth="1"/>
    <col min="12" max="12" width="15.85546875" customWidth="1"/>
  </cols>
  <sheetData>
    <row r="1" spans="1:13" x14ac:dyDescent="0.25">
      <c r="A1" s="1" t="s">
        <v>4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</row>
    <row r="3" spans="1:13" x14ac:dyDescent="0.25">
      <c r="A3">
        <v>40000000</v>
      </c>
      <c r="B3" s="2">
        <v>1910.4163820000001</v>
      </c>
      <c r="C3" s="2">
        <v>1943.05603</v>
      </c>
      <c r="D3" s="2">
        <v>1917.7052000000001</v>
      </c>
      <c r="E3" s="2">
        <f t="shared" ref="E3:E5" si="0">AVERAGE(B3,C3,D3)</f>
        <v>1923.7258706666669</v>
      </c>
      <c r="F3" s="2"/>
    </row>
    <row r="4" spans="1:13" x14ac:dyDescent="0.25">
      <c r="A4">
        <v>80000000</v>
      </c>
      <c r="B4" s="2">
        <v>3945.038086</v>
      </c>
      <c r="C4" s="2">
        <v>3979.4709469999998</v>
      </c>
      <c r="D4" s="2">
        <v>3967.591797</v>
      </c>
      <c r="E4" s="2">
        <f t="shared" si="0"/>
        <v>3964.03361</v>
      </c>
      <c r="F4" s="2"/>
    </row>
    <row r="5" spans="1:13" x14ac:dyDescent="0.25">
      <c r="A5">
        <v>160000000</v>
      </c>
      <c r="B5" s="2">
        <v>8126.4638670000004</v>
      </c>
      <c r="C5" s="2">
        <v>7986.8911129999997</v>
      </c>
      <c r="D5" s="2">
        <v>8134.7280270000001</v>
      </c>
      <c r="E5" s="2">
        <f t="shared" si="0"/>
        <v>8082.694335666667</v>
      </c>
      <c r="F5" s="2"/>
    </row>
    <row r="7" spans="1:13" x14ac:dyDescent="0.25">
      <c r="A7" s="1" t="s">
        <v>6</v>
      </c>
      <c r="B7" t="s">
        <v>7</v>
      </c>
    </row>
    <row r="8" spans="1:13" x14ac:dyDescent="0.25">
      <c r="A8" t="s">
        <v>8</v>
      </c>
      <c r="H8" t="s">
        <v>9</v>
      </c>
    </row>
    <row r="9" spans="1:13" x14ac:dyDescent="0.25">
      <c r="A9" t="s">
        <v>0</v>
      </c>
      <c r="B9" t="s">
        <v>1</v>
      </c>
      <c r="C9" t="s">
        <v>2</v>
      </c>
      <c r="D9" t="s">
        <v>3</v>
      </c>
      <c r="E9" t="s">
        <v>5</v>
      </c>
      <c r="F9" t="s">
        <v>15</v>
      </c>
      <c r="H9" t="s">
        <v>0</v>
      </c>
      <c r="I9" t="s">
        <v>1</v>
      </c>
      <c r="J9" t="s">
        <v>2</v>
      </c>
      <c r="K9" t="s">
        <v>3</v>
      </c>
      <c r="L9" t="s">
        <v>5</v>
      </c>
      <c r="M9" t="s">
        <v>15</v>
      </c>
    </row>
    <row r="10" spans="1:13" x14ac:dyDescent="0.25">
      <c r="A10">
        <v>40000000</v>
      </c>
      <c r="B10" s="2">
        <v>20841.460938</v>
      </c>
      <c r="C10" s="2">
        <v>20306.162109000001</v>
      </c>
      <c r="D10" s="2">
        <v>18356.28125</v>
      </c>
      <c r="E10" s="2">
        <f t="shared" ref="E10:E12" si="1">AVERAGE(B10,C10,D10)</f>
        <v>19834.634765666666</v>
      </c>
      <c r="F10" s="2">
        <f>E3/benchmark_mergesort_v1_412[[#This Row],[Avg]]</f>
        <v>9.6988217499048471E-2</v>
      </c>
      <c r="H10">
        <v>40000000</v>
      </c>
      <c r="I10" s="2">
        <v>29413.449218999998</v>
      </c>
      <c r="J10" s="2">
        <v>34014.28125</v>
      </c>
      <c r="K10" s="2">
        <v>29972.074218999998</v>
      </c>
      <c r="L10" s="2">
        <f t="shared" ref="L10:L12" si="2">AVERAGE(I10,J10,K10)</f>
        <v>31133.268229333335</v>
      </c>
      <c r="M10" s="2">
        <f>E3/benchmark_mergesort_v1_813[[#This Row],[Avg]]</f>
        <v>6.1790039404027587E-2</v>
      </c>
    </row>
    <row r="11" spans="1:13" x14ac:dyDescent="0.25">
      <c r="A11">
        <v>80000000</v>
      </c>
      <c r="B11" s="2">
        <v>39156.777344000002</v>
      </c>
      <c r="C11" s="2">
        <v>40396.679687999997</v>
      </c>
      <c r="D11" s="2">
        <v>53748.257812000003</v>
      </c>
      <c r="E11" s="2">
        <f t="shared" si="1"/>
        <v>44433.904948000003</v>
      </c>
      <c r="F11" s="2">
        <f>E4/benchmark_mergesort_v1_412[[#This Row],[Avg]]</f>
        <v>8.9211911819116932E-2</v>
      </c>
      <c r="H11">
        <v>80000000</v>
      </c>
      <c r="I11" s="2">
        <v>59669.734375</v>
      </c>
      <c r="J11" s="2">
        <v>56550.242187999997</v>
      </c>
      <c r="K11" s="2">
        <v>59298.800780999998</v>
      </c>
      <c r="L11" s="2">
        <f t="shared" si="2"/>
        <v>58506.259114666667</v>
      </c>
      <c r="M11" s="2">
        <f>E4/benchmark_mergesort_v1_813[[#This Row],[Avg]]</f>
        <v>6.7754009057917605E-2</v>
      </c>
    </row>
    <row r="12" spans="1:13" x14ac:dyDescent="0.25">
      <c r="A12">
        <v>160000000</v>
      </c>
      <c r="B12" s="2">
        <v>76183.375</v>
      </c>
      <c r="C12" s="2">
        <v>79729.289061999996</v>
      </c>
      <c r="D12" s="2">
        <v>83938.265625</v>
      </c>
      <c r="E12" s="2">
        <f t="shared" si="1"/>
        <v>79950.309895666665</v>
      </c>
      <c r="F12" s="2">
        <f>E5/benchmark_mergesort_v1_412[[#This Row],[Avg]]</f>
        <v>0.10109647287439409</v>
      </c>
      <c r="H12">
        <v>160000000</v>
      </c>
      <c r="I12" s="2">
        <v>114530.625</v>
      </c>
      <c r="J12" s="2">
        <v>131540.03125</v>
      </c>
      <c r="K12" s="2">
        <v>113650.640625</v>
      </c>
      <c r="L12" s="2">
        <f t="shared" si="2"/>
        <v>119907.09895833333</v>
      </c>
      <c r="M12" s="2">
        <f>E5/benchmark_mergesort_v1_813[[#This Row],[Avg]]</f>
        <v>6.7407971720467794E-2</v>
      </c>
    </row>
    <row r="14" spans="1:13" x14ac:dyDescent="0.25">
      <c r="A14" s="1" t="s">
        <v>10</v>
      </c>
      <c r="B14" t="s">
        <v>11</v>
      </c>
    </row>
    <row r="15" spans="1:13" x14ac:dyDescent="0.25">
      <c r="A15" t="s">
        <v>8</v>
      </c>
      <c r="H15" t="s">
        <v>9</v>
      </c>
    </row>
    <row r="16" spans="1:13" x14ac:dyDescent="0.25">
      <c r="A16" t="s">
        <v>0</v>
      </c>
      <c r="B16" t="s">
        <v>1</v>
      </c>
      <c r="C16" t="s">
        <v>2</v>
      </c>
      <c r="D16" t="s">
        <v>3</v>
      </c>
      <c r="E16" t="s">
        <v>5</v>
      </c>
      <c r="F16" t="s">
        <v>15</v>
      </c>
      <c r="H16" t="s">
        <v>0</v>
      </c>
      <c r="I16" t="s">
        <v>1</v>
      </c>
      <c r="J16" t="s">
        <v>2</v>
      </c>
      <c r="K16" t="s">
        <v>3</v>
      </c>
      <c r="L16" t="s">
        <v>5</v>
      </c>
      <c r="M16" t="s">
        <v>15</v>
      </c>
    </row>
    <row r="17" spans="1:13" x14ac:dyDescent="0.25">
      <c r="A17">
        <v>40000000</v>
      </c>
      <c r="B17" s="2">
        <v>1039.540649</v>
      </c>
      <c r="C17" s="2">
        <v>1106.603638</v>
      </c>
      <c r="D17" s="2">
        <v>1106.730591</v>
      </c>
      <c r="E17" s="2">
        <f t="shared" ref="E17:E19" si="3">AVERAGE(B17,C17,D17)</f>
        <v>1084.291626</v>
      </c>
      <c r="F17" s="2">
        <f>E3/benchmark_mergesort_v2_414[[#This Row],[Avg]]</f>
        <v>1.7741775593742961</v>
      </c>
      <c r="H17">
        <v>40000000</v>
      </c>
      <c r="I17" s="2">
        <v>722.91668700000002</v>
      </c>
      <c r="J17" s="2">
        <v>662.85394299999996</v>
      </c>
      <c r="K17" s="2">
        <v>703.09979199999998</v>
      </c>
      <c r="L17" s="2">
        <f t="shared" ref="L17:L19" si="4">AVERAGE(I17,J17,K17)</f>
        <v>696.29014066666662</v>
      </c>
      <c r="M17" s="2">
        <f>E3/benchmark_mergesort_v2_815[[#This Row],[Avg]]</f>
        <v>2.7628222177967157</v>
      </c>
    </row>
    <row r="18" spans="1:13" x14ac:dyDescent="0.25">
      <c r="A18">
        <v>80000000</v>
      </c>
      <c r="B18" s="2">
        <v>2131.108643</v>
      </c>
      <c r="C18" s="2">
        <v>2118.031982</v>
      </c>
      <c r="D18" s="2">
        <v>2560.6035160000001</v>
      </c>
      <c r="E18" s="2">
        <f t="shared" si="3"/>
        <v>2269.9147136666666</v>
      </c>
      <c r="F18" s="2">
        <f>E4/benchmark_mergesort_v2_414[[#This Row],[Avg]]</f>
        <v>1.7463359244880035</v>
      </c>
      <c r="H18">
        <v>80000000</v>
      </c>
      <c r="I18" s="2">
        <v>1500.020264</v>
      </c>
      <c r="J18" s="2">
        <v>1595.627686</v>
      </c>
      <c r="K18" s="2">
        <v>1628.182129</v>
      </c>
      <c r="L18" s="2">
        <f t="shared" si="4"/>
        <v>1574.6100263333335</v>
      </c>
      <c r="M18" s="2">
        <f>E4/benchmark_mergesort_v2_815[[#This Row],[Avg]]</f>
        <v>2.5174700679575395</v>
      </c>
    </row>
    <row r="19" spans="1:13" x14ac:dyDescent="0.25">
      <c r="A19">
        <v>160000000</v>
      </c>
      <c r="B19" s="2">
        <v>4987.9653319999998</v>
      </c>
      <c r="C19" s="2">
        <v>4810.375</v>
      </c>
      <c r="D19" s="2">
        <v>4358.1611329999996</v>
      </c>
      <c r="E19" s="2">
        <f t="shared" si="3"/>
        <v>4718.8338216666662</v>
      </c>
      <c r="F19" s="2">
        <f>E5/benchmark_mergesort_v2_414[[#This Row],[Avg]]</f>
        <v>1.7128584394209296</v>
      </c>
      <c r="H19">
        <v>160000000</v>
      </c>
      <c r="I19" s="2">
        <v>2957.1191410000001</v>
      </c>
      <c r="J19" s="2">
        <v>3411.850586</v>
      </c>
      <c r="K19" s="2">
        <v>3188.1311040000001</v>
      </c>
      <c r="L19" s="2">
        <f t="shared" si="4"/>
        <v>3185.7002769999999</v>
      </c>
      <c r="M19" s="2">
        <f>E5/benchmark_mergesort_v2_815[[#This Row],[Avg]]</f>
        <v>2.5371797824239155</v>
      </c>
    </row>
    <row r="21" spans="1:13" x14ac:dyDescent="0.25">
      <c r="A21" t="s">
        <v>12</v>
      </c>
    </row>
    <row r="22" spans="1:13" x14ac:dyDescent="0.25">
      <c r="A22" t="s">
        <v>0</v>
      </c>
      <c r="B22" t="s">
        <v>1</v>
      </c>
      <c r="C22" t="s">
        <v>2</v>
      </c>
      <c r="D22" t="s">
        <v>3</v>
      </c>
      <c r="E22" t="s">
        <v>5</v>
      </c>
      <c r="F22" t="s">
        <v>15</v>
      </c>
    </row>
    <row r="23" spans="1:13" x14ac:dyDescent="0.25">
      <c r="A23">
        <v>40000000</v>
      </c>
      <c r="B23" s="2">
        <v>538.52697799999999</v>
      </c>
      <c r="C23" s="2">
        <v>523.12475600000005</v>
      </c>
      <c r="D23" s="2">
        <v>530.11535600000002</v>
      </c>
      <c r="E23" s="2">
        <f t="shared" ref="E23:E25" si="5">AVERAGE(B23,C23,D23)</f>
        <v>530.58902999999998</v>
      </c>
      <c r="F23" s="2">
        <f>E3/benchmark_mergesort_v2_1616[[#This Row],[Avg]]</f>
        <v>3.625641997661857</v>
      </c>
    </row>
    <row r="24" spans="1:13" x14ac:dyDescent="0.25">
      <c r="A24">
        <v>80000000</v>
      </c>
      <c r="B24" s="2">
        <v>1133.805298</v>
      </c>
      <c r="C24" s="2">
        <v>1076.780884</v>
      </c>
      <c r="D24" s="2">
        <v>1156.8763429999999</v>
      </c>
      <c r="E24" s="2">
        <f t="shared" si="5"/>
        <v>1122.4875083333334</v>
      </c>
      <c r="F24" s="2">
        <f>E4/benchmark_mergesort_v2_1616[[#This Row],[Avg]]</f>
        <v>3.531472359889142</v>
      </c>
    </row>
    <row r="25" spans="1:13" x14ac:dyDescent="0.25">
      <c r="A25">
        <v>160000000</v>
      </c>
      <c r="B25" s="2">
        <v>2372.0031739999999</v>
      </c>
      <c r="C25" s="2">
        <v>2289.0708009999998</v>
      </c>
      <c r="D25" s="2">
        <v>2407.232422</v>
      </c>
      <c r="E25" s="2">
        <f t="shared" si="5"/>
        <v>2356.102132333333</v>
      </c>
      <c r="F25" s="2">
        <f>E5/benchmark_mergesort_v2_1616[[#This Row],[Avg]]</f>
        <v>3.4305364885273812</v>
      </c>
    </row>
    <row r="27" spans="1:13" x14ac:dyDescent="0.25">
      <c r="A27" s="1" t="s">
        <v>13</v>
      </c>
      <c r="B27" t="s">
        <v>14</v>
      </c>
    </row>
    <row r="28" spans="1:13" x14ac:dyDescent="0.25">
      <c r="A28" t="s">
        <v>8</v>
      </c>
      <c r="H28" t="s">
        <v>9</v>
      </c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5</v>
      </c>
      <c r="F29" t="s">
        <v>15</v>
      </c>
      <c r="H29" t="s">
        <v>0</v>
      </c>
      <c r="I29" t="s">
        <v>1</v>
      </c>
      <c r="J29" t="s">
        <v>2</v>
      </c>
      <c r="K29" t="s">
        <v>3</v>
      </c>
      <c r="L29" t="s">
        <v>5</v>
      </c>
      <c r="M29" t="s">
        <v>15</v>
      </c>
    </row>
    <row r="30" spans="1:13" x14ac:dyDescent="0.25">
      <c r="A30">
        <v>40000000</v>
      </c>
      <c r="B30" s="2">
        <v>810.07678199999998</v>
      </c>
      <c r="C30" s="2">
        <v>802.25610400000005</v>
      </c>
      <c r="D30" s="2">
        <v>884.06750499999998</v>
      </c>
      <c r="E30" s="2">
        <f t="shared" ref="E30:E32" si="6">AVERAGE(B30,C30,D30)</f>
        <v>832.13346366666667</v>
      </c>
      <c r="F30" s="2">
        <f>E3/benchmark_mergesort_v3_417[[#This Row],[Avg]]</f>
        <v>2.3117996747661946</v>
      </c>
      <c r="H30">
        <v>40000000</v>
      </c>
      <c r="I30" s="2">
        <v>667.32397500000002</v>
      </c>
      <c r="J30" s="2">
        <v>605.134094</v>
      </c>
      <c r="K30" s="2">
        <v>665.02642800000001</v>
      </c>
      <c r="L30" s="2">
        <f t="shared" ref="L30:L32" si="7">AVERAGE(I30,J30,K30)</f>
        <v>645.82816566666668</v>
      </c>
      <c r="M30" s="2">
        <f>E3/benchmark_mergesort_v3_818[[#This Row],[Avg]]</f>
        <v>2.9786961500523432</v>
      </c>
    </row>
    <row r="31" spans="1:13" x14ac:dyDescent="0.25">
      <c r="A31">
        <v>80000000</v>
      </c>
      <c r="B31" s="2">
        <v>1784.336182</v>
      </c>
      <c r="C31" s="2">
        <v>1721.8923339999999</v>
      </c>
      <c r="D31" s="2">
        <v>1900.3305660000001</v>
      </c>
      <c r="E31" s="2">
        <f t="shared" si="6"/>
        <v>1802.1863606666666</v>
      </c>
      <c r="F31" s="2">
        <f>E4/benchmark_mergesort_v3_417[[#This Row],[Avg]]</f>
        <v>2.1995691991219046</v>
      </c>
      <c r="H31">
        <v>80000000</v>
      </c>
      <c r="I31" s="2">
        <v>1266.897217</v>
      </c>
      <c r="J31" s="2">
        <v>1401.4212649999999</v>
      </c>
      <c r="K31" s="2">
        <v>1222.293457</v>
      </c>
      <c r="L31" s="2">
        <f t="shared" si="7"/>
        <v>1296.8706463333331</v>
      </c>
      <c r="M31" s="2">
        <f>E4/benchmark_mergesort_v3_818[[#This Row],[Avg]]</f>
        <v>3.0566144905874668</v>
      </c>
    </row>
    <row r="32" spans="1:13" x14ac:dyDescent="0.25">
      <c r="A32">
        <v>160000000</v>
      </c>
      <c r="B32" s="2">
        <v>3772.3139649999998</v>
      </c>
      <c r="C32" s="2">
        <v>4038.7158199999999</v>
      </c>
      <c r="D32" s="2">
        <v>3698.5407709999999</v>
      </c>
      <c r="E32" s="2">
        <f t="shared" si="6"/>
        <v>3836.5235186666664</v>
      </c>
      <c r="F32" s="2">
        <f>E5/benchmark_mergesort_v3_417[[#This Row],[Avg]]</f>
        <v>2.1067756515345701</v>
      </c>
      <c r="H32">
        <v>160000000</v>
      </c>
      <c r="I32" s="2">
        <v>2292.3276369999999</v>
      </c>
      <c r="J32" s="2">
        <v>2639.1367190000001</v>
      </c>
      <c r="K32" s="2">
        <v>2405.3471679999998</v>
      </c>
      <c r="L32" s="2">
        <f t="shared" si="7"/>
        <v>2445.6038413333335</v>
      </c>
      <c r="M32" s="2">
        <f>E5/benchmark_mergesort_v3_818[[#This Row],[Avg]]</f>
        <v>3.3049892215004104</v>
      </c>
    </row>
    <row r="34" spans="1:6" x14ac:dyDescent="0.25">
      <c r="A34" t="s">
        <v>12</v>
      </c>
    </row>
    <row r="35" spans="1:6" x14ac:dyDescent="0.25">
      <c r="A35" t="s">
        <v>0</v>
      </c>
      <c r="B35" t="s">
        <v>1</v>
      </c>
      <c r="C35" t="s">
        <v>2</v>
      </c>
      <c r="D35" t="s">
        <v>3</v>
      </c>
      <c r="E35" t="s">
        <v>5</v>
      </c>
      <c r="F35" t="s">
        <v>15</v>
      </c>
    </row>
    <row r="36" spans="1:6" x14ac:dyDescent="0.25">
      <c r="A36">
        <v>40000000</v>
      </c>
      <c r="B36" s="2">
        <v>485.95910600000002</v>
      </c>
      <c r="C36" s="2">
        <v>448.22073399999999</v>
      </c>
      <c r="D36" s="2">
        <v>483.08544899999998</v>
      </c>
      <c r="E36" s="2">
        <f t="shared" ref="E36:E38" si="8">AVERAGE(B36,C36,D36)</f>
        <v>472.421763</v>
      </c>
      <c r="F36" s="2">
        <f>E3/benchmark_mergesort_v3_1619[[#This Row],[Avg]]</f>
        <v>4.072051758264716</v>
      </c>
    </row>
    <row r="37" spans="1:6" x14ac:dyDescent="0.25">
      <c r="A37">
        <v>80000000</v>
      </c>
      <c r="B37" s="2">
        <v>1005.493958</v>
      </c>
      <c r="C37" s="2">
        <v>982.86767599999996</v>
      </c>
      <c r="D37" s="2">
        <v>922.98089600000003</v>
      </c>
      <c r="E37" s="2">
        <f t="shared" si="8"/>
        <v>970.44750999999997</v>
      </c>
      <c r="F37" s="2">
        <f>E4/benchmark_mergesort_v3_1619[[#This Row],[Avg]]</f>
        <v>4.0847480869933914</v>
      </c>
    </row>
    <row r="38" spans="1:6" x14ac:dyDescent="0.25">
      <c r="A38">
        <v>160000000</v>
      </c>
      <c r="B38" s="2">
        <v>1971.509888</v>
      </c>
      <c r="C38" s="2">
        <v>2036.2132570000001</v>
      </c>
      <c r="D38" s="2">
        <v>2023.1114500000001</v>
      </c>
      <c r="E38" s="2">
        <f t="shared" si="8"/>
        <v>2010.2781983333334</v>
      </c>
      <c r="F38" s="2">
        <f>E5/benchmark_mergesort_v3_1619[[#This Row],[Avg]]</f>
        <v>4.020684471615823</v>
      </c>
    </row>
    <row r="86" spans="1:1" x14ac:dyDescent="0.25">
      <c r="A86" s="3"/>
    </row>
    <row r="87" spans="1:1" x14ac:dyDescent="0.25">
      <c r="A87" s="4"/>
    </row>
    <row r="88" spans="1:1" x14ac:dyDescent="0.25">
      <c r="A88" s="5"/>
    </row>
    <row r="89" spans="1:1" x14ac:dyDescent="0.25">
      <c r="A89" s="4"/>
    </row>
  </sheetData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N X N 0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N X N 0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z d F S 9 M 1 r N 7 Q E A A B I l A A A T A B w A R m 9 y b X V s Y X M v U 2 V j d G l v b j E u b S C i G A A o o B Q A A A A A A A A A A A A A A A A A A A A A A A A A A A D t m E F r 2 z A U x + + B f A e h X h w Q B t t p C B s + D K e j g 6 5 0 J L d 6 G M V 5 S 0 R l a U h y W A n 9 7 l P q s I 5 h 2 G n T O 8 g X W U 9 G e g 9 + v L / 1 t 9 A 6 o R V Z D 2 P 2 f j q Z T u y B G 9 i R L a j 2 0 H H z 1 H R g 9 m C 1 c c 2 c l E S C m 0 6 I f 9 a 6 N y 3 4 S G W P 6 U q 3 f Q f K J R + F h L T S y v m J T W j 1 r l 4 J + 1 R X 2 l h B P v O 9 s M 5 w C f X t Q 1 X f 8 e 1 5 b P z Y 3 P w A 0 w o L t r 4 b k m m u 6 1 8 H 1 6 P J p K 0 9 0 h l 7 X I E U n X B g S s o o I 5 W W f a d s O W f k R r V 6 J 9 S + z P L r n J E v v X a w d s 8 S y r f X 9 F 4 r + D p j Q 1 F X 9 M H o z q / t y C 3 w H R h L f Y U b v v U f X l Y u 8 W S o n 5 H H S / y D l O u W S 2 5 s 6 U z / + 5 b V g a u 9 3 3 H z / B 3 e t t s Y r u w 3 b b o h 4 f O i T U b O Z 6 c T v f d 1 f V J u M U / P n 7 0 w c q L E Z T 7 o / J S o v t u C u U T z 0 W j x R / R l N p 0 I N Z r g 3 y A 4 Z r g 4 O O c T U Q i F w h I Z C s u I Q h g U c m R d I Y 9 d I R w K u L p C H r t C O B S y B T I W s k W E I Q w M B T K J K K J E h E M B l 0 Q U U S L C o Y B M I o o o E f 8 D h i s 6 b j E l + Y x i 4 i F q R C g W X p 0 m b D h E u y k s E U u M R M S f h 2 B E 5 B h 7 R D S f g h K B s E d E D y o o E f 6 K g R C J e M 8 I x 0 S B U T e i I x W U C I S 6 E Y 2 p o E R g 1 I 3 o T / 0 7 J n 4 C U E s B A i 0 A F A A C A A g A N X N 0 V G t M E I C k A A A A 9 g A A A B I A A A A A A A A A A A A A A A A A A A A A A E N v b m Z p Z y 9 Q Y W N r Y W d l L n h t b F B L A Q I t A B Q A A g A I A D V z d F Q P y u m r p A A A A O k A A A A T A A A A A A A A A A A A A A A A A P A A A A B b Q 2 9 u d G V u d F 9 U e X B l c 1 0 u e G 1 s U E s B A i 0 A F A A C A A g A N X N 0 V L 0 z W s 3 t A Q A A E i U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K Y A A A A A A A D G p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M 6 M T Y 6 M D M u M z A w O D k z M 1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8 0 L 0 F 1 d G 9 S Z W 1 v d m V k Q 2 9 s d W 1 u c z E u e 0 4 s M H 0 m c X V v d D s s J n F 1 b 3 Q 7 U 2 V j d G l v b j E v Y m V u Y 2 h t Y X J r X 2 1 l c m d l c 2 9 y d F 8 0 L 0 F 1 d G 9 S Z W 1 v d m V k Q 2 9 s d W 1 u c z E u e y B 0 M S w x f S Z x d W 9 0 O y w m c X V v d D t T Z W N 0 a W 9 u M S 9 i Z W 5 j a G 1 h c m t f b W V y Z 2 V z b 3 J 0 X z Q v Q X V 0 b 1 J l b W 9 2 Z W R D b 2 x 1 b W 5 z M S 5 7 I H Q y L D J 9 J n F 1 b 3 Q 7 L C Z x d W 9 0 O 1 N l Y 3 R p b 2 4 x L 2 J l b m N o b W F y a 1 9 t Z X J n Z X N v c n R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8 0 L 0 F 1 d G 9 S Z W 1 v d m V k Q 2 9 s d W 1 u c z E u e 0 4 s M H 0 m c X V v d D s s J n F 1 b 3 Q 7 U 2 V j d G l v b j E v Y m V u Y 2 h t Y X J r X 2 1 l c m d l c 2 9 y d F 8 0 L 0 F 1 d G 9 S Z W 1 v d m V k Q 2 9 s d W 1 u c z E u e y B 0 M S w x f S Z x d W 9 0 O y w m c X V v d D t T Z W N 0 a W 9 u M S 9 i Z W 5 j a G 1 h c m t f b W V y Z 2 V z b 3 J 0 X z Q v Q X V 0 b 1 J l b W 9 2 Z W R D b 2 x 1 b W 5 z M S 5 7 I H Q y L D J 9 J n F 1 b 3 Q 7 L C Z x d W 9 0 O 1 N l Y 3 R p b 2 4 x L 2 J l b m N o b W F y a 1 9 t Z X J n Z X N v c n R f N C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t Z X J n Z X N v c n R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x N C 4 x M j I w O T Y 4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x X z Q v Q X V 0 b 1 J l b W 9 2 Z W R D b 2 x 1 b W 5 z M S 5 7 T i w w f S Z x d W 9 0 O y w m c X V v d D t T Z W N 0 a W 9 u M S 9 i Z W 5 j a G 1 h c m t f b W V y Z 2 V z b 3 J 0 X 3 Y x X z Q v Q X V 0 b 1 J l b W 9 2 Z W R D b 2 x 1 b W 5 z M S 5 7 I H Q x L D F 9 J n F 1 b 3 Q 7 L C Z x d W 9 0 O 1 N l Y 3 R p b 2 4 x L 2 J l b m N o b W F y a 1 9 t Z X J n Z X N v c n R f d j F f N C 9 B d X R v U m V t b 3 Z l Z E N v b H V t b n M x L n s g d D I s M n 0 m c X V v d D s s J n F 1 b 3 Q 7 U 2 V j d G l v b j E v Y m V u Y 2 h t Y X J r X 2 1 l c m d l c 2 9 y d F 9 2 M V 8 0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b W V y Z 2 V z b 3 J 0 X 3 Y x X z Q v Q X V 0 b 1 J l b W 9 2 Z W R D b 2 x 1 b W 5 z M S 5 7 T i w w f S Z x d W 9 0 O y w m c X V v d D t T Z W N 0 a W 9 u M S 9 i Z W 5 j a G 1 h c m t f b W V y Z 2 V z b 3 J 0 X 3 Y x X z Q v Q X V 0 b 1 J l b W 9 2 Z W R D b 2 x 1 b W 5 z M S 5 7 I H Q x L D F 9 J n F 1 b 3 Q 7 L C Z x d W 9 0 O 1 N l Y 3 R p b 2 4 x L 2 J l b m N o b W F y a 1 9 t Z X J n Z X N v c n R f d j F f N C 9 B d X R v U m V t b 3 Z l Z E N v b H V t b n M x L n s g d D I s M n 0 m c X V v d D s s J n F 1 b 3 Q 7 U 2 V j d G l v b j E v Y m V u Y 2 h t Y X J r X 2 1 l c m d l c 2 9 y d F 9 2 M V 8 0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x X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x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w V D E z O j E 2 O j I x L j g 1 O T M 1 N z F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t Z X J n Z X N v c n R f d j F f O C 9 B d X R v U m V t b 3 Z l Z E N v b H V t b n M x L n t O L D B 9 J n F 1 b 3 Q 7 L C Z x d W 9 0 O 1 N l Y 3 R p b 2 4 x L 2 J l b m N o b W F y a 1 9 t Z X J n Z X N v c n R f d j F f O C 9 B d X R v U m V t b 3 Z l Z E N v b H V t b n M x L n s g d D E s M X 0 m c X V v d D s s J n F 1 b 3 Q 7 U 2 V j d G l v b j E v Y m V u Y 2 h t Y X J r X 2 1 l c m d l c 2 9 y d F 9 2 M V 8 4 L 0 F 1 d G 9 S Z W 1 v d m V k Q 2 9 s d W 1 u c z E u e y B 0 M i w y f S Z x d W 9 0 O y w m c X V v d D t T Z W N 0 a W 9 u M S 9 i Z W 5 j a G 1 h c m t f b W V y Z 2 V z b 3 J 0 X 3 Y x X z g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t Z X J n Z X N v c n R f d j F f O C 9 B d X R v U m V t b 3 Z l Z E N v b H V t b n M x L n t O L D B 9 J n F 1 b 3 Q 7 L C Z x d W 9 0 O 1 N l Y 3 R p b 2 4 x L 2 J l b m N o b W F y a 1 9 t Z X J n Z X N v c n R f d j F f O C 9 B d X R v U m V t b 3 Z l Z E N v b H V t b n M x L n s g d D E s M X 0 m c X V v d D s s J n F 1 b 3 Q 7 U 2 V j d G l v b j E v Y m V u Y 2 h t Y X J r X 2 1 l c m d l c 2 9 y d F 9 2 M V 8 4 L 0 F 1 d G 9 S Z W 1 v d m V k Q 2 9 s d W 1 u c z E u e y B 0 M i w y f S Z x d W 9 0 O y w m c X V v d D t T Z W N 0 a W 9 u M S 9 i Z W 5 j a G 1 h c m t f b W V y Z 2 V z b 3 J 0 X 3 Y x X z g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x X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V 8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M 6 M T Y 6 M z E u N z Q 3 N z I y M l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l 8 0 L 0 F 1 d G 9 S Z W 1 v d m V k Q 2 9 s d W 1 u c z E u e 0 4 s M H 0 m c X V v d D s s J n F 1 b 3 Q 7 U 2 V j d G l v b j E v Y m V u Y 2 h t Y X J r X 2 1 l c m d l c 2 9 y d F 9 2 M l 8 0 L 0 F 1 d G 9 S Z W 1 v d m V k Q 2 9 s d W 1 u c z E u e y B 0 M S w x f S Z x d W 9 0 O y w m c X V v d D t T Z W N 0 a W 9 u M S 9 i Z W 5 j a G 1 h c m t f b W V y Z 2 V z b 3 J 0 X 3 Y y X z Q v Q X V 0 b 1 J l b W 9 2 Z W R D b 2 x 1 b W 5 z M S 5 7 I H Q y L D J 9 J n F 1 b 3 Q 7 L C Z x d W 9 0 O 1 N l Y 3 R p b 2 4 x L 2 J l b m N o b W F y a 1 9 t Z X J n Z X N v c n R f d j J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l 8 0 L 0 F 1 d G 9 S Z W 1 v d m V k Q 2 9 s d W 1 u c z E u e 0 4 s M H 0 m c X V v d D s s J n F 1 b 3 Q 7 U 2 V j d G l v b j E v Y m V u Y 2 h t Y X J r X 2 1 l c m d l c 2 9 y d F 9 2 M l 8 0 L 0 F 1 d G 9 S Z W 1 v d m V k Q 2 9 s d W 1 u c z E u e y B 0 M S w x f S Z x d W 9 0 O y w m c X V v d D t T Z W N 0 a W 9 u M S 9 i Z W 5 j a G 1 h c m t f b W V y Z 2 V z b 3 J 0 X 3 Y y X z Q v Q X V 0 b 1 J l b W 9 2 Z W R D b 2 x 1 b W 5 z M S 5 7 I H Q y L D J 9 J n F 1 b 3 Q 7 L C Z x d W 9 0 O 1 N l Y 3 R p b 2 4 x L 2 J l b m N o b W F y a 1 9 t Z X J n Z X N v c n R f d j J f N C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t Z X J n Z X N v c n R f d j J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y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l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l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0 M C 4 w N z M x N D g 3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y X z g v Q X V 0 b 1 J l b W 9 2 Z W R D b 2 x 1 b W 5 z M S 5 7 T i w w f S Z x d W 9 0 O y w m c X V v d D t T Z W N 0 a W 9 u M S 9 i Z W 5 j a G 1 h c m t f b W V y Z 2 V z b 3 J 0 X 3 Y y X z g v Q X V 0 b 1 J l b W 9 2 Z W R D b 2 x 1 b W 5 z M S 5 7 I H Q x L D F 9 J n F 1 b 3 Q 7 L C Z x d W 9 0 O 1 N l Y 3 R p b 2 4 x L 2 J l b m N o b W F y a 1 9 t Z X J n Z X N v c n R f d j J f O C 9 B d X R v U m V t b 3 Z l Z E N v b H V t b n M x L n s g d D I s M n 0 m c X V v d D s s J n F 1 b 3 Q 7 U 2 V j d G l v b j E v Y m V u Y 2 h t Y X J r X 2 1 l c m d l c 2 9 y d F 9 2 M l 8 4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b W V y Z 2 V z b 3 J 0 X 3 Y y X z g v Q X V 0 b 1 J l b W 9 2 Z W R D b 2 x 1 b W 5 z M S 5 7 T i w w f S Z x d W 9 0 O y w m c X V v d D t T Z W N 0 a W 9 u M S 9 i Z W 5 j a G 1 h c m t f b W V y Z 2 V z b 3 J 0 X 3 Y y X z g v Q X V 0 b 1 J l b W 9 2 Z W R D b 2 x 1 b W 5 z M S 5 7 I H Q x L D F 9 J n F 1 b 3 Q 7 L C Z x d W 9 0 O 1 N l Y 3 R p b 2 4 x L 2 J l b m N o b W F y a 1 9 t Z X J n Z X N v c n R f d j J f O C 9 B d X R v U m V t b 3 Z l Z E N v b H V t b n M x L n s g d D I s M n 0 m c X V v d D s s J n F 1 b 3 Q 7 U 2 V j d G l v b j E v Y m V u Y 2 h t Y X J r X 2 1 l c m d l c 2 9 y d F 9 2 M l 8 4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l 8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y X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y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0 O C 4 z M z Q 3 M z g y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y X z E 2 L 0 F 1 d G 9 S Z W 1 v d m V k Q 2 9 s d W 1 u c z E u e 0 4 s M H 0 m c X V v d D s s J n F 1 b 3 Q 7 U 2 V j d G l v b j E v Y m V u Y 2 h t Y X J r X 2 1 l c m d l c 2 9 y d F 9 2 M l 8 x N i 9 B d X R v U m V t b 3 Z l Z E N v b H V t b n M x L n s g d D E s M X 0 m c X V v d D s s J n F 1 b 3 Q 7 U 2 V j d G l v b j E v Y m V u Y 2 h t Y X J r X 2 1 l c m d l c 2 9 y d F 9 2 M l 8 x N i 9 B d X R v U m V t b 3 Z l Z E N v b H V t b n M x L n s g d D I s M n 0 m c X V v d D s s J n F 1 b 3 Q 7 U 2 V j d G l v b j E v Y m V u Y 2 h t Y X J r X 2 1 l c m d l c 2 9 y d F 9 2 M l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l 8 x N i 9 B d X R v U m V t b 3 Z l Z E N v b H V t b n M x L n t O L D B 9 J n F 1 b 3 Q 7 L C Z x d W 9 0 O 1 N l Y 3 R p b 2 4 x L 2 J l b m N o b W F y a 1 9 t Z X J n Z X N v c n R f d j J f M T Y v Q X V 0 b 1 J l b W 9 2 Z W R D b 2 x 1 b W 5 z M S 5 7 I H Q x L D F 9 J n F 1 b 3 Q 7 L C Z x d W 9 0 O 1 N l Y 3 R p b 2 4 x L 2 J l b m N o b W F y a 1 9 t Z X J n Z X N v c n R f d j J f M T Y v Q X V 0 b 1 J l b W 9 2 Z W R D b 2 x 1 b W 5 z M S 5 7 I H Q y L D J 9 J n F 1 b 3 Q 7 L C Z x d W 9 0 O 1 N l Y 3 R p b 2 4 x L 2 J l b m N o b W F y a 1 9 t Z X J n Z X N v c n R f d j J f M T Y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y X z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l 8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N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M 6 M T c 6 M D A u M z g 0 M D c x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1 8 0 L 0 F 1 d G 9 S Z W 1 v d m V k Q 2 9 s d W 1 u c z E u e 0 4 s M H 0 m c X V v d D s s J n F 1 b 3 Q 7 U 2 V j d G l v b j E v Y m V u Y 2 h t Y X J r X 2 1 l c m d l c 2 9 y d F 9 2 M 1 8 0 L 0 F 1 d G 9 S Z W 1 v d m V k Q 2 9 s d W 1 u c z E u e y B 0 M S w x f S Z x d W 9 0 O y w m c X V v d D t T Z W N 0 a W 9 u M S 9 i Z W 5 j a G 1 h c m t f b W V y Z 2 V z b 3 J 0 X 3 Y z X z Q v Q X V 0 b 1 J l b W 9 2 Z W R D b 2 x 1 b W 5 z M S 5 7 I H Q y L D J 9 J n F 1 b 3 Q 7 L C Z x d W 9 0 O 1 N l Y 3 R p b 2 4 x L 2 J l b m N o b W F y a 1 9 t Z X J n Z X N v c n R f d j N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1 8 0 L 0 F 1 d G 9 S Z W 1 v d m V k Q 2 9 s d W 1 u c z E u e 0 4 s M H 0 m c X V v d D s s J n F 1 b 3 Q 7 U 2 V j d G l v b j E v Y m V u Y 2 h t Y X J r X 2 1 l c m d l c 2 9 y d F 9 2 M 1 8 0 L 0 F 1 d G 9 S Z W 1 v d m V k Q 2 9 s d W 1 u c z E u e y B 0 M S w x f S Z x d W 9 0 O y w m c X V v d D t T Z W N 0 a W 9 u M S 9 i Z W 5 j a G 1 h c m t f b W V y Z 2 V z b 3 J 0 X 3 Y z X z Q v Q X V 0 b 1 J l b W 9 2 Z W R D b 2 x 1 b W 5 z M S 5 7 I H Q y L D J 9 J n F 1 b 3 Q 7 L C Z x d W 9 0 O 1 N l Y 3 R p b 2 4 x L 2 J l b m N o b W F y a 1 9 t Z X J n Z X N v c n R f d j N f N C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t Z X J n Z X N v c n R f d j N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1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1 8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z o w O C 4 3 M j k 1 O D g 3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z X z g v Q X V 0 b 1 J l b W 9 2 Z W R D b 2 x 1 b W 5 z M S 5 7 T i w w f S Z x d W 9 0 O y w m c X V v d D t T Z W N 0 a W 9 u M S 9 i Z W 5 j a G 1 h c m t f b W V y Z 2 V z b 3 J 0 X 3 Y z X z g v Q X V 0 b 1 J l b W 9 2 Z W R D b 2 x 1 b W 5 z M S 5 7 I H Q x L D F 9 J n F 1 b 3 Q 7 L C Z x d W 9 0 O 1 N l Y 3 R p b 2 4 x L 2 J l b m N o b W F y a 1 9 t Z X J n Z X N v c n R f d j N f O C 9 B d X R v U m V t b 3 Z l Z E N v b H V t b n M x L n s g d D I s M n 0 m c X V v d D s s J n F 1 b 3 Q 7 U 2 V j d G l v b j E v Y m V u Y 2 h t Y X J r X 2 1 l c m d l c 2 9 y d F 9 2 M 1 8 4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b W V y Z 2 V z b 3 J 0 X 3 Y z X z g v Q X V 0 b 1 J l b W 9 2 Z W R D b 2 x 1 b W 5 z M S 5 7 T i w w f S Z x d W 9 0 O y w m c X V v d D t T Z W N 0 a W 9 u M S 9 i Z W 5 j a G 1 h c m t f b W V y Z 2 V z b 3 J 0 X 3 Y z X z g v Q X V 0 b 1 J l b W 9 2 Z W R D b 2 x 1 b W 5 z M S 5 7 I H Q x L D F 9 J n F 1 b 3 Q 7 L C Z x d W 9 0 O 1 N l Y 3 R p b 2 4 x L 2 J l b m N o b W F y a 1 9 t Z X J n Z X N v c n R f d j N f O C 9 B d X R v U m V t b 3 Z l Z E N v b H V t b n M x L n s g d D I s M n 0 m c X V v d D s s J n F 1 b 3 Q 7 U 2 V j d G l v b j E v Y m V u Y 2 h t Y X J r X 2 1 l c m d l c 2 9 y d F 9 2 M 1 8 4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1 8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N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z o x N y 4 y N T Q x M z E 5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z X z E 2 L 0 F 1 d G 9 S Z W 1 v d m V k Q 2 9 s d W 1 u c z E u e 0 4 s M H 0 m c X V v d D s s J n F 1 b 3 Q 7 U 2 V j d G l v b j E v Y m V u Y 2 h t Y X J r X 2 1 l c m d l c 2 9 y d F 9 2 M 1 8 x N i 9 B d X R v U m V t b 3 Z l Z E N v b H V t b n M x L n s g d D E s M X 0 m c X V v d D s s J n F 1 b 3 Q 7 U 2 V j d G l v b j E v Y m V u Y 2 h t Y X J r X 2 1 l c m d l c 2 9 y d F 9 2 M 1 8 x N i 9 B d X R v U m V t b 3 Z l Z E N v b H V t b n M x L n s g d D I s M n 0 m c X V v d D s s J n F 1 b 3 Q 7 U 2 V j d G l v b j E v Y m V u Y 2 h t Y X J r X 2 1 l c m d l c 2 9 y d F 9 2 M 1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1 8 x N i 9 B d X R v U m V t b 3 Z l Z E N v b H V t b n M x L n t O L D B 9 J n F 1 b 3 Q 7 L C Z x d W 9 0 O 1 N l Y 3 R p b 2 4 x L 2 J l b m N o b W F y a 1 9 t Z X J n Z X N v c n R f d j N f M T Y v Q X V 0 b 1 J l b W 9 2 Z W R D b 2 x 1 b W 5 z M S 5 7 I H Q x L D F 9 J n F 1 b 3 Q 7 L C Z x d W 9 0 O 1 N l Y 3 R p b 2 4 x L 2 J l b m N o b W F y a 1 9 t Z X J n Z X N v c n R f d j N f M T Y v Q X V 0 b 1 J l b W 9 2 Z W R D b 2 x 1 b W 5 z M S 5 7 I H Q y L D J 9 J n F 1 b 3 Q 7 L C Z x d W 9 0 O 1 N l Y 3 R p b 2 4 x L 2 J l b m N o b W F y a 1 9 t Z X J n Z X N v c n R f d j N f M T Y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z X z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N f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1 8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t Z X J n Z X N v c n R f N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w M y 4 z M D A 4 O T M z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8 0 L 0 F 1 d G 9 S Z W 1 v d m V k Q 2 9 s d W 1 u c z E u e 0 4 s M H 0 m c X V v d D s s J n F 1 b 3 Q 7 U 2 V j d G l v b j E v Y m V u Y 2 h t Y X J r X 2 1 l c m d l c 2 9 y d F 8 0 L 0 F 1 d G 9 S Z W 1 v d m V k Q 2 9 s d W 1 u c z E u e y B 0 M S w x f S Z x d W 9 0 O y w m c X V v d D t T Z W N 0 a W 9 u M S 9 i Z W 5 j a G 1 h c m t f b W V y Z 2 V z b 3 J 0 X z Q v Q X V 0 b 1 J l b W 9 2 Z W R D b 2 x 1 b W 5 z M S 5 7 I H Q y L D J 9 J n F 1 b 3 Q 7 L C Z x d W 9 0 O 1 N l Y 3 R p b 2 4 x L 2 J l b m N o b W F y a 1 9 t Z X J n Z X N v c n R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8 0 L 0 F 1 d G 9 S Z W 1 v d m V k Q 2 9 s d W 1 u c z E u e 0 4 s M H 0 m c X V v d D s s J n F 1 b 3 Q 7 U 2 V j d G l v b j E v Y m V u Y 2 h t Y X J r X 2 1 l c m d l c 2 9 y d F 8 0 L 0 F 1 d G 9 S Z W 1 v d m V k Q 2 9 s d W 1 u c z E u e y B 0 M S w x f S Z x d W 9 0 O y w m c X V v d D t T Z W N 0 a W 9 u M S 9 i Z W 5 j a G 1 h c m t f b W V y Z 2 V z b 3 J 0 X z Q v Q X V 0 b 1 J l b W 9 2 Z W R D b 2 x 1 b W 5 z M S 5 7 I H Q y L D J 9 J n F 1 b 3 Q 7 L C Z x d W 9 0 O 1 N l Y 3 R p b 2 4 x L 2 J l b m N o b W F y a 1 9 t Z X J n Z X N v c n R f N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z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8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t Z X J n Z X N v c n R f d j F f N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x N C 4 x M j I w O T Y 4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V 8 0 L 0 F 1 d G 9 S Z W 1 v d m V k Q 2 9 s d W 1 u c z E u e 0 4 s M H 0 m c X V v d D s s J n F 1 b 3 Q 7 U 2 V j d G l v b j E v Y m V u Y 2 h t Y X J r X 2 1 l c m d l c 2 9 y d F 9 2 M V 8 0 L 0 F 1 d G 9 S Z W 1 v d m V k Q 2 9 s d W 1 u c z E u e y B 0 M S w x f S Z x d W 9 0 O y w m c X V v d D t T Z W N 0 a W 9 u M S 9 i Z W 5 j a G 1 h c m t f b W V y Z 2 V z b 3 J 0 X 3 Y x X z Q v Q X V 0 b 1 J l b W 9 2 Z W R D b 2 x 1 b W 5 z M S 5 7 I H Q y L D J 9 J n F 1 b 3 Q 7 L C Z x d W 9 0 O 1 N l Y 3 R p b 2 4 x L 2 J l b m N o b W F y a 1 9 t Z X J n Z X N v c n R f d j F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V 8 0 L 0 F 1 d G 9 S Z W 1 v d m V k Q 2 9 s d W 1 u c z E u e 0 4 s M H 0 m c X V v d D s s J n F 1 b 3 Q 7 U 2 V j d G l v b j E v Y m V u Y 2 h t Y X J r X 2 1 l c m d l c 2 9 y d F 9 2 M V 8 0 L 0 F 1 d G 9 S Z W 1 v d m V k Q 2 9 s d W 1 u c z E u e y B 0 M S w x f S Z x d W 9 0 O y w m c X V v d D t T Z W N 0 a W 9 u M S 9 i Z W 5 j a G 1 h c m t f b W V y Z 2 V z b 3 J 0 X 3 Y x X z Q v Q X V 0 b 1 J l b W 9 2 Z W R D b 2 x 1 b W 5 z M S 5 7 I H Q y L D J 9 J n F 1 b 3 Q 7 L C Z x d W 9 0 O 1 N l Y 3 R p b 2 4 x L 2 J l b m N o b W F y a 1 9 t Z X J n Z X N v c n R f d j F f N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x X z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V 8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t Z X J n Z X N v c n R f d j F f O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y M S 4 4 N T k z N T c x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V 8 4 L 0 F 1 d G 9 S Z W 1 v d m V k Q 2 9 s d W 1 u c z E u e 0 4 s M H 0 m c X V v d D s s J n F 1 b 3 Q 7 U 2 V j d G l v b j E v Y m V u Y 2 h t Y X J r X 2 1 l c m d l c 2 9 y d F 9 2 M V 8 4 L 0 F 1 d G 9 S Z W 1 v d m V k Q 2 9 s d W 1 u c z E u e y B 0 M S w x f S Z x d W 9 0 O y w m c X V v d D t T Z W N 0 a W 9 u M S 9 i Z W 5 j a G 1 h c m t f b W V y Z 2 V z b 3 J 0 X 3 Y x X z g v Q X V 0 b 1 J l b W 9 2 Z W R D b 2 x 1 b W 5 z M S 5 7 I H Q y L D J 9 J n F 1 b 3 Q 7 L C Z x d W 9 0 O 1 N l Y 3 R p b 2 4 x L 2 J l b m N o b W F y a 1 9 t Z X J n Z X N v c n R f d j F f O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V 8 4 L 0 F 1 d G 9 S Z W 1 v d m V k Q 2 9 s d W 1 u c z E u e 0 4 s M H 0 m c X V v d D s s J n F 1 b 3 Q 7 U 2 V j d G l v b j E v Y m V u Y 2 h t Y X J r X 2 1 l c m d l c 2 9 y d F 9 2 M V 8 4 L 0 F 1 d G 9 S Z W 1 v d m V k Q 2 9 s d W 1 u c z E u e y B 0 M S w x f S Z x d W 9 0 O y w m c X V v d D t T Z W N 0 a W 9 u M S 9 i Z W 5 j a G 1 h c m t f b W V y Z 2 V z b 3 J 0 X 3 Y x X z g v Q X V 0 b 1 J l b W 9 2 Z W R D b 2 x 1 b W 5 z M S 5 7 I H Q y L D J 9 J n F 1 b 3 Q 7 L C Z x d W 9 0 O 1 N l Y 3 R p b 2 4 x L 2 J l b m N o b W F y a 1 9 t Z X J n Z X N v c n R f d j F f O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x X z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V 8 4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F f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t Z X J n Z X N v c n R f d j J f N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z M S 4 3 N D c 3 M j I y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l 8 0 L 0 F 1 d G 9 S Z W 1 v d m V k Q 2 9 s d W 1 u c z E u e 0 4 s M H 0 m c X V v d D s s J n F 1 b 3 Q 7 U 2 V j d G l v b j E v Y m V u Y 2 h t Y X J r X 2 1 l c m d l c 2 9 y d F 9 2 M l 8 0 L 0 F 1 d G 9 S Z W 1 v d m V k Q 2 9 s d W 1 u c z E u e y B 0 M S w x f S Z x d W 9 0 O y w m c X V v d D t T Z W N 0 a W 9 u M S 9 i Z W 5 j a G 1 h c m t f b W V y Z 2 V z b 3 J 0 X 3 Y y X z Q v Q X V 0 b 1 J l b W 9 2 Z W R D b 2 x 1 b W 5 z M S 5 7 I H Q y L D J 9 J n F 1 b 3 Q 7 L C Z x d W 9 0 O 1 N l Y 3 R p b 2 4 x L 2 J l b m N o b W F y a 1 9 t Z X J n Z X N v c n R f d j J f N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l 8 0 L 0 F 1 d G 9 S Z W 1 v d m V k Q 2 9 s d W 1 u c z E u e 0 4 s M H 0 m c X V v d D s s J n F 1 b 3 Q 7 U 2 V j d G l v b j E v Y m V u Y 2 h t Y X J r X 2 1 l c m d l c 2 9 y d F 9 2 M l 8 0 L 0 F 1 d G 9 S Z W 1 v d m V k Q 2 9 s d W 1 u c z E u e y B 0 M S w x f S Z x d W 9 0 O y w m c X V v d D t T Z W N 0 a W 9 u M S 9 i Z W 5 j a G 1 h c m t f b W V y Z 2 V z b 3 J 0 X 3 Y y X z Q v Q X V 0 b 1 J l b W 9 2 Z W R D b 2 x 1 b W 5 z M S 5 7 I H Q y L D J 9 J n F 1 b 3 Q 7 L C Z x d W 9 0 O 1 N l Y 3 R p b 2 4 x L 2 J l b m N o b W F y a 1 9 t Z X J n Z X N v c n R f d j J f N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y X z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l 8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t Z X J n Z X N v c n R f d j J f O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j o 0 M C 4 w N z M x N D g 3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l 8 4 L 0 F 1 d G 9 S Z W 1 v d m V k Q 2 9 s d W 1 u c z E u e 0 4 s M H 0 m c X V v d D s s J n F 1 b 3 Q 7 U 2 V j d G l v b j E v Y m V u Y 2 h t Y X J r X 2 1 l c m d l c 2 9 y d F 9 2 M l 8 4 L 0 F 1 d G 9 S Z W 1 v d m V k Q 2 9 s d W 1 u c z E u e y B 0 M S w x f S Z x d W 9 0 O y w m c X V v d D t T Z W N 0 a W 9 u M S 9 i Z W 5 j a G 1 h c m t f b W V y Z 2 V z b 3 J 0 X 3 Y y X z g v Q X V 0 b 1 J l b W 9 2 Z W R D b 2 x 1 b W 5 z M S 5 7 I H Q y L D J 9 J n F 1 b 3 Q 7 L C Z x d W 9 0 O 1 N l Y 3 R p b 2 4 x L 2 J l b m N o b W F y a 1 9 t Z X J n Z X N v c n R f d j J f O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l 8 4 L 0 F 1 d G 9 S Z W 1 v d m V k Q 2 9 s d W 1 u c z E u e 0 4 s M H 0 m c X V v d D s s J n F 1 b 3 Q 7 U 2 V j d G l v b j E v Y m V u Y 2 h t Y X J r X 2 1 l c m d l c 2 9 y d F 9 2 M l 8 4 L 0 F 1 d G 9 S Z W 1 v d m V k Q 2 9 s d W 1 u c z E u e y B 0 M S w x f S Z x d W 9 0 O y w m c X V v d D t T Z W N 0 a W 9 u M S 9 i Z W 5 j a G 1 h c m t f b W V y Z 2 V z b 3 J 0 X 3 Y y X z g v Q X V 0 b 1 J l b W 9 2 Z W R D b 2 x 1 b W 5 z M S 5 7 I H Q y L D J 9 J n F 1 b 3 Q 7 L C Z x d W 9 0 O 1 N l Y 3 R p b 2 4 x L 2 J l b m N o b W F y a 1 9 t Z X J n Z X N v c n R f d j J f O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b W V y Z 2 V z b 3 J 0 X 3 Y y X z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l 8 4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M T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b W V y Z 2 V z b 3 J 0 X 3 Y y X z E 2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w V D E z O j E 2 O j Q 4 L j M z N D c z O D J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b W V y Z 2 V z b 3 J 0 X 3 Y y X z E 2 L 0 F 1 d G 9 S Z W 1 v d m V k Q 2 9 s d W 1 u c z E u e 0 4 s M H 0 m c X V v d D s s J n F 1 b 3 Q 7 U 2 V j d G l v b j E v Y m V u Y 2 h t Y X J r X 2 1 l c m d l c 2 9 y d F 9 2 M l 8 x N i 9 B d X R v U m V t b 3 Z l Z E N v b H V t b n M x L n s g d D E s M X 0 m c X V v d D s s J n F 1 b 3 Q 7 U 2 V j d G l v b j E v Y m V u Y 2 h t Y X J r X 2 1 l c m d l c 2 9 y d F 9 2 M l 8 x N i 9 B d X R v U m V t b 3 Z l Z E N v b H V t b n M x L n s g d D I s M n 0 m c X V v d D s s J n F 1 b 3 Q 7 U 2 V j d G l v b j E v Y m V u Y 2 h t Y X J r X 2 1 l c m d l c 2 9 y d F 9 2 M l 8 x N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1 l c m d l c 2 9 y d F 9 2 M l 8 x N i 9 B d X R v U m V t b 3 Z l Z E N v b H V t b n M x L n t O L D B 9 J n F 1 b 3 Q 7 L C Z x d W 9 0 O 1 N l Y 3 R p b 2 4 x L 2 J l b m N o b W F y a 1 9 t Z X J n Z X N v c n R f d j J f M T Y v Q X V 0 b 1 J l b W 9 2 Z W R D b 2 x 1 b W 5 z M S 5 7 I H Q x L D F 9 J n F 1 b 3 Q 7 L C Z x d W 9 0 O 1 N l Y 3 R p b 2 4 x L 2 J l b m N o b W F y a 1 9 t Z X J n Z X N v c n R f d j J f M T Y v Q X V 0 b 1 J l b W 9 2 Z W R D b 2 x 1 b W 5 z M S 5 7 I H Q y L D J 9 J n F 1 b 3 Q 7 L C Z x d W 9 0 O 1 N l Y 3 R p b 2 4 x L 2 J l b m N o b W F y a 1 9 t Z X J n Z X N v c n R f d j J f M T Y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l 8 x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y X z E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J f M T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b W V y Z 2 V z b 3 J 0 X 3 Y z X z Q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M 6 M T c 6 M D A u M z g 0 M D c x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t Z X J n Z X N v c n R f d j N f N C 9 B d X R v U m V t b 3 Z l Z E N v b H V t b n M x L n t O L D B 9 J n F 1 b 3 Q 7 L C Z x d W 9 0 O 1 N l Y 3 R p b 2 4 x L 2 J l b m N o b W F y a 1 9 t Z X J n Z X N v c n R f d j N f N C 9 B d X R v U m V t b 3 Z l Z E N v b H V t b n M x L n s g d D E s M X 0 m c X V v d D s s J n F 1 b 3 Q 7 U 2 V j d G l v b j E v Y m V u Y 2 h t Y X J r X 2 1 l c m d l c 2 9 y d F 9 2 M 1 8 0 L 0 F 1 d G 9 S Z W 1 v d m V k Q 2 9 s d W 1 u c z E u e y B 0 M i w y f S Z x d W 9 0 O y w m c X V v d D t T Z W N 0 a W 9 u M S 9 i Z W 5 j a G 1 h c m t f b W V y Z 2 V z b 3 J 0 X 3 Y z X z Q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t Z X J n Z X N v c n R f d j N f N C 9 B d X R v U m V t b 3 Z l Z E N v b H V t b n M x L n t O L D B 9 J n F 1 b 3 Q 7 L C Z x d W 9 0 O 1 N l Y 3 R p b 2 4 x L 2 J l b m N o b W F y a 1 9 t Z X J n Z X N v c n R f d j N f N C 9 B d X R v U m V t b 3 Z l Z E N v b H V t b n M x L n s g d D E s M X 0 m c X V v d D s s J n F 1 b 3 Q 7 U 2 V j d G l v b j E v Y m V u Y 2 h t Y X J r X 2 1 l c m d l c 2 9 y d F 9 2 M 1 8 0 L 0 F 1 d G 9 S Z W 1 v d m V k Q 2 9 s d W 1 u c z E u e y B 0 M i w y f S Z x d W 9 0 O y w m c X V v d D t T Z W N 0 a W 9 u M S 9 i Z W 5 j a G 1 h c m t f b W V y Z 2 V z b 3 J 0 X 3 Y z X z Q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1 8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N f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b W V y Z 2 V z b 3 J 0 X 3 Y z X z g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M 6 M T c 6 M D g u N z I 5 N T g 4 N 1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t Z X J n Z X N v c n R f d j N f O C 9 B d X R v U m V t b 3 Z l Z E N v b H V t b n M x L n t O L D B 9 J n F 1 b 3 Q 7 L C Z x d W 9 0 O 1 N l Y 3 R p b 2 4 x L 2 J l b m N o b W F y a 1 9 t Z X J n Z X N v c n R f d j N f O C 9 B d X R v U m V t b 3 Z l Z E N v b H V t b n M x L n s g d D E s M X 0 m c X V v d D s s J n F 1 b 3 Q 7 U 2 V j d G l v b j E v Y m V u Y 2 h t Y X J r X 2 1 l c m d l c 2 9 y d F 9 2 M 1 8 4 L 0 F 1 d G 9 S Z W 1 v d m V k Q 2 9 s d W 1 u c z E u e y B 0 M i w y f S Z x d W 9 0 O y w m c X V v d D t T Z W N 0 a W 9 u M S 9 i Z W 5 j a G 1 h c m t f b W V y Z 2 V z b 3 J 0 X 3 Y z X z g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t Z X J n Z X N v c n R f d j N f O C 9 B d X R v U m V t b 3 Z l Z E N v b H V t b n M x L n t O L D B 9 J n F 1 b 3 Q 7 L C Z x d W 9 0 O 1 N l Y 3 R p b 2 4 x L 2 J l b m N o b W F y a 1 9 t Z X J n Z X N v c n R f d j N f O C 9 B d X R v U m V t b 3 Z l Z E N v b H V t b n M x L n s g d D E s M X 0 m c X V v d D s s J n F 1 b 3 Q 7 U 2 V j d G l v b j E v Y m V u Y 2 h t Y X J r X 2 1 l c m d l c 2 9 y d F 9 2 M 1 8 4 L 0 F 1 d G 9 S Z W 1 v d m V k Q 2 9 s d W 1 u c z E u e y B 0 M i w y f S Z x d W 9 0 O y w m c X V v d D t T Z W N 0 a W 9 u M S 9 i Z W 5 j a G 1 h c m t f b W V y Z 2 V z b 3 J 0 X 3 Y z X z g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1 l c m d l c 2 9 y d F 9 2 M 1 8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t Z X J n Z X N v c n R f d j N f O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E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1 l c m d l c 2 9 y d F 9 2 M 1 8 x N j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F Q x M z o x N z o x N y 4 y N T Q x M z E 5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1 l c m d l c 2 9 y d F 9 2 M 1 8 x N i 9 B d X R v U m V t b 3 Z l Z E N v b H V t b n M x L n t O L D B 9 J n F 1 b 3 Q 7 L C Z x d W 9 0 O 1 N l Y 3 R p b 2 4 x L 2 J l b m N o b W F y a 1 9 t Z X J n Z X N v c n R f d j N f M T Y v Q X V 0 b 1 J l b W 9 2 Z W R D b 2 x 1 b W 5 z M S 5 7 I H Q x L D F 9 J n F 1 b 3 Q 7 L C Z x d W 9 0 O 1 N l Y 3 R p b 2 4 x L 2 J l b m N o b W F y a 1 9 t Z X J n Z X N v c n R f d j N f M T Y v Q X V 0 b 1 J l b W 9 2 Z W R D b 2 x 1 b W 5 z M S 5 7 I H Q y L D J 9 J n F 1 b 3 Q 7 L C Z x d W 9 0 O 1 N l Y 3 R p b 2 4 x L 2 J l b m N o b W F y a 1 9 t Z X J n Z X N v c n R f d j N f M T Y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t Z X J n Z X N v c n R f d j N f M T Y v Q X V 0 b 1 J l b W 9 2 Z W R D b 2 x 1 b W 5 z M S 5 7 T i w w f S Z x d W 9 0 O y w m c X V v d D t T Z W N 0 a W 9 u M S 9 i Z W 5 j a G 1 h c m t f b W V y Z 2 V z b 3 J 0 X 3 Y z X z E 2 L 0 F 1 d G 9 S Z W 1 v d m V k Q 2 9 s d W 1 u c z E u e y B 0 M S w x f S Z x d W 9 0 O y w m c X V v d D t T Z W N 0 a W 9 u M S 9 i Z W 5 j a G 1 h c m t f b W V y Z 2 V z b 3 J 0 X 3 Y z X z E 2 L 0 F 1 d G 9 S Z W 1 v d m V k Q 2 9 s d W 1 u c z E u e y B 0 M i w y f S Z x d W 9 0 O y w m c X V v d D t T Z W N 0 a W 9 u M S 9 i Z W 5 j a G 1 h c m t f b W V y Z 2 V z b 3 J 0 X 3 Y z X z E 2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t Z X J n Z X N v c n R f d j N f M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1 l c m d l c 2 9 y d F 9 2 M 1 8 x N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b W V y Z 2 V z b 3 J 0 X 3 Y z X z E 2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k z b i S r U h C o y j y z 4 g s B 4 I A A A A A A g A A A A A A E G Y A A A A B A A A g A A A A 8 a P S b U E g D N G f 4 y t J g u w m X O K 9 f Z d u S 3 N G u L f h h A R K 3 S w A A A A A D o A A A A A C A A A g A A A A 7 f 0 j F X x q s g S m h m Y 6 1 2 4 V W s k O / p S 7 x F W m Z J H X X D L l F R 9 Q A A A A J 4 3 n l V a x 1 / h O b n t F 1 0 E l Q g w x H 7 7 B D R j c q b h 5 W s 0 S K e C o 1 z Q J O K I m n l 8 r W O O j n 3 I j F x 0 2 1 R v C N x q m P e f Q J q J b Z c 2 t i v e v n q q p 3 A A m R N q 7 7 W h A A A A A i k D 4 6 u U S Q 8 5 d I s r D P k R H i K 9 s v o 8 m 7 E T / T 1 L T C 7 Q p k Z R 5 m 2 4 y L Y c b h Z 3 M j S a P 0 x q u M J 5 7 9 o f 6 P z N m o O B F 1 e b O Q Q = = < / D a t a M a s h u p > 
</file>

<file path=customXml/itemProps1.xml><?xml version="1.0" encoding="utf-8"?>
<ds:datastoreItem xmlns:ds="http://schemas.openxmlformats.org/officeDocument/2006/customXml" ds:itemID="{CA543983-6179-41A9-AF35-7B10BEFF7C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2022-03-20T14:06:58Z</dcterms:modified>
</cp:coreProperties>
</file>