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2.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19.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E6FF0106-A24A-4A4A-B0DB-3909A2FA2D0E}" xr6:coauthVersionLast="45" xr6:coauthVersionMax="45" xr10:uidLastSave="{00000000-0000-0000-0000-000000000000}"/>
  <bookViews>
    <workbookView xWindow="-120" yWindow="-120" windowWidth="20730" windowHeight="11160" tabRatio="500" firstSheet="17" activeTab="19" xr2:uid="{00000000-000D-0000-FFFF-FFFF00000000}"/>
  </bookViews>
  <sheets>
    <sheet name="Schedules (2)" sheetId="65" r:id="rId1"/>
    <sheet name="Controls" sheetId="9" r:id="rId2"/>
    <sheet name="Quote" sheetId="64" r:id="rId3"/>
    <sheet name="Base blocks" sheetId="67" r:id="rId4"/>
    <sheet name="Prices" sheetId="52" r:id="rId5"/>
    <sheet name="Schedules" sheetId="38" r:id="rId6"/>
    <sheet name="Timbers" sheetId="46" r:id="rId7"/>
    <sheet name="Doors" sheetId="57" r:id="rId8"/>
    <sheet name="Stops" sheetId="47" r:id="rId9"/>
    <sheet name="Thresholds" sheetId="48" r:id="rId10"/>
    <sheet name="Strappings" sheetId="49" r:id="rId11"/>
    <sheet name="Hinge facings" sheetId="50" r:id="rId12"/>
    <sheet name="Facings stop side" sheetId="58" r:id="rId13"/>
    <sheet name="Constants" sheetId="41" r:id="rId14"/>
    <sheet name="SchedulesRef" sheetId="36" r:id="rId15"/>
    <sheet name="Exceptions" sheetId="11" r:id="rId16"/>
    <sheet name="ReleaseNotes" sheetId="8" r:id="rId17"/>
    <sheet name="Price list" sheetId="66" r:id="rId18"/>
    <sheet name="Lists" sheetId="39" r:id="rId19"/>
    <sheet name="Todo" sheetId="40" r:id="rId20"/>
    <sheet name="Page Page Ref" sheetId="43" r:id="rId21"/>
    <sheet name="Quote blank" sheetId="61" r:id="rId22"/>
    <sheet name="Quote BCK" sheetId="59" r:id="rId23"/>
  </sheets>
  <functionGroups builtInGroupCount="19"/>
  <definedNames>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 localSheetId="2">1</definedName>
    <definedName name="dnDeveloperMode" localSheetId="22">0</definedName>
    <definedName name="dnDeveloperMode" localSheetId="21">0</definedName>
    <definedName name="dnDeveloperMode">0</definedName>
    <definedName name="DoorAdminstrationCost">'Price list'!$B$7</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 localSheetId="2">1</definedName>
    <definedName name="oeReleaseNumber" localSheetId="22">0.12</definedName>
    <definedName name="oeReleaseNumber" localSheetId="21">0.12</definedName>
    <definedName name="oeReleaseNumber">0.2</definedName>
    <definedName name="PerformanceReportGeneration_s">Controls!$B$33</definedName>
    <definedName name="PreparedBy">Controls!$B$12</definedName>
    <definedName name="_xlnm.Print_Area" localSheetId="20">'Page Page Ref'!$A$2:$Z$21</definedName>
    <definedName name="_xlnm.Print_Area" localSheetId="2">Quote!$B$4:$G$46</definedName>
    <definedName name="_xlnm.Print_Area" localSheetId="22">'Quote BCK'!$B$1:$J$248</definedName>
    <definedName name="_xlnm.Print_Area" localSheetId="21">'Quote blank'!$B$4:$G$46</definedName>
    <definedName name="_xlnm.Print_Titles" localSheetId="3">'Base blocks'!$1:$3</definedName>
    <definedName name="_xlnm.Print_Titles" localSheetId="7">Doors!$1:$3</definedName>
    <definedName name="_xlnm.Print_Titles" localSheetId="12">'Facings stop side'!$1:$3</definedName>
    <definedName name="_xlnm.Print_Titles" localSheetId="11">'Hinge facings'!$1:$3</definedName>
    <definedName name="_xlnm.Print_Titles" localSheetId="4">Prices!$1:$3</definedName>
    <definedName name="_xlnm.Print_Titles" localSheetId="22">'Quote BCK'!$1:$3</definedName>
    <definedName name="_xlnm.Print_Titles" localSheetId="8">Stops!$1:$3</definedName>
    <definedName name="_xlnm.Print_Titles" localSheetId="10">Strappings!$1:$3</definedName>
    <definedName name="_xlnm.Print_Titles" localSheetId="9">Thresholds!$1:$3</definedName>
    <definedName name="_xlnm.Print_Titles" localSheetId="6">Timbers!$1:$3</definedName>
    <definedName name="PurchaseOrderNoRW">Controls!$B$6</definedName>
    <definedName name="QuoteNumberRQ">Controls!$B$5</definedName>
    <definedName name="QuotePagesToPrint">Quote!$I$1</definedName>
    <definedName name="ScheduleRevision">Controls!$B$7</definedName>
    <definedName name="Site">Controls!$B$9</definedName>
    <definedName name="solver_cvg" localSheetId="20">0.0001</definedName>
    <definedName name="solver_drv" localSheetId="20">1</definedName>
    <definedName name="solver_eng" localSheetId="20">1</definedName>
    <definedName name="solver_itr" localSheetId="20">0</definedName>
    <definedName name="solver_lin" localSheetId="20">0</definedName>
    <definedName name="solver_mip" localSheetId="20">0</definedName>
    <definedName name="solver_msl" localSheetId="20">0</definedName>
    <definedName name="solver_neg" localSheetId="20">1</definedName>
    <definedName name="solver_nod" localSheetId="20">0</definedName>
    <definedName name="solver_num" localSheetId="20">0</definedName>
    <definedName name="solver_opt" localSheetId="20">'Page Page Ref'!$U$3</definedName>
    <definedName name="solver_pre" localSheetId="20">0.000001</definedName>
    <definedName name="solver_rbv" localSheetId="20">1</definedName>
    <definedName name="solver_rlx" localSheetId="20">0</definedName>
    <definedName name="solver_rsd" localSheetId="20">0</definedName>
    <definedName name="solver_scl" localSheetId="20">1</definedName>
    <definedName name="solver_sho" localSheetId="20">0</definedName>
    <definedName name="solver_ssz" localSheetId="20">100</definedName>
    <definedName name="solver_tim" localSheetId="20">0</definedName>
    <definedName name="solver_tol" localSheetId="20">0.01</definedName>
    <definedName name="solver_typ" localSheetId="20">1</definedName>
    <definedName name="solver_val" localSheetId="20">0</definedName>
    <definedName name="solver_ver" localSheetId="20">3</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<sst xmlns="http://schemas.openxmlformats.org/spreadsheetml/2006/main" count="5125" uniqueCount="560">
  <si>
    <t>0.00</t>
  </si>
  <si>
    <t>Controls</t>
  </si>
  <si>
    <t xml:space="preserve"> </t>
  </si>
  <si>
    <t>Source</t>
  </si>
  <si>
    <t>Location</t>
  </si>
  <si>
    <t>Type</t>
  </si>
  <si>
    <t>Description</t>
  </si>
  <si>
    <t>Performance</t>
  </si>
  <si>
    <t>Making 64 Bit Safe</t>
  </si>
  <si>
    <t>Release</t>
  </si>
  <si>
    <t>Notes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</si>
  <si>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</si>
  <si>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</si>
  <si>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</si>
  <si>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</si>
  <si>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</si>
  <si>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</si>
  <si>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</si>
  <si>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</si>
  <si>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</si>
  <si>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</si>
  <si>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</si>
  <si>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</si>
  <si>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</si>
  <si>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</si>
  <si>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</si>
  <si>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</si>
  <si>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</si>
  <si>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</si>
  <si>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</si>
  <si>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</si>
  <si>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</si>
  <si>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</si>
  <si>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</si>
  <si>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</si>
  <si>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</si>
  <si>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</si>
  <si>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</si>
  <si>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</si>
  <si>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</si>
  <si>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</si>
  <si>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</si>
  <si>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</si>
  <si>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</si>
  <si>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</si>
  <si>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</si>
  <si>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</si>
  <si>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</si>
  <si>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</si>
  <si>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</si>
  <si>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</si>
  <si>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</si>
  <si>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</si>
  <si>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</si>
  <si>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</si>
  <si>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</si>
  <si>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</si>
  <si>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</si>
  <si>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</si>
  <si>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</si>
  <si>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</si>
  <si>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</si>
  <si>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</si>
  <si>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</si>
  <si>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</si>
  <si>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</si>
  <si>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</si>
  <si>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</si>
  <si>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</si>
  <si>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</si>
  <si>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</si>
  <si>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</si>
  <si>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</si>
  <si>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</si>
  <si>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</si>
  <si>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</si>
  <si>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</si>
  <si>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</si>
  <si>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</si>
  <si>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</si>
  <si>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</si>
  <si>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</si>
  <si>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</si>
  <si>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</si>
  <si>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</si>
  <si>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</si>
  <si>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</si>
  <si>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</si>
  <si>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</si>
  <si>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</si>
  <si>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</si>
  <si>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</si>
  <si>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</si>
  <si>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</si>
  <si>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</si>
  <si>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</si>
  <si>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</si>
  <si>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</si>
  <si>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</si>
  <si>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</si>
  <si>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</si>
  <si>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</si>
  <si>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</si>
  <si>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</si>
  <si>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</si>
  <si>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</si>
  <si>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</si>
  <si>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</si>
  <si>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</si>
  <si>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</si>
  <si>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</si>
  <si>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</si>
  <si>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</si>
  <si>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</si>
  <si>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</si>
  <si>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</si>
  <si>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</si>
  <si>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</si>
  <si>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</si>
  <si>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</si>
  <si>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</si>
  <si>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</si>
  <si>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</si>
  <si>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</si>
  <si>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</si>
  <si>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</si>
  <si>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</si>
  <si>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</si>
  <si>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</si>
  <si>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</si>
  <si>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</si>
  <si>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</si>
  <si>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</si>
  <si>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</si>
  <si>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</si>
  <si>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</si>
  <si>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</si>
  <si>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</si>
  <si>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</si>
  <si>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</si>
  <si>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</si>
  <si>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</si>
  <si>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</si>
  <si>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</si>
  <si>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</si>
  <si>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</si>
  <si>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</si>
  <si>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</si>
  <si>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</si>
  <si>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</si>
  <si>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</si>
  <si>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</si>
  <si>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</si>
  <si>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</si>
  <si>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</si>
  <si>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</si>
  <si>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</si>
  <si>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</si>
  <si>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</si>
  <si>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</si>
  <si>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</si>
  <si>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</si>
  <si>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</si>
  <si>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</si>
  <si>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</si>
  <si>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</si>
  <si>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</si>
  <si>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</si>
  <si>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</si>
  <si>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</si>
  <si>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</si>
  <si>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</si>
  <si>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</si>
  <si>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</si>
  <si>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</si>
  <si>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</si>
  <si>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</si>
  <si>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</si>
  <si>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</si>
  <si>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</si>
  <si>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</si>
  <si>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</si>
  <si>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</si>
  <si>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</si>
  <si>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</si>
  <si>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</si>
  <si>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</si>
  <si>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</si>
  <si>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</si>
  <si>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</si>
  <si>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</si>
  <si>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</si>
  <si>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</si>
  <si>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</si>
  <si>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</si>
  <si>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</si>
  <si>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</si>
  <si>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</si>
  <si>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</si>
  <si>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</si>
  <si>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</si>
  <si>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</si>
  <si>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</si>
  <si>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</si>
  <si>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</si>
  <si>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</si>
  <si>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</si>
  <si>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</si>
  <si>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</si>
  <si>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</si>
  <si>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</si>
  <si>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</si>
  <si>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</si>
  <si>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</si>
  <si>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</si>
  <si>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</si>
  <si>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</si>
  <si>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</si>
  <si>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</si>
  <si>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</si>
  <si>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</si>
  <si>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</si>
  <si>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</si>
  <si>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</si>
  <si>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</si>
  <si>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</si>
  <si>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</si>
  <si>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</si>
  <si>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</si>
  <si>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</si>
  <si>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</si>
  <si>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</si>
  <si>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</si>
  <si>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</si>
  <si>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</si>
  <si>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</si>
  <si>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</si>
  <si>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</si>
  <si>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</si>
  <si>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</si>
  <si>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</si>
  <si>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</si>
  <si>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</si>
  <si>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</si>
  <si>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</si>
  <si>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</si>
  <si>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</si>
  <si>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</si>
  <si>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</si>
  <si>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</si>
  <si>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</si>
  <si>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</si>
  <si>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</si>
  <si>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</si>
  <si>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</si>
  <si>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</si>
  <si>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</si>
  <si>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</si>
  <si>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</si>
  <si>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</si>
  <si>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</si>
  <si>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</si>
  <si>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</si>
  <si>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</si>
  <si>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</si>
  <si>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</si>
  <si>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</si>
  <si>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</si>
  <si>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</si>
  <si>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</si>
  <si>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</si>
  <si>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</si>
  <si>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</si>
  <si>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</si>
  <si>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</si>
  <si>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</si>
  <si>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</si>
  <si>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</si>
  <si>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</si>
  <si>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</si>
  <si>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</si>
  <si>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</si>
  <si>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</si>
  <si>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</si>
  <si>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</si>
  <si>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</si>
  <si>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</si>
  <si>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</si>
  <si>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</si>
  <si>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</si>
  <si>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</si>
  <si>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</si>
  <si>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</si>
  <si>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</si>
  <si>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</si>
  <si>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</si>
  <si>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</si>
  <si>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</si>
  <si>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</si>
  <si>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</si>
  <si>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</si>
  <si>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</si>
  <si>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</si>
  <si>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</si>
  <si>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</si>
  <si>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</si>
  <si>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</si>
  <si>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</si>
  <si>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</si>
  <si>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</si>
  <si>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</si>
  <si>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</si>
  <si>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</si>
  <si>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</si>
  <si>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</si>
  <si>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</si>
  <si>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</si>
  <si>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</si>
  <si>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2a</t>
  </si>
  <si>
    <t>Mr Blogs</t>
  </si>
  <si>
    <t>Big Co Ltd</t>
  </si>
  <si>
    <t>contract 23</t>
  </si>
  <si>
    <t>RPM</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</si>
  <si>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</si>
  <si>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</si>
  <si>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</si>
  <si>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</si>
  <si>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</si>
  <si>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</si>
  <si>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</si>
  <si>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</si>
  <si>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</si>
  <si>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</si>
  <si>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</si>
  <si>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</si>
  <si>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</si>
  <si>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</si>
  <si>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</si>
  <si>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</si>
  <si>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</si>
  <si>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</si>
  <si>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</si>
  <si>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</si>
  <si>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</si>
  <si>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</si>
  <si>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</si>
  <si>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</si>
  <si>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</si>
  <si>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</si>
  <si>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</si>
  <si>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</si>
  <si>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</si>
  <si>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</si>
  <si>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</si>
  <si>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</si>
  <si>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</si>
  <si>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</si>
  <si>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</si>
  <si>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</si>
  <si>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</si>
  <si>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</si>
  <si>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</si>
  <si>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</si>
  <si>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</si>
  <si>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</si>
  <si>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</si>
  <si>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</si>
  <si>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</si>
  <si>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</si>
  <si>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</si>
  <si>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</si>
  <si>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</si>
  <si>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Price report (in progress)</t>
  </si>
  <si>
    <t>Charge price per door</t>
  </si>
  <si>
    <t>Bedroom 2</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</si>
  <si>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</si>
  <si>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</si>
  <si>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</si>
  <si>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</si>
  <si>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New purcase</t>
  </si>
  <si>
    <t>0.09</t>
  </si>
  <si>
    <t>Minor update: 27-Sep-2020</t>
  </si>
  <si>
    <t>Dr Rob Morse</t>
  </si>
  <si>
    <t>Dahab</t>
  </si>
  <si>
    <t>Pages to print</t>
  </si>
  <si>
    <t>0.10</t>
  </si>
  <si>
    <t>0.11</t>
  </si>
  <si>
    <t>Plot 1</t>
  </si>
  <si>
    <t>ref3</t>
  </si>
  <si>
    <t>ref4</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</si>
  <si>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</si>
  <si>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</si>
  <si>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</si>
  <si>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</si>
  <si>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</si>
  <si>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</si>
  <si>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</si>
  <si>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</si>
  <si>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</si>
  <si>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</si>
  <si>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</si>
  <si>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</si>
  <si>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</si>
  <si>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</si>
  <si>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</si>
  <si>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</si>
  <si>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</si>
  <si>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</si>
  <si>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</si>
  <si>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</si>
  <si>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</si>
  <si>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</si>
  <si>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</si>
  <si>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</si>
  <si>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</si>
  <si>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</si>
  <si>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</si>
  <si>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1500 mm</t>
  </si>
  <si>
    <r>
      <t>Door frame - (None)</t>
    </r>
    <r>
      <rPr>
        <sz val="10"/>
        <color theme="1"/>
        <rFont val="Calibri"/>
        <family val="2"/>
        <scheme val="minor"/>
      </rPr>
      <t xml:space="preserve">
Internal door with 57mm stops
Timber type: Oak</t>
    </r>
  </si>
  <si>
    <t>1800 mm</t>
  </si>
  <si>
    <r>
      <t>Door frame - (None)</t>
    </r>
    <r>
      <rPr>
        <sz val="10"/>
        <color theme="1"/>
        <rFont val="Calibri"/>
        <family val="2"/>
        <scheme val="minor"/>
      </rPr>
      <t xml:space="preserve">
Internal door with 59mm stops
Timber type: Oak</t>
    </r>
  </si>
  <si>
    <t>300 mm</t>
  </si>
  <si>
    <t>1900 mm</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</si>
  <si>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</si>
  <si>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</si>
  <si>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</si>
  <si>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</si>
  <si>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</si>
  <si>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</si>
  <si>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</si>
  <si>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</si>
  <si>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</si>
  <si>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</si>
  <si>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</si>
  <si>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</si>
  <si>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</si>
  <si>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r>
      <t>Door frame - (None)</t>
    </r>
    <r>
      <rPr>
        <sz val="10"/>
        <color theme="1"/>
        <rFont val="Calibri"/>
        <family val="2"/>
        <scheme val="minor"/>
      </rPr>
      <t xml:space="preserve">
Internal door with 54mm stops
Timber type: Sapele</t>
    </r>
  </si>
  <si>
    <t>400 mm</t>
  </si>
  <si>
    <r>
      <t>Door frame - (None)</t>
    </r>
    <r>
      <rPr>
        <sz val="10"/>
        <color theme="1"/>
        <rFont val="Calibri"/>
        <family val="2"/>
        <scheme val="minor"/>
      </rPr>
      <t xml:space="preserve">
Internal door with 54mm stops
Timber type: Oak</t>
    </r>
  </si>
  <si>
    <t>350 mm</t>
  </si>
  <si>
    <t>360 mm</t>
  </si>
  <si>
    <t>ref6</t>
  </si>
  <si>
    <t>0.19</t>
  </si>
  <si>
    <t>0.20</t>
  </si>
  <si>
    <t>Major release: 28-Sep-2020</t>
  </si>
  <si>
    <r>
      <t>NOTES:</t>
    </r>
    <r>
      <rPr>
        <sz val="10"/>
        <rFont val="Calibri"/>
        <family val="2"/>
        <scheme val="minor"/>
      </rPr>
      <t xml:space="preserve">
Diagrams of windows, doors and frames indicate style viewed from the outside and do not reflect size.
Other diagrams are showing a section through or a generic view.</t>
    </r>
    <r>
      <rPr>
        <sz val="11"/>
        <rFont val="Calibri"/>
        <family val="2"/>
        <scheme val="minor"/>
      </rPr>
      <t xml:space="preserve">
Yours faithfully</t>
    </r>
  </si>
  <si>
    <t>ref7</t>
  </si>
  <si>
    <t>Plot 3</t>
  </si>
  <si>
    <t>Bedroom 19</t>
  </si>
  <si>
    <t>Price</t>
  </si>
  <si>
    <t>Item</t>
  </si>
  <si>
    <t>Price list</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</si>
  <si>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</si>
  <si>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</si>
  <si>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</si>
  <si>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</si>
  <si>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</si>
  <si>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</si>
  <si>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</si>
  <si>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</si>
  <si>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</si>
  <si>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</si>
  <si>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</si>
  <si>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</si>
  <si>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</si>
  <si>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</si>
  <si>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</si>
  <si>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</si>
  <si>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Additional item price</t>
  </si>
  <si>
    <t>Comment</t>
  </si>
  <si>
    <t>Standard (mm)</t>
  </si>
  <si>
    <t>Standard timber widths</t>
  </si>
  <si>
    <t>Standard timber thicknesses</t>
  </si>
  <si>
    <t>Calculation error</t>
  </si>
  <si>
    <t>RPM: Can vary. Textbox preferred</t>
  </si>
  <si>
    <t>RPM whether a solid door or a glass door or firedoor.  Dropdown preferred</t>
  </si>
  <si>
    <t>RPM: living room etc..  Client seemed unsure about dropdown.  Kept as textbox</t>
  </si>
  <si>
    <t>RPM: 3 categories.  Dropdown preferred</t>
  </si>
  <si>
    <t>RPM: If FD 30 could be just plain or a brush.  Dropdown preferred.  FD60 plain and a flipper or plain and a brush.  None fire no strip.  Not clear if you can have "Plain, flipper and brush"</t>
  </si>
  <si>
    <t>RPM: flipper colour black or white.  Dropdown</t>
  </si>
  <si>
    <t>RPM: either single or double. "very little change to that" = no change?  Dropdown?  There is a slide on price list.  Also "equal pair" in the formula for "meeting style clearance"</t>
  </si>
  <si>
    <t>RPM: LH, RH or if double both.  Always lead door but sometimes not enough information at this point.  Dropdown preferred</t>
  </si>
  <si>
    <t>RPM: mm</t>
  </si>
  <si>
    <t>RPM: Only if double doorset</t>
  </si>
  <si>
    <t>RPM: "cut for glass panel.  Really need to know what size.  Next stage."  Value given was FD30, ie. Replication or fire rating?</t>
  </si>
  <si>
    <t>RPM: number of apertures.  Could be dropdown?</t>
  </si>
  <si>
    <t>RPM: Majority are "ball-bearing".  Spring hinge on price list.  Dropdown?</t>
  </si>
  <si>
    <t>RPM: "Only the 1 door so I need 3".  Can default to 3 x number of doors?</t>
  </si>
  <si>
    <t>RPM: "whatever need to complete" e.g. latch or bathroom 5 lever.  Can be multiple?  Dropdown?</t>
  </si>
  <si>
    <t>RPM: "flush bolts if double door".  1 or 2 if double  Default to 0 if single?  Dropdown?</t>
  </si>
  <si>
    <t>RPM: "Roller catch if double door but only cupboard door". 1 or 2 if double  Default to 0 if single? Dropdown</t>
  </si>
  <si>
    <t>RPM: Redwood, oak etc.  Dropdown</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</si>
  <si>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</si>
  <si>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e.g. MDF.  Dropdown</t>
  </si>
  <si>
    <t>RPM: Example given is MDF.  Dropdown same as timber?</t>
  </si>
  <si>
    <t>RPM: example given is MDF.  Dropdown timber</t>
  </si>
  <si>
    <t>RPM:  Base block width mm</t>
  </si>
  <si>
    <t>RPM:  Base block thickness mm</t>
  </si>
  <si>
    <t>RPM:  Base block height mm</t>
  </si>
  <si>
    <t>RPM:  Threshold thickness mm</t>
  </si>
  <si>
    <t>RPM:  Threshold width mm</t>
  </si>
  <si>
    <t>RPM:  Threshold length mm</t>
  </si>
  <si>
    <t>RPM: This is set to "complete" or "in progress" (not incomplete so client can search for terms mutually exclusively)</t>
  </si>
  <si>
    <t>RPM: appears to be a constant.  Value 4</t>
  </si>
  <si>
    <t>RPM: calculated value in mm.  Nothing in lintol thickness then trench would always be 12 mm.  Seemed to have lost trench formula</t>
  </si>
  <si>
    <t>RPM: Always 6 mm need 6 mmm for the hinge and 6 mm for the latch.  Needs to be added to overall size of the frame</t>
  </si>
  <si>
    <t xml:space="preserve">RPM: Distance top of the door to top of the lintol. 3mm </t>
  </si>
  <si>
    <t>RPM: gap between double doors.  Always 3mm. "gets added to overall size"</t>
  </si>
  <si>
    <t>RPM: calculated value in mm</t>
  </si>
  <si>
    <t xml:space="preserve">RPM:  Looks like another constant. 8mm </t>
  </si>
  <si>
    <t>RPM: Calculated</t>
  </si>
  <si>
    <t>RPM: Appears to be constant.  38 mm</t>
  </si>
  <si>
    <t>RPM: Appears to be constant.  22 mm</t>
  </si>
  <si>
    <t>RPM: Appears to be constant. 2</t>
  </si>
  <si>
    <t>RPM: seems to be same as lintol.  Formula with Sum() has a single value.</t>
  </si>
  <si>
    <t>a</t>
  </si>
  <si>
    <t>Stop length (mm)</t>
  </si>
  <si>
    <r>
      <t>Door frame - (Fire rating None)</t>
    </r>
    <r>
      <rPr>
        <sz val="10"/>
        <color theme="1"/>
        <rFont val="Calibri"/>
        <family val="2"/>
        <scheme val="minor"/>
      </rPr>
      <t xml:space="preserve">
Internal door with 55mm stops
Timber type: Oak</t>
    </r>
  </si>
  <si>
    <t>100 mm</t>
  </si>
  <si>
    <t>4429 mm</t>
  </si>
  <si>
    <r>
      <t>Door frame - (Fire rating None)</t>
    </r>
    <r>
      <rPr>
        <sz val="10"/>
        <color theme="1"/>
        <rFont val="Calibri"/>
        <family val="2"/>
        <scheme val="minor"/>
      </rPr>
      <t xml:space="preserve">
Internal door with 57mm stops
Timber type: Oak</t>
    </r>
  </si>
  <si>
    <t>4585 mm</t>
  </si>
  <si>
    <t>4241 mm</t>
  </si>
  <si>
    <t>Frame cubic metre price</t>
  </si>
  <si>
    <t>Stop cubic metre price</t>
  </si>
  <si>
    <t>Timber profit margin (%)</t>
  </si>
  <si>
    <t>Door administration cost</t>
  </si>
  <si>
    <t>Frame price</t>
  </si>
  <si>
    <t>Stop price</t>
  </si>
  <si>
    <t>Slide</t>
  </si>
  <si>
    <t>RPM: Option for slide door. Do all dimension calculations still apply?</t>
  </si>
  <si>
    <t>Hinge pad</t>
  </si>
  <si>
    <r>
      <t>Door frame - (Fire rating FD60)</t>
    </r>
    <r>
      <rPr>
        <sz val="10"/>
        <color theme="1"/>
        <rFont val="Calibri"/>
        <family val="2"/>
        <scheme val="minor"/>
      </rPr>
      <t xml:space="preserve">
Internal door with 59mm stops
Timber type: Meranti</t>
    </r>
  </si>
  <si>
    <r>
      <t>Door frame - (Fire rating FD60)</t>
    </r>
    <r>
      <rPr>
        <sz val="10"/>
        <color theme="1"/>
        <rFont val="Calibri"/>
        <family val="2"/>
        <scheme val="minor"/>
      </rPr>
      <t xml:space="preserve">
Internal door with 57mm stops
Timber type: Oak</t>
    </r>
  </si>
  <si>
    <t>Miscellaneous</t>
  </si>
  <si>
    <t>Flush bolts</t>
  </si>
  <si>
    <t>Roller catch</t>
  </si>
  <si>
    <t>Bedroom 99</t>
  </si>
  <si>
    <t>4818 mm</t>
  </si>
  <si>
    <t>Total price</t>
  </si>
  <si>
    <t>Base blocks report</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</si>
  <si>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</si>
  <si>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</si>
  <si>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</si>
  <si>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</si>
  <si>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</si>
  <si>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</si>
  <si>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</si>
  <si>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</si>
  <si>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</si>
  <si>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</si>
  <si>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</si>
  <si>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</si>
  <si>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</si>
  <si>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</si>
  <si>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</si>
  <si>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4582 mm</t>
  </si>
  <si>
    <t>Report generation</t>
  </si>
  <si>
    <t xml:space="preserve">Done.  Apart from printing.  </t>
  </si>
  <si>
    <t>2.55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</si>
</sst>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0.00"/>
    <numFmt numFmtId="173" formatCode="&quot;£&quot;#,##0.00"/>
    <numFmt numFmtId="174" formatCode="0.00000"/>
  </numFmts>
  <fonts count="83"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2"/>
      <color theme="1"/>
      <name val="Calibri"/>
      <family val="2"/>
      <scheme val="minor"/>
    </font>
    <font>
      <u/>
      <sz val="11"/>
      <color rgb="FF0000FF"/>
      <name val="Calibri"/>
      <family val="2"/>
      <scheme val="minor"/>
    </font>
    <font>
      <b/>
      <sz val="8"/>
      <color indexed="9"/>
      <name val="Arial"/>
      <family val="2"/>
    </font>
    <font>
      <sz val="11"/>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
      <sz val="9"/>
      <color rgb="FFFF0000"/>
      <name val="Calibri"/>
      <family val="2"/>
      <scheme val="minor"/>
    </font>
    <font>
      <sz val="12"/>
      <name val="Calibri"/>
      <family val="2"/>
      <scheme val="minor"/>
    </font>
    <font>
      <sz val="14"/>
      <name val="Calibri"/>
      <family val="2"/>
      <scheme val="minor"/>
    </font>
    <font>
      <b/>
      <sz val="12"/>
      <name val="Calibri"/>
      <family val="2"/>
      <scheme val="minor"/>
    </font>
    <font>
      <sz val="10"/>
      <name val="Calibri"/>
      <family val="2"/>
      <scheme val="minor"/>
    </font>
    <font>
      <sz val="9"/>
      <name val="Calibri"/>
      <family val="2"/>
      <scheme val="minor"/>
    </font>
    <font>
      <sz val="11"/>
      <name val="Calibri"/>
      <family val="2"/>
      <scheme val="minor"/>
    </font>
    <font>
      <b/>
      <sz val="11"/>
      <name val="Calibri"/>
      <family val="2"/>
      <scheme val="minor"/>
    </font>
    <font>
      <u/>
      <sz val="12"/>
      <name val="Calibri"/>
      <family val="2"/>
      <scheme val="minor"/>
    </font>
  </fonts>
  <fills count="18">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s>
  <cellStyleXfs count="24">
    <xf numFmtId="0" fontId="0" fillId="0" borderId="0"/>
    <xf numFmtId="0" fontId="6" fillId="0" borderId="11" applyNumberFormat="0" applyFill="0" applyAlignment="0" applyProtection="0"/>
    <xf numFmtId="0" fontId="28" fillId="0" borderId="0" applyNumberFormat="0" applyFill="0" applyBorder="0" applyAlignment="0" applyProtection="0"/>
    <xf numFmtId="0" fontId="20" fillId="0" borderId="0" applyFill="0" applyBorder="0">
      <alignment vertical="top"/>
    </xf>
    <xf numFmtId="0" fontId="21" fillId="2" borderId="0" applyFill="0" applyBorder="0">
      <alignment horizontal="left"/>
    </xf>
    <xf numFmtId="0" fontId="22" fillId="0" borderId="0" applyFill="0" applyBorder="0">
      <alignment vertical="top"/>
    </xf>
    <xf numFmtId="0" fontId="21" fillId="0" borderId="0" applyFill="0" applyBorder="0">
      <alignment horizontal="center"/>
    </xf>
    <xf numFmtId="0" fontId="21" fillId="0" borderId="0" applyFill="0" applyBorder="0">
      <alignment horizontal="center" wrapText="1"/>
    </xf>
    <xf numFmtId="0" fontId="23" fillId="0" borderId="0"/>
    <xf numFmtId="0" fontId="24" fillId="0" borderId="0" applyFill="0" applyBorder="0"/>
    <xf numFmtId="0" fontId="25" fillId="0" borderId="0" applyFill="0" applyBorder="0">
      <alignment vertical="top"/>
    </xf>
    <xf numFmtId="168" fontId="26" fillId="0" borderId="0" applyFill="0" applyBorder="0">
      <alignment vertical="top"/>
      <protection locked="0"/>
    </xf>
    <xf numFmtId="168" fontId="24" fillId="0" borderId="0" applyFill="0" applyBorder="0">
      <alignment vertical="top"/>
    </xf>
    <xf numFmtId="169" fontId="24" fillId="0" borderId="0" applyFill="0" applyBorder="0">
      <alignment vertical="top"/>
    </xf>
    <xf numFmtId="170" fontId="26" fillId="0" borderId="0" applyFill="0" applyBorder="0">
      <alignment vertical="top"/>
      <protection locked="0"/>
    </xf>
    <xf numFmtId="49" fontId="26" fillId="0" borderId="0" applyFill="0" applyBorder="0">
      <alignment vertical="top"/>
      <protection locked="0"/>
    </xf>
    <xf numFmtId="166" fontId="27" fillId="0" borderId="0" applyFont="0" applyFill="0" applyBorder="0" applyAlignment="0" applyProtection="0"/>
    <xf numFmtId="0" fontId="24" fillId="0" borderId="0" applyFill="0" applyBorder="0">
      <alignment horizontal="left" vertical="top" indent="1"/>
    </xf>
    <xf numFmtId="169" fontId="26" fillId="0" borderId="0" applyFill="0" applyBorder="0">
      <alignment vertical="top"/>
      <protection locked="0"/>
    </xf>
    <xf numFmtId="0" fontId="30" fillId="0" borderId="0">
      <alignment vertical="center"/>
    </xf>
    <xf numFmtId="0" fontId="58" fillId="0" borderId="0" applyNumberFormat="0" applyFill="0" applyBorder="0" applyAlignment="0" applyProtection="0">
      <alignment vertical="center"/>
    </xf>
    <xf numFmtId="0" fontId="64" fillId="0" borderId="0">
      <alignment vertical="center"/>
    </xf>
    <xf numFmtId="0" fontId="66" fillId="0" borderId="0" applyNumberFormat="0" applyFill="0" applyAlignment="0" applyProtection="0"/>
    <xf numFmtId="0" fontId="69" fillId="13" borderId="12" applyNumberFormat="0" applyAlignment="0" applyProtection="0"/>
  </cellStyleXfs>
  <cellXfs count="380">
    <xf numFmtId="0" fontId="0" fillId="0" borderId="0" xfId="0"/>
    <xf numFmtId="0" fontId="7" fillId="0" borderId="0" xfId="0" applyFont="1" applyAlignment="1">
      <alignment horizontal="left"/>
    </xf>
    <xf numFmtId="0" fontId="7" fillId="0" borderId="0" xfId="0" applyFont="1"/>
    <xf numFmtId="0" fontId="6" fillId="0" borderId="0" xfId="1" applyBorder="1" applyAlignment="1">
      <alignment horizontal="left" vertical="center"/>
    </xf>
    <xf numFmtId="0" fontId="6" fillId="0" borderId="0" xfId="1" applyBorder="1" applyAlignment="1">
      <alignment vertical="center"/>
    </xf>
    <xf numFmtId="0" fontId="0" fillId="0" borderId="0" xfId="0" applyAlignment="1">
      <alignment vertical="center"/>
    </xf>
    <xf numFmtId="0" fontId="8" fillId="0" borderId="0" xfId="0" quotePrefix="1" applyFont="1" applyAlignment="1">
      <alignment horizontal="left"/>
    </xf>
    <xf numFmtId="0" fontId="8" fillId="0" borderId="0" xfId="0" applyFont="1" applyAlignment="1">
      <alignment horizontal="left"/>
    </xf>
    <xf numFmtId="0" fontId="9" fillId="0" borderId="0" xfId="0" applyFont="1" applyAlignment="1">
      <alignment vertical="center"/>
    </xf>
    <xf numFmtId="0" fontId="10" fillId="0" borderId="0" xfId="0" applyFont="1"/>
    <xf numFmtId="0" fontId="12" fillId="0" borderId="0" xfId="0" applyFont="1" applyAlignment="1">
      <alignment horizontal="left"/>
    </xf>
    <xf numFmtId="0" fontId="14" fillId="0" borderId="0" xfId="0" quotePrefix="1" applyFont="1" applyAlignment="1">
      <alignment horizontal="left"/>
    </xf>
    <xf numFmtId="0" fontId="14" fillId="0" borderId="0" xfId="0" applyFont="1" applyAlignment="1">
      <alignment horizontal="left"/>
    </xf>
    <xf numFmtId="0" fontId="0" fillId="0" borderId="0" xfId="0" applyFont="1" applyAlignment="1">
      <alignment vertical="center"/>
    </xf>
    <xf numFmtId="0" fontId="10" fillId="0" borderId="0" xfId="0" applyFont="1" applyAlignment="1">
      <alignment horizontal="left" vertical="top"/>
    </xf>
    <xf numFmtId="0" fontId="10" fillId="0" borderId="0" xfId="0" applyFont="1" applyAlignment="1">
      <alignment vertical="top" wrapText="1"/>
    </xf>
    <xf numFmtId="0" fontId="15" fillId="0" borderId="0" xfId="0" applyFont="1" applyFill="1" applyAlignment="1">
      <alignment horizontal="left"/>
    </xf>
    <xf numFmtId="0" fontId="11" fillId="0" borderId="0" xfId="0" applyFont="1" applyAlignment="1">
      <alignment horizontal="left" vertical="top"/>
    </xf>
    <xf numFmtId="0" fontId="11"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6" fillId="0" borderId="0" xfId="0" applyFont="1" applyAlignment="1">
      <alignment vertical="center"/>
    </xf>
    <xf numFmtId="0" fontId="11" fillId="0" borderId="0" xfId="0" applyFont="1"/>
    <xf numFmtId="0" fontId="0" fillId="0" borderId="0" xfId="0" applyFill="1" applyAlignment="1">
      <alignment horizontal="left"/>
    </xf>
    <xf numFmtId="0" fontId="13" fillId="0" borderId="0" xfId="0" applyFont="1" applyFill="1"/>
    <xf numFmtId="0" fontId="0" fillId="0" borderId="0" xfId="0" applyFont="1" applyAlignment="1">
      <alignment horizontal="left" vertical="center" readingOrder="1"/>
    </xf>
    <xf numFmtId="0" fontId="17" fillId="0" borderId="0" xfId="0" applyFont="1" applyAlignment="1">
      <alignment horizontal="left" vertical="center" readingOrder="1"/>
    </xf>
    <xf numFmtId="0" fontId="0" fillId="0" borderId="0" xfId="0" applyFont="1"/>
    <xf numFmtId="0" fontId="0" fillId="0" borderId="0" xfId="0" applyFont="1" applyFill="1"/>
    <xf numFmtId="0" fontId="18" fillId="0" borderId="0" xfId="0" applyFont="1" applyBorder="1" applyAlignment="1">
      <alignment vertical="center" wrapText="1"/>
    </xf>
    <xf numFmtId="0" fontId="0" fillId="0" borderId="0" xfId="0" applyBorder="1"/>
    <xf numFmtId="0" fontId="11"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1"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ont="1" applyFill="1" applyBorder="1" applyAlignment="1">
      <alignment wrapText="1"/>
    </xf>
    <xf numFmtId="0" fontId="19"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1" fillId="0" borderId="0" xfId="0" applyFont="1" applyAlignment="1">
      <alignment vertical="top"/>
    </xf>
    <xf numFmtId="0" fontId="10" fillId="0" borderId="0" xfId="0" applyFont="1" applyAlignment="1">
      <alignment vertical="top"/>
    </xf>
    <xf numFmtId="0" fontId="28" fillId="0" borderId="0" xfId="2"/>
    <xf numFmtId="0" fontId="29"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1" fillId="0" borderId="0" xfId="0" applyFont="1" applyFill="1" applyBorder="1" applyAlignment="1">
      <alignment horizontal="center"/>
    </xf>
    <xf numFmtId="0" fontId="0" fillId="0"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9" fillId="0" borderId="0" xfId="0" applyFont="1" applyFill="1" applyBorder="1" applyAlignment="1">
      <alignment horizontal="center" vertical="center" wrapText="1"/>
    </xf>
    <xf numFmtId="0" fontId="18"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9" fillId="0" borderId="4" xfId="0" applyFont="1" applyFill="1" applyBorder="1" applyAlignment="1">
      <alignment horizontal="left" vertical="center" wrapText="1"/>
    </xf>
    <xf numFmtId="0" fontId="29" fillId="0" borderId="4" xfId="0" applyFont="1" applyFill="1" applyBorder="1" applyAlignment="1">
      <alignment horizontal="center" vertical="center" wrapText="1"/>
    </xf>
    <xf numFmtId="0" fontId="29" fillId="0" borderId="5" xfId="0" applyFont="1" applyFill="1" applyBorder="1" applyAlignment="1">
      <alignment horizontal="left" vertical="center" wrapText="1"/>
    </xf>
    <xf numFmtId="0" fontId="29" fillId="0" borderId="5" xfId="0" applyFont="1" applyFill="1" applyBorder="1" applyAlignment="1">
      <alignment horizontal="center" vertical="center" wrapText="1"/>
    </xf>
    <xf numFmtId="0" fontId="30" fillId="0" borderId="0" xfId="19" applyProtection="1">
      <alignment vertical="center"/>
      <protection locked="0"/>
    </xf>
    <xf numFmtId="0" fontId="30" fillId="3" borderId="1" xfId="19" applyFill="1" applyBorder="1" applyProtection="1">
      <alignment vertical="center"/>
      <protection locked="0"/>
    </xf>
    <xf numFmtId="0" fontId="31" fillId="0" borderId="0" xfId="19" applyFont="1" applyAlignment="1" applyProtection="1">
      <alignment horizontal="left" vertical="center"/>
      <protection locked="0"/>
    </xf>
    <xf numFmtId="0" fontId="32" fillId="0" borderId="0" xfId="19" applyFont="1" applyProtection="1">
      <alignment vertical="center"/>
      <protection locked="0"/>
    </xf>
    <xf numFmtId="0" fontId="33" fillId="0" borderId="0" xfId="19" applyFont="1" applyProtection="1">
      <alignment vertical="center"/>
      <protection locked="0"/>
    </xf>
    <xf numFmtId="0" fontId="7" fillId="0" borderId="0" xfId="19" applyFont="1" applyProtection="1">
      <alignment vertical="center"/>
      <protection locked="0"/>
    </xf>
    <xf numFmtId="0" fontId="30" fillId="0" borderId="0" xfId="19" applyAlignment="1" applyProtection="1">
      <alignment horizontal="center" vertical="center"/>
      <protection locked="0"/>
    </xf>
    <xf numFmtId="0" fontId="33" fillId="3" borderId="1" xfId="19" applyFont="1" applyFill="1" applyBorder="1" applyProtection="1">
      <alignment vertical="center"/>
      <protection locked="0"/>
    </xf>
    <xf numFmtId="0" fontId="34" fillId="3" borderId="1" xfId="19" applyFont="1" applyFill="1" applyBorder="1" applyProtection="1">
      <alignment vertical="center"/>
      <protection locked="0"/>
    </xf>
    <xf numFmtId="0" fontId="7" fillId="3" borderId="1" xfId="19" applyFont="1" applyFill="1" applyBorder="1" applyProtection="1">
      <alignment vertical="center"/>
      <protection locked="0"/>
    </xf>
    <xf numFmtId="0" fontId="7" fillId="0" borderId="6" xfId="19" applyFont="1" applyBorder="1" applyProtection="1">
      <alignment vertical="center"/>
      <protection locked="0"/>
    </xf>
    <xf numFmtId="0" fontId="33" fillId="0" borderId="6" xfId="19" applyFont="1" applyBorder="1" applyProtection="1">
      <alignment vertical="center"/>
      <protection locked="0"/>
    </xf>
    <xf numFmtId="0" fontId="7" fillId="4" borderId="0" xfId="19" applyFont="1" applyFill="1" applyProtection="1">
      <alignment vertical="center"/>
      <protection locked="0"/>
    </xf>
    <xf numFmtId="0" fontId="7" fillId="0" borderId="0" xfId="19" applyFont="1" applyAlignment="1" applyProtection="1">
      <alignment horizontal="center" vertical="center"/>
      <protection locked="0"/>
    </xf>
    <xf numFmtId="0" fontId="35" fillId="5" borderId="3" xfId="19" applyFont="1" applyFill="1" applyBorder="1" applyAlignment="1" applyProtection="1">
      <alignment horizontal="center" vertical="center" textRotation="90" wrapText="1"/>
      <protection locked="0"/>
    </xf>
    <xf numFmtId="0" fontId="35" fillId="5" borderId="1" xfId="19" applyFont="1" applyFill="1" applyBorder="1" applyAlignment="1" applyProtection="1">
      <alignment horizontal="center" vertical="center" wrapText="1"/>
      <protection locked="0"/>
    </xf>
    <xf numFmtId="0" fontId="35" fillId="5" borderId="1" xfId="19" applyFont="1" applyFill="1" applyBorder="1" applyAlignment="1" applyProtection="1">
      <alignment horizontal="center" vertical="center" textRotation="90" wrapText="1"/>
      <protection locked="0"/>
    </xf>
    <xf numFmtId="0" fontId="35" fillId="5" borderId="2"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7" borderId="1" xfId="19" applyFont="1" applyFill="1" applyBorder="1" applyAlignment="1" applyProtection="1">
      <alignment horizontal="center" vertical="center" textRotation="90"/>
      <protection locked="0"/>
    </xf>
    <xf numFmtId="0" fontId="41" fillId="7" borderId="1" xfId="19" applyFont="1" applyFill="1" applyBorder="1" applyAlignment="1" applyProtection="1">
      <alignment horizontal="center" vertical="center" textRotation="90"/>
      <protection locked="0"/>
    </xf>
    <xf numFmtId="0" fontId="47" fillId="0" borderId="1" xfId="19" applyFont="1" applyBorder="1" applyAlignment="1" applyProtection="1">
      <alignment horizontal="center" vertical="center" wrapText="1"/>
      <protection locked="0"/>
    </xf>
    <xf numFmtId="0" fontId="30" fillId="0" borderId="1" xfId="19" applyBorder="1" applyAlignment="1" applyProtection="1">
      <alignment horizontal="center" vertical="center"/>
      <protection locked="0"/>
    </xf>
    <xf numFmtId="0" fontId="48" fillId="0" borderId="7" xfId="19" applyFont="1" applyBorder="1" applyAlignment="1" applyProtection="1">
      <alignment horizontal="center" vertical="center"/>
      <protection locked="0"/>
    </xf>
    <xf numFmtId="0" fontId="5" fillId="0" borderId="2" xfId="19" applyFont="1" applyBorder="1" applyProtection="1">
      <alignment vertical="center"/>
      <protection locked="0"/>
    </xf>
    <xf numFmtId="0" fontId="5" fillId="0" borderId="1" xfId="19" applyFont="1" applyBorder="1" applyProtection="1">
      <alignment vertical="center"/>
      <protection locked="0"/>
    </xf>
    <xf numFmtId="0" fontId="30" fillId="0" borderId="3" xfId="19" applyBorder="1" applyProtection="1">
      <alignment vertical="center"/>
      <protection locked="0"/>
    </xf>
    <xf numFmtId="0" fontId="49" fillId="0" borderId="3" xfId="19" applyFont="1" applyBorder="1" applyAlignment="1" applyProtection="1">
      <alignment horizontal="center" vertical="center" wrapText="1"/>
      <protection locked="0"/>
    </xf>
    <xf numFmtId="0" fontId="50" fillId="0" borderId="3" xfId="19" applyFont="1" applyBorder="1" applyAlignment="1" applyProtection="1">
      <alignment horizontal="center" vertical="center" wrapText="1"/>
      <protection locked="0"/>
    </xf>
    <xf numFmtId="0" fontId="30" fillId="0" borderId="1" xfId="19" applyBorder="1" applyProtection="1">
      <alignment vertical="center"/>
      <protection locked="0"/>
    </xf>
    <xf numFmtId="0" fontId="30" fillId="0" borderId="2" xfId="19" applyBorder="1" applyProtection="1">
      <alignment vertical="center"/>
      <protection locked="0"/>
    </xf>
    <xf numFmtId="0" fontId="7" fillId="0" borderId="3" xfId="19" applyFont="1" applyBorder="1" applyProtection="1">
      <alignment vertical="center"/>
      <protection locked="0"/>
    </xf>
    <xf numFmtId="0" fontId="24" fillId="0" borderId="2" xfId="19" applyFont="1" applyBorder="1" applyAlignment="1" applyProtection="1">
      <alignment horizontal="center" vertical="center" wrapText="1"/>
      <protection locked="0"/>
    </xf>
    <xf numFmtId="0" fontId="49" fillId="0" borderId="1" xfId="19" applyFont="1" applyBorder="1" applyAlignment="1" applyProtection="1">
      <alignment horizontal="center" vertical="center" wrapText="1"/>
      <protection locked="0"/>
    </xf>
    <xf numFmtId="1" fontId="48" fillId="0" borderId="8" xfId="19" applyNumberFormat="1" applyFont="1" applyBorder="1" applyAlignment="1" applyProtection="1">
      <alignment horizontal="center" vertical="center"/>
      <protection locked="0"/>
    </xf>
    <xf numFmtId="1" fontId="48" fillId="0" borderId="0" xfId="19" applyNumberFormat="1" applyFont="1" applyAlignment="1" applyProtection="1">
      <alignment horizontal="center" vertical="center"/>
      <protection locked="0"/>
    </xf>
    <xf numFmtId="0" fontId="50" fillId="8" borderId="1" xfId="19" applyFont="1" applyFill="1" applyBorder="1" applyAlignment="1" applyProtection="1">
      <alignment horizontal="center" vertical="center" wrapText="1"/>
      <protection locked="0"/>
    </xf>
    <xf numFmtId="0" fontId="33" fillId="0" borderId="1" xfId="19" applyFont="1" applyBorder="1" applyProtection="1">
      <alignment vertical="center"/>
      <protection locked="0"/>
    </xf>
    <xf numFmtId="0" fontId="33" fillId="0" borderId="1" xfId="19" applyFont="1" applyBorder="1" applyAlignment="1" applyProtection="1">
      <alignment horizontal="center" vertical="center"/>
      <protection locked="0"/>
    </xf>
    <xf numFmtId="0" fontId="30" fillId="0" borderId="1" xfId="19" applyBorder="1">
      <alignment vertical="center"/>
    </xf>
    <xf numFmtId="0" fontId="30" fillId="3" borderId="2" xfId="19" applyFill="1" applyBorder="1" applyProtection="1">
      <alignment vertical="center"/>
      <protection locked="0"/>
    </xf>
    <xf numFmtId="0" fontId="51" fillId="0" borderId="3" xfId="19" applyFont="1" applyBorder="1" applyAlignment="1" applyProtection="1">
      <alignment horizontal="left" vertical="center"/>
      <protection locked="0"/>
    </xf>
    <xf numFmtId="0" fontId="50" fillId="0" borderId="1"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50" fillId="0" borderId="2" xfId="19" applyFont="1" applyBorder="1" applyAlignment="1" applyProtection="1">
      <alignment horizontal="center" vertical="center" wrapText="1"/>
      <protection locked="0"/>
    </xf>
    <xf numFmtId="0" fontId="30" fillId="0" borderId="1" xfId="19" applyBorder="1" applyAlignment="1" applyProtection="1">
      <alignment horizontal="left" vertical="center"/>
      <protection locked="0"/>
    </xf>
    <xf numFmtId="0" fontId="30" fillId="0" borderId="2" xfId="19" applyBorder="1" applyAlignment="1" applyProtection="1">
      <alignment horizontal="left" vertical="center"/>
      <protection locked="0"/>
    </xf>
    <xf numFmtId="0" fontId="48" fillId="0" borderId="1" xfId="19" applyFont="1" applyBorder="1" applyAlignment="1" applyProtection="1">
      <alignment horizontal="center" vertical="center"/>
      <protection locked="0"/>
    </xf>
    <xf numFmtId="0" fontId="50" fillId="0" borderId="1" xfId="19" applyFont="1" applyBorder="1" applyAlignment="1" applyProtection="1">
      <alignment horizontal="center" vertical="center"/>
      <protection locked="0"/>
    </xf>
    <xf numFmtId="0" fontId="30" fillId="0" borderId="2" xfId="19" applyBorder="1">
      <alignment vertical="center"/>
    </xf>
    <xf numFmtId="0" fontId="5" fillId="0" borderId="1" xfId="19" applyFont="1" applyBorder="1" applyAlignment="1" applyProtection="1">
      <alignment horizontal="center" vertical="center"/>
      <protection locked="0"/>
    </xf>
    <xf numFmtId="0" fontId="52" fillId="0" borderId="7" xfId="19" applyFont="1" applyBorder="1" applyAlignment="1" applyProtection="1">
      <alignment horizontal="center" vertical="center"/>
      <protection locked="0"/>
    </xf>
    <xf numFmtId="0" fontId="52" fillId="0" borderId="8" xfId="19" applyFont="1" applyBorder="1" applyAlignment="1" applyProtection="1">
      <alignment horizontal="center" vertical="center"/>
      <protection locked="0"/>
    </xf>
    <xf numFmtId="0" fontId="53" fillId="0" borderId="2" xfId="19" applyFont="1" applyBorder="1" applyAlignment="1" applyProtection="1">
      <alignment horizontal="center" vertical="center"/>
      <protection locked="0"/>
    </xf>
    <xf numFmtId="0" fontId="5" fillId="0" borderId="3" xfId="19" applyFont="1" applyBorder="1" applyAlignment="1" applyProtection="1">
      <alignment horizontal="left" vertical="center"/>
      <protection locked="0"/>
    </xf>
    <xf numFmtId="0" fontId="54" fillId="0" borderId="3" xfId="19" applyFont="1" applyBorder="1" applyAlignment="1" applyProtection="1">
      <alignment horizontal="center" vertical="center" wrapText="1"/>
      <protection locked="0"/>
    </xf>
    <xf numFmtId="0" fontId="5" fillId="0" borderId="2" xfId="19" applyFont="1" applyBorder="1" applyAlignment="1" applyProtection="1">
      <alignment horizontal="center" vertical="center"/>
      <protection locked="0"/>
    </xf>
    <xf numFmtId="0" fontId="55" fillId="0" borderId="3" xfId="19" applyFont="1" applyBorder="1" applyAlignment="1" applyProtection="1">
      <alignment horizontal="center" vertical="center"/>
      <protection locked="0"/>
    </xf>
    <xf numFmtId="0" fontId="5" fillId="0" borderId="1" xfId="19" applyFont="1" applyBorder="1" applyAlignment="1" applyProtection="1">
      <alignment horizontal="center" vertical="center" wrapText="1"/>
      <protection locked="0"/>
    </xf>
    <xf numFmtId="0" fontId="53" fillId="0" borderId="1" xfId="19" applyFont="1" applyBorder="1" applyProtection="1">
      <alignment vertical="center"/>
      <protection locked="0"/>
    </xf>
    <xf numFmtId="0" fontId="5" fillId="0" borderId="1" xfId="19" applyFont="1" applyBorder="1" applyAlignment="1" applyProtection="1">
      <alignment horizontal="left" vertical="center"/>
      <protection locked="0"/>
    </xf>
    <xf numFmtId="0" fontId="5" fillId="0" borderId="2" xfId="19" applyFont="1" applyBorder="1" applyAlignment="1" applyProtection="1">
      <alignment horizontal="left" vertical="center"/>
      <protection locked="0"/>
    </xf>
    <xf numFmtId="0" fontId="10" fillId="0" borderId="1" xfId="19" applyFont="1" applyBorder="1" applyAlignment="1" applyProtection="1">
      <alignment horizontal="center" vertical="center" wrapText="1"/>
      <protection locked="0"/>
    </xf>
    <xf numFmtId="0" fontId="52" fillId="0" borderId="1" xfId="19" applyFont="1" applyBorder="1" applyAlignment="1" applyProtection="1">
      <alignment horizontal="center" vertical="center"/>
      <protection locked="0"/>
    </xf>
    <xf numFmtId="0" fontId="5" fillId="0" borderId="0" xfId="19" applyFont="1" applyProtection="1">
      <alignment vertical="center"/>
      <protection locked="0"/>
    </xf>
    <xf numFmtId="0" fontId="56" fillId="0" borderId="1" xfId="19" applyFont="1" applyBorder="1" applyAlignment="1" applyProtection="1">
      <alignment horizontal="center" vertical="center"/>
      <protection locked="0"/>
    </xf>
    <xf numFmtId="0" fontId="30" fillId="0" borderId="3" xfId="19" applyBorder="1" applyAlignment="1" applyProtection="1">
      <alignment horizontal="left" vertical="center"/>
      <protection locked="0"/>
    </xf>
    <xf numFmtId="0" fontId="30" fillId="0" borderId="0" xfId="19" applyAlignment="1" applyProtection="1">
      <alignment horizontal="left" vertical="center"/>
      <protection locked="0"/>
    </xf>
    <xf numFmtId="0" fontId="0" fillId="0" borderId="0" xfId="0" applyAlignment="1">
      <alignment horizontal="center" wrapText="1"/>
    </xf>
    <xf numFmtId="2" fontId="0" fillId="0" borderId="0" xfId="0" applyNumberFormat="1" applyAlignment="1">
      <alignment horizontal="center" wrapText="1"/>
    </xf>
    <xf numFmtId="0" fontId="10" fillId="0" borderId="0" xfId="0" applyFont="1" applyAlignment="1">
      <alignment horizontal="center" wrapText="1"/>
    </xf>
    <xf numFmtId="0" fontId="10" fillId="0" borderId="0" xfId="0" applyFont="1" applyAlignment="1">
      <alignment horizontal="center"/>
    </xf>
    <xf numFmtId="2" fontId="10" fillId="0" borderId="0" xfId="0" applyNumberFormat="1" applyFont="1" applyAlignment="1">
      <alignment horizontal="center"/>
    </xf>
    <xf numFmtId="14" fontId="10"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4" fillId="0" borderId="1" xfId="19" applyFont="1" applyBorder="1" applyProtection="1">
      <alignment vertical="center"/>
      <protection locked="0"/>
    </xf>
    <xf numFmtId="0" fontId="59" fillId="9" borderId="9" xfId="8" applyFont="1" applyFill="1" applyBorder="1"/>
    <xf numFmtId="2" fontId="0" fillId="0" borderId="0" xfId="0" applyNumberFormat="1" applyAlignment="1">
      <alignment wrapText="1"/>
    </xf>
    <xf numFmtId="2" fontId="9" fillId="0" borderId="0" xfId="0" applyNumberFormat="1" applyFont="1" applyAlignment="1">
      <alignment vertical="center"/>
    </xf>
    <xf numFmtId="2" fontId="59" fillId="9" borderId="9" xfId="8" applyNumberFormat="1" applyFont="1" applyFill="1" applyBorder="1"/>
    <xf numFmtId="2" fontId="10" fillId="0" borderId="0" xfId="0" applyNumberFormat="1" applyFont="1"/>
    <xf numFmtId="0" fontId="0" fillId="0" borderId="0" xfId="0" applyNumberFormat="1" applyAlignment="1">
      <alignment horizontal="center" wrapText="1"/>
    </xf>
    <xf numFmtId="0" fontId="59" fillId="9" borderId="9" xfId="8" applyNumberFormat="1" applyFont="1" applyFill="1" applyBorder="1"/>
    <xf numFmtId="0" fontId="10"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10" fillId="0" borderId="0" xfId="0" applyNumberFormat="1" applyFont="1" applyAlignment="1">
      <alignment vertical="top"/>
    </xf>
    <xf numFmtId="49" fontId="10" fillId="0" borderId="0" xfId="0" applyNumberFormat="1" applyFont="1" applyAlignment="1">
      <alignment horizontal="left" vertical="top"/>
    </xf>
    <xf numFmtId="0" fontId="61"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0" fillId="0" borderId="0" xfId="0" applyNumberFormat="1" applyFont="1" applyAlignment="1">
      <alignment horizontal="right" vertical="top"/>
    </xf>
    <xf numFmtId="1" fontId="0" fillId="0" borderId="0" xfId="0" applyNumberFormat="1" applyFont="1" applyAlignment="1">
      <alignment horizontal="right" vertical="top"/>
    </xf>
    <xf numFmtId="0" fontId="64" fillId="0" borderId="1" xfId="21" applyBorder="1" applyAlignment="1">
      <alignment vertical="center" wrapText="1"/>
    </xf>
    <xf numFmtId="0" fontId="64" fillId="0" borderId="1" xfId="21" applyBorder="1" applyAlignment="1">
      <alignment horizontal="center" vertical="center" wrapText="1"/>
    </xf>
    <xf numFmtId="165" fontId="64" fillId="0" borderId="2" xfId="21" applyNumberFormat="1" applyBorder="1" applyAlignment="1">
      <alignment vertical="center" wrapText="1"/>
    </xf>
    <xf numFmtId="165" fontId="64" fillId="3" borderId="1" xfId="21" applyNumberFormat="1" applyFill="1" applyBorder="1" applyAlignment="1">
      <alignment vertical="center" wrapText="1"/>
    </xf>
    <xf numFmtId="0" fontId="64" fillId="0" borderId="3" xfId="21" applyBorder="1" applyAlignment="1">
      <alignment vertical="center" wrapText="1"/>
    </xf>
    <xf numFmtId="165" fontId="64" fillId="10" borderId="1" xfId="21" applyNumberFormat="1" applyFill="1" applyBorder="1" applyAlignment="1">
      <alignment vertical="center" wrapText="1"/>
    </xf>
    <xf numFmtId="0" fontId="64" fillId="0" borderId="10" xfId="21" applyBorder="1" applyAlignment="1">
      <alignment vertical="center" wrapText="1"/>
    </xf>
    <xf numFmtId="165" fontId="64" fillId="3" borderId="2" xfId="21" applyNumberFormat="1" applyFill="1" applyBorder="1" applyAlignment="1">
      <alignment vertical="center" wrapText="1"/>
    </xf>
    <xf numFmtId="165" fontId="64" fillId="0" borderId="10" xfId="21" applyNumberFormat="1" applyBorder="1" applyAlignment="1">
      <alignment horizontal="center" vertical="center" wrapText="1"/>
    </xf>
    <xf numFmtId="0" fontId="64" fillId="3" borderId="1" xfId="21" applyFill="1" applyBorder="1" applyAlignment="1">
      <alignment vertical="center" wrapText="1"/>
    </xf>
    <xf numFmtId="0" fontId="64" fillId="11" borderId="1" xfId="21" applyFill="1" applyBorder="1" applyAlignment="1">
      <alignment vertical="center" wrapText="1"/>
    </xf>
    <xf numFmtId="0" fontId="64" fillId="0" borderId="0" xfId="21" applyAlignment="1">
      <alignment vertical="center" wrapText="1"/>
    </xf>
    <xf numFmtId="0" fontId="65" fillId="12" borderId="1" xfId="21" applyFont="1" applyFill="1" applyBorder="1" applyAlignment="1">
      <alignment vertical="center" wrapText="1"/>
    </xf>
    <xf numFmtId="0" fontId="64" fillId="0" borderId="0" xfId="21">
      <alignment vertical="center"/>
    </xf>
    <xf numFmtId="0" fontId="64" fillId="0" borderId="0" xfId="21" applyAlignment="1">
      <alignment horizontal="center" vertical="center"/>
    </xf>
    <xf numFmtId="165" fontId="64" fillId="0" borderId="0" xfId="21" applyNumberFormat="1">
      <alignment vertical="center"/>
    </xf>
    <xf numFmtId="165" fontId="64" fillId="3" borderId="1" xfId="21" applyNumberFormat="1" applyFill="1" applyBorder="1">
      <alignment vertical="center"/>
    </xf>
    <xf numFmtId="165" fontId="64" fillId="3" borderId="1" xfId="21" applyNumberFormat="1" applyFill="1" applyBorder="1" applyAlignment="1">
      <alignment horizontal="center" vertical="center"/>
    </xf>
    <xf numFmtId="165" fontId="64" fillId="10" borderId="1" xfId="21" applyNumberFormat="1" applyFill="1" applyBorder="1">
      <alignment vertical="center"/>
    </xf>
    <xf numFmtId="165" fontId="64" fillId="3" borderId="2" xfId="21" applyNumberFormat="1" applyFill="1" applyBorder="1">
      <alignment vertical="center"/>
    </xf>
    <xf numFmtId="165" fontId="64" fillId="0" borderId="0" xfId="21" applyNumberFormat="1" applyAlignment="1">
      <alignment horizontal="center" vertical="center"/>
    </xf>
    <xf numFmtId="165" fontId="64" fillId="11" borderId="1" xfId="21" applyNumberFormat="1" applyFill="1" applyBorder="1">
      <alignment vertical="center"/>
    </xf>
    <xf numFmtId="165" fontId="65" fillId="12" borderId="1" xfId="21" applyNumberFormat="1" applyFont="1" applyFill="1" applyBorder="1">
      <alignment vertical="center"/>
    </xf>
    <xf numFmtId="1" fontId="64" fillId="0" borderId="0" xfId="21" applyNumberFormat="1" applyAlignment="1">
      <alignment horizontal="center" vertical="center"/>
    </xf>
    <xf numFmtId="0" fontId="64" fillId="3" borderId="1" xfId="21" applyFill="1" applyBorder="1">
      <alignment vertical="center"/>
    </xf>
    <xf numFmtId="0" fontId="64" fillId="11" borderId="1" xfId="21" applyFill="1" applyBorder="1">
      <alignment vertical="center"/>
    </xf>
    <xf numFmtId="0" fontId="65" fillId="12" borderId="1" xfId="21" applyFont="1" applyFill="1" applyBorder="1">
      <alignment vertical="center"/>
    </xf>
    <xf numFmtId="0" fontId="60" fillId="0" borderId="0" xfId="21" applyFont="1" applyAlignment="1">
      <alignment horizontal="center" vertical="center" wrapText="1"/>
    </xf>
    <xf numFmtId="0" fontId="3" fillId="0" borderId="0" xfId="21" applyFont="1" applyAlignment="1">
      <alignment horizontal="center" vertical="center" wrapText="1"/>
    </xf>
    <xf numFmtId="165" fontId="64" fillId="0" borderId="0" xfId="21" applyNumberFormat="1" applyAlignment="1">
      <alignment vertical="center" wrapText="1"/>
    </xf>
    <xf numFmtId="165" fontId="64" fillId="0" borderId="0" xfId="21" applyNumberFormat="1" applyAlignment="1">
      <alignment horizontal="center" vertical="center" wrapText="1"/>
    </xf>
    <xf numFmtId="0" fontId="3" fillId="0" borderId="0" xfId="21" applyFont="1" applyAlignment="1">
      <alignment vertical="center" wrapText="1"/>
    </xf>
    <xf numFmtId="0" fontId="60" fillId="0" borderId="0" xfId="21" applyFont="1" applyAlignment="1">
      <alignment vertical="center" wrapText="1"/>
    </xf>
    <xf numFmtId="0" fontId="3" fillId="0" borderId="0" xfId="0" applyFont="1" applyAlignment="1">
      <alignment vertical="center"/>
    </xf>
    <xf numFmtId="165" fontId="3" fillId="10" borderId="1" xfId="21" applyNumberFormat="1" applyFont="1" applyFill="1" applyBorder="1" applyAlignment="1">
      <alignment vertical="center" wrapText="1"/>
    </xf>
    <xf numFmtId="165" fontId="3" fillId="3" borderId="1" xfId="21" applyNumberFormat="1" applyFont="1" applyFill="1" applyBorder="1" applyAlignment="1">
      <alignment vertical="center" wrapText="1"/>
    </xf>
    <xf numFmtId="0" fontId="67" fillId="0" borderId="0" xfId="0" applyFont="1" applyAlignment="1">
      <alignment vertical="center"/>
    </xf>
    <xf numFmtId="0" fontId="68" fillId="0" borderId="0" xfId="0" applyFont="1"/>
    <xf numFmtId="0" fontId="67" fillId="0" borderId="0" xfId="0" applyFont="1" applyFill="1" applyAlignment="1">
      <alignment vertical="center"/>
    </xf>
    <xf numFmtId="0" fontId="67" fillId="0" borderId="0" xfId="0" applyFont="1" applyFill="1" applyAlignment="1">
      <alignment horizontal="center" vertical="center"/>
    </xf>
    <xf numFmtId="0" fontId="68" fillId="0" borderId="0" xfId="0" applyFont="1" applyFill="1"/>
    <xf numFmtId="0" fontId="68"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6" fillId="0" borderId="0" xfId="1" applyBorder="1"/>
    <xf numFmtId="167" fontId="69" fillId="13" borderId="14" xfId="23" applyNumberFormat="1" applyBorder="1" applyAlignment="1">
      <alignment horizontal="left" vertical="center" wrapText="1"/>
    </xf>
    <xf numFmtId="0" fontId="70" fillId="0" borderId="16" xfId="22" applyFont="1" applyFill="1" applyBorder="1"/>
    <xf numFmtId="0" fontId="70" fillId="0" borderId="17" xfId="22" applyFont="1" applyFill="1" applyBorder="1"/>
    <xf numFmtId="0" fontId="70"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0" fontId="69" fillId="13" borderId="13" xfId="23" applyBorder="1" applyAlignment="1">
      <alignment horizontal="left"/>
    </xf>
    <xf numFmtId="0" fontId="69" fillId="13" borderId="14" xfId="23" applyBorder="1" applyAlignment="1">
      <alignment horizontal="left"/>
    </xf>
    <xf numFmtId="0" fontId="69" fillId="13" borderId="15" xfId="23" applyBorder="1" applyAlignment="1">
      <alignment horizontal="left" vertical="center" wrapText="1"/>
    </xf>
    <xf numFmtId="0" fontId="70" fillId="0" borderId="19" xfId="22" applyFont="1" applyFill="1" applyBorder="1"/>
    <xf numFmtId="0" fontId="69" fillId="13" borderId="20" xfId="23" applyBorder="1" applyAlignment="1">
      <alignment horizontal="left"/>
    </xf>
    <xf numFmtId="0" fontId="70" fillId="0" borderId="21" xfId="22" applyFont="1" applyFill="1" applyBorder="1"/>
    <xf numFmtId="0" fontId="69" fillId="13" borderId="22" xfId="23" applyBorder="1" applyAlignment="1">
      <alignment horizontal="left"/>
    </xf>
    <xf numFmtId="0" fontId="70" fillId="0" borderId="23" xfId="22" applyFont="1" applyFill="1" applyBorder="1"/>
    <xf numFmtId="0" fontId="69"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1" fontId="7" fillId="0" borderId="0" xfId="0" applyNumberFormat="1" applyFont="1" applyAlignment="1">
      <alignment horizontal="lef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1" fontId="7" fillId="0" borderId="0" xfId="0" applyNumberFormat="1" applyFont="1" applyBorder="1" applyAlignment="1">
      <alignment horizontal="left" vertical="center"/>
    </xf>
    <xf numFmtId="0" fontId="70" fillId="0" borderId="25" xfId="22" applyFont="1" applyFill="1" applyBorder="1"/>
    <xf numFmtId="0" fontId="69" fillId="13" borderId="26" xfId="23" applyBorder="1" applyAlignment="1">
      <alignment horizontal="left"/>
    </xf>
    <xf numFmtId="0" fontId="72" fillId="0" borderId="0" xfId="0" applyFont="1" applyBorder="1" applyAlignment="1">
      <alignment horizontal="left" vertical="top" wrapText="1"/>
    </xf>
    <xf numFmtId="0" fontId="57" fillId="0" borderId="0" xfId="0" applyFont="1" applyBorder="1" applyAlignment="1">
      <alignment horizontal="center" vertical="top"/>
    </xf>
    <xf numFmtId="165" fontId="57" fillId="0" borderId="0" xfId="0" applyNumberFormat="1" applyFont="1" applyBorder="1" applyAlignment="1">
      <alignment horizontal="right" vertical="top"/>
    </xf>
    <xf numFmtId="0" fontId="57" fillId="0" borderId="0" xfId="0" applyFont="1" applyBorder="1" applyAlignment="1">
      <alignment horizontal="left"/>
    </xf>
    <xf numFmtId="0" fontId="57" fillId="0" borderId="0" xfId="0" applyFont="1" applyBorder="1" applyAlignment="1">
      <alignment horizontal="right"/>
    </xf>
    <xf numFmtId="0" fontId="10" fillId="0" borderId="0" xfId="0" applyFont="1" applyBorder="1" applyAlignment="1">
      <alignment vertical="top"/>
    </xf>
    <xf numFmtId="0" fontId="57" fillId="0" borderId="0" xfId="0" applyFont="1" applyBorder="1" applyAlignment="1">
      <alignment horizontal="center" vertical="top" wrapText="1"/>
    </xf>
    <xf numFmtId="1" fontId="68" fillId="0" borderId="0" xfId="0" applyNumberFormat="1" applyFont="1" applyBorder="1" applyAlignment="1">
      <alignment horizontal="left" vertical="top"/>
    </xf>
    <xf numFmtId="0" fontId="57" fillId="0" borderId="0" xfId="0" applyFont="1" applyAlignment="1">
      <alignment horizontal="center"/>
    </xf>
    <xf numFmtId="0" fontId="57" fillId="0" borderId="0" xfId="0" applyFont="1" applyBorder="1" applyAlignment="1">
      <alignment horizontal="center"/>
    </xf>
    <xf numFmtId="1" fontId="68" fillId="0" borderId="0" xfId="0" applyNumberFormat="1" applyFont="1" applyBorder="1" applyAlignment="1">
      <alignment horizontal="left"/>
    </xf>
    <xf numFmtId="0" fontId="68" fillId="0" borderId="0" xfId="0" applyFont="1" applyBorder="1" applyAlignment="1">
      <alignment horizontal="left" vertical="top"/>
    </xf>
    <xf numFmtId="165" fontId="57" fillId="0" borderId="0" xfId="0" applyNumberFormat="1" applyFont="1" applyBorder="1" applyAlignment="1">
      <alignment horizontal="left" vertical="top" wrapText="1"/>
    </xf>
    <xf numFmtId="165" fontId="57" fillId="0" borderId="0" xfId="0" applyNumberFormat="1" applyFont="1" applyBorder="1" applyAlignment="1">
      <alignment horizontal="left" vertical="top"/>
    </xf>
    <xf numFmtId="165" fontId="57" fillId="0" borderId="0" xfId="0" applyNumberFormat="1" applyFont="1" applyBorder="1" applyAlignment="1">
      <alignment horizontal="left"/>
    </xf>
    <xf numFmtId="0" fontId="73" fillId="0" borderId="0" xfId="2" applyFont="1" applyBorder="1" applyAlignment="1">
      <alignment horizontal="left"/>
    </xf>
    <xf numFmtId="0" fontId="57" fillId="0" borderId="0" xfId="0" applyFont="1" applyBorder="1" applyAlignment="1">
      <alignment horizontal="left" vertical="top" wrapText="1"/>
    </xf>
    <xf numFmtId="1" fontId="68" fillId="0" borderId="0" xfId="0" applyNumberFormat="1" applyFont="1" applyBorder="1" applyAlignment="1">
      <alignment horizontal="left" vertical="top" wrapText="1"/>
    </xf>
    <xf numFmtId="0" fontId="0" fillId="0" borderId="0" xfId="0" applyAlignment="1">
      <alignment wrapText="1"/>
    </xf>
    <xf numFmtId="0" fontId="74" fillId="0" borderId="0" xfId="0" applyFont="1" applyAlignment="1">
      <alignment wrapText="1"/>
    </xf>
    <xf numFmtId="1" fontId="57" fillId="0" borderId="0" xfId="0" applyNumberFormat="1" applyFont="1" applyBorder="1" applyAlignment="1">
      <alignment horizontal="left" vertical="top" wrapText="1"/>
    </xf>
    <xf numFmtId="1" fontId="57" fillId="0" borderId="0" xfId="0" applyNumberFormat="1" applyFont="1" applyBorder="1" applyAlignment="1">
      <alignment horizontal="center" vertical="top" wrapText="1"/>
    </xf>
    <xf numFmtId="1" fontId="57" fillId="0" borderId="0" xfId="0" applyNumberFormat="1" applyFont="1" applyBorder="1" applyAlignment="1">
      <alignment horizontal="right" vertical="top" wrapText="1"/>
    </xf>
    <xf numFmtId="1" fontId="68" fillId="0" borderId="11" xfId="0" applyNumberFormat="1" applyFont="1" applyBorder="1" applyAlignment="1">
      <alignment horizontal="left" vertical="top"/>
    </xf>
    <xf numFmtId="0" fontId="72" fillId="0" borderId="11" xfId="0" applyFont="1" applyBorder="1" applyAlignment="1">
      <alignment horizontal="left" vertical="top" wrapText="1"/>
    </xf>
    <xf numFmtId="0" fontId="57" fillId="0" borderId="11" xfId="0" applyFont="1" applyBorder="1" applyAlignment="1">
      <alignment horizontal="center" vertical="top"/>
    </xf>
    <xf numFmtId="165" fontId="57" fillId="0" borderId="11" xfId="0" applyNumberFormat="1" applyFont="1" applyBorder="1" applyAlignment="1">
      <alignment horizontal="right" vertical="top"/>
    </xf>
    <xf numFmtId="1" fontId="68" fillId="0" borderId="10" xfId="0" applyNumberFormat="1" applyFont="1" applyBorder="1" applyAlignment="1">
      <alignment horizontal="left" vertical="top"/>
    </xf>
    <xf numFmtId="0" fontId="72" fillId="0" borderId="10" xfId="0" applyFont="1" applyBorder="1" applyAlignment="1">
      <alignment horizontal="left" vertical="top" wrapText="1"/>
    </xf>
    <xf numFmtId="0" fontId="57" fillId="0" borderId="10" xfId="0" applyFont="1" applyBorder="1" applyAlignment="1">
      <alignment horizontal="center" vertical="top"/>
    </xf>
    <xf numFmtId="165" fontId="57" fillId="0" borderId="10" xfId="0" applyNumberFormat="1" applyFont="1" applyBorder="1" applyAlignment="1">
      <alignment horizontal="right" vertical="top"/>
    </xf>
    <xf numFmtId="0" fontId="72" fillId="0" borderId="0" xfId="0" applyFont="1" applyBorder="1" applyAlignment="1">
      <alignment horizontal="left" vertical="top"/>
    </xf>
    <xf numFmtId="0" fontId="72" fillId="0" borderId="28" xfId="0" applyFont="1" applyBorder="1" applyAlignment="1">
      <alignment horizontal="left" vertical="top"/>
    </xf>
    <xf numFmtId="0" fontId="59" fillId="9" borderId="9" xfId="8" applyFont="1" applyFill="1" applyBorder="1" applyAlignment="1">
      <alignment wrapText="1"/>
    </xf>
    <xf numFmtId="0" fontId="0" fillId="16" borderId="0" xfId="0" applyFill="1"/>
    <xf numFmtId="165" fontId="72" fillId="0" borderId="0" xfId="0" applyNumberFormat="1" applyFont="1" applyBorder="1" applyAlignment="1">
      <alignment horizontal="right" vertical="top"/>
    </xf>
    <xf numFmtId="0" fontId="15" fillId="0" borderId="0" xfId="0" applyFont="1" applyAlignment="1">
      <alignment horizontal="left"/>
    </xf>
    <xf numFmtId="1" fontId="68" fillId="0" borderId="0" xfId="0" applyNumberFormat="1" applyFont="1" applyAlignment="1">
      <alignment horizontal="left" vertical="top"/>
    </xf>
    <xf numFmtId="0" fontId="72" fillId="0" borderId="0" xfId="0" applyFont="1" applyAlignment="1">
      <alignment horizontal="left" vertical="top" wrapText="1"/>
    </xf>
    <xf numFmtId="0" fontId="57" fillId="0" borderId="0" xfId="0" applyFont="1" applyAlignment="1">
      <alignment horizontal="center" vertical="top"/>
    </xf>
    <xf numFmtId="165" fontId="57" fillId="0" borderId="0" xfId="0" applyNumberFormat="1" applyFont="1" applyAlignment="1">
      <alignment horizontal="right" vertical="top"/>
    </xf>
    <xf numFmtId="0" fontId="57" fillId="0" borderId="0" xfId="0" applyFont="1" applyAlignment="1">
      <alignment horizontal="left" vertical="top" wrapText="1"/>
    </xf>
    <xf numFmtId="0" fontId="57" fillId="0" borderId="0" xfId="0" applyFont="1" applyAlignment="1">
      <alignment horizontal="left"/>
    </xf>
    <xf numFmtId="0" fontId="57" fillId="0" borderId="0" xfId="0" applyFont="1" applyAlignment="1">
      <alignment horizontal="right"/>
    </xf>
    <xf numFmtId="0" fontId="57" fillId="0" borderId="27" xfId="0" applyFont="1" applyBorder="1" applyAlignment="1">
      <alignment horizontal="right"/>
    </xf>
    <xf numFmtId="0" fontId="72" fillId="0" borderId="0" xfId="0" applyFont="1" applyAlignment="1">
      <alignment horizontal="left"/>
    </xf>
    <xf numFmtId="0" fontId="57" fillId="0" borderId="28" xfId="0" applyFont="1" applyBorder="1" applyAlignment="1">
      <alignment horizontal="center" vertical="top" wrapText="1"/>
    </xf>
    <xf numFmtId="0" fontId="72" fillId="0" borderId="29" xfId="0" applyFont="1" applyBorder="1" applyAlignment="1">
      <alignment horizontal="right"/>
    </xf>
    <xf numFmtId="0" fontId="68" fillId="0" borderId="0" xfId="0" applyFont="1" applyAlignment="1">
      <alignment horizontal="left" vertical="top"/>
    </xf>
    <xf numFmtId="0" fontId="57" fillId="0" borderId="0" xfId="0" applyFont="1" applyAlignment="1">
      <alignment horizontal="center" vertical="top" wrapText="1"/>
    </xf>
    <xf numFmtId="0" fontId="72" fillId="0" borderId="0" xfId="0" applyFont="1" applyAlignment="1">
      <alignment horizontal="left" vertical="top"/>
    </xf>
    <xf numFmtId="1" fontId="68" fillId="0" borderId="0" xfId="0" applyNumberFormat="1" applyFont="1" applyAlignment="1">
      <alignment horizontal="left"/>
    </xf>
    <xf numFmtId="165" fontId="57" fillId="0" borderId="0" xfId="0" applyNumberFormat="1" applyFont="1" applyAlignment="1">
      <alignment horizontal="left" vertical="top" wrapText="1"/>
    </xf>
    <xf numFmtId="165" fontId="57" fillId="0" borderId="0" xfId="0" applyNumberFormat="1" applyFont="1" applyAlignment="1">
      <alignment horizontal="left" vertical="top"/>
    </xf>
    <xf numFmtId="165" fontId="57" fillId="0" borderId="0" xfId="0" applyNumberFormat="1" applyFont="1" applyAlignment="1">
      <alignment horizontal="left"/>
    </xf>
    <xf numFmtId="0" fontId="0" fillId="0" borderId="0" xfId="0" applyAlignment="1"/>
    <xf numFmtId="0" fontId="0" fillId="0" borderId="0" xfId="0" applyAlignment="1">
      <alignment horizontal="left" vertical="top"/>
    </xf>
    <xf numFmtId="0" fontId="7" fillId="0" borderId="0" xfId="0" applyFont="1" applyBorder="1" applyAlignment="1">
      <alignment vertical="center"/>
    </xf>
    <xf numFmtId="0" fontId="7" fillId="0" borderId="0" xfId="0" applyFont="1" applyBorder="1" applyAlignment="1">
      <alignment horizontal="center" vertical="center"/>
    </xf>
    <xf numFmtId="0" fontId="7" fillId="0" borderId="0" xfId="0" applyFont="1" applyBorder="1" applyAlignment="1">
      <alignment horizontal="right" vertical="center"/>
    </xf>
    <xf numFmtId="0" fontId="0" fillId="0" borderId="0" xfId="0" applyBorder="1" applyAlignment="1">
      <alignment horizontal="left"/>
    </xf>
    <xf numFmtId="0" fontId="75" fillId="0" borderId="0" xfId="0" applyFont="1" applyAlignment="1">
      <alignment horizontal="center" vertical="top"/>
    </xf>
    <xf numFmtId="0" fontId="79" fillId="0" borderId="0" xfId="0" applyFont="1" applyAlignment="1">
      <alignment horizontal="left" vertical="top"/>
    </xf>
    <xf numFmtId="0" fontId="79" fillId="0" borderId="0" xfId="0" applyFont="1" applyAlignment="1">
      <alignment vertical="top"/>
    </xf>
    <xf numFmtId="1" fontId="76" fillId="0" borderId="0" xfId="0" applyNumberFormat="1" applyFont="1" applyBorder="1" applyAlignment="1">
      <alignment horizontal="left" vertical="top"/>
    </xf>
    <xf numFmtId="0" fontId="75" fillId="0" borderId="0" xfId="0" applyFont="1" applyBorder="1" applyAlignment="1">
      <alignment horizontal="center" vertical="top"/>
    </xf>
    <xf numFmtId="0" fontId="75" fillId="0" borderId="0" xfId="0" applyFont="1" applyBorder="1" applyAlignment="1">
      <alignment horizontal="center" vertical="top" wrapText="1"/>
    </xf>
    <xf numFmtId="0" fontId="75" fillId="0" borderId="0" xfId="0" applyFont="1" applyBorder="1" applyAlignment="1">
      <alignment horizontal="right" vertical="top"/>
    </xf>
    <xf numFmtId="0" fontId="75" fillId="0" borderId="0" xfId="0" applyFont="1" applyBorder="1" applyAlignment="1">
      <alignment horizontal="left" vertical="top" wrapText="1"/>
    </xf>
    <xf numFmtId="0" fontId="75" fillId="0" borderId="0" xfId="0" applyFont="1" applyBorder="1" applyAlignment="1">
      <alignment horizontal="left" vertical="top"/>
    </xf>
    <xf numFmtId="0" fontId="79" fillId="0" borderId="0" xfId="0" applyFont="1"/>
    <xf numFmtId="1" fontId="79" fillId="0" borderId="0" xfId="0" applyNumberFormat="1" applyFont="1" applyAlignment="1">
      <alignment horizontal="left"/>
    </xf>
    <xf numFmtId="0" fontId="77" fillId="0" borderId="0" xfId="0" applyFont="1" applyAlignment="1">
      <alignment horizontal="left" vertical="top" wrapText="1"/>
    </xf>
    <xf numFmtId="0" fontId="77" fillId="0" borderId="0" xfId="0" applyFont="1" applyAlignment="1">
      <alignment horizontal="left" vertical="top"/>
    </xf>
    <xf numFmtId="0" fontId="79" fillId="0" borderId="0" xfId="0" applyFont="1" applyBorder="1"/>
    <xf numFmtId="1" fontId="81" fillId="0" borderId="0" xfId="0" applyNumberFormat="1" applyFont="1" applyBorder="1" applyAlignment="1">
      <alignment horizontal="left" vertical="center"/>
    </xf>
    <xf numFmtId="0" fontId="81" fillId="0" borderId="0" xfId="0" applyFont="1" applyBorder="1" applyAlignment="1">
      <alignment vertical="center"/>
    </xf>
    <xf numFmtId="0" fontId="81" fillId="0" borderId="0" xfId="0" applyFont="1" applyBorder="1" applyAlignment="1">
      <alignment horizontal="center" vertical="center"/>
    </xf>
    <xf numFmtId="0" fontId="81" fillId="0" borderId="0" xfId="0" applyFont="1" applyBorder="1" applyAlignment="1">
      <alignment horizontal="right" vertical="center"/>
    </xf>
    <xf numFmtId="0" fontId="79" fillId="0" borderId="0" xfId="0" applyFont="1" applyAlignment="1">
      <alignment horizontal="left"/>
    </xf>
    <xf numFmtId="0" fontId="79" fillId="0" borderId="0" xfId="0" applyFont="1" applyBorder="1" applyAlignment="1">
      <alignment horizontal="left"/>
    </xf>
    <xf numFmtId="0" fontId="76" fillId="0" borderId="0" xfId="0" applyFont="1" applyBorder="1" applyAlignment="1">
      <alignment horizontal="left" vertical="top"/>
    </xf>
    <xf numFmtId="165" fontId="75" fillId="0" borderId="0" xfId="0" applyNumberFormat="1" applyFont="1" applyBorder="1" applyAlignment="1">
      <alignment horizontal="left" vertical="top" wrapText="1"/>
    </xf>
    <xf numFmtId="165" fontId="75" fillId="0" borderId="0" xfId="0" applyNumberFormat="1" applyFont="1" applyBorder="1" applyAlignment="1">
      <alignment horizontal="left" vertical="top"/>
    </xf>
    <xf numFmtId="0" fontId="75" fillId="0" borderId="0" xfId="0" applyFont="1" applyBorder="1" applyAlignment="1">
      <alignment vertical="top"/>
    </xf>
    <xf numFmtId="0" fontId="75" fillId="0" borderId="0" xfId="0" applyFont="1"/>
    <xf numFmtId="0" fontId="82" fillId="0" borderId="0" xfId="2" applyFont="1" applyBorder="1" applyAlignment="1">
      <alignment horizontal="left" vertical="top" wrapText="1"/>
    </xf>
    <xf numFmtId="172" fontId="75" fillId="0" borderId="0" xfId="0" applyNumberFormat="1" applyFont="1" applyBorder="1" applyAlignment="1">
      <alignment horizontal="right" vertical="top"/>
    </xf>
    <xf numFmtId="1" fontId="76" fillId="0" borderId="0" xfId="0" applyNumberFormat="1" applyFont="1" applyBorder="1" applyAlignment="1">
      <alignment horizontal="left" vertical="top" wrapText="1"/>
    </xf>
    <xf numFmtId="1" fontId="75" fillId="0" borderId="0" xfId="0" applyNumberFormat="1" applyFont="1" applyBorder="1" applyAlignment="1">
      <alignment horizontal="left" vertical="top" wrapText="1"/>
    </xf>
    <xf numFmtId="1" fontId="75" fillId="0" borderId="0" xfId="0" applyNumberFormat="1" applyFont="1" applyBorder="1" applyAlignment="1">
      <alignment horizontal="center" vertical="top" wrapText="1"/>
    </xf>
    <xf numFmtId="1" fontId="75" fillId="0" borderId="0" xfId="0" applyNumberFormat="1" applyFont="1" applyBorder="1" applyAlignment="1">
      <alignment horizontal="right" vertical="top" wrapText="1"/>
    </xf>
    <xf numFmtId="165" fontId="0" fillId="0" borderId="0" xfId="0" applyNumberFormat="1" applyAlignment="1">
      <alignment vertical="center"/>
    </xf>
    <xf numFmtId="165" fontId="0" fillId="17" borderId="30" xfId="0" applyNumberFormat="1" applyFont="1" applyFill="1" applyBorder="1" applyAlignment="1">
      <alignment vertical="center"/>
    </xf>
    <xf numFmtId="165" fontId="0" fillId="0" borderId="30" xfId="0" applyNumberFormat="1" applyFont="1" applyBorder="1" applyAlignment="1">
      <alignment vertical="center"/>
    </xf>
    <xf numFmtId="0" fontId="2" fillId="0" borderId="0" xfId="0" applyFont="1" applyAlignment="1">
      <alignment vertical="center"/>
    </xf>
    <xf numFmtId="165" fontId="2" fillId="0" borderId="0" xfId="0" applyNumberFormat="1" applyFont="1" applyAlignment="1">
      <alignment vertical="center"/>
    </xf>
    <xf numFmtId="173" fontId="0" fillId="0" borderId="0" xfId="0" applyNumberFormat="1" applyFont="1" applyAlignment="1">
      <alignment horizontal="right" vertical="top"/>
    </xf>
    <xf numFmtId="173" fontId="0" fillId="0" borderId="0" xfId="0" applyNumberFormat="1" applyAlignment="1">
      <alignment vertical="center"/>
    </xf>
    <xf numFmtId="173" fontId="10" fillId="0" borderId="0" xfId="0" applyNumberFormat="1" applyFont="1" applyAlignment="1">
      <alignment vertical="top"/>
    </xf>
    <xf numFmtId="173" fontId="2" fillId="0" borderId="0" xfId="0" applyNumberFormat="1" applyFont="1" applyAlignment="1">
      <alignment vertical="center"/>
    </xf>
    <xf numFmtId="0" fontId="74" fillId="0" borderId="0" xfId="0" applyFont="1" applyAlignment="1">
      <alignment horizontal="center" wrapText="1"/>
    </xf>
    <xf numFmtId="10" fontId="61" fillId="0" borderId="0" xfId="0" applyNumberFormat="1" applyFont="1" applyAlignment="1">
      <alignment horizontal="left" vertical="top"/>
    </xf>
    <xf numFmtId="174" fontId="0" fillId="0" borderId="0" xfId="0" applyNumberFormat="1"/>
    <xf numFmtId="0" fontId="71" fillId="15" borderId="0" xfId="0" applyFont="1" applyFill="1" applyAlignment="1">
      <alignment horizontal="center" vertical="top" wrapText="1"/>
    </xf>
    <xf numFmtId="1" fontId="57" fillId="0" borderId="10" xfId="0" applyNumberFormat="1" applyFont="1" applyBorder="1" applyAlignment="1">
      <alignment horizontal="left" vertical="top"/>
    </xf>
    <xf numFmtId="172" fontId="57" fillId="0" borderId="10" xfId="0" applyNumberFormat="1" applyFont="1" applyBorder="1" applyAlignment="1">
      <alignment horizontal="right" vertical="top"/>
    </xf>
    <xf numFmtId="172" fontId="75" fillId="0" borderId="27" xfId="0" applyNumberFormat="1" applyFont="1" applyBorder="1" applyAlignment="1">
      <alignment horizontal="right" vertical="top"/>
    </xf>
    <xf numFmtId="0" fontId="77" fillId="0" borderId="0" xfId="0" applyFont="1" applyBorder="1" applyAlignment="1">
      <alignment horizontal="left" vertical="top"/>
    </xf>
    <xf numFmtId="0" fontId="75" fillId="0" borderId="28" xfId="0" applyFont="1" applyBorder="1" applyAlignment="1">
      <alignment horizontal="center" vertical="top" wrapText="1"/>
    </xf>
    <xf numFmtId="173" fontId="0" fillId="0" borderId="0" xfId="0" applyNumberFormat="1"/>
    <xf numFmtId="173" fontId="10" fillId="0" borderId="0" xfId="0" applyNumberFormat="1" applyFont="1"/>
    <xf numFmtId="0" fontId="71" fillId="14" borderId="6" xfId="0" applyFont="1" applyFill="1" applyBorder="1" applyAlignment="1">
      <alignment horizontal="center" vertical="top" wrapText="1"/>
    </xf>
    <xf numFmtId="0" fontId="71" fillId="15" borderId="6" xfId="0" applyFont="1" applyFill="1" applyBorder="1" applyAlignment="1">
      <alignment horizontal="center" vertical="top" wrapText="1"/>
    </xf>
    <xf numFmtId="0" fontId="71" fillId="14" borderId="1" xfId="0" applyFont="1" applyFill="1" applyBorder="1" applyAlignment="1">
      <alignment horizontal="center" vertical="top" wrapText="1"/>
    </xf>
    <xf numFmtId="0" fontId="71" fillId="15" borderId="1" xfId="0" applyFont="1" applyFill="1" applyBorder="1" applyAlignment="1">
      <alignment horizontal="center" vertical="top" wrapText="1"/>
    </xf>
    <xf numFmtId="0" fontId="71" fillId="14" borderId="0" xfId="0" applyFont="1" applyFill="1" applyBorder="1" applyAlignment="1">
      <alignment horizontal="center" vertical="top" wrapText="1"/>
    </xf>
    <xf numFmtId="0" fontId="0" fillId="17" borderId="31" xfId="0" applyFont="1" applyFill="1" applyBorder="1" applyAlignment="1">
      <alignment horizontal="left" vertical="top"/>
    </xf>
    <xf numFmtId="10" fontId="61" fillId="17" borderId="30" xfId="2" applyNumberFormat="1" applyFont="1" applyFill="1" applyBorder="1" applyAlignment="1">
      <alignment horizontal="left" vertical="top"/>
    </xf>
    <xf numFmtId="0" fontId="0" fillId="0" borderId="31" xfId="0" applyFont="1" applyBorder="1" applyAlignment="1">
      <alignment horizontal="left" vertical="top"/>
    </xf>
    <xf numFmtId="173" fontId="61" fillId="0" borderId="30" xfId="2" applyNumberFormat="1" applyFont="1" applyBorder="1" applyAlignment="1">
      <alignment horizontal="left" vertical="top"/>
    </xf>
    <xf numFmtId="164" fontId="0" fillId="0" borderId="0" xfId="0" applyNumberFormat="1"/>
    <xf numFmtId="173" fontId="0" fillId="0" borderId="0" xfId="0" applyNumberFormat="1" applyFont="1" applyAlignment="1">
      <alignment vertical="center"/>
    </xf>
    <xf numFmtId="173" fontId="0" fillId="0" borderId="0" xfId="0" applyNumberFormat="1" applyFont="1"/>
    <xf numFmtId="173" fontId="0" fillId="0" borderId="0" xfId="0" applyNumberFormat="1" applyFont="1" applyAlignment="1">
      <alignment vertical="top"/>
    </xf>
    <xf numFmtId="0" fontId="76" fillId="0" borderId="0" xfId="0" applyFont="1" applyBorder="1" applyAlignment="1">
      <alignment horizontal="left" vertical="top" wrapText="1"/>
    </xf>
    <xf numFmtId="1" fontId="57" fillId="0" borderId="0" xfId="0" applyNumberFormat="1" applyFont="1" applyBorder="1" applyAlignment="1">
      <alignment horizontal="left" vertical="top"/>
    </xf>
    <xf numFmtId="172" fontId="57" fillId="0" borderId="0" xfId="0" applyNumberFormat="1" applyFont="1" applyBorder="1" applyAlignment="1">
      <alignment horizontal="right" vertical="top"/>
    </xf>
    <xf numFmtId="0" fontId="75" fillId="0" borderId="0" xfId="0" applyFont="1" applyBorder="1" applyAlignment="1">
      <alignment horizontal="right" vertical="top" wrapText="1"/>
    </xf>
    <xf numFmtId="164" fontId="0" fillId="0" borderId="0" xfId="0" applyNumberFormat="1"/>
    <xf numFmtId="0" fontId="77" fillId="0" borderId="28" xfId="0" applyFont="1" applyBorder="1" applyAlignment="1">
      <alignment horizontal="left" vertical="top"/>
    </xf>
    <xf numFmtId="172" fontId="77" fillId="0" borderId="29" xfId="0" applyNumberFormat="1" applyFont="1" applyBorder="1" applyAlignment="1">
      <alignment horizontal="right" vertical="top"/>
    </xf>
    <xf numFmtId="0" fontId="79" fillId="0" borderId="0" xfId="0" applyFont="1" applyFill="1"/>
    <xf numFmtId="0" fontId="18" fillId="0" borderId="0" xfId="0" applyFont="1" applyBorder="1" applyAlignment="1">
      <alignment vertical="center" wrapText="1"/>
    </xf>
    <xf numFmtId="1" fontId="68" fillId="0" borderId="0" xfId="0" applyNumberFormat="1" applyFont="1" applyAlignment="1">
      <alignment horizontal="left" vertical="top" wrapText="1"/>
    </xf>
    <xf numFmtId="1" fontId="76" fillId="0" borderId="0" xfId="0" applyNumberFormat="1" applyFont="1" applyAlignment="1">
      <alignment horizontal="left" wrapText="1"/>
    </xf>
    <xf numFmtId="0" fontId="76" fillId="0" borderId="0" xfId="0" applyFont="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63" fillId="0" borderId="0" xfId="0" applyFont="1" applyAlignment="1">
      <alignment horizontal="center" vertical="top" wrapText="1"/>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245">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3"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3" formatCode="&quot;£&quot;#,##0.00"/>
    </dxf>
    <dxf>
      <border outline="0">
        <bottom style="thin">
          <color theme="4" tint="0.39997558519241921"/>
        </bottom>
      </border>
    </dxf>
    <dxf>
      <numFmt numFmtId="173"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3"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3"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ill>
        <patternFill>
          <bgColor rgb="FFFFC000"/>
        </patternFill>
      </fill>
    </dxf>
    <dxf>
      <fill>
        <patternFill>
          <bgColor rgb="FFFFC000"/>
        </patternFill>
      </fill>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244"/>
      <tableStyleElement type="secondSubtotalRow" dxfId="243"/>
      <tableStyleElement type="thirdSubtotalRow" dxfId="24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drawing2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922B275-4C39-4063-BD5A-3DE0B4BEB2C3}"/>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9653DFF-F76F-4A6F-B2C6-0C727A889FF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27523C58-FC5A-4672-893F-340B1FED72B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1EEAA7-F152-4F18-ADA3-895396C5386F}"/>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90D0C37-DF31-416B-A5D2-07129CDA38B8}"/>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7F8B762-68C8-4756-9E5C-F0B87B3F681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0B994D96-094E-4470-934E-0D22BE8BC59D}"/>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41619836-F0B1-41C5-81ED-53DE1DBC454A}"/>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170A0EDE-F32E-4F13-9B84-75616555E96F}"/>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E1418F56-1D0C-4B92-8FCE-2276496C2402}"/>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C52DA82E-D9F5-4C0B-8D49-86C7AB235BB2}"/>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30/09/2020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QuoteImagePage1">
          <a:extLst>
            <a:ext uri="{FF2B5EF4-FFF2-40B4-BE49-F238E27FC236}">
              <a16:creationId xmlns:a16="http://schemas.microsoft.com/office/drawing/2014/main" id="{4BECC681-224F-4E2D-A8A9-B57C50D5DB0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64293</xdr:rowOff>
    </xdr:to>
    <xdr:pic>
      <xdr:nvPicPr>
        <xdr:cNvPr id="11" name="QuoteImagePage2">
          <a:extLst>
            <a:ext uri="{FF2B5EF4-FFF2-40B4-BE49-F238E27FC236}">
              <a16:creationId xmlns:a16="http://schemas.microsoft.com/office/drawing/2014/main" id="{F26BDD9F-CF1C-4A91-997C-8979AA926F3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245530</xdr:colOff>
      <xdr:row>25</xdr:row>
      <xdr:rowOff>9525</xdr:rowOff>
    </xdr:from>
    <xdr:to>
      <xdr:col>7</xdr:col>
      <xdr:colOff>1554</xdr:colOff>
      <xdr:row>52</xdr:row>
      <xdr:rowOff>307972</xdr:rowOff>
    </xdr:to>
    <xdr:pic>
      <xdr:nvPicPr>
        <xdr:cNvPr id="12" name="QuoteImagePage3" hidden="1">
          <a:extLst>
            <a:ext uri="{FF2B5EF4-FFF2-40B4-BE49-F238E27FC236}">
              <a16:creationId xmlns:a16="http://schemas.microsoft.com/office/drawing/2014/main" id="{542E0074-D0CE-4A06-91F9-ED5523CB913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5" y="19497675"/>
          <a:ext cx="1346699" cy="2098674"/>
        </a:xfrm>
        <a:prstGeom prst="rect">
          <a:avLst/>
        </a:prstGeom>
      </xdr:spPr>
    </xdr:pic>
    <xdr:clientData/>
  </xdr:twoCellAnchor>
  <xdr:twoCellAnchor editAs="oneCell">
    <xdr:from>
      <xdr:col>5</xdr:col>
      <xdr:colOff>228065</xdr:colOff>
      <xdr:row>36</xdr:row>
      <xdr:rowOff>12707</xdr:rowOff>
    </xdr:from>
    <xdr:to>
      <xdr:col>7</xdr:col>
      <xdr:colOff>4727</xdr:colOff>
      <xdr:row>52</xdr:row>
      <xdr:rowOff>303212</xdr:rowOff>
    </xdr:to>
    <xdr:pic>
      <xdr:nvPicPr>
        <xdr:cNvPr id="13" name="QuoteImagePage4" hidden="1">
          <a:extLst>
            <a:ext uri="{FF2B5EF4-FFF2-40B4-BE49-F238E27FC236}">
              <a16:creationId xmlns:a16="http://schemas.microsoft.com/office/drawing/2014/main" id="{F2C11576-4922-4EEF-B9E8-CA8F19D331B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8454357"/>
          <a:ext cx="1367337" cy="209391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4C31B8D-F80F-4C1B-9BF3-8FACB9766F41}"/>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48D4399A-3F67-42CE-B10D-3464F8D8A002}"/>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BF3FB4D-123A-4239-8EC5-5DE9B8C73EF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148B7A04-D271-404E-96F9-2BAAF31610E4}"/>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BaseBlocksReportTextBox">
          <a:extLst>
            <a:ext uri="{FF2B5EF4-FFF2-40B4-BE49-F238E27FC236}">
              <a16:creationId xmlns:a16="http://schemas.microsoft.com/office/drawing/2014/main" id="{AE9C7DB8-17FD-48C3-BBB8-2F5ADC891E1F}"/>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7</xdr:col>
      <xdr:colOff>771525</xdr:colOff>
      <xdr:row>0</xdr:row>
      <xdr:rowOff>0</xdr:rowOff>
    </xdr:from>
    <xdr:to>
      <xdr:col>8</xdr:col>
      <xdr:colOff>865505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962025</xdr:colOff>
      <xdr:row>0</xdr:row>
      <xdr:rowOff>209550</xdr:rowOff>
    </xdr:from>
    <xdr:to>
      <xdr:col>7</xdr:col>
      <xdr:colOff>390525</xdr:colOff>
      <xdr:row>1</xdr:row>
      <xdr:rowOff>76200</xdr:rowOff>
    </xdr:to>
    <xdr:sp macro="" textlink="">
      <xdr:nvSpPr>
        <xdr:cNvPr id="6" name="Price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0</xdr:colOff>
      <xdr:row>0</xdr:row>
      <xdr:rowOff>0</xdr:rowOff>
    </xdr:from>
    <xdr:to>
      <xdr:col>9</xdr:col>
      <xdr:colOff>436880</xdr:colOff>
      <xdr:row>1</xdr:row>
      <xdr:rowOff>351790</xdr:rowOff>
    </xdr:to>
    <xdr:pic>
      <xdr:nvPicPr>
        <xdr:cNvPr id="5" name="Picture 4" descr="Dragnet Redwells Logo 222222222">
          <a:extLst>
            <a:ext uri="{FF2B5EF4-FFF2-40B4-BE49-F238E27FC236}">
              <a16:creationId xmlns:a16="http://schemas.microsoft.com/office/drawing/2014/main" id="{3E128B25-81FB-4DEC-9028-322F33499E6B}"/>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390525</xdr:colOff>
      <xdr:row>1</xdr:row>
      <xdr:rowOff>76200</xdr:rowOff>
    </xdr:to>
    <xdr:sp macro="" textlink="">
      <xdr:nvSpPr>
        <xdr:cNvPr id="6" name="DoorReportTextBox">
          <a:extLst>
            <a:ext uri="{FF2B5EF4-FFF2-40B4-BE49-F238E27FC236}">
              <a16:creationId xmlns:a16="http://schemas.microsoft.com/office/drawing/2014/main" id="{2403BC1C-FBEA-455B-8FCA-98B21832AAE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571500</xdr:colOff>
      <xdr:row>0</xdr:row>
      <xdr:rowOff>0</xdr:rowOff>
    </xdr:from>
    <xdr:to>
      <xdr:col>10</xdr:col>
      <xdr:colOff>389255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6</xdr:col>
      <xdr:colOff>200025</xdr:colOff>
      <xdr:row>0</xdr:row>
      <xdr:rowOff>209550</xdr:rowOff>
    </xdr:from>
    <xdr:to>
      <xdr:col>8</xdr:col>
      <xdr:colOff>190500</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6</xdr:col>
      <xdr:colOff>970280</xdr:colOff>
      <xdr:row>1</xdr:row>
      <xdr:rowOff>351790</xdr:rowOff>
    </xdr:to>
    <xdr:pic>
      <xdr:nvPicPr>
        <xdr:cNvPr id="5" name="Picture 4" descr="Dragnet Redwells Logo 222222222">
          <a:extLst>
            <a:ext uri="{FF2B5EF4-FFF2-40B4-BE49-F238E27FC236}">
              <a16:creationId xmlns:a16="http://schemas.microsoft.com/office/drawing/2014/main" id="{397BEE12-02F8-42DC-B8C8-DE64F700B161}"/>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FacingsStopSideReportTextBox">
          <a:extLst>
            <a:ext uri="{FF2B5EF4-FFF2-40B4-BE49-F238E27FC236}">
              <a16:creationId xmlns:a16="http://schemas.microsoft.com/office/drawing/2014/main" id="{81F09C37-B9DB-4735-8CC3-DD771A12104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463550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742950</xdr:colOff>
      <xdr:row>0</xdr:row>
      <xdr:rowOff>38100</xdr:rowOff>
    </xdr:from>
    <xdr:to>
      <xdr:col>4</xdr:col>
      <xdr:colOff>241300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97C3E686-8AF7-4C59-87AD-FE90AF564CCF}"/>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2786763-DD8C-4E63-8424-EAC7C18F54D3}"/>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2FE92C2-8B3B-4BC8-A3FD-C588DD786D1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852125F1-2663-4949-8FFD-004AB8D36699}"/>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FC31DCE6-88D7-49F3-B113-4F2C7EFFEEFA}"/>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B5D59630-667F-4DAD-84B1-43A29ADBAC35}"/>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ABC9F49F-20CC-4F64-8CF7-13A05D876657}"/>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94055A5B-332E-4AEB-B249-CD91EE0A5D9A}"/>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D7D58E63-2BAC-435F-B8D9-C7C9161AADE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10CF56FB-DFFC-4A1D-BBC7-148048F3F62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245530</xdr:colOff>
      <xdr:row>25</xdr:row>
      <xdr:rowOff>9525</xdr:rowOff>
    </xdr:from>
    <xdr:to>
      <xdr:col>7</xdr:col>
      <xdr:colOff>1554</xdr:colOff>
      <xdr:row>27</xdr:row>
      <xdr:rowOff>317499</xdr:rowOff>
    </xdr:to>
    <xdr:pic>
      <xdr:nvPicPr>
        <xdr:cNvPr id="12" name="Picture 11">
          <a:extLst>
            <a:ext uri="{FF2B5EF4-FFF2-40B4-BE49-F238E27FC236}">
              <a16:creationId xmlns:a16="http://schemas.microsoft.com/office/drawing/2014/main" id="{3A7C816A-E740-4EB5-A958-CE8D2E1AA5E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5" y="19497675"/>
          <a:ext cx="1346699" cy="2098674"/>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315919</xdr:rowOff>
    </xdr:to>
    <xdr:pic>
      <xdr:nvPicPr>
        <xdr:cNvPr id="13" name="Picture 12">
          <a:extLst>
            <a:ext uri="{FF2B5EF4-FFF2-40B4-BE49-F238E27FC236}">
              <a16:creationId xmlns:a16="http://schemas.microsoft.com/office/drawing/2014/main" id="{45C22B2B-2AA7-41F5-A71B-497B33A8D95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8454357"/>
          <a:ext cx="1367337" cy="2093912"/>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872671</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328FEA9B-F92D-4009-B1F1-0719E707281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12700</xdr:colOff>
      <xdr:row>0</xdr:row>
      <xdr:rowOff>38100</xdr:rowOff>
    </xdr:from>
    <xdr:to>
      <xdr:col>2</xdr:col>
      <xdr:colOff>901700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1011EE6-C4D0-4645-B598-18540FCC992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1866900</xdr:colOff>
      <xdr:row>0</xdr:row>
      <xdr:rowOff>38100</xdr:rowOff>
    </xdr:from>
    <xdr:to>
      <xdr:col>2</xdr:col>
      <xdr:colOff>2755900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438C9DE4-05AB-4F8B-9ADF-B04CC140ABC0}"/>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515F0CB6-D0B7-4A32-B223-82935510AB8B}"/>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AC3AE23E-975F-4836-A4F6-E71EED262DF3}"/>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7647B1E8-6F8E-4D57-84DD-A73E2EA144C9}"/>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E40C4D76-6245-4C4E-9856-C230B0F7FFB3}"/>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2C38BE61-2B71-476D-93BA-59BAE32B060A}"/>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8A515BD9-CA9F-4092-B1C7-BBE274BDA05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A996D32A-2C04-49DD-B0EC-10B3A8A3255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317501</xdr:rowOff>
    </xdr:to>
    <xdr:pic>
      <xdr:nvPicPr>
        <xdr:cNvPr id="12" name="Picture 11">
          <a:extLst>
            <a:ext uri="{FF2B5EF4-FFF2-40B4-BE49-F238E27FC236}">
              <a16:creationId xmlns:a16="http://schemas.microsoft.com/office/drawing/2014/main" id="{7AB275A6-6756-4691-AC40-3E89596CA4B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7" y="20688303"/>
          <a:ext cx="1346699" cy="2098673"/>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315918</xdr:rowOff>
    </xdr:to>
    <xdr:pic>
      <xdr:nvPicPr>
        <xdr:cNvPr id="13" name="Picture 12">
          <a:extLst>
            <a:ext uri="{FF2B5EF4-FFF2-40B4-BE49-F238E27FC236}">
              <a16:creationId xmlns:a16="http://schemas.microsoft.com/office/drawing/2014/main" id="{F3D4C0A7-31CA-47CF-BD0F-2D15BADE540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6958932"/>
          <a:ext cx="1367337" cy="209391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DA67F1D-6084-4BF2-809C-133396CFBB40}" name="tblSchedules9" displayName="tblSchedules9" ref="A3:BD18" totalsRowShown="0" headerRowDxfId="239" dataDxfId="237" headerRowBorderDxfId="238" tableBorderDxfId="236" headerRowCellStyle="Normal 2" dataCellStyle="Normal 2">
  <autoFilter ref="A3:BD18" xr:uid="{2695A716-3FF7-4445-955B-0F58FA05EBB5}"/>
  <tableColumns count="56">
    <tableColumn id="63" xr3:uid="{94783CD2-E67C-4EF5-86ED-130DDCCF9D14}" name="Number" dataDxfId="235" dataCellStyle="Normal 2"/>
    <tableColumn id="1" xr3:uid="{1D151CA0-C652-48A8-B675-776FE128742D}" name="Flat / plot" dataDxfId="234" dataCellStyle="Normal 2"/>
    <tableColumn id="2" xr3:uid="{282F9B68-7C6B-45AA-B653-5AB39EE04DAF}" name="Door spec" dataDxfId="233" dataCellStyle="Normal 2"/>
    <tableColumn id="3" xr3:uid="{73D723F5-F480-4A7D-9491-2C3867EB596D}" name="Location" dataDxfId="232" dataCellStyle="Normal 2"/>
    <tableColumn id="4" xr3:uid="{CD10E472-B75C-4E07-B72C-4A49EF71BC2A}" name="Door ref/number" dataDxfId="231" dataCellStyle="Normal 2"/>
    <tableColumn id="5" xr3:uid="{931150C9-BF73-4874-A4F0-19CB22019D6B}" name="Fire Rating" dataDxfId="230" dataCellStyle="Normal 2"/>
    <tableColumn id="6" xr3:uid="{E0E7F9C2-38AE-4DE8-A8FD-CF0CAC22A3D5}" name="Instrument strip" dataDxfId="229" dataCellStyle="Normal 2"/>
    <tableColumn id="7" xr3:uid="{36B347FA-E1E9-4572-B818-840F63EE1559}" name="Flipper colour" dataDxfId="228" dataCellStyle="Normal 2"/>
    <tableColumn id="8" xr3:uid="{53EEFC8A-DA2E-4452-AA2B-70FC096046DD}" name="Doorset layout" dataDxfId="227" dataCellStyle="Normal 2"/>
    <tableColumn id="64" xr3:uid="{49D47DCB-6644-4523-B563-FCF7D7910B73}" name="Handing" dataDxfId="226" dataCellStyle="Normal 2"/>
    <tableColumn id="9" xr3:uid="{6CAE446E-37BA-4156-8076-7E7A6313E241}" name="Lead door width (mm)" dataDxfId="225" dataCellStyle="Normal 2"/>
    <tableColumn id="10" xr3:uid="{AF5E57E6-1A68-4F5E-9B59-F1D793DE7F48}" name="Slave door width (mm)" dataDxfId="224" dataCellStyle="Normal 2"/>
    <tableColumn id="11" xr3:uid="{0F69158B-3E48-469A-AAA0-E845813C71CA}" name="Door height (mm)" dataDxfId="223" dataCellStyle="Normal 2"/>
    <tableColumn id="12" xr3:uid="{8C9F272C-F8C3-4A96-A60C-8ED57A932DD7}" name="Door thickness (mm)" dataDxfId="222" dataCellStyle="Normal 2"/>
    <tableColumn id="13" xr3:uid="{FA528242-F7A1-41A6-B84A-698035178D63}" name="Aperture fire rating" dataDxfId="221" dataCellStyle="Normal 2"/>
    <tableColumn id="14" xr3:uid="{87B2FA6E-0121-4328-B939-A8632BA23C01}" name="Aperture quantity" dataDxfId="220" dataCellStyle="Normal 2"/>
    <tableColumn id="16" xr3:uid="{70780A26-707D-4847-9B05-B174CB815FCC}" name="Hinge type" dataDxfId="219" dataCellStyle="Normal 2"/>
    <tableColumn id="17" xr3:uid="{5FDA6A38-C498-4DCE-864B-A2873540FA2C}" name="Hinge quantity" dataDxfId="218" dataCellStyle="Normal 2"/>
    <tableColumn id="18" xr3:uid="{534DE50A-BA66-4170-8689-6934E8870726}" name="Ironmongery" dataDxfId="217" dataCellStyle="Normal 2"/>
    <tableColumn id="19" xr3:uid="{8D86B72C-1518-4651-B60A-64441A8F5ABF}" name="Flush bolt quantity " dataDxfId="216" dataCellStyle="Normal 2"/>
    <tableColumn id="20" xr3:uid="{7BC18B94-4ACD-460B-91AE-A78841AFF74E}" name="Roller catch quantity" dataDxfId="215" dataCellStyle="Normal 2"/>
    <tableColumn id="21" xr3:uid="{DC2F291B-537B-42AC-AD93-F460D749ED9F}" name="Frame timber" dataDxfId="214" dataCellStyle="Normal 2"/>
    <tableColumn id="22" xr3:uid="{24EB192E-ABAE-4943-9731-88C43293613D}" name="Frame thickness (mm)" dataDxfId="213" dataCellStyle="Normal 2"/>
    <tableColumn id="23" xr3:uid="{238C1E9C-F12D-4D05-A7A2-960F4709F0C4}" name="Frame width (mm)" dataDxfId="212" dataCellStyle="Normal 2"/>
    <tableColumn id="24" xr3:uid="{D5E0E03E-1723-48BB-8098-610AC0DDBB96}" name="Lintol thickness (mm)" dataDxfId="211" dataCellStyle="Normal 2"/>
    <tableColumn id="25" xr3:uid="{8D5890BA-8688-477C-8804-D06FCD0A2875}" name="Stop timber" dataDxfId="210" dataCellStyle="Normal 2"/>
    <tableColumn id="26" xr3:uid="{1A6EDEFF-BC27-4A60-8A96-1E2977ABF6FA}" name="Stop thickness (mm)" dataDxfId="209" dataCellStyle="Normal 2"/>
    <tableColumn id="27" xr3:uid="{B2A841B8-34FB-4587-A71A-2F1306C52669}" name="Stop width (mm)" dataDxfId="208" dataCellStyle="Normal 2"/>
    <tableColumn id="28" xr3:uid="{700BB2D1-B5A9-456D-A134-D3FFF254F5EA}" name="Undercut (mm)" dataDxfId="207" dataCellStyle="Normal 2"/>
    <tableColumn id="15" xr3:uid="{D0BBFAEE-AF46-4DC3-87AF-927FD28A3430}" name="Include facings" dataDxfId="206" dataCellStyle="Normal 2"/>
    <tableColumn id="38" xr3:uid="{C662676F-68D4-4E22-A48C-936422620297}" name="Facing timber" dataDxfId="205" dataCellStyle="Normal 2"/>
    <tableColumn id="39" xr3:uid="{A323E64B-1090-4B06-995B-84FEFD82F450}" name="Facings width (mm)" dataDxfId="204" dataCellStyle="Normal 2"/>
    <tableColumn id="40" xr3:uid="{32CB876E-B7DD-4876-95FD-1DF569E5FD5C}" name="Facings depth (mm)" dataDxfId="203" dataCellStyle="Normal 2"/>
    <tableColumn id="53" xr3:uid="{DDD8BE8F-F40B-4A4D-8580-A0BA299464BB}" name="Base blocks timber" dataDxfId="202" dataCellStyle="Normal 2"/>
    <tableColumn id="54" xr3:uid="{0F27358C-497E-4944-B59F-B2C3584E1643}" name="Base block width (mm)" dataDxfId="201" dataCellStyle="Normal 2"/>
    <tableColumn id="55" xr3:uid="{0973677F-40BA-4C14-853F-3C5F512953A4}" name="Base block thickness (mm)" dataDxfId="200" dataCellStyle="Normal 2"/>
    <tableColumn id="56" xr3:uid="{0F5A5E68-FF37-4CFA-A93D-CCBB621395E5}" name="Base block height (mm)" dataDxfId="199" dataCellStyle="Normal 2"/>
    <tableColumn id="58" xr3:uid="{A2401EBA-B0D5-4E16-A123-8F7277B6C13B}" name="Threshold timber" dataDxfId="198" dataCellStyle="Normal 2"/>
    <tableColumn id="59" xr3:uid="{514843E0-4F04-4DC7-B60C-FAAB739B160D}" name="Threshold thickness (mm)" dataDxfId="197" dataCellStyle="Normal 2"/>
    <tableColumn id="60" xr3:uid="{5640F0FB-D6C1-4D6D-87EB-898D3D9E7361}" name="Threshold width (mm)" dataDxfId="196" dataCellStyle="Normal 2"/>
    <tableColumn id="61" xr3:uid="{885AC40C-FEC6-4A3D-8D72-8E139004FAFC}" name="Threshold length (mm)" dataDxfId="195" dataCellStyle="Normal 2"/>
    <tableColumn id="29" xr3:uid="{A79B5427-07DF-4581-BE90-7EC2C122199A}" name="Door state" dataDxfId="194" dataCellStyle="Normal 2"/>
    <tableColumn id="30" xr3:uid="{E666DC01-82BE-4334-87D0-809E4E0431BB}" name="Same as" dataDxfId="193" dataCellStyle="Normal 2"/>
    <tableColumn id="31" xr3:uid="{283127B5-EC7F-456D-BBD7-AE1B15AEE711}" name="Quantity" dataDxfId="192" dataCellStyle="Normal 2"/>
    <tableColumn id="36" xr3:uid="{5C23115A-545D-4B3D-896A-31E59E63255E}" name="Trench (mm)" dataDxfId="191" dataCellStyle="Normal 2"/>
    <tableColumn id="37" xr3:uid="{2C4A59F8-8659-4AF4-AA4A-6A5BA4AD91AB}" name="Meeting style" dataDxfId="190" dataCellStyle="Normal 2"/>
    <tableColumn id="41" xr3:uid="{53407173-63D5-4C0B-9B11-BF1F8FC9D594}" name="Leg (mm)" dataDxfId="189" dataCellStyle="Normal 2"/>
    <tableColumn id="42" xr3:uid="{ECD4DCE6-22BD-4902-8DF4-A9AEC02F2F26}" name="Lintol (mm)" dataDxfId="188" dataCellStyle="Normal 2"/>
    <tableColumn id="43" xr3:uid="{B5508D63-66CD-4420-AE7D-24B380E296E8}" name="Stop leg (mm)" dataDxfId="187" dataCellStyle="Normal 2"/>
    <tableColumn id="44" xr3:uid="{2770C638-6103-4669-AD59-290B5CCD3A66}" name="Stop lintol (mm)" dataDxfId="186" dataCellStyle="Normal 2"/>
    <tableColumn id="49" xr3:uid="{22B53F08-514F-4BD5-8DE6-64E7D586E828}" name="Cutting length (mm)" dataDxfId="185" dataCellStyle="Normal 2"/>
    <tableColumn id="32" xr3:uid="{4425C066-D962-4BF5-809A-EB8291596796}" name="Facings leg hinge side (mm)_x000a_        " dataDxfId="184" dataCellStyle="Normal 2"/>
    <tableColumn id="45" xr3:uid="{E1F18A94-584C-4C95-B8DE-933BDEBD06B6}" name="Facings lintol hinge side (mm)" dataDxfId="183" dataCellStyle="Normal 2"/>
    <tableColumn id="35" xr3:uid="{C2052598-FA92-4CA9-B461-A356417E3126}" name="Facings leg non-hinge side (mm)" dataDxfId="182" dataCellStyle="Normal 2"/>
    <tableColumn id="33" xr3:uid="{9C284D58-A304-4547-B62C-F0E8FE1C30A8}" name="Facings lintol non-hinge side (mm)" dataDxfId="181" dataCellStyle="Normal 2"/>
    <tableColumn id="34" xr3:uid="{06618F05-45F6-42CC-9F20-BDE2ABDAD97E}" name="Charge price per door" dataDxfId="180"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K47" totalsRowShown="0" headerRowDxfId="117" dataDxfId="115" headerRowBorderDxfId="116" tableBorderDxfId="114" headerRowCellStyle="Normal 2" dataCellStyle="Normal 2">
  <autoFilter ref="A3:BK47" xr:uid="{9A9DAF7E-C7C3-49D1-8651-867C91296C14}"/>
  <tableColumns count="63">
    <tableColumn id="63" xr3:uid="{EE02FA41-B767-4EDA-8A42-16775A1CE61D}" name="Number" dataDxfId="113" dataCellStyle="Normal 2"/>
    <tableColumn id="1" xr3:uid="{C2547AE1-A085-4B64-A835-5930DF641EFF}" name="Flat / plot" dataDxfId="112" dataCellStyle="Normal 2"/>
    <tableColumn id="2" xr3:uid="{5E685CB6-772D-43F5-947F-8F004694B5D8}" name="Door spec" dataDxfId="111" dataCellStyle="Normal 2"/>
    <tableColumn id="3" xr3:uid="{DA6E3C03-A706-4B73-8852-6750B4D70BA0}" name="Location" dataDxfId="110" dataCellStyle="Normal 2"/>
    <tableColumn id="4" xr3:uid="{0C4D87F5-5C2B-466D-9A4E-1F3B3731B622}" name="Door ref/number" dataDxfId="109" dataCellStyle="Normal 2"/>
    <tableColumn id="5" xr3:uid="{C2DF3D45-E4A7-461C-9D39-335EDF5260F8}" name="Fire Rating" dataDxfId="108" dataCellStyle="Normal 2"/>
    <tableColumn id="6" xr3:uid="{2C999091-B956-44CC-822F-AB4EDFD7E332}" name="Instrument strip" dataDxfId="107" dataCellStyle="Normal 2"/>
    <tableColumn id="7" xr3:uid="{B064A130-78DC-431E-9521-58512D72A4DC}" name="Flipper colour" dataDxfId="106" dataCellStyle="Normal 2"/>
    <tableColumn id="8" xr3:uid="{3B94FCCB-CC65-47C5-8377-A8CC723E2C77}" name="Doorset layout" dataDxfId="105" dataCellStyle="Normal 2"/>
    <tableColumn id="64" xr3:uid="{3822204B-AB43-4164-BD78-7DB1A9CEA471}" name="Handing" dataDxfId="104" dataCellStyle="Normal 2"/>
    <tableColumn id="9" xr3:uid="{648CC17C-1403-4838-9C11-DCE9FE411B0C}" name="Lead door width (mm)" dataDxfId="103" dataCellStyle="Normal 2"/>
    <tableColumn id="10" xr3:uid="{6B663A8E-A3E3-4365-B5A0-635C3DC26C51}" name="Slave door width (mm)" dataDxfId="102" dataCellStyle="Normal 2"/>
    <tableColumn id="11" xr3:uid="{DC51496B-E561-4AB0-912D-42DE11D3FD11}" name="Door height (mm)" dataDxfId="101" dataCellStyle="Normal 2"/>
    <tableColumn id="12" xr3:uid="{A91C5037-F37B-4806-92A5-7C8F8E02DF77}" name="Door thickness (mm)" dataDxfId="100" dataCellStyle="Normal 2"/>
    <tableColumn id="13" xr3:uid="{811715EE-8154-491E-853B-04119F5D1B3C}" name="Aperture fire rating" dataDxfId="99" dataCellStyle="Normal 2"/>
    <tableColumn id="14" xr3:uid="{D5527189-CEBA-49D3-B4D4-411F61006300}" name="Aperture quantity" dataDxfId="98" dataCellStyle="Normal 2"/>
    <tableColumn id="16" xr3:uid="{61B44BE8-7015-4DA9-B8FC-8E3AED49F8A8}" name="Hinge type" dataDxfId="97" dataCellStyle="Normal 2"/>
    <tableColumn id="17" xr3:uid="{BFEB86BD-1D6F-4779-A2E0-6F771B7275F3}" name="Hinge quantity" dataDxfId="96" dataCellStyle="Normal 2"/>
    <tableColumn id="18" xr3:uid="{2B44A9FC-919B-42B5-8270-212A48A74DBF}" name="Ironmongery" dataDxfId="95" dataCellStyle="Normal 2"/>
    <tableColumn id="19" xr3:uid="{D0325A9D-6F8B-43AA-BA29-613A006ED5AD}" name="Flush bolt quantity " dataDxfId="94" dataCellStyle="Normal 2"/>
    <tableColumn id="20" xr3:uid="{64A84D9A-0E9B-44A9-8B8D-21722651638C}" name="Roller catch quantity" dataDxfId="93" dataCellStyle="Normal 2"/>
    <tableColumn id="21" xr3:uid="{BF743E01-BC3C-4C71-8C45-A44A4E19D021}" name="Frame timber" dataDxfId="92" dataCellStyle="Normal 2"/>
    <tableColumn id="22" xr3:uid="{85E42A7A-6DE8-4DC6-88A0-FECE51C842E1}" name="Frame thickness (mm)" dataDxfId="91" dataCellStyle="Normal 2"/>
    <tableColumn id="23" xr3:uid="{F5C26954-B720-489D-8F32-7EA10C8532B8}" name="Frame width (mm)" dataDxfId="90" dataCellStyle="Normal 2"/>
    <tableColumn id="24" xr3:uid="{02CB49B1-90B8-4CEC-9E34-7844CF63B008}" name="Lintol thickness (mm)" dataDxfId="89" dataCellStyle="Normal 2"/>
    <tableColumn id="25" xr3:uid="{08F24E03-6DF2-48DC-88E7-7EEF8460001D}" name="Stop timber" dataDxfId="88" dataCellStyle="Normal 2"/>
    <tableColumn id="26" xr3:uid="{73748A60-7FED-45DC-B4F3-0C5D10635A35}" name="Stop thickness (mm)" dataDxfId="87" dataCellStyle="Normal 2"/>
    <tableColumn id="27" xr3:uid="{92495BFC-5E5E-428F-B5DC-E22977F1228D}" name="Stop width (mm)" dataDxfId="86" dataCellStyle="Normal 2"/>
    <tableColumn id="28" xr3:uid="{41E3299C-E614-4A4C-BF04-DB83D466CF8F}" name="Undercut (mm)" dataDxfId="85" dataCellStyle="Normal 2"/>
    <tableColumn id="15" xr3:uid="{4DA4E20C-E8CD-4128-9E31-5343E60A84AD}" name="Include facings" dataDxfId="84" dataCellStyle="Normal 2"/>
    <tableColumn id="38" xr3:uid="{CE9DF7B3-E259-433F-8EE2-870DD96BAFD8}" name="Facing timber" dataDxfId="83" dataCellStyle="Normal 2"/>
    <tableColumn id="39" xr3:uid="{130FB667-CC1E-4063-AAE5-8999783296B1}" name="Facings width (mm)" dataDxfId="82" dataCellStyle="Normal 2"/>
    <tableColumn id="40" xr3:uid="{C212C7BC-E011-4BDE-8EF9-8CE19C37DC7C}" name="Facings depth (mm)" dataDxfId="81" dataCellStyle="Normal 2"/>
    <tableColumn id="53" xr3:uid="{AA3A7732-0599-41A9-9469-87DEB2005E18}" name="Base blocks timber" dataDxfId="80" dataCellStyle="Normal 2"/>
    <tableColumn id="54" xr3:uid="{99E2F268-6497-4453-BB53-CA7498EB1C54}" name="Base block width (mm)" dataDxfId="79" dataCellStyle="Normal 2"/>
    <tableColumn id="55" xr3:uid="{07E735BC-053B-4BA3-B976-58661EEB43C1}" name="Base block thickness (mm)" dataDxfId="78" dataCellStyle="Normal 2"/>
    <tableColumn id="56" xr3:uid="{00DDC031-77F6-4E6E-B630-DF2C6F62015B}" name="Base block height (mm)" dataDxfId="77" dataCellStyle="Normal 2"/>
    <tableColumn id="58" xr3:uid="{EC09E856-2FFB-4D2D-87FB-695D7DB56EDC}" name="Threshold timber" dataDxfId="76" dataCellStyle="Normal 2"/>
    <tableColumn id="59" xr3:uid="{5AF331AE-019F-406E-B557-AAB3DBD57A85}" name="Threshold thickness (mm)" dataDxfId="75" dataCellStyle="Normal 2"/>
    <tableColumn id="60" xr3:uid="{440F6002-C5D6-4D89-8806-CBA2507D6FB7}" name="Threshold width (mm)" dataDxfId="74" dataCellStyle="Normal 2"/>
    <tableColumn id="61" xr3:uid="{6C5F4C8F-327E-4782-A6C0-9F38838FED62}" name="Threshold length (mm)" dataDxfId="73" dataCellStyle="Normal 2"/>
    <tableColumn id="29" xr3:uid="{8EBAD418-4E2E-4DA4-8C81-54B0E36882F6}" name="Door state" dataDxfId="72" dataCellStyle="Normal 2"/>
    <tableColumn id="30" xr3:uid="{D3A5BDD4-08C1-4618-859B-898995181957}" name="Same as" dataDxfId="71" dataCellStyle="Normal 2"/>
    <tableColumn id="31" xr3:uid="{3ADABACE-D726-4053-87A6-950B75D46F2C}" name="Quantity" dataDxfId="70" dataCellStyle="Normal 2"/>
    <tableColumn id="57" xr3:uid="{DF4D45EE-7549-4759-B8CC-216A5BE7600B}" name="Calculation error"/>
    <tableColumn id="36" xr3:uid="{F2F4BA8A-F7A9-4020-87CA-4E84285C7E6F}" name="Trench (mm)" dataDxfId="69" dataCellStyle="Normal 2"/>
    <tableColumn id="37" xr3:uid="{ABAC42E5-BFB5-4779-A129-431B029DE360}" name="Meeting style" dataDxfId="68" dataCellStyle="Normal 2"/>
    <tableColumn id="41" xr3:uid="{FBE20AA2-687F-4811-A06A-A553C940C672}" name="Leg (mm)" dataDxfId="67" dataCellStyle="Normal 2"/>
    <tableColumn id="42" xr3:uid="{10505334-555C-4851-8CEE-DC2337411FB1}" name="Lintol (mm)" dataDxfId="66" dataCellStyle="Normal 2"/>
    <tableColumn id="43" xr3:uid="{924C6EA6-9F27-498E-8512-2AC7CD4A3473}" name="Stop leg (mm)" dataDxfId="65" dataCellStyle="Normal 2"/>
    <tableColumn id="44" xr3:uid="{1CBEE59C-7A46-4747-B47B-E2588C7AF6DD}" name="Stop lintol (mm)" dataDxfId="64" dataCellStyle="Normal 2"/>
    <tableColumn id="49" xr3:uid="{AF5FA26B-8164-461A-BBEA-72843D9EDD9C}" name="Cutting length (mm)" dataDxfId="63" dataCellStyle="Normal 2"/>
    <tableColumn id="32" xr3:uid="{7A0E7F03-BD39-4D34-8997-1E0BCB2E9F27}" name="Facings leg hinge side (mm)_x000a_        " dataDxfId="62" dataCellStyle="Normal 2"/>
    <tableColumn id="45" xr3:uid="{D1EEF98D-C6B2-4248-A39B-0A8C64089A74}" name="Facings lintol hinge side (mm)" dataDxfId="61" dataCellStyle="Normal 2"/>
    <tableColumn id="35" xr3:uid="{BB2DA1A4-4B34-4FA0-9F36-CC8E3E465AE8}" name="Facings leg non-hinge side (mm)" dataDxfId="60" dataCellStyle="Normal 2"/>
    <tableColumn id="33" xr3:uid="{6E70D4DF-8264-4703-AEED-A93622187730}" name="Facings lintol non-hinge side (mm)" dataDxfId="59" dataCellStyle="Normal 2"/>
    <tableColumn id="51" xr3:uid="{8EF06B99-72B7-4E2D-9A05-A0C64523C195}" name="Standard frame width (mm)" dataDxfId="58" dataCellStyle="Normal 2"/>
    <tableColumn id="50" xr3:uid="{953A2212-C4B9-4600-8BAB-6F335615720E}" name="Standard frame thickness (mm)" dataDxfId="57" dataCellStyle="Normal 2"/>
    <tableColumn id="52" xr3:uid="{C3589508-B39C-4876-894B-9C7362462ACD}" name="Frame length (mm)" dataDxfId="56"/>
    <tableColumn id="48" xr3:uid="{CE24249C-44E8-4497-ACD7-4AC195ABE1F9}" name="Frame volume (m3)" dataDxfId="55" dataCellStyle="Normal 2"/>
    <tableColumn id="47" xr3:uid="{C49F1C43-C002-4C4D-B81C-5035CBB5B06A}" name="Stop length (mm)" dataDxfId="54" dataCellStyle="Normal 2"/>
    <tableColumn id="46" xr3:uid="{71E42521-2901-443F-9EC6-317412E3B051}" name="Stop volume (m3)" dataDxfId="53" dataCellStyle="Normal 2"/>
    <tableColumn id="34" xr3:uid="{30E0B8EF-072B-43AA-AEFB-471B867DD190}" name="Charge price per door" dataDxfId="52"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1" totalsRowShown="0" headerRowDxfId="51" dataDxfId="50">
  <autoFilter ref="A3:B21" xr:uid="{46B05878-3C26-48D2-BABD-E80EB00EAFDE}"/>
  <tableColumns count="2">
    <tableColumn id="1" xr3:uid="{C1DD83A2-653E-4627-8930-ACBCCE77789E}" name="Constant name" dataDxfId="49"/>
    <tableColumn id="2" xr3:uid="{A9145533-B66B-47C9-A95D-53EB03D79361}" name="Value" dataDxfId="4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47"/>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4:K10" totalsRowShown="0" headerRowDxfId="46" dataDxfId="45">
  <autoFilter ref="J4:K10" xr:uid="{17A7A251-CB23-4371-B0BB-8F9962D21228}"/>
  <tableColumns count="2">
    <tableColumn id="1" xr3:uid="{82F5BB6B-0EC7-4077-B16B-ACCD87098A8D}" name="Standard (mm)" dataDxfId="44"/>
    <tableColumn id="3" xr3:uid="{373993A9-4710-478C-9EE7-52600C4EE1CC}" name="Max cut (mm)" dataDxfId="4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M4:N7" totalsRowShown="0" headerRowDxfId="42" dataDxfId="41">
  <autoFilter ref="M4:N7" xr:uid="{98B60C2B-9BAB-43DB-9D0B-2AF9E4EDFAAF}"/>
  <tableColumns count="2">
    <tableColumn id="1" xr3:uid="{33DFDE00-0307-4FA5-8852-A2E11B18FD2D}" name="Standard (mm)" dataDxfId="40"/>
    <tableColumn id="3" xr3:uid="{B4507771-0E50-4655-A977-CCFE84522E91}" name="Max cut (mm)"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0:E14" totalsRowShown="0">
  <autoFilter ref="D10:E14" xr:uid="{92993B48-869F-46DC-B51D-059BB8362B0B}"/>
  <tableColumns count="2">
    <tableColumn id="1" xr3:uid="{B1B96957-9BCA-41F1-9A8B-2F8B390BFF69}" name="Item"/>
    <tableColumn id="2" xr3:uid="{BD2C7442-9752-45D7-940B-06A6D4CD294F}" name="Price" dataDxfId="3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0:H18" totalsRowShown="0" headerRowDxfId="37" dataDxfId="36" tableBorderDxfId="35">
  <autoFilter ref="G10:H18" xr:uid="{00B1724C-3B19-4B0D-8442-AA99743F92FF}"/>
  <tableColumns count="2">
    <tableColumn id="1" xr3:uid="{C9F49D4B-53E2-488D-9EB3-647AEE3F192C}" name="Item" dataDxfId="34"/>
    <tableColumn id="2" xr3:uid="{475649B0-B57B-45EC-BAE7-B1F0962942E7}" name="Price" dataDxfId="3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0:K12" totalsRowShown="0">
  <autoFilter ref="J10:K12" xr:uid="{E5A6EDA5-B191-4F51-AF1C-3DA5AB53CD40}"/>
  <tableColumns count="2">
    <tableColumn id="1" xr3:uid="{0FF6E3F3-BD54-494E-B7FC-FEBF31255F49}" name="Item"/>
    <tableColumn id="2" xr3:uid="{7A869E79-A65A-41C9-B21F-F26D8CAAB8BA}" name="Price" dataDxfId="3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0:N17" totalsRowShown="0" dataDxfId="31">
  <autoFilter ref="M10:N17" xr:uid="{EFB736B9-D117-475E-8752-3686B271059F}"/>
  <tableColumns count="2">
    <tableColumn id="1" xr3:uid="{16B15BCE-3840-43C0-8270-35D72856772F}" name="Item" dataDxfId="30"/>
    <tableColumn id="2" xr3:uid="{DA15E9DC-CBB8-4C49-A080-A7D1116A95AF}" name="Price" dataDxfId="2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0:B13" totalsRowShown="0" tableBorderDxfId="28">
  <autoFilter ref="A10:B13" xr:uid="{3AB9E48B-CDF4-4D87-9D2B-60C3D872B911}"/>
  <tableColumns count="2">
    <tableColumn id="1" xr3:uid="{372558CA-34C0-4DAC-8CB7-5AA7B8F7C189}" name="Item"/>
    <tableColumn id="2" xr3:uid="{138F8550-E333-4554-A8B5-74EE555FF4DC}" name="Price" dataDxfId="2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0:Q13" totalsRowShown="0" dataDxfId="26">
  <autoFilter ref="P10:Q13" xr:uid="{895C630A-D575-4D52-9F9F-A8C5D69A7612}"/>
  <tableColumns count="2">
    <tableColumn id="1" xr3:uid="{99A74DB6-0D81-4876-BB5F-FEBFAB303A55}" name="Item" dataDxfId="25"/>
    <tableColumn id="2" xr3:uid="{64A14F6A-18C3-4AC3-B109-EE39FA2A2FA5}" name="Price" dataDxfId="2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0:T13" totalsRowShown="0" dataDxfId="23">
  <autoFilter ref="S10:T13" xr:uid="{15A36B3F-984D-4A7B-96ED-CF8450EF78C2}"/>
  <tableColumns count="2">
    <tableColumn id="1" xr3:uid="{5378677E-3079-43A4-A740-4E78EA5CE9F9}" name="Item" dataDxfId="22"/>
    <tableColumn id="2" xr3:uid="{4DF3F40E-A359-4E72-B8EB-F311F795740E}" name="Price" dataDxfId="2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20" dataDxfId="19">
  <autoFilter ref="C4:C7" xr:uid="{0902FF45-95D7-4CB3-B877-36956C4D8363}"/>
  <tableColumns count="1">
    <tableColumn id="1" xr3:uid="{50D2381B-209A-4F94-BAC9-AD26CCC2B599}" name="Fire rating" dataDxfId="1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17" dataDxfId="16">
  <autoFilter ref="G4:G7" xr:uid="{E68C8121-B1C7-4F44-88A0-4760005BA04B}"/>
  <tableColumns count="1">
    <tableColumn id="1" xr3:uid="{EF3492D1-961F-4120-9E07-95AC7765D076}" name="Doorset Layout" dataDxfId="1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14" dataDxfId="13">
  <autoFilter ref="A4:A7" xr:uid="{46B05878-3C26-48D2-BABD-E80EB00EAFDE}"/>
  <tableColumns count="1">
    <tableColumn id="1" xr3:uid="{1A4F6AEC-2F7E-4A56-B69B-4522423F94AB}" name="Door spec" dataDxfId="1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11" dataDxfId="10" tableBorderDxfId="9">
  <autoFilter ref="E4:E7" xr:uid="{4748AB34-0A5E-4AAC-837B-1180BBF3B96F}"/>
  <tableColumns count="1">
    <tableColumn id="1" xr3:uid="{56FB0A26-AE6B-450B-ADE8-560BDC50B014}" name="Flipper colour" dataDxfId="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7">
  <autoFilter ref="K4:K15" xr:uid="{D0000841-D9B1-4F52-8B4F-5D8B780DC3CC}"/>
  <tableColumns count="1">
    <tableColumn id="1" xr3:uid="{2AD5D4B7-75C8-4A37-8B37-4764C7662513}" name="Aperture quantity" dataDxfId="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5">
  <autoFilter ref="M4:M13" xr:uid="{16BC64D3-E8F0-40DB-BC03-23BC06B38158}"/>
  <tableColumns count="1">
    <tableColumn id="1" xr3:uid="{8FC30FDF-F578-4F23-B254-BCD94615C606}" name="Hinge quantity" dataDxfId="4"/>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3">
  <autoFilter ref="O4:O15" xr:uid="{5186BBEE-A296-4090-A40C-CAEE5313AC17}"/>
  <tableColumns count="1">
    <tableColumn id="1" xr3:uid="{3B933C82-CABA-418F-A60A-5DDB1C654177}" name="Flush bolt quantity" dataDxfId="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1">
  <autoFilter ref="Q4:Q15" xr:uid="{8F440D9B-3CA6-4D3E-9DAB-600BAB5F6854}"/>
  <tableColumns count="1">
    <tableColumn id="1" xr3:uid="{C73BC335-20CE-4047-AC9D-1CC97D9AEAB5}" name="Roller catch quant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 Id="rId9"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table" Target="../tables/table17.xml"/><Relationship Id="rId11" Type="http://schemas.openxmlformats.org/officeDocument/2006/relationships/table" Target="../tables/table22.xml"/><Relationship Id="rId5" Type="http://schemas.openxmlformats.org/officeDocument/2006/relationships/table" Target="../tables/table16.xml"/><Relationship Id="rId10" Type="http://schemas.openxmlformats.org/officeDocument/2006/relationships/table" Target="../tables/table21.xml"/><Relationship Id="rId4" Type="http://schemas.openxmlformats.org/officeDocument/2006/relationships/table" Target="../tables/table15.xml"/><Relationship Id="rId9"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07B44-857A-4624-9D1D-87B73228670C}">
  <sheetPr codeName="Sheet5"/>
  <dimension ref="A1:CC377"/>
  <sheetViews>
    <sheetView showGridLines="0" topLeftCell="A16" zoomScale="80" zoomScaleNormal="80" workbookViewId="0">
      <selection activeCell="F29" sqref="F29"/>
    </sheetView>
  </sheetViews>
  <sheetFormatPr defaultColWidth="9.33203125" defaultRowHeight="12" x14ac:dyDescent="0.2"/>
  <cols>
    <col min="1" max="1" width="15.83203125" style="153" bestFit="1" customWidth="1"/>
    <col min="2" max="2" width="15.6640625" style="156" bestFit="1" customWidth="1"/>
    <col min="3" max="3" width="16.1640625" style="143" bestFit="1" customWidth="1"/>
    <col min="4" max="4" width="14.5" style="143" bestFit="1" customWidth="1"/>
    <col min="5" max="5" width="22.83203125" style="143" bestFit="1" customWidth="1"/>
    <col min="6" max="6" width="16.83203125" style="143" bestFit="1" customWidth="1"/>
    <col min="7" max="7" width="22" style="143" bestFit="1" customWidth="1"/>
    <col min="8" max="8" width="20.1640625" style="143" bestFit="1" customWidth="1"/>
    <col min="9" max="9" width="21.1640625" style="143" bestFit="1" customWidth="1"/>
    <col min="10" max="10" width="13.6640625" style="144" bestFit="1" customWidth="1"/>
    <col min="11" max="11" width="28.33203125" style="143" bestFit="1" customWidth="1"/>
    <col min="12" max="12" width="29.1640625" style="143" bestFit="1" customWidth="1"/>
    <col min="13" max="13" width="24" style="143" bestFit="1" customWidth="1"/>
    <col min="14" max="14" width="27.83203125" style="143" bestFit="1" customWidth="1"/>
    <col min="15" max="15" width="25.6640625" style="144" bestFit="1" customWidth="1"/>
    <col min="16" max="16" width="23.5" style="143" bestFit="1" customWidth="1"/>
    <col min="17" max="17" width="16.1640625" style="143" bestFit="1" customWidth="1"/>
    <col min="18" max="18" width="20.33203125" style="143" bestFit="1" customWidth="1"/>
    <col min="19" max="19" width="18.33203125" style="143" bestFit="1" customWidth="1"/>
    <col min="20" max="20" width="25.83203125" style="143" bestFit="1" customWidth="1"/>
    <col min="21" max="21" width="27.5" style="143" bestFit="1" customWidth="1"/>
    <col min="22" max="22" width="19.1640625" style="143" bestFit="1" customWidth="1"/>
    <col min="23" max="23" width="29.1640625" style="143" bestFit="1" customWidth="1"/>
    <col min="24" max="24" width="24.1640625" style="143" bestFit="1" customWidth="1"/>
    <col min="25" max="25" width="28.5" style="143" bestFit="1" customWidth="1"/>
    <col min="26" max="26" width="17.5" style="143" bestFit="1" customWidth="1"/>
    <col min="27" max="27" width="27.5" style="143" bestFit="1" customWidth="1"/>
    <col min="28" max="28" width="22.5" style="143" bestFit="1" customWidth="1"/>
    <col min="29" max="29" width="20.83203125" style="143" bestFit="1" customWidth="1"/>
    <col min="30" max="30" width="21.1640625" style="143" bestFit="1" customWidth="1"/>
    <col min="31" max="31" width="19.5" style="143" bestFit="1" customWidth="1"/>
    <col min="32" max="32" width="26" style="143" bestFit="1" customWidth="1"/>
    <col min="33" max="33" width="26.5" style="143" bestFit="1" customWidth="1"/>
    <col min="34" max="34" width="26" style="143" bestFit="1" customWidth="1"/>
    <col min="35" max="35" width="29.5" style="143" bestFit="1" customWidth="1"/>
    <col min="36" max="36" width="26.1640625" style="143" bestFit="1" customWidth="1"/>
    <col min="37" max="37" width="20.33203125" style="143" bestFit="1" customWidth="1"/>
    <col min="38" max="38" width="13.5" style="143" bestFit="1" customWidth="1"/>
    <col min="39" max="39" width="25" style="143" bestFit="1" customWidth="1"/>
    <col min="40" max="40" width="25.6640625" style="143" bestFit="1" customWidth="1"/>
    <col min="41" max="43" width="25.6640625" style="143" customWidth="1"/>
    <col min="44" max="44" width="25.6640625" customWidth="1"/>
    <col min="45" max="45" width="19.33203125" style="143" customWidth="1"/>
    <col min="46" max="46" width="21.6640625" style="143" customWidth="1"/>
    <col min="47" max="47" width="17" style="143" customWidth="1"/>
    <col min="48" max="48" width="16.1640625" style="143" customWidth="1"/>
    <col min="49" max="49" width="17.83203125" style="143" customWidth="1"/>
    <col min="50" max="50" width="18.33203125" style="143" customWidth="1"/>
    <col min="51" max="51" width="27.5" style="143" customWidth="1"/>
    <col min="52" max="52" width="31.33203125" style="143" customWidth="1"/>
    <col min="53" max="53" width="34.83203125" style="143" customWidth="1"/>
    <col min="54" max="55" width="31.33203125" style="143" customWidth="1"/>
    <col min="56" max="56" width="30" style="143" customWidth="1"/>
    <col min="57" max="57" width="12" style="143" customWidth="1"/>
    <col min="58" max="58" width="22" style="143" bestFit="1" customWidth="1"/>
    <col min="59" max="59" width="15" style="143" bestFit="1" customWidth="1"/>
    <col min="60" max="60" width="10.6640625" style="143" bestFit="1" customWidth="1"/>
    <col min="61" max="61" width="19.6640625" style="143" bestFit="1" customWidth="1"/>
    <col min="62" max="62" width="17.83203125" style="143" bestFit="1" customWidth="1"/>
    <col min="63" max="63" width="25.33203125" style="143" bestFit="1" customWidth="1"/>
    <col min="64" max="64" width="10.1640625" style="143" bestFit="1" customWidth="1"/>
    <col min="65" max="65" width="10.6640625" style="143" bestFit="1" customWidth="1"/>
    <col min="66" max="67" width="12.33203125" style="143" bestFit="1" customWidth="1"/>
    <col min="68" max="68" width="27" style="143" bestFit="1" customWidth="1"/>
    <col min="69" max="69" width="22.83203125" style="143" bestFit="1" customWidth="1"/>
    <col min="70" max="70" width="23.33203125" style="143" bestFit="1" customWidth="1"/>
    <col min="71" max="71" width="31.1640625" style="143" bestFit="1" customWidth="1"/>
    <col min="72" max="72" width="27" style="143" bestFit="1" customWidth="1"/>
    <col min="73" max="73" width="28.6640625" style="143" bestFit="1" customWidth="1"/>
    <col min="74" max="74" width="31.1640625" style="143" bestFit="1" customWidth="1"/>
    <col min="75" max="75" width="19.5" style="143" bestFit="1" customWidth="1"/>
    <col min="76" max="76" width="19" style="143" bestFit="1" customWidth="1"/>
    <col min="77" max="77" width="20.5" style="143" bestFit="1" customWidth="1"/>
    <col min="78" max="78" width="19" style="143" bestFit="1" customWidth="1"/>
    <col min="79" max="79" width="17.5" style="143" bestFit="1" customWidth="1"/>
    <col min="80" max="80" width="11" style="143" bestFit="1" customWidth="1"/>
    <col min="81" max="16384" width="9.33203125" style="143"/>
  </cols>
  <sheetData>
    <row r="1" spans="1:81" s="140" customFormat="1" ht="63.95" customHeight="1" x14ac:dyDescent="0.2">
      <c r="A1" s="150"/>
      <c r="B1" s="154"/>
      <c r="J1" s="141"/>
      <c r="O1" s="141"/>
      <c r="AR1"/>
    </row>
    <row r="2" spans="1:81" s="140" customFormat="1" ht="32.1" customHeight="1" x14ac:dyDescent="0.2">
      <c r="A2" s="151" t="s">
        <v>19</v>
      </c>
      <c r="B2" s="154"/>
      <c r="F2" s="140" t="s">
        <v>20</v>
      </c>
      <c r="H2" s="140" t="s">
        <v>21</v>
      </c>
      <c r="O2" s="140" t="s">
        <v>22</v>
      </c>
      <c r="Q2" s="141" t="s">
        <v>23</v>
      </c>
      <c r="U2" s="140" t="s">
        <v>24</v>
      </c>
      <c r="AD2" s="140" t="s">
        <v>25</v>
      </c>
      <c r="AR2"/>
      <c r="BW2" s="140" t="s">
        <v>26</v>
      </c>
    </row>
    <row r="3" spans="1:81" s="142" customFormat="1" ht="22.5" x14ac:dyDescent="0.2">
      <c r="A3" s="152" t="s">
        <v>110</v>
      </c>
      <c r="B3" s="155" t="s">
        <v>143</v>
      </c>
      <c r="C3" s="149" t="s">
        <v>131</v>
      </c>
      <c r="D3" s="149" t="s">
        <v>4</v>
      </c>
      <c r="E3" s="149" t="s">
        <v>144</v>
      </c>
      <c r="F3" s="149" t="s">
        <v>20</v>
      </c>
      <c r="G3" s="149" t="s">
        <v>142</v>
      </c>
      <c r="H3" s="149" t="s">
        <v>139</v>
      </c>
      <c r="I3" s="149" t="s">
        <v>145</v>
      </c>
      <c r="J3" s="149" t="s">
        <v>38</v>
      </c>
      <c r="K3" s="149" t="s">
        <v>184</v>
      </c>
      <c r="L3" s="149" t="s">
        <v>185</v>
      </c>
      <c r="M3" s="149" t="s">
        <v>186</v>
      </c>
      <c r="N3" s="149" t="s">
        <v>187</v>
      </c>
      <c r="O3" s="149" t="s">
        <v>148</v>
      </c>
      <c r="P3" s="149" t="s">
        <v>149</v>
      </c>
      <c r="Q3" s="149" t="s">
        <v>155</v>
      </c>
      <c r="R3" s="149" t="s">
        <v>152</v>
      </c>
      <c r="S3" s="149" t="s">
        <v>23</v>
      </c>
      <c r="T3" s="149" t="s">
        <v>156</v>
      </c>
      <c r="U3" s="149" t="s">
        <v>154</v>
      </c>
      <c r="V3" s="149" t="s">
        <v>203</v>
      </c>
      <c r="W3" s="149" t="s">
        <v>202</v>
      </c>
      <c r="X3" s="149" t="s">
        <v>201</v>
      </c>
      <c r="Y3" s="149" t="s">
        <v>200</v>
      </c>
      <c r="Z3" s="149" t="s">
        <v>199</v>
      </c>
      <c r="AA3" s="149" t="s">
        <v>204</v>
      </c>
      <c r="AB3" s="149" t="s">
        <v>198</v>
      </c>
      <c r="AC3" s="149" t="s">
        <v>209</v>
      </c>
      <c r="AD3" s="149" t="s">
        <v>303</v>
      </c>
      <c r="AE3" s="149" t="s">
        <v>205</v>
      </c>
      <c r="AF3" s="149" t="s">
        <v>197</v>
      </c>
      <c r="AG3" s="149" t="s">
        <v>196</v>
      </c>
      <c r="AH3" s="149" t="s">
        <v>206</v>
      </c>
      <c r="AI3" s="149" t="s">
        <v>195</v>
      </c>
      <c r="AJ3" s="149" t="s">
        <v>188</v>
      </c>
      <c r="AK3" s="149" t="s">
        <v>194</v>
      </c>
      <c r="AL3" s="149" t="s">
        <v>189</v>
      </c>
      <c r="AM3" s="149" t="s">
        <v>207</v>
      </c>
      <c r="AN3" s="149" t="s">
        <v>190</v>
      </c>
      <c r="AO3" s="149" t="s">
        <v>191</v>
      </c>
      <c r="AP3" s="149" t="s">
        <v>208</v>
      </c>
      <c r="AQ3" s="149" t="s">
        <v>302</v>
      </c>
      <c r="AR3" s="149" t="s">
        <v>79</v>
      </c>
      <c r="AS3" s="149" t="s">
        <v>351</v>
      </c>
      <c r="AT3" s="149" t="s">
        <v>352</v>
      </c>
      <c r="AU3" s="149" t="s">
        <v>327</v>
      </c>
      <c r="AV3" s="149" t="s">
        <v>325</v>
      </c>
      <c r="AW3" s="149" t="s">
        <v>331</v>
      </c>
      <c r="AX3" s="149" t="s">
        <v>330</v>
      </c>
      <c r="AY3" s="149" t="s">
        <v>335</v>
      </c>
      <c r="AZ3" s="149" t="s">
        <v>359</v>
      </c>
      <c r="BA3" s="273" t="s">
        <v>426</v>
      </c>
      <c r="BB3" s="273" t="s">
        <v>427</v>
      </c>
      <c r="BC3" s="273" t="s">
        <v>428</v>
      </c>
      <c r="BD3" s="149" t="s">
        <v>373</v>
      </c>
      <c r="BE3"/>
      <c r="BF3" s="149" t="s">
        <v>165</v>
      </c>
      <c r="BG3" s="149" t="s">
        <v>192</v>
      </c>
      <c r="BH3" s="149" t="s">
        <v>51</v>
      </c>
      <c r="BI3" s="149" t="s">
        <v>52</v>
      </c>
      <c r="BJ3" s="149" t="s">
        <v>53</v>
      </c>
      <c r="BK3" s="149" t="s">
        <v>54</v>
      </c>
      <c r="BL3" s="149" t="s">
        <v>55</v>
      </c>
      <c r="BM3" s="149" t="s">
        <v>56</v>
      </c>
      <c r="BN3" s="149" t="s">
        <v>57</v>
      </c>
      <c r="BO3" s="149" t="s">
        <v>58</v>
      </c>
      <c r="BP3" s="149" t="s">
        <v>59</v>
      </c>
      <c r="BQ3" s="149" t="s">
        <v>63</v>
      </c>
      <c r="BR3" s="149" t="s">
        <v>64</v>
      </c>
      <c r="BS3" s="149" t="s">
        <v>65</v>
      </c>
      <c r="BT3" s="149" t="s">
        <v>66</v>
      </c>
      <c r="BU3" s="149" t="s">
        <v>67</v>
      </c>
      <c r="BV3" s="149" t="s">
        <v>68</v>
      </c>
      <c r="BW3" s="149" t="s">
        <v>69</v>
      </c>
      <c r="BX3" s="149" t="s">
        <v>70</v>
      </c>
      <c r="BY3" s="149" t="s">
        <v>71</v>
      </c>
      <c r="BZ3" s="149" t="s">
        <v>72</v>
      </c>
      <c r="CA3" s="149" t="s">
        <v>73</v>
      </c>
      <c r="CB3" s="149" t="s">
        <v>74</v>
      </c>
      <c r="CC3" s="149" t="s">
        <v>79</v>
      </c>
    </row>
    <row r="4" spans="1:81" x14ac:dyDescent="0.2">
      <c r="A4" s="227">
        <v>2</v>
      </c>
      <c r="B4" s="228"/>
      <c r="C4" s="158"/>
      <c r="D4" s="158"/>
      <c r="E4" s="158"/>
      <c r="F4" s="229"/>
      <c r="G4" s="158"/>
      <c r="H4" s="158"/>
      <c r="I4" s="158"/>
      <c r="J4" s="158"/>
      <c r="K4" s="158"/>
      <c r="L4" s="158"/>
      <c r="M4" s="158"/>
      <c r="N4" s="158"/>
      <c r="O4" s="158"/>
      <c r="P4" s="230"/>
      <c r="Q4" s="231"/>
      <c r="R4" s="230"/>
      <c r="S4" s="158"/>
      <c r="T4" s="158"/>
      <c r="U4" s="158"/>
      <c r="V4" s="158"/>
      <c r="W4" s="158"/>
      <c r="X4" s="158"/>
      <c r="Y4" s="158"/>
      <c r="Z4" s="232"/>
      <c r="AA4" s="230"/>
      <c r="AB4" s="230"/>
      <c r="AC4" s="158"/>
      <c r="AD4" s="158"/>
      <c r="AE4" s="158"/>
      <c r="AF4" s="158"/>
      <c r="AG4" s="158"/>
      <c r="AH4" s="158"/>
      <c r="AI4" s="158"/>
      <c r="AJ4" s="158"/>
      <c r="AK4" s="158"/>
      <c r="AL4" s="158"/>
      <c r="AM4" s="158"/>
      <c r="AN4" s="158"/>
      <c r="AO4" s="158"/>
      <c r="AP4" s="158" t="s">
        <v>353</v>
      </c>
      <c r="AQ4" s="158">
        <v>0</v>
      </c>
      <c r="AR4" s="158">
        <v>1</v>
      </c>
      <c r="AS4" s="158">
        <v>12</v>
      </c>
      <c r="AT4" s="158"/>
      <c r="AU4" s="158"/>
      <c r="AV4" s="158"/>
      <c r="AW4" s="158"/>
      <c r="AX4" s="158"/>
      <c r="AY4" s="158"/>
      <c r="AZ4" s="158"/>
      <c r="BA4" s="158"/>
      <c r="BB4" s="158"/>
      <c r="BC4" s="158"/>
      <c r="BD4" s="158"/>
    </row>
    <row r="5" spans="1:81" x14ac:dyDescent="0.2">
      <c r="A5" s="227">
        <v>3</v>
      </c>
      <c r="B5" s="230" t="s">
        <v>387</v>
      </c>
      <c r="C5" s="158" t="s">
        <v>132</v>
      </c>
      <c r="D5" s="158" t="s">
        <v>214</v>
      </c>
      <c r="E5" s="158" t="s">
        <v>388</v>
      </c>
      <c r="F5" s="229" t="s">
        <v>140</v>
      </c>
      <c r="G5" s="158" t="s">
        <v>138</v>
      </c>
      <c r="H5" s="158" t="s">
        <v>146</v>
      </c>
      <c r="I5" s="158" t="s">
        <v>91</v>
      </c>
      <c r="J5" s="231" t="s">
        <v>107</v>
      </c>
      <c r="K5" s="158">
        <v>888</v>
      </c>
      <c r="L5" s="158">
        <v>500</v>
      </c>
      <c r="M5" s="158">
        <v>1500</v>
      </c>
      <c r="N5" s="158">
        <v>27</v>
      </c>
      <c r="O5" s="231" t="s">
        <v>86</v>
      </c>
      <c r="P5" s="230">
        <v>2</v>
      </c>
      <c r="Q5" s="231" t="s">
        <v>150</v>
      </c>
      <c r="R5" s="230">
        <v>3</v>
      </c>
      <c r="S5" s="158" t="s">
        <v>96</v>
      </c>
      <c r="T5" s="158">
        <v>1</v>
      </c>
      <c r="U5" s="158">
        <v>2</v>
      </c>
      <c r="V5" s="158" t="s">
        <v>162</v>
      </c>
      <c r="W5" s="158">
        <v>9</v>
      </c>
      <c r="X5" s="158">
        <v>53</v>
      </c>
      <c r="Y5" s="158">
        <v>25</v>
      </c>
      <c r="Z5" s="232" t="s">
        <v>101</v>
      </c>
      <c r="AA5" s="230">
        <v>26</v>
      </c>
      <c r="AB5" s="230">
        <v>55</v>
      </c>
      <c r="AC5" s="158">
        <v>5</v>
      </c>
      <c r="AD5" s="158" t="b">
        <v>0</v>
      </c>
      <c r="AE5" s="158"/>
      <c r="AF5" s="158"/>
      <c r="AG5" s="158"/>
      <c r="AH5" s="158"/>
      <c r="AI5" s="158"/>
      <c r="AJ5" s="158"/>
      <c r="AK5" s="158"/>
      <c r="AL5" s="158"/>
      <c r="AM5" s="158"/>
      <c r="AN5" s="158"/>
      <c r="AO5" s="158"/>
      <c r="AP5" s="158" t="s">
        <v>306</v>
      </c>
      <c r="AQ5" s="158">
        <v>0</v>
      </c>
      <c r="AR5" s="158">
        <v>1</v>
      </c>
      <c r="AS5" s="158">
        <v>5</v>
      </c>
      <c r="AT5" s="158"/>
      <c r="AU5" s="158">
        <v>1513</v>
      </c>
      <c r="AV5" s="158">
        <v>1403</v>
      </c>
      <c r="AW5" s="158">
        <v>1482</v>
      </c>
      <c r="AX5" s="158">
        <v>1385</v>
      </c>
      <c r="AY5" s="158">
        <v>1403</v>
      </c>
      <c r="AZ5" s="158"/>
      <c r="BA5" s="158"/>
      <c r="BB5" s="158"/>
      <c r="BC5" s="158"/>
      <c r="BD5" s="158"/>
    </row>
    <row r="6" spans="1:81" x14ac:dyDescent="0.2">
      <c r="A6" s="227">
        <v>4</v>
      </c>
      <c r="B6" s="230" t="s">
        <v>387</v>
      </c>
      <c r="C6" s="158" t="s">
        <v>132</v>
      </c>
      <c r="D6" s="158" t="s">
        <v>354</v>
      </c>
      <c r="E6" s="158" t="s">
        <v>389</v>
      </c>
      <c r="F6" s="229" t="s">
        <v>140</v>
      </c>
      <c r="G6" s="158" t="s">
        <v>138</v>
      </c>
      <c r="H6" s="158" t="s">
        <v>146</v>
      </c>
      <c r="I6" s="158" t="s">
        <v>91</v>
      </c>
      <c r="J6" s="231" t="s">
        <v>107</v>
      </c>
      <c r="K6" s="158">
        <v>444</v>
      </c>
      <c r="L6" s="158">
        <v>500</v>
      </c>
      <c r="M6" s="158">
        <v>1800</v>
      </c>
      <c r="N6" s="158">
        <v>27</v>
      </c>
      <c r="O6" s="231" t="s">
        <v>86</v>
      </c>
      <c r="P6" s="230">
        <v>2</v>
      </c>
      <c r="Q6" s="231" t="s">
        <v>150</v>
      </c>
      <c r="R6" s="230">
        <v>3</v>
      </c>
      <c r="S6" s="158" t="s">
        <v>96</v>
      </c>
      <c r="T6" s="158">
        <v>1</v>
      </c>
      <c r="U6" s="158">
        <v>2</v>
      </c>
      <c r="V6" s="158" t="s">
        <v>162</v>
      </c>
      <c r="W6" s="158">
        <v>8</v>
      </c>
      <c r="X6" s="158">
        <v>54</v>
      </c>
      <c r="Y6" s="158">
        <v>25</v>
      </c>
      <c r="Z6" s="232" t="s">
        <v>101</v>
      </c>
      <c r="AA6" s="230">
        <v>26</v>
      </c>
      <c r="AB6" s="230">
        <v>57</v>
      </c>
      <c r="AC6" s="158">
        <v>5</v>
      </c>
      <c r="AD6" s="158" t="b">
        <v>0</v>
      </c>
      <c r="AE6" s="158"/>
      <c r="AF6" s="158"/>
      <c r="AG6" s="158"/>
      <c r="AH6" s="158"/>
      <c r="AI6" s="158"/>
      <c r="AJ6" s="158"/>
      <c r="AK6" s="158"/>
      <c r="AL6" s="158"/>
      <c r="AM6" s="158"/>
      <c r="AN6" s="158"/>
      <c r="AO6" s="158"/>
      <c r="AP6" s="158" t="s">
        <v>306</v>
      </c>
      <c r="AQ6" s="158">
        <v>0</v>
      </c>
      <c r="AR6" s="158">
        <v>1</v>
      </c>
      <c r="AS6" s="158">
        <v>5</v>
      </c>
      <c r="AT6" s="158"/>
      <c r="AU6" s="158">
        <v>1813</v>
      </c>
      <c r="AV6" s="158">
        <v>959</v>
      </c>
      <c r="AW6" s="158">
        <v>1782</v>
      </c>
      <c r="AX6" s="158">
        <v>943</v>
      </c>
      <c r="AY6" s="158">
        <v>959</v>
      </c>
      <c r="AZ6" s="158"/>
      <c r="BA6" s="158"/>
      <c r="BB6" s="158"/>
      <c r="BC6" s="158"/>
      <c r="BD6" s="158"/>
    </row>
    <row r="7" spans="1:81" x14ac:dyDescent="0.2">
      <c r="A7" s="227">
        <v>5</v>
      </c>
      <c r="B7" s="230" t="s">
        <v>387</v>
      </c>
      <c r="C7" s="158" t="s">
        <v>132</v>
      </c>
      <c r="D7" s="158" t="s">
        <v>374</v>
      </c>
      <c r="E7" s="158" t="s">
        <v>441</v>
      </c>
      <c r="F7" s="229" t="s">
        <v>140</v>
      </c>
      <c r="G7" s="158" t="s">
        <v>138</v>
      </c>
      <c r="H7" s="158" t="s">
        <v>146</v>
      </c>
      <c r="I7" s="158" t="s">
        <v>91</v>
      </c>
      <c r="J7" s="231" t="s">
        <v>107</v>
      </c>
      <c r="K7" s="158">
        <v>700</v>
      </c>
      <c r="L7" s="158">
        <v>500</v>
      </c>
      <c r="M7" s="158">
        <v>1500</v>
      </c>
      <c r="N7" s="158">
        <v>27</v>
      </c>
      <c r="O7" s="231" t="s">
        <v>86</v>
      </c>
      <c r="P7" s="230">
        <v>2</v>
      </c>
      <c r="Q7" s="231" t="s">
        <v>150</v>
      </c>
      <c r="R7" s="230">
        <v>3</v>
      </c>
      <c r="S7" s="158" t="s">
        <v>96</v>
      </c>
      <c r="T7" s="158">
        <v>1</v>
      </c>
      <c r="U7" s="158">
        <v>2</v>
      </c>
      <c r="V7" s="158" t="s">
        <v>160</v>
      </c>
      <c r="W7" s="158">
        <v>8</v>
      </c>
      <c r="X7" s="158">
        <v>57</v>
      </c>
      <c r="Y7" s="158">
        <v>25</v>
      </c>
      <c r="Z7" s="232" t="s">
        <v>101</v>
      </c>
      <c r="AA7" s="230">
        <v>26</v>
      </c>
      <c r="AB7" s="230">
        <v>59</v>
      </c>
      <c r="AC7" s="158">
        <v>5</v>
      </c>
      <c r="AD7" s="158" t="b">
        <v>1</v>
      </c>
      <c r="AE7" s="158" t="s">
        <v>160</v>
      </c>
      <c r="AF7" s="158">
        <v>10</v>
      </c>
      <c r="AG7" s="158">
        <v>12</v>
      </c>
      <c r="AH7" s="158" t="s">
        <v>161</v>
      </c>
      <c r="AI7" s="158">
        <v>145</v>
      </c>
      <c r="AJ7" s="158">
        <v>260</v>
      </c>
      <c r="AK7" s="158">
        <v>350</v>
      </c>
      <c r="AL7" s="158" t="s">
        <v>101</v>
      </c>
      <c r="AM7" s="158">
        <v>450</v>
      </c>
      <c r="AN7" s="158">
        <v>556</v>
      </c>
      <c r="AO7" s="158">
        <v>655</v>
      </c>
      <c r="AP7" s="158" t="s">
        <v>306</v>
      </c>
      <c r="AQ7" s="158">
        <v>0</v>
      </c>
      <c r="AR7" s="158">
        <v>1</v>
      </c>
      <c r="AS7" s="158">
        <v>5</v>
      </c>
      <c r="AT7" s="158"/>
      <c r="AU7" s="158">
        <v>1513</v>
      </c>
      <c r="AV7" s="158">
        <v>1215</v>
      </c>
      <c r="AW7" s="158">
        <v>1482</v>
      </c>
      <c r="AX7" s="158">
        <v>1199</v>
      </c>
      <c r="AY7" s="158">
        <v>1215</v>
      </c>
      <c r="AZ7" s="158"/>
      <c r="BA7" s="158"/>
      <c r="BB7" s="158"/>
      <c r="BC7" s="158"/>
      <c r="BD7" s="158"/>
    </row>
    <row r="8" spans="1:81" x14ac:dyDescent="0.2">
      <c r="A8" s="227">
        <v>6</v>
      </c>
      <c r="B8" s="230" t="s">
        <v>387</v>
      </c>
      <c r="C8" s="158" t="s">
        <v>132</v>
      </c>
      <c r="D8" s="158" t="s">
        <v>354</v>
      </c>
      <c r="E8" s="158" t="s">
        <v>389</v>
      </c>
      <c r="F8" s="229" t="s">
        <v>140</v>
      </c>
      <c r="G8" s="158" t="s">
        <v>138</v>
      </c>
      <c r="H8" s="158" t="s">
        <v>146</v>
      </c>
      <c r="I8" s="158" t="s">
        <v>91</v>
      </c>
      <c r="J8" s="231" t="s">
        <v>107</v>
      </c>
      <c r="K8" s="158">
        <v>444</v>
      </c>
      <c r="L8" s="158">
        <v>500</v>
      </c>
      <c r="M8" s="158">
        <v>1800</v>
      </c>
      <c r="N8" s="158">
        <v>27</v>
      </c>
      <c r="O8" s="231" t="s">
        <v>86</v>
      </c>
      <c r="P8" s="230">
        <v>2</v>
      </c>
      <c r="Q8" s="231" t="s">
        <v>150</v>
      </c>
      <c r="R8" s="230">
        <v>3</v>
      </c>
      <c r="S8" s="158" t="s">
        <v>96</v>
      </c>
      <c r="T8" s="158">
        <v>1</v>
      </c>
      <c r="U8" s="158">
        <v>2</v>
      </c>
      <c r="V8" s="158" t="s">
        <v>162</v>
      </c>
      <c r="W8" s="158">
        <v>8</v>
      </c>
      <c r="X8" s="158">
        <v>54</v>
      </c>
      <c r="Y8" s="158">
        <v>25</v>
      </c>
      <c r="Z8" s="232" t="s">
        <v>101</v>
      </c>
      <c r="AA8" s="230">
        <v>26</v>
      </c>
      <c r="AB8" s="230">
        <v>57</v>
      </c>
      <c r="AC8" s="158">
        <v>5</v>
      </c>
      <c r="AD8" s="158" t="b">
        <v>0</v>
      </c>
      <c r="AE8" s="158"/>
      <c r="AF8" s="158"/>
      <c r="AG8" s="158"/>
      <c r="AH8" s="158"/>
      <c r="AI8" s="158"/>
      <c r="AJ8" s="158"/>
      <c r="AK8" s="158"/>
      <c r="AL8" s="158"/>
      <c r="AM8" s="158"/>
      <c r="AN8" s="158"/>
      <c r="AO8" s="158"/>
      <c r="AP8" s="158" t="s">
        <v>306</v>
      </c>
      <c r="AQ8" s="158">
        <v>0</v>
      </c>
      <c r="AR8" s="158">
        <v>1</v>
      </c>
      <c r="AS8" s="158">
        <v>5</v>
      </c>
      <c r="AT8" s="158"/>
      <c r="AU8" s="158">
        <v>1813</v>
      </c>
      <c r="AV8" s="158">
        <v>959</v>
      </c>
      <c r="AW8" s="158">
        <v>1782</v>
      </c>
      <c r="AX8" s="158">
        <v>943</v>
      </c>
      <c r="AY8" s="158">
        <v>959</v>
      </c>
      <c r="AZ8" s="158"/>
      <c r="BA8" s="158"/>
      <c r="BB8" s="158"/>
      <c r="BC8" s="158"/>
      <c r="BD8" s="158"/>
    </row>
    <row r="9" spans="1:81" x14ac:dyDescent="0.2">
      <c r="A9" s="227">
        <v>7</v>
      </c>
      <c r="B9" s="230" t="s">
        <v>387</v>
      </c>
      <c r="C9" s="158" t="s">
        <v>132</v>
      </c>
      <c r="D9" s="158" t="s">
        <v>354</v>
      </c>
      <c r="E9" s="158" t="s">
        <v>389</v>
      </c>
      <c r="F9" s="229" t="s">
        <v>140</v>
      </c>
      <c r="G9" s="158" t="s">
        <v>138</v>
      </c>
      <c r="H9" s="158" t="s">
        <v>146</v>
      </c>
      <c r="I9" s="158" t="s">
        <v>91</v>
      </c>
      <c r="J9" s="231" t="s">
        <v>107</v>
      </c>
      <c r="K9" s="158">
        <v>444</v>
      </c>
      <c r="L9" s="158">
        <v>500</v>
      </c>
      <c r="M9" s="158">
        <v>1800</v>
      </c>
      <c r="N9" s="158">
        <v>27</v>
      </c>
      <c r="O9" s="231" t="s">
        <v>86</v>
      </c>
      <c r="P9" s="230">
        <v>2</v>
      </c>
      <c r="Q9" s="231" t="s">
        <v>150</v>
      </c>
      <c r="R9" s="230">
        <v>3</v>
      </c>
      <c r="S9" s="158" t="s">
        <v>96</v>
      </c>
      <c r="T9" s="158">
        <v>1</v>
      </c>
      <c r="U9" s="158">
        <v>2</v>
      </c>
      <c r="V9" s="158" t="s">
        <v>162</v>
      </c>
      <c r="W9" s="158">
        <v>8</v>
      </c>
      <c r="X9" s="158">
        <v>55</v>
      </c>
      <c r="Y9" s="158">
        <v>25</v>
      </c>
      <c r="Z9" s="232" t="s">
        <v>101</v>
      </c>
      <c r="AA9" s="230">
        <v>26</v>
      </c>
      <c r="AB9" s="230">
        <v>57</v>
      </c>
      <c r="AC9" s="158">
        <v>5</v>
      </c>
      <c r="AD9" s="158" t="b">
        <v>0</v>
      </c>
      <c r="AE9" s="158"/>
      <c r="AF9" s="158"/>
      <c r="AG9" s="158"/>
      <c r="AH9" s="158"/>
      <c r="AI9" s="158"/>
      <c r="AJ9" s="158"/>
      <c r="AK9" s="158"/>
      <c r="AL9" s="158"/>
      <c r="AM9" s="158"/>
      <c r="AN9" s="158"/>
      <c r="AO9" s="158"/>
      <c r="AP9" s="158" t="s">
        <v>306</v>
      </c>
      <c r="AQ9" s="158">
        <v>0</v>
      </c>
      <c r="AR9" s="158">
        <v>1</v>
      </c>
      <c r="AS9" s="158">
        <v>5</v>
      </c>
      <c r="AT9" s="158"/>
      <c r="AU9" s="158">
        <v>1813</v>
      </c>
      <c r="AV9" s="158">
        <v>959</v>
      </c>
      <c r="AW9" s="158">
        <v>1782</v>
      </c>
      <c r="AX9" s="158">
        <v>943</v>
      </c>
      <c r="AY9" s="158">
        <v>959</v>
      </c>
      <c r="AZ9" s="158"/>
      <c r="BA9" s="158"/>
      <c r="BB9" s="158"/>
      <c r="BC9" s="158"/>
      <c r="BD9" s="158"/>
    </row>
    <row r="10" spans="1:81" x14ac:dyDescent="0.2">
      <c r="A10" s="227">
        <v>8</v>
      </c>
      <c r="B10" s="230" t="s">
        <v>387</v>
      </c>
      <c r="C10" s="158" t="s">
        <v>132</v>
      </c>
      <c r="D10" s="158" t="s">
        <v>354</v>
      </c>
      <c r="E10" s="158" t="s">
        <v>389</v>
      </c>
      <c r="F10" s="229" t="s">
        <v>140</v>
      </c>
      <c r="G10" s="158" t="s">
        <v>138</v>
      </c>
      <c r="H10" s="158" t="s">
        <v>146</v>
      </c>
      <c r="I10" s="158" t="s">
        <v>91</v>
      </c>
      <c r="J10" s="231" t="s">
        <v>107</v>
      </c>
      <c r="K10" s="158">
        <v>444</v>
      </c>
      <c r="L10" s="158">
        <v>500</v>
      </c>
      <c r="M10" s="158">
        <v>1800</v>
      </c>
      <c r="N10" s="158">
        <v>27</v>
      </c>
      <c r="O10" s="231" t="s">
        <v>86</v>
      </c>
      <c r="P10" s="230">
        <v>2</v>
      </c>
      <c r="Q10" s="231" t="s">
        <v>150</v>
      </c>
      <c r="R10" s="230">
        <v>3</v>
      </c>
      <c r="S10" s="158" t="s">
        <v>96</v>
      </c>
      <c r="T10" s="158">
        <v>1</v>
      </c>
      <c r="U10" s="158">
        <v>2</v>
      </c>
      <c r="V10" s="158" t="s">
        <v>162</v>
      </c>
      <c r="W10" s="158">
        <v>8</v>
      </c>
      <c r="X10" s="158">
        <v>56</v>
      </c>
      <c r="Y10" s="158">
        <v>25</v>
      </c>
      <c r="Z10" s="232" t="s">
        <v>101</v>
      </c>
      <c r="AA10" s="230">
        <v>26</v>
      </c>
      <c r="AB10" s="230">
        <v>57</v>
      </c>
      <c r="AC10" s="158">
        <v>5</v>
      </c>
      <c r="AD10" s="158" t="b">
        <v>0</v>
      </c>
      <c r="AE10" s="158"/>
      <c r="AF10" s="158"/>
      <c r="AG10" s="158"/>
      <c r="AH10" s="158"/>
      <c r="AI10" s="158"/>
      <c r="AJ10" s="158"/>
      <c r="AK10" s="158"/>
      <c r="AL10" s="158"/>
      <c r="AM10" s="158"/>
      <c r="AN10" s="158"/>
      <c r="AO10" s="158"/>
      <c r="AP10" s="158" t="s">
        <v>306</v>
      </c>
      <c r="AQ10" s="158">
        <v>0</v>
      </c>
      <c r="AR10" s="158">
        <v>1</v>
      </c>
      <c r="AS10" s="158">
        <v>5</v>
      </c>
      <c r="AT10" s="158"/>
      <c r="AU10" s="158">
        <v>1813</v>
      </c>
      <c r="AV10" s="158">
        <v>959</v>
      </c>
      <c r="AW10" s="158">
        <v>1782</v>
      </c>
      <c r="AX10" s="158">
        <v>943</v>
      </c>
      <c r="AY10" s="158">
        <v>959</v>
      </c>
      <c r="AZ10" s="158"/>
      <c r="BA10" s="158"/>
      <c r="BB10" s="158"/>
      <c r="BC10" s="158"/>
      <c r="BD10" s="158"/>
    </row>
    <row r="11" spans="1:81" x14ac:dyDescent="0.2">
      <c r="A11" s="227">
        <v>9</v>
      </c>
      <c r="B11" s="230" t="s">
        <v>387</v>
      </c>
      <c r="C11" s="158" t="s">
        <v>132</v>
      </c>
      <c r="D11" s="158" t="s">
        <v>354</v>
      </c>
      <c r="E11" s="158" t="s">
        <v>389</v>
      </c>
      <c r="F11" s="229" t="s">
        <v>140</v>
      </c>
      <c r="G11" s="158" t="s">
        <v>138</v>
      </c>
      <c r="H11" s="158" t="s">
        <v>146</v>
      </c>
      <c r="I11" s="158" t="s">
        <v>91</v>
      </c>
      <c r="J11" s="231" t="s">
        <v>107</v>
      </c>
      <c r="K11" s="158">
        <v>444</v>
      </c>
      <c r="L11" s="158">
        <v>500</v>
      </c>
      <c r="M11" s="158">
        <v>1800</v>
      </c>
      <c r="N11" s="158">
        <v>27</v>
      </c>
      <c r="O11" s="231" t="s">
        <v>86</v>
      </c>
      <c r="P11" s="230">
        <v>2</v>
      </c>
      <c r="Q11" s="231" t="s">
        <v>150</v>
      </c>
      <c r="R11" s="230">
        <v>3</v>
      </c>
      <c r="S11" s="158" t="s">
        <v>96</v>
      </c>
      <c r="T11" s="158">
        <v>1</v>
      </c>
      <c r="U11" s="158">
        <v>2</v>
      </c>
      <c r="V11" s="158" t="s">
        <v>162</v>
      </c>
      <c r="W11" s="158">
        <v>8</v>
      </c>
      <c r="X11" s="158">
        <v>57</v>
      </c>
      <c r="Y11" s="158">
        <v>25</v>
      </c>
      <c r="Z11" s="232" t="s">
        <v>101</v>
      </c>
      <c r="AA11" s="230">
        <v>26</v>
      </c>
      <c r="AB11" s="230">
        <v>57</v>
      </c>
      <c r="AC11" s="158">
        <v>5</v>
      </c>
      <c r="AD11" s="158" t="b">
        <v>0</v>
      </c>
      <c r="AE11" s="158"/>
      <c r="AF11" s="158"/>
      <c r="AG11" s="158"/>
      <c r="AH11" s="158"/>
      <c r="AI11" s="158"/>
      <c r="AJ11" s="158"/>
      <c r="AK11" s="158"/>
      <c r="AL11" s="158"/>
      <c r="AM11" s="158"/>
      <c r="AN11" s="158"/>
      <c r="AO11" s="158"/>
      <c r="AP11" s="158" t="s">
        <v>306</v>
      </c>
      <c r="AQ11" s="158">
        <v>0</v>
      </c>
      <c r="AR11" s="158">
        <v>1</v>
      </c>
      <c r="AS11" s="158">
        <v>5</v>
      </c>
      <c r="AT11" s="158"/>
      <c r="AU11" s="158">
        <v>1813</v>
      </c>
      <c r="AV11" s="158">
        <v>959</v>
      </c>
      <c r="AW11" s="158">
        <v>1782</v>
      </c>
      <c r="AX11" s="158">
        <v>943</v>
      </c>
      <c r="AY11" s="158">
        <v>959</v>
      </c>
      <c r="AZ11" s="158"/>
      <c r="BA11" s="158"/>
      <c r="BB11" s="158"/>
      <c r="BC11" s="158"/>
      <c r="BD11" s="158"/>
    </row>
    <row r="12" spans="1:81" x14ac:dyDescent="0.2">
      <c r="A12" s="227">
        <v>10</v>
      </c>
      <c r="B12" s="230" t="s">
        <v>387</v>
      </c>
      <c r="C12" s="158" t="s">
        <v>132</v>
      </c>
      <c r="D12" s="158" t="s">
        <v>354</v>
      </c>
      <c r="E12" s="158" t="s">
        <v>389</v>
      </c>
      <c r="F12" s="229" t="s">
        <v>140</v>
      </c>
      <c r="G12" s="158" t="s">
        <v>138</v>
      </c>
      <c r="H12" s="158" t="s">
        <v>146</v>
      </c>
      <c r="I12" s="158" t="s">
        <v>91</v>
      </c>
      <c r="J12" s="231" t="s">
        <v>107</v>
      </c>
      <c r="K12" s="158">
        <v>444</v>
      </c>
      <c r="L12" s="158">
        <v>500</v>
      </c>
      <c r="M12" s="158">
        <v>1800</v>
      </c>
      <c r="N12" s="158">
        <v>27</v>
      </c>
      <c r="O12" s="231" t="s">
        <v>86</v>
      </c>
      <c r="P12" s="230">
        <v>2</v>
      </c>
      <c r="Q12" s="231" t="s">
        <v>150</v>
      </c>
      <c r="R12" s="230">
        <v>3</v>
      </c>
      <c r="S12" s="158" t="s">
        <v>96</v>
      </c>
      <c r="T12" s="158">
        <v>1</v>
      </c>
      <c r="U12" s="158">
        <v>2</v>
      </c>
      <c r="V12" s="158" t="s">
        <v>162</v>
      </c>
      <c r="W12" s="158">
        <v>8</v>
      </c>
      <c r="X12" s="158">
        <v>58</v>
      </c>
      <c r="Y12" s="158">
        <v>25</v>
      </c>
      <c r="Z12" s="232" t="s">
        <v>101</v>
      </c>
      <c r="AA12" s="230">
        <v>26</v>
      </c>
      <c r="AB12" s="230">
        <v>57</v>
      </c>
      <c r="AC12" s="158">
        <v>5</v>
      </c>
      <c r="AD12" s="158" t="b">
        <v>0</v>
      </c>
      <c r="AE12" s="158"/>
      <c r="AF12" s="158"/>
      <c r="AG12" s="158"/>
      <c r="AH12" s="158"/>
      <c r="AI12" s="158"/>
      <c r="AJ12" s="158"/>
      <c r="AK12" s="158"/>
      <c r="AL12" s="158"/>
      <c r="AM12" s="158"/>
      <c r="AN12" s="158"/>
      <c r="AO12" s="158"/>
      <c r="AP12" s="158" t="s">
        <v>306</v>
      </c>
      <c r="AQ12" s="158">
        <v>0</v>
      </c>
      <c r="AR12" s="158">
        <v>1</v>
      </c>
      <c r="AS12" s="158">
        <v>5</v>
      </c>
      <c r="AT12" s="158"/>
      <c r="AU12" s="158">
        <v>1813</v>
      </c>
      <c r="AV12" s="158">
        <v>959</v>
      </c>
      <c r="AW12" s="158">
        <v>1782</v>
      </c>
      <c r="AX12" s="158">
        <v>943</v>
      </c>
      <c r="AY12" s="158">
        <v>959</v>
      </c>
      <c r="AZ12" s="158"/>
      <c r="BA12" s="158"/>
      <c r="BB12" s="158"/>
      <c r="BC12" s="158"/>
      <c r="BD12" s="158"/>
    </row>
    <row r="13" spans="1:81" x14ac:dyDescent="0.2">
      <c r="A13" s="227">
        <v>11</v>
      </c>
      <c r="B13" s="230" t="s">
        <v>387</v>
      </c>
      <c r="C13" s="158" t="s">
        <v>132</v>
      </c>
      <c r="D13" s="158" t="s">
        <v>354</v>
      </c>
      <c r="E13" s="158" t="s">
        <v>389</v>
      </c>
      <c r="F13" s="229" t="s">
        <v>140</v>
      </c>
      <c r="G13" s="158" t="s">
        <v>138</v>
      </c>
      <c r="H13" s="158" t="s">
        <v>146</v>
      </c>
      <c r="I13" s="158" t="s">
        <v>91</v>
      </c>
      <c r="J13" s="231" t="s">
        <v>107</v>
      </c>
      <c r="K13" s="158">
        <v>444</v>
      </c>
      <c r="L13" s="158">
        <v>500</v>
      </c>
      <c r="M13" s="158">
        <v>1800</v>
      </c>
      <c r="N13" s="158">
        <v>27</v>
      </c>
      <c r="O13" s="231" t="s">
        <v>86</v>
      </c>
      <c r="P13" s="230">
        <v>2</v>
      </c>
      <c r="Q13" s="231" t="s">
        <v>150</v>
      </c>
      <c r="R13" s="230">
        <v>3</v>
      </c>
      <c r="S13" s="158" t="s">
        <v>96</v>
      </c>
      <c r="T13" s="158">
        <v>1</v>
      </c>
      <c r="U13" s="158">
        <v>2</v>
      </c>
      <c r="V13" s="158" t="s">
        <v>162</v>
      </c>
      <c r="W13" s="158">
        <v>8</v>
      </c>
      <c r="X13" s="158">
        <v>58</v>
      </c>
      <c r="Y13" s="158">
        <v>25</v>
      </c>
      <c r="Z13" s="232" t="s">
        <v>101</v>
      </c>
      <c r="AA13" s="230">
        <v>26</v>
      </c>
      <c r="AB13" s="230">
        <v>57</v>
      </c>
      <c r="AC13" s="158">
        <v>5</v>
      </c>
      <c r="AD13" s="158" t="b">
        <v>0</v>
      </c>
      <c r="AE13" s="158"/>
      <c r="AF13" s="158"/>
      <c r="AG13" s="158"/>
      <c r="AH13" s="158"/>
      <c r="AI13" s="158"/>
      <c r="AJ13" s="158"/>
      <c r="AK13" s="158"/>
      <c r="AL13" s="158"/>
      <c r="AM13" s="158"/>
      <c r="AN13" s="158"/>
      <c r="AO13" s="158"/>
      <c r="AP13" s="158" t="s">
        <v>306</v>
      </c>
      <c r="AQ13" s="158">
        <v>0</v>
      </c>
      <c r="AR13" s="158">
        <v>1</v>
      </c>
      <c r="AS13" s="158">
        <v>5</v>
      </c>
      <c r="AT13" s="158"/>
      <c r="AU13" s="158">
        <v>1813</v>
      </c>
      <c r="AV13" s="158">
        <v>959</v>
      </c>
      <c r="AW13" s="158">
        <v>1782</v>
      </c>
      <c r="AX13" s="158">
        <v>943</v>
      </c>
      <c r="AY13" s="158">
        <v>959</v>
      </c>
      <c r="AZ13" s="158"/>
      <c r="BA13" s="158"/>
      <c r="BB13" s="158"/>
      <c r="BC13" s="158"/>
      <c r="BD13" s="158"/>
    </row>
    <row r="14" spans="1:81" x14ac:dyDescent="0.2">
      <c r="A14" s="227">
        <v>12</v>
      </c>
      <c r="B14" s="230" t="s">
        <v>387</v>
      </c>
      <c r="C14" s="158" t="s">
        <v>132</v>
      </c>
      <c r="D14" s="158" t="s">
        <v>354</v>
      </c>
      <c r="E14" s="158" t="s">
        <v>389</v>
      </c>
      <c r="F14" s="229" t="s">
        <v>140</v>
      </c>
      <c r="G14" s="158" t="s">
        <v>138</v>
      </c>
      <c r="H14" s="158" t="s">
        <v>146</v>
      </c>
      <c r="I14" s="158" t="s">
        <v>91</v>
      </c>
      <c r="J14" s="231" t="s">
        <v>107</v>
      </c>
      <c r="K14" s="158">
        <v>444</v>
      </c>
      <c r="L14" s="158">
        <v>500</v>
      </c>
      <c r="M14" s="158">
        <v>1800</v>
      </c>
      <c r="N14" s="158">
        <v>27</v>
      </c>
      <c r="O14" s="231" t="s">
        <v>86</v>
      </c>
      <c r="P14" s="230">
        <v>2</v>
      </c>
      <c r="Q14" s="231" t="s">
        <v>150</v>
      </c>
      <c r="R14" s="230">
        <v>3</v>
      </c>
      <c r="S14" s="158" t="s">
        <v>96</v>
      </c>
      <c r="T14" s="158">
        <v>1</v>
      </c>
      <c r="U14" s="158">
        <v>2</v>
      </c>
      <c r="V14" s="158" t="s">
        <v>162</v>
      </c>
      <c r="W14" s="158">
        <v>8</v>
      </c>
      <c r="X14" s="158">
        <v>58</v>
      </c>
      <c r="Y14" s="158">
        <v>25</v>
      </c>
      <c r="Z14" s="232" t="s">
        <v>101</v>
      </c>
      <c r="AA14" s="230">
        <v>26</v>
      </c>
      <c r="AB14" s="230">
        <v>57</v>
      </c>
      <c r="AC14" s="158">
        <v>5</v>
      </c>
      <c r="AD14" s="158" t="b">
        <v>0</v>
      </c>
      <c r="AE14" s="158"/>
      <c r="AF14" s="158"/>
      <c r="AG14" s="158"/>
      <c r="AH14" s="158"/>
      <c r="AI14" s="158"/>
      <c r="AJ14" s="158"/>
      <c r="AK14" s="158"/>
      <c r="AL14" s="158"/>
      <c r="AM14" s="158"/>
      <c r="AN14" s="158"/>
      <c r="AO14" s="158"/>
      <c r="AP14" s="158" t="s">
        <v>306</v>
      </c>
      <c r="AQ14" s="158">
        <v>0</v>
      </c>
      <c r="AR14" s="158">
        <v>1</v>
      </c>
      <c r="AS14" s="158">
        <v>5</v>
      </c>
      <c r="AT14" s="158"/>
      <c r="AU14" s="158">
        <v>1813</v>
      </c>
      <c r="AV14" s="158">
        <v>959</v>
      </c>
      <c r="AW14" s="158">
        <v>1782</v>
      </c>
      <c r="AX14" s="158">
        <v>943</v>
      </c>
      <c r="AY14" s="158">
        <v>959</v>
      </c>
      <c r="AZ14" s="158"/>
      <c r="BA14" s="158"/>
      <c r="BB14" s="158"/>
      <c r="BC14" s="158"/>
      <c r="BD14" s="158"/>
    </row>
    <row r="15" spans="1:81" x14ac:dyDescent="0.2">
      <c r="A15" s="227">
        <v>13</v>
      </c>
      <c r="B15" s="230" t="s">
        <v>387</v>
      </c>
      <c r="C15" s="158" t="s">
        <v>132</v>
      </c>
      <c r="D15" s="158" t="s">
        <v>354</v>
      </c>
      <c r="E15" s="158" t="s">
        <v>389</v>
      </c>
      <c r="F15" s="229" t="s">
        <v>140</v>
      </c>
      <c r="G15" s="158" t="s">
        <v>138</v>
      </c>
      <c r="H15" s="158" t="s">
        <v>146</v>
      </c>
      <c r="I15" s="158" t="s">
        <v>91</v>
      </c>
      <c r="J15" s="231" t="s">
        <v>107</v>
      </c>
      <c r="K15" s="158">
        <v>444</v>
      </c>
      <c r="L15" s="158">
        <v>500</v>
      </c>
      <c r="M15" s="158">
        <v>1800</v>
      </c>
      <c r="N15" s="158">
        <v>27</v>
      </c>
      <c r="O15" s="231" t="s">
        <v>86</v>
      </c>
      <c r="P15" s="230">
        <v>2</v>
      </c>
      <c r="Q15" s="231" t="s">
        <v>150</v>
      </c>
      <c r="R15" s="230">
        <v>3</v>
      </c>
      <c r="S15" s="158" t="s">
        <v>96</v>
      </c>
      <c r="T15" s="158">
        <v>1</v>
      </c>
      <c r="U15" s="158">
        <v>2</v>
      </c>
      <c r="V15" s="158" t="s">
        <v>162</v>
      </c>
      <c r="W15" s="158">
        <v>8</v>
      </c>
      <c r="X15" s="158">
        <v>64</v>
      </c>
      <c r="Y15" s="158">
        <v>25</v>
      </c>
      <c r="Z15" s="232" t="s">
        <v>101</v>
      </c>
      <c r="AA15" s="230">
        <v>26</v>
      </c>
      <c r="AB15" s="230">
        <v>57</v>
      </c>
      <c r="AC15" s="158">
        <v>5</v>
      </c>
      <c r="AD15" s="158" t="b">
        <v>0</v>
      </c>
      <c r="AE15" s="158"/>
      <c r="AF15" s="158"/>
      <c r="AG15" s="158"/>
      <c r="AH15" s="158"/>
      <c r="AI15" s="158"/>
      <c r="AJ15" s="158"/>
      <c r="AK15" s="158"/>
      <c r="AL15" s="158"/>
      <c r="AM15" s="158"/>
      <c r="AN15" s="158"/>
      <c r="AO15" s="158"/>
      <c r="AP15" s="158" t="s">
        <v>306</v>
      </c>
      <c r="AQ15" s="158">
        <v>0</v>
      </c>
      <c r="AR15" s="158">
        <v>1</v>
      </c>
      <c r="AS15" s="158">
        <v>5</v>
      </c>
      <c r="AT15" s="158"/>
      <c r="AU15" s="158">
        <v>1813</v>
      </c>
      <c r="AV15" s="158">
        <v>959</v>
      </c>
      <c r="AW15" s="158">
        <v>1782</v>
      </c>
      <c r="AX15" s="158">
        <v>943</v>
      </c>
      <c r="AY15" s="158">
        <v>959</v>
      </c>
      <c r="AZ15" s="158"/>
      <c r="BA15" s="158"/>
      <c r="BB15" s="158"/>
      <c r="BC15" s="158"/>
      <c r="BD15" s="158"/>
    </row>
    <row r="16" spans="1:81" x14ac:dyDescent="0.2">
      <c r="A16" s="227">
        <v>14</v>
      </c>
      <c r="B16" s="230" t="s">
        <v>387</v>
      </c>
      <c r="C16" s="158" t="s">
        <v>132</v>
      </c>
      <c r="D16" s="158" t="s">
        <v>354</v>
      </c>
      <c r="E16" s="158" t="s">
        <v>389</v>
      </c>
      <c r="F16" s="229" t="s">
        <v>140</v>
      </c>
      <c r="G16" s="158" t="s">
        <v>138</v>
      </c>
      <c r="H16" s="158" t="s">
        <v>146</v>
      </c>
      <c r="I16" s="158" t="s">
        <v>91</v>
      </c>
      <c r="J16" s="231" t="s">
        <v>107</v>
      </c>
      <c r="K16" s="158">
        <v>444</v>
      </c>
      <c r="L16" s="158">
        <v>500</v>
      </c>
      <c r="M16" s="158">
        <v>1800</v>
      </c>
      <c r="N16" s="158">
        <v>27</v>
      </c>
      <c r="O16" s="231" t="s">
        <v>86</v>
      </c>
      <c r="P16" s="230">
        <v>2</v>
      </c>
      <c r="Q16" s="231" t="s">
        <v>150</v>
      </c>
      <c r="R16" s="230">
        <v>3</v>
      </c>
      <c r="S16" s="158" t="s">
        <v>96</v>
      </c>
      <c r="T16" s="158">
        <v>1</v>
      </c>
      <c r="U16" s="158">
        <v>2</v>
      </c>
      <c r="V16" s="158" t="s">
        <v>162</v>
      </c>
      <c r="W16" s="158">
        <v>8</v>
      </c>
      <c r="X16" s="158">
        <v>62</v>
      </c>
      <c r="Y16" s="158">
        <v>25</v>
      </c>
      <c r="Z16" s="232" t="s">
        <v>101</v>
      </c>
      <c r="AA16" s="230">
        <v>26</v>
      </c>
      <c r="AB16" s="230">
        <v>57</v>
      </c>
      <c r="AC16" s="158">
        <v>5</v>
      </c>
      <c r="AD16" s="158" t="b">
        <v>0</v>
      </c>
      <c r="AE16" s="158"/>
      <c r="AF16" s="158"/>
      <c r="AG16" s="158"/>
      <c r="AH16" s="158"/>
      <c r="AI16" s="158"/>
      <c r="AJ16" s="158"/>
      <c r="AK16" s="158"/>
      <c r="AL16" s="158"/>
      <c r="AM16" s="158"/>
      <c r="AN16" s="158"/>
      <c r="AO16" s="158"/>
      <c r="AP16" s="158" t="s">
        <v>306</v>
      </c>
      <c r="AQ16" s="158">
        <v>0</v>
      </c>
      <c r="AR16" s="158">
        <v>1</v>
      </c>
      <c r="AS16" s="158">
        <v>5</v>
      </c>
      <c r="AT16" s="158"/>
      <c r="AU16" s="158">
        <v>1813</v>
      </c>
      <c r="AV16" s="158">
        <v>959</v>
      </c>
      <c r="AW16" s="158">
        <v>1782</v>
      </c>
      <c r="AX16" s="158">
        <v>943</v>
      </c>
      <c r="AY16" s="158">
        <v>959</v>
      </c>
      <c r="AZ16" s="158"/>
      <c r="BA16" s="158"/>
      <c r="BB16" s="158"/>
      <c r="BC16" s="158"/>
      <c r="BD16" s="158"/>
    </row>
    <row r="17" spans="1:65" x14ac:dyDescent="0.2">
      <c r="A17" s="227">
        <v>15</v>
      </c>
      <c r="B17" s="230" t="s">
        <v>387</v>
      </c>
      <c r="C17" s="158" t="s">
        <v>132</v>
      </c>
      <c r="D17" s="158" t="s">
        <v>354</v>
      </c>
      <c r="E17" s="158" t="s">
        <v>389</v>
      </c>
      <c r="F17" s="229" t="s">
        <v>140</v>
      </c>
      <c r="G17" s="158" t="s">
        <v>138</v>
      </c>
      <c r="H17" s="158" t="s">
        <v>146</v>
      </c>
      <c r="I17" s="158" t="s">
        <v>91</v>
      </c>
      <c r="J17" s="231" t="s">
        <v>107</v>
      </c>
      <c r="K17" s="158">
        <v>444</v>
      </c>
      <c r="L17" s="158">
        <v>500</v>
      </c>
      <c r="M17" s="158">
        <v>1800</v>
      </c>
      <c r="N17" s="158">
        <v>27</v>
      </c>
      <c r="O17" s="231" t="s">
        <v>86</v>
      </c>
      <c r="P17" s="230">
        <v>2</v>
      </c>
      <c r="Q17" s="231" t="s">
        <v>150</v>
      </c>
      <c r="R17" s="230">
        <v>3</v>
      </c>
      <c r="S17" s="158" t="s">
        <v>96</v>
      </c>
      <c r="T17" s="158">
        <v>1</v>
      </c>
      <c r="U17" s="158">
        <v>2</v>
      </c>
      <c r="V17" s="158" t="s">
        <v>162</v>
      </c>
      <c r="W17" s="158">
        <v>8</v>
      </c>
      <c r="X17" s="158">
        <v>61</v>
      </c>
      <c r="Y17" s="158">
        <v>25</v>
      </c>
      <c r="Z17" s="232" t="s">
        <v>101</v>
      </c>
      <c r="AA17" s="230">
        <v>26</v>
      </c>
      <c r="AB17" s="230">
        <v>57</v>
      </c>
      <c r="AC17" s="158">
        <v>5</v>
      </c>
      <c r="AD17" s="158" t="b">
        <v>0</v>
      </c>
      <c r="AE17" s="158"/>
      <c r="AF17" s="158"/>
      <c r="AG17" s="158"/>
      <c r="AH17" s="158"/>
      <c r="AI17" s="158"/>
      <c r="AJ17" s="158"/>
      <c r="AK17" s="158"/>
      <c r="AL17" s="158"/>
      <c r="AM17" s="158"/>
      <c r="AN17" s="158"/>
      <c r="AO17" s="158"/>
      <c r="AP17" s="158" t="s">
        <v>306</v>
      </c>
      <c r="AQ17" s="158">
        <v>0</v>
      </c>
      <c r="AR17" s="158">
        <v>1</v>
      </c>
      <c r="AS17" s="158">
        <v>5</v>
      </c>
      <c r="AT17" s="158"/>
      <c r="AU17" s="158">
        <v>1813</v>
      </c>
      <c r="AV17" s="158">
        <v>959</v>
      </c>
      <c r="AW17" s="158">
        <v>1782</v>
      </c>
      <c r="AX17" s="158">
        <v>943</v>
      </c>
      <c r="AY17" s="158">
        <v>959</v>
      </c>
      <c r="AZ17" s="158"/>
      <c r="BA17" s="158"/>
      <c r="BB17" s="158"/>
      <c r="BC17" s="158"/>
      <c r="BD17" s="158"/>
    </row>
    <row r="18" spans="1:65" x14ac:dyDescent="0.2">
      <c r="A18" s="227">
        <v>16</v>
      </c>
      <c r="B18" s="230" t="s">
        <v>447</v>
      </c>
      <c r="C18" s="158" t="s">
        <v>132</v>
      </c>
      <c r="D18" s="158" t="s">
        <v>448</v>
      </c>
      <c r="E18" s="158" t="s">
        <v>446</v>
      </c>
      <c r="F18" s="229" t="s">
        <v>140</v>
      </c>
      <c r="G18" s="158" t="s">
        <v>138</v>
      </c>
      <c r="H18" s="158" t="s">
        <v>146</v>
      </c>
      <c r="I18" s="158" t="s">
        <v>91</v>
      </c>
      <c r="J18" s="231" t="s">
        <v>107</v>
      </c>
      <c r="K18" s="158">
        <v>700</v>
      </c>
      <c r="L18" s="158">
        <v>500</v>
      </c>
      <c r="M18" s="158">
        <v>1500</v>
      </c>
      <c r="N18" s="158">
        <v>27</v>
      </c>
      <c r="O18" s="231" t="s">
        <v>86</v>
      </c>
      <c r="P18" s="230">
        <v>2</v>
      </c>
      <c r="Q18" s="231" t="s">
        <v>150</v>
      </c>
      <c r="R18" s="230">
        <v>3</v>
      </c>
      <c r="S18" s="158" t="s">
        <v>96</v>
      </c>
      <c r="T18" s="158">
        <v>1</v>
      </c>
      <c r="U18" s="158">
        <v>2</v>
      </c>
      <c r="V18" s="158" t="s">
        <v>160</v>
      </c>
      <c r="W18" s="158">
        <v>6</v>
      </c>
      <c r="X18" s="158">
        <v>59</v>
      </c>
      <c r="Y18" s="158">
        <v>25</v>
      </c>
      <c r="Z18" s="232" t="s">
        <v>101</v>
      </c>
      <c r="AA18" s="230">
        <v>26</v>
      </c>
      <c r="AB18" s="230">
        <v>59</v>
      </c>
      <c r="AC18" s="158">
        <v>5</v>
      </c>
      <c r="AD18" s="158" t="b">
        <v>1</v>
      </c>
      <c r="AE18" s="158" t="s">
        <v>160</v>
      </c>
      <c r="AF18" s="158">
        <v>10</v>
      </c>
      <c r="AG18" s="158">
        <v>5</v>
      </c>
      <c r="AH18" s="158" t="s">
        <v>161</v>
      </c>
      <c r="AI18" s="158">
        <v>145</v>
      </c>
      <c r="AJ18" s="158">
        <v>260</v>
      </c>
      <c r="AK18" s="158">
        <v>350</v>
      </c>
      <c r="AL18" s="158" t="s">
        <v>101</v>
      </c>
      <c r="AM18" s="158">
        <v>450</v>
      </c>
      <c r="AN18" s="158">
        <v>556</v>
      </c>
      <c r="AO18" s="158">
        <v>655</v>
      </c>
      <c r="AP18" s="158" t="s">
        <v>306</v>
      </c>
      <c r="AQ18" s="158">
        <v>0</v>
      </c>
      <c r="AR18" s="158">
        <v>1</v>
      </c>
      <c r="AS18" s="158">
        <v>5</v>
      </c>
      <c r="AT18" s="158"/>
      <c r="AU18" s="158">
        <v>1513</v>
      </c>
      <c r="AV18" s="158">
        <v>1215</v>
      </c>
      <c r="AW18" s="158">
        <v>1482</v>
      </c>
      <c r="AX18" s="158">
        <v>1199</v>
      </c>
      <c r="AY18" s="158">
        <v>1215</v>
      </c>
      <c r="AZ18" s="158"/>
      <c r="BA18" s="158"/>
      <c r="BB18" s="158"/>
      <c r="BC18" s="158"/>
      <c r="BD18" s="158"/>
    </row>
    <row r="19" spans="1:65" x14ac:dyDescent="0.2">
      <c r="Y19" s="145"/>
      <c r="Z19" s="145"/>
      <c r="AA19" s="145"/>
      <c r="AC19" s="145"/>
    </row>
    <row r="20" spans="1:65" x14ac:dyDescent="0.2">
      <c r="Y20" s="145"/>
      <c r="Z20" s="145"/>
      <c r="AA20" s="145"/>
      <c r="AC20" s="145"/>
    </row>
    <row r="21" spans="1:65" x14ac:dyDescent="0.2">
      <c r="Y21" s="145"/>
      <c r="Z21" s="145"/>
      <c r="AA21" s="145"/>
      <c r="AC21" s="145"/>
    </row>
    <row r="22" spans="1:65" x14ac:dyDescent="0.2">
      <c r="Y22" s="145"/>
      <c r="Z22" s="145"/>
      <c r="AA22" s="145"/>
      <c r="AC22" s="145"/>
    </row>
    <row r="23" spans="1:65" ht="144" x14ac:dyDescent="0.2">
      <c r="A23" s="151"/>
      <c r="B23" s="341" t="s">
        <v>474</v>
      </c>
      <c r="C23" s="341" t="s">
        <v>475</v>
      </c>
      <c r="D23" s="341" t="s">
        <v>476</v>
      </c>
      <c r="E23" s="341" t="s">
        <v>474</v>
      </c>
      <c r="F23" s="341" t="s">
        <v>477</v>
      </c>
      <c r="G23" s="341" t="s">
        <v>478</v>
      </c>
      <c r="H23" s="341" t="s">
        <v>479</v>
      </c>
      <c r="I23" s="341" t="s">
        <v>480</v>
      </c>
      <c r="J23" s="341" t="s">
        <v>481</v>
      </c>
      <c r="K23" s="341" t="s">
        <v>482</v>
      </c>
      <c r="L23" s="341" t="s">
        <v>483</v>
      </c>
      <c r="M23" s="341" t="s">
        <v>482</v>
      </c>
      <c r="N23" s="341" t="s">
        <v>482</v>
      </c>
      <c r="O23" s="341" t="s">
        <v>484</v>
      </c>
      <c r="P23" s="341" t="s">
        <v>485</v>
      </c>
      <c r="Q23" s="341" t="s">
        <v>486</v>
      </c>
      <c r="R23" s="341" t="s">
        <v>487</v>
      </c>
      <c r="S23" s="341" t="s">
        <v>488</v>
      </c>
      <c r="T23" s="341" t="s">
        <v>489</v>
      </c>
      <c r="U23" s="341" t="s">
        <v>490</v>
      </c>
      <c r="V23" s="341" t="s">
        <v>491</v>
      </c>
      <c r="W23" s="341" t="s">
        <v>482</v>
      </c>
      <c r="X23" s="341" t="s">
        <v>482</v>
      </c>
      <c r="Y23" s="341" t="s">
        <v>492</v>
      </c>
      <c r="Z23" s="341" t="s">
        <v>493</v>
      </c>
      <c r="AA23" s="341" t="s">
        <v>482</v>
      </c>
      <c r="AB23" s="341" t="s">
        <v>482</v>
      </c>
      <c r="AC23" s="341" t="s">
        <v>482</v>
      </c>
      <c r="AD23" s="341" t="s">
        <v>494</v>
      </c>
      <c r="AE23" s="341" t="s">
        <v>482</v>
      </c>
      <c r="AF23" s="341" t="s">
        <v>482</v>
      </c>
      <c r="AG23" s="341" t="s">
        <v>495</v>
      </c>
      <c r="AH23" s="341" t="s">
        <v>496</v>
      </c>
      <c r="AI23" s="341" t="s">
        <v>497</v>
      </c>
      <c r="AJ23" s="341" t="s">
        <v>498</v>
      </c>
      <c r="AK23" s="341" t="s">
        <v>495</v>
      </c>
      <c r="AL23" s="341" t="s">
        <v>499</v>
      </c>
      <c r="AM23" s="341" t="s">
        <v>500</v>
      </c>
      <c r="AN23" s="341" t="s">
        <v>501</v>
      </c>
      <c r="AO23" s="341" t="s">
        <v>502</v>
      </c>
      <c r="AP23" s="341"/>
      <c r="AQ23" s="341" t="s">
        <v>503</v>
      </c>
      <c r="AR23" s="140"/>
      <c r="AS23" s="341" t="s">
        <v>504</v>
      </c>
      <c r="AT23" s="341" t="s">
        <v>505</v>
      </c>
      <c r="AU23" s="341" t="s">
        <v>506</v>
      </c>
      <c r="AV23" s="341" t="s">
        <v>507</v>
      </c>
      <c r="AW23" s="341" t="s">
        <v>508</v>
      </c>
      <c r="AX23" s="341" t="s">
        <v>508</v>
      </c>
      <c r="AY23" s="341" t="s">
        <v>508</v>
      </c>
      <c r="AZ23" s="341" t="s">
        <v>508</v>
      </c>
      <c r="BA23" s="140" t="s">
        <v>509</v>
      </c>
      <c r="BB23" s="341" t="s">
        <v>510</v>
      </c>
      <c r="BC23" s="341" t="s">
        <v>510</v>
      </c>
      <c r="BD23" s="341" t="s">
        <v>510</v>
      </c>
      <c r="BE23" s="341" t="s">
        <v>510</v>
      </c>
      <c r="BF23" s="341" t="s">
        <v>510</v>
      </c>
      <c r="BG23" s="341" t="s">
        <v>510</v>
      </c>
      <c r="BH23" s="140"/>
      <c r="BI23" s="341" t="s">
        <v>511</v>
      </c>
      <c r="BJ23" s="341" t="s">
        <v>512</v>
      </c>
      <c r="BK23" s="341" t="s">
        <v>513</v>
      </c>
      <c r="BL23" s="341" t="s">
        <v>514</v>
      </c>
      <c r="BM23" s="341" t="s">
        <v>503</v>
      </c>
    </row>
    <row r="24" spans="1:65" x14ac:dyDescent="0.2">
      <c r="Y24" s="145"/>
      <c r="Z24" s="145"/>
      <c r="AA24" s="145"/>
      <c r="AC24" s="145"/>
    </row>
    <row r="25" spans="1:65" x14ac:dyDescent="0.2">
      <c r="Y25" s="145"/>
      <c r="Z25" s="145"/>
      <c r="AA25" s="145"/>
      <c r="AC25" s="145"/>
    </row>
    <row r="26" spans="1:65" x14ac:dyDescent="0.2">
      <c r="Y26" s="145"/>
      <c r="Z26" s="145"/>
      <c r="AA26" s="145"/>
      <c r="AC26" s="145"/>
    </row>
    <row r="27" spans="1:65" x14ac:dyDescent="0.2">
      <c r="Y27" s="145"/>
      <c r="Z27" s="145"/>
      <c r="AA27" s="145"/>
      <c r="AC27" s="145"/>
    </row>
    <row r="28" spans="1:65" x14ac:dyDescent="0.2">
      <c r="Y28" s="145"/>
      <c r="Z28" s="145"/>
      <c r="AA28" s="145"/>
      <c r="AC28" s="145"/>
    </row>
    <row r="29" spans="1:65" x14ac:dyDescent="0.2">
      <c r="Y29" s="145"/>
      <c r="Z29" s="145"/>
      <c r="AA29" s="145"/>
      <c r="AC29" s="145"/>
    </row>
    <row r="30" spans="1:65" x14ac:dyDescent="0.2">
      <c r="Y30" s="145"/>
      <c r="Z30" s="145"/>
      <c r="AA30" s="145"/>
      <c r="AC30" s="145"/>
    </row>
    <row r="31" spans="1:65" x14ac:dyDescent="0.2">
      <c r="Y31" s="145"/>
      <c r="Z31" s="145"/>
      <c r="AA31" s="145"/>
      <c r="AC31" s="145"/>
    </row>
    <row r="32" spans="1:65" x14ac:dyDescent="0.2">
      <c r="Y32" s="145"/>
      <c r="Z32" s="145"/>
      <c r="AA32" s="145"/>
      <c r="AC32" s="145"/>
    </row>
    <row r="33" spans="25:29" x14ac:dyDescent="0.2">
      <c r="Y33" s="145"/>
      <c r="Z33" s="145"/>
      <c r="AA33" s="145"/>
      <c r="AC33" s="145"/>
    </row>
    <row r="34" spans="25:29" x14ac:dyDescent="0.2">
      <c r="Y34" s="145"/>
      <c r="Z34" s="145"/>
      <c r="AA34" s="145"/>
      <c r="AC34" s="145"/>
    </row>
    <row r="35" spans="25:29" x14ac:dyDescent="0.2">
      <c r="Y35" s="145"/>
      <c r="Z35" s="145"/>
      <c r="AA35" s="145"/>
      <c r="AC35" s="145"/>
    </row>
    <row r="36" spans="25:29" x14ac:dyDescent="0.2">
      <c r="Y36" s="145"/>
      <c r="Z36" s="145"/>
      <c r="AA36" s="145"/>
      <c r="AC36" s="145"/>
    </row>
    <row r="37" spans="25:29" x14ac:dyDescent="0.2">
      <c r="Y37" s="145"/>
      <c r="Z37" s="145"/>
      <c r="AA37" s="145"/>
      <c r="AC37" s="145"/>
    </row>
    <row r="38" spans="25:29" x14ac:dyDescent="0.2">
      <c r="Y38" s="145"/>
      <c r="Z38" s="145"/>
      <c r="AA38" s="145"/>
      <c r="AC38" s="145"/>
    </row>
    <row r="39" spans="25:29" x14ac:dyDescent="0.2">
      <c r="Y39" s="145"/>
      <c r="Z39" s="145"/>
      <c r="AA39" s="145"/>
      <c r="AC39" s="145"/>
    </row>
    <row r="40" spans="25:29" x14ac:dyDescent="0.2">
      <c r="Y40" s="145"/>
      <c r="Z40" s="145"/>
      <c r="AA40" s="145"/>
      <c r="AC40" s="145"/>
    </row>
    <row r="41" spans="25:29" x14ac:dyDescent="0.2">
      <c r="Y41" s="145"/>
      <c r="Z41" s="145"/>
      <c r="AA41" s="145"/>
      <c r="AC41" s="145"/>
    </row>
    <row r="42" spans="25:29" x14ac:dyDescent="0.2">
      <c r="Y42" s="145"/>
      <c r="Z42" s="145"/>
      <c r="AA42" s="145"/>
      <c r="AC42" s="145"/>
    </row>
    <row r="43" spans="25:29" x14ac:dyDescent="0.2">
      <c r="Y43" s="145"/>
      <c r="Z43" s="145"/>
      <c r="AA43" s="145"/>
      <c r="AC43" s="145"/>
    </row>
    <row r="44" spans="25:29" x14ac:dyDescent="0.2">
      <c r="Y44" s="145"/>
      <c r="Z44" s="145"/>
      <c r="AA44" s="145"/>
      <c r="AC44" s="145"/>
    </row>
    <row r="45" spans="25:29" x14ac:dyDescent="0.2">
      <c r="Y45" s="145"/>
      <c r="Z45" s="145"/>
      <c r="AA45" s="145"/>
      <c r="AC45" s="145"/>
    </row>
    <row r="46" spans="25:29" x14ac:dyDescent="0.2">
      <c r="Y46" s="145"/>
      <c r="Z46" s="145"/>
      <c r="AA46" s="145"/>
      <c r="AC46" s="145"/>
    </row>
    <row r="47" spans="25:29" x14ac:dyDescent="0.2">
      <c r="Y47" s="145"/>
      <c r="Z47" s="145"/>
      <c r="AA47" s="145"/>
      <c r="AC47" s="145"/>
    </row>
    <row r="48" spans="25:29" x14ac:dyDescent="0.2">
      <c r="Y48" s="145"/>
      <c r="Z48" s="145"/>
      <c r="AA48" s="145"/>
      <c r="AC48" s="145"/>
    </row>
    <row r="49" spans="25:29" x14ac:dyDescent="0.2">
      <c r="Y49" s="145"/>
      <c r="Z49" s="145"/>
      <c r="AA49" s="145"/>
      <c r="AC49" s="145"/>
    </row>
    <row r="50" spans="25:29" x14ac:dyDescent="0.2">
      <c r="Y50" s="145"/>
      <c r="Z50" s="145"/>
      <c r="AA50" s="145"/>
      <c r="AC50" s="145"/>
    </row>
    <row r="51" spans="25:29" x14ac:dyDescent="0.2">
      <c r="Y51" s="145"/>
      <c r="Z51" s="145"/>
      <c r="AA51" s="145"/>
      <c r="AC51" s="145"/>
    </row>
    <row r="52" spans="25:29" x14ac:dyDescent="0.2">
      <c r="Y52" s="145"/>
      <c r="Z52" s="145"/>
      <c r="AA52" s="145"/>
      <c r="AC52" s="145"/>
    </row>
    <row r="53" spans="25:29" x14ac:dyDescent="0.2">
      <c r="Y53" s="145"/>
      <c r="Z53" s="145"/>
      <c r="AA53" s="145"/>
      <c r="AC53" s="145"/>
    </row>
    <row r="54" spans="25:29" x14ac:dyDescent="0.2">
      <c r="Y54" s="145"/>
      <c r="Z54" s="145"/>
      <c r="AA54" s="145"/>
      <c r="AC54" s="145"/>
    </row>
    <row r="55" spans="25:29" x14ac:dyDescent="0.2">
      <c r="Y55" s="145"/>
      <c r="Z55" s="145"/>
      <c r="AA55" s="145"/>
      <c r="AC55" s="145"/>
    </row>
    <row r="56" spans="25:29" x14ac:dyDescent="0.2">
      <c r="Y56" s="145"/>
      <c r="Z56" s="145"/>
      <c r="AA56" s="145"/>
      <c r="AC56" s="145"/>
    </row>
    <row r="57" spans="25:29" x14ac:dyDescent="0.2">
      <c r="Y57" s="145"/>
      <c r="Z57" s="145"/>
      <c r="AA57" s="145"/>
      <c r="AC57" s="145"/>
    </row>
    <row r="58" spans="25:29" x14ac:dyDescent="0.2">
      <c r="Y58" s="145"/>
      <c r="Z58" s="145"/>
      <c r="AA58" s="145"/>
      <c r="AC58" s="145"/>
    </row>
    <row r="59" spans="25:29" x14ac:dyDescent="0.2">
      <c r="Y59" s="145"/>
      <c r="Z59" s="145"/>
      <c r="AA59" s="145"/>
      <c r="AC59" s="145"/>
    </row>
    <row r="60" spans="25:29" x14ac:dyDescent="0.2">
      <c r="Y60" s="145"/>
      <c r="Z60" s="145"/>
      <c r="AA60" s="145"/>
      <c r="AC60" s="145"/>
    </row>
    <row r="61" spans="25:29" x14ac:dyDescent="0.2">
      <c r="Y61" s="145"/>
      <c r="Z61" s="145"/>
      <c r="AA61" s="145"/>
      <c r="AC61" s="145"/>
    </row>
    <row r="62" spans="25:29" x14ac:dyDescent="0.2">
      <c r="Y62" s="145"/>
      <c r="Z62" s="145"/>
      <c r="AA62" s="145"/>
      <c r="AC62" s="145"/>
    </row>
    <row r="63" spans="25:29" x14ac:dyDescent="0.2">
      <c r="Y63" s="145"/>
      <c r="Z63" s="145"/>
      <c r="AA63" s="145"/>
      <c r="AC63" s="145"/>
    </row>
    <row r="64" spans="25:29" x14ac:dyDescent="0.2">
      <c r="Y64" s="145"/>
      <c r="Z64" s="145"/>
      <c r="AA64" s="145"/>
      <c r="AC64" s="145"/>
    </row>
    <row r="65" spans="25:29" x14ac:dyDescent="0.2">
      <c r="Y65" s="145"/>
      <c r="Z65" s="145"/>
      <c r="AA65" s="145"/>
      <c r="AC65" s="145"/>
    </row>
    <row r="66" spans="25:29" x14ac:dyDescent="0.2">
      <c r="Y66" s="145"/>
      <c r="Z66" s="145"/>
      <c r="AA66" s="145"/>
      <c r="AC66" s="145"/>
    </row>
    <row r="67" spans="25:29" x14ac:dyDescent="0.2">
      <c r="Y67" s="145"/>
      <c r="Z67" s="145"/>
      <c r="AA67" s="145"/>
      <c r="AC67" s="145"/>
    </row>
    <row r="68" spans="25:29" x14ac:dyDescent="0.2">
      <c r="Y68" s="145"/>
      <c r="Z68" s="145"/>
      <c r="AA68" s="145"/>
      <c r="AC68" s="145"/>
    </row>
    <row r="69" spans="25:29" x14ac:dyDescent="0.2">
      <c r="Y69" s="145"/>
      <c r="Z69" s="145"/>
      <c r="AA69" s="145"/>
      <c r="AC69" s="145"/>
    </row>
    <row r="70" spans="25:29" x14ac:dyDescent="0.2">
      <c r="Y70" s="145"/>
      <c r="Z70" s="145"/>
      <c r="AA70" s="145"/>
      <c r="AC70" s="145"/>
    </row>
    <row r="71" spans="25:29" x14ac:dyDescent="0.2">
      <c r="Y71" s="145"/>
      <c r="Z71" s="145"/>
      <c r="AA71" s="145"/>
      <c r="AC71" s="145"/>
    </row>
    <row r="72" spans="25:29" x14ac:dyDescent="0.2">
      <c r="Y72" s="145"/>
      <c r="Z72" s="145"/>
      <c r="AA72" s="145"/>
      <c r="AC72" s="145"/>
    </row>
    <row r="73" spans="25:29" x14ac:dyDescent="0.2">
      <c r="Y73" s="145"/>
      <c r="Z73" s="145"/>
      <c r="AA73" s="145"/>
      <c r="AC73" s="145"/>
    </row>
    <row r="74" spans="25:29" x14ac:dyDescent="0.2">
      <c r="Y74" s="145"/>
      <c r="Z74" s="145"/>
      <c r="AA74" s="145"/>
      <c r="AC74" s="145"/>
    </row>
    <row r="75" spans="25:29" x14ac:dyDescent="0.2">
      <c r="Y75" s="145"/>
      <c r="Z75" s="145"/>
      <c r="AA75" s="145"/>
      <c r="AC75" s="145"/>
    </row>
    <row r="76" spans="25:29" x14ac:dyDescent="0.2">
      <c r="Y76" s="145"/>
      <c r="Z76" s="145"/>
      <c r="AA76" s="145"/>
      <c r="AC76" s="145"/>
    </row>
    <row r="77" spans="25:29" x14ac:dyDescent="0.2">
      <c r="Y77" s="145"/>
      <c r="Z77" s="145"/>
      <c r="AA77" s="145"/>
      <c r="AC77" s="145"/>
    </row>
    <row r="78" spans="25:29" x14ac:dyDescent="0.2">
      <c r="Y78" s="145"/>
      <c r="Z78" s="145"/>
      <c r="AA78" s="145"/>
      <c r="AC78" s="145"/>
    </row>
    <row r="79" spans="25:29" x14ac:dyDescent="0.2">
      <c r="Y79" s="145"/>
      <c r="Z79" s="145"/>
      <c r="AA79" s="145"/>
      <c r="AC79" s="145"/>
    </row>
    <row r="80" spans="25:29" x14ac:dyDescent="0.2">
      <c r="Y80" s="145"/>
      <c r="Z80" s="145"/>
      <c r="AA80" s="145"/>
      <c r="AC80" s="145"/>
    </row>
    <row r="81" spans="25:29" x14ac:dyDescent="0.2">
      <c r="Y81" s="145"/>
      <c r="Z81" s="145"/>
      <c r="AA81" s="145"/>
      <c r="AC81" s="145"/>
    </row>
    <row r="82" spans="25:29" x14ac:dyDescent="0.2">
      <c r="Y82" s="145"/>
      <c r="Z82" s="145"/>
      <c r="AA82" s="145"/>
      <c r="AC82" s="145"/>
    </row>
    <row r="83" spans="25:29" x14ac:dyDescent="0.2">
      <c r="Y83" s="145"/>
      <c r="Z83" s="145"/>
      <c r="AA83" s="145"/>
      <c r="AC83" s="145"/>
    </row>
    <row r="84" spans="25:29" x14ac:dyDescent="0.2">
      <c r="Y84" s="145"/>
      <c r="Z84" s="145"/>
      <c r="AA84" s="145"/>
      <c r="AC84" s="145"/>
    </row>
    <row r="85" spans="25:29" x14ac:dyDescent="0.2">
      <c r="Y85" s="145"/>
      <c r="Z85" s="145"/>
      <c r="AA85" s="145"/>
      <c r="AC85" s="145"/>
    </row>
    <row r="86" spans="25:29" x14ac:dyDescent="0.2">
      <c r="Y86" s="145"/>
      <c r="Z86" s="145"/>
      <c r="AA86" s="145"/>
      <c r="AC86" s="145"/>
    </row>
    <row r="87" spans="25:29" x14ac:dyDescent="0.2">
      <c r="Y87" s="145"/>
      <c r="Z87" s="145"/>
      <c r="AA87" s="145"/>
      <c r="AC87" s="145"/>
    </row>
    <row r="88" spans="25:29" x14ac:dyDescent="0.2">
      <c r="Y88" s="145"/>
      <c r="Z88" s="145"/>
      <c r="AA88" s="145"/>
      <c r="AC88" s="145"/>
    </row>
    <row r="89" spans="25:29" x14ac:dyDescent="0.2">
      <c r="Y89" s="145"/>
      <c r="Z89" s="145"/>
      <c r="AA89" s="145"/>
      <c r="AC89" s="145"/>
    </row>
    <row r="90" spans="25:29" x14ac:dyDescent="0.2">
      <c r="Y90" s="145"/>
      <c r="Z90" s="145"/>
      <c r="AA90" s="145"/>
      <c r="AC90" s="145"/>
    </row>
    <row r="91" spans="25:29" x14ac:dyDescent="0.2">
      <c r="Y91" s="145"/>
      <c r="Z91" s="145"/>
      <c r="AA91" s="145"/>
      <c r="AC91" s="145"/>
    </row>
    <row r="92" spans="25:29" x14ac:dyDescent="0.2">
      <c r="Y92" s="145"/>
      <c r="Z92" s="145"/>
      <c r="AA92" s="145"/>
      <c r="AC92" s="145"/>
    </row>
    <row r="93" spans="25:29" x14ac:dyDescent="0.2">
      <c r="Y93" s="145"/>
      <c r="Z93" s="145"/>
      <c r="AA93" s="145"/>
      <c r="AC93" s="145"/>
    </row>
    <row r="94" spans="25:29" x14ac:dyDescent="0.2">
      <c r="Y94" s="145"/>
      <c r="Z94" s="145"/>
      <c r="AA94" s="145"/>
      <c r="AC94" s="145"/>
    </row>
    <row r="95" spans="25:29" x14ac:dyDescent="0.2">
      <c r="Y95" s="145"/>
      <c r="Z95" s="145"/>
      <c r="AA95" s="145"/>
      <c r="AC95" s="145"/>
    </row>
    <row r="96" spans="25:29" x14ac:dyDescent="0.2">
      <c r="Y96" s="145"/>
      <c r="Z96" s="145"/>
      <c r="AA96" s="145"/>
      <c r="AC96" s="145"/>
    </row>
    <row r="97" spans="25:29" x14ac:dyDescent="0.2">
      <c r="Y97" s="145"/>
      <c r="Z97" s="145"/>
      <c r="AA97" s="145"/>
      <c r="AC97" s="145"/>
    </row>
    <row r="98" spans="25:29" x14ac:dyDescent="0.2">
      <c r="Y98" s="145"/>
      <c r="Z98" s="145"/>
      <c r="AA98" s="145"/>
      <c r="AC98" s="145"/>
    </row>
    <row r="99" spans="25:29" x14ac:dyDescent="0.2">
      <c r="Y99" s="145"/>
      <c r="Z99" s="145"/>
      <c r="AA99" s="145"/>
      <c r="AC99" s="145"/>
    </row>
    <row r="100" spans="25:29" x14ac:dyDescent="0.2">
      <c r="Y100" s="145"/>
      <c r="Z100" s="145"/>
      <c r="AA100" s="145"/>
      <c r="AC100" s="145"/>
    </row>
    <row r="101" spans="25:29" x14ac:dyDescent="0.2">
      <c r="Y101" s="145"/>
      <c r="Z101" s="145"/>
      <c r="AA101" s="145"/>
      <c r="AC101" s="145"/>
    </row>
    <row r="102" spans="25:29" x14ac:dyDescent="0.2">
      <c r="Y102" s="145"/>
      <c r="Z102" s="145"/>
      <c r="AA102" s="145"/>
      <c r="AC102" s="145"/>
    </row>
    <row r="103" spans="25:29" x14ac:dyDescent="0.2">
      <c r="Y103" s="145"/>
      <c r="Z103" s="145"/>
      <c r="AA103" s="145"/>
      <c r="AC103" s="145"/>
    </row>
    <row r="104" spans="25:29" x14ac:dyDescent="0.2">
      <c r="Y104" s="145"/>
      <c r="Z104" s="145"/>
      <c r="AA104" s="145"/>
      <c r="AC104" s="145"/>
    </row>
    <row r="105" spans="25:29" x14ac:dyDescent="0.2">
      <c r="Y105" s="145"/>
      <c r="Z105" s="145"/>
      <c r="AA105" s="145"/>
      <c r="AC105" s="145"/>
    </row>
    <row r="106" spans="25:29" x14ac:dyDescent="0.2">
      <c r="Y106" s="145"/>
      <c r="Z106" s="145"/>
      <c r="AA106" s="145"/>
      <c r="AC106" s="145"/>
    </row>
    <row r="107" spans="25:29" x14ac:dyDescent="0.2">
      <c r="Y107" s="145"/>
      <c r="Z107" s="145"/>
      <c r="AA107" s="145"/>
      <c r="AC107" s="145"/>
    </row>
    <row r="108" spans="25:29" x14ac:dyDescent="0.2">
      <c r="Y108" s="145"/>
      <c r="Z108" s="145"/>
      <c r="AA108" s="145"/>
      <c r="AC108" s="145"/>
    </row>
    <row r="109" spans="25:29" x14ac:dyDescent="0.2">
      <c r="Y109" s="145"/>
      <c r="Z109" s="145"/>
      <c r="AA109" s="145"/>
      <c r="AC109" s="145"/>
    </row>
    <row r="110" spans="25:29" x14ac:dyDescent="0.2">
      <c r="Y110" s="145"/>
      <c r="Z110" s="145"/>
      <c r="AA110" s="145"/>
      <c r="AC110" s="145"/>
    </row>
    <row r="111" spans="25:29" x14ac:dyDescent="0.2">
      <c r="Y111" s="145"/>
      <c r="Z111" s="145"/>
      <c r="AA111" s="145"/>
      <c r="AC111" s="145"/>
    </row>
    <row r="112" spans="25:29" x14ac:dyDescent="0.2">
      <c r="Y112" s="145"/>
      <c r="Z112" s="145"/>
      <c r="AA112" s="145"/>
      <c r="AC112" s="145"/>
    </row>
    <row r="113" spans="25:29" x14ac:dyDescent="0.2">
      <c r="Y113" s="145"/>
      <c r="Z113" s="145"/>
      <c r="AA113" s="145"/>
      <c r="AC113" s="145"/>
    </row>
    <row r="114" spans="25:29" x14ac:dyDescent="0.2">
      <c r="Y114" s="145"/>
      <c r="Z114" s="145"/>
      <c r="AA114" s="145"/>
      <c r="AC114" s="145"/>
    </row>
    <row r="115" spans="25:29" x14ac:dyDescent="0.2">
      <c r="Y115" s="145"/>
      <c r="Z115" s="145"/>
      <c r="AA115" s="145"/>
      <c r="AC115" s="145"/>
    </row>
    <row r="116" spans="25:29" x14ac:dyDescent="0.2">
      <c r="Y116" s="145"/>
      <c r="Z116" s="145"/>
      <c r="AA116" s="145"/>
      <c r="AC116" s="145"/>
    </row>
    <row r="117" spans="25:29" x14ac:dyDescent="0.2">
      <c r="Y117" s="145"/>
      <c r="Z117" s="145"/>
      <c r="AA117" s="145"/>
      <c r="AC117" s="145"/>
    </row>
    <row r="118" spans="25:29" x14ac:dyDescent="0.2">
      <c r="Y118" s="145"/>
      <c r="Z118" s="145"/>
      <c r="AA118" s="145"/>
      <c r="AC118" s="145"/>
    </row>
    <row r="119" spans="25:29" x14ac:dyDescent="0.2">
      <c r="Y119" s="145"/>
      <c r="Z119" s="145"/>
      <c r="AA119" s="145"/>
      <c r="AC119" s="145"/>
    </row>
    <row r="120" spans="25:29" x14ac:dyDescent="0.2">
      <c r="Y120" s="145"/>
      <c r="Z120" s="145"/>
      <c r="AA120" s="145"/>
      <c r="AC120" s="145"/>
    </row>
    <row r="121" spans="25:29" x14ac:dyDescent="0.2">
      <c r="Y121" s="145"/>
      <c r="Z121" s="145"/>
      <c r="AA121" s="145"/>
      <c r="AC121" s="145"/>
    </row>
    <row r="122" spans="25:29" x14ac:dyDescent="0.2">
      <c r="Y122" s="145"/>
      <c r="Z122" s="145"/>
      <c r="AA122" s="145"/>
      <c r="AC122" s="145"/>
    </row>
    <row r="123" spans="25:29" x14ac:dyDescent="0.2">
      <c r="Y123" s="145"/>
      <c r="Z123" s="145"/>
      <c r="AA123" s="145"/>
      <c r="AC123" s="145"/>
    </row>
    <row r="124" spans="25:29" x14ac:dyDescent="0.2">
      <c r="Y124" s="145"/>
      <c r="Z124" s="145"/>
      <c r="AA124" s="145"/>
      <c r="AC124" s="145"/>
    </row>
    <row r="125" spans="25:29" x14ac:dyDescent="0.2">
      <c r="Y125" s="145"/>
      <c r="Z125" s="145"/>
      <c r="AA125" s="145"/>
      <c r="AC125" s="145"/>
    </row>
    <row r="126" spans="25:29" x14ac:dyDescent="0.2">
      <c r="Y126" s="145"/>
      <c r="Z126" s="145"/>
      <c r="AA126" s="145"/>
      <c r="AC126" s="145"/>
    </row>
    <row r="127" spans="25:29" x14ac:dyDescent="0.2">
      <c r="Y127" s="145"/>
      <c r="Z127" s="145"/>
      <c r="AA127" s="145"/>
      <c r="AC127" s="145"/>
    </row>
    <row r="128" spans="25:29" x14ac:dyDescent="0.2">
      <c r="Y128" s="145"/>
      <c r="Z128" s="145"/>
      <c r="AA128" s="145"/>
      <c r="AC128" s="145"/>
    </row>
    <row r="129" spans="25:29" x14ac:dyDescent="0.2">
      <c r="Y129" s="145"/>
      <c r="Z129" s="145"/>
      <c r="AA129" s="145"/>
      <c r="AC129" s="145"/>
    </row>
    <row r="130" spans="25:29" x14ac:dyDescent="0.2">
      <c r="Y130" s="145"/>
      <c r="Z130" s="145"/>
      <c r="AA130" s="145"/>
      <c r="AC130" s="145"/>
    </row>
    <row r="131" spans="25:29" x14ac:dyDescent="0.2">
      <c r="Y131" s="145"/>
      <c r="Z131" s="145"/>
      <c r="AA131" s="145"/>
    </row>
    <row r="132" spans="25:29" x14ac:dyDescent="0.2">
      <c r="Y132" s="145"/>
      <c r="Z132" s="145"/>
      <c r="AA132" s="145"/>
    </row>
    <row r="133" spans="25:29" x14ac:dyDescent="0.2">
      <c r="Y133" s="145"/>
      <c r="Z133" s="145"/>
      <c r="AA133" s="145"/>
    </row>
    <row r="134" spans="25:29" x14ac:dyDescent="0.2">
      <c r="Y134" s="145"/>
      <c r="Z134" s="145"/>
      <c r="AA134" s="145"/>
    </row>
    <row r="135" spans="25:29" x14ac:dyDescent="0.2">
      <c r="Y135" s="145"/>
      <c r="Z135" s="145"/>
      <c r="AA135" s="145"/>
    </row>
    <row r="136" spans="25:29" x14ac:dyDescent="0.2">
      <c r="Y136" s="145"/>
      <c r="Z136" s="145"/>
      <c r="AA136" s="145"/>
    </row>
    <row r="137" spans="25:29" x14ac:dyDescent="0.2">
      <c r="Y137" s="145"/>
      <c r="Z137" s="145"/>
      <c r="AA137" s="145"/>
    </row>
    <row r="138" spans="25:29" x14ac:dyDescent="0.2">
      <c r="Y138" s="145"/>
      <c r="Z138" s="145"/>
      <c r="AA138" s="145"/>
    </row>
    <row r="139" spans="25:29" x14ac:dyDescent="0.2">
      <c r="Y139" s="145"/>
      <c r="Z139" s="145"/>
      <c r="AA139" s="145"/>
      <c r="AC139" s="145"/>
    </row>
    <row r="140" spans="25:29" x14ac:dyDescent="0.2">
      <c r="Y140" s="145"/>
      <c r="Z140" s="145"/>
      <c r="AA140" s="145"/>
      <c r="AC140" s="145"/>
    </row>
    <row r="141" spans="25:29" x14ac:dyDescent="0.2">
      <c r="Y141" s="145"/>
      <c r="Z141" s="145"/>
      <c r="AA141" s="145"/>
      <c r="AC141" s="145"/>
    </row>
    <row r="142" spans="25:29" x14ac:dyDescent="0.2">
      <c r="Y142" s="145"/>
      <c r="Z142" s="145"/>
      <c r="AA142" s="145"/>
      <c r="AC142" s="145"/>
    </row>
    <row r="143" spans="25:29" x14ac:dyDescent="0.2">
      <c r="Y143" s="145"/>
      <c r="Z143" s="145"/>
      <c r="AA143" s="145"/>
      <c r="AC143" s="145"/>
    </row>
    <row r="144" spans="25:29" x14ac:dyDescent="0.2">
      <c r="Y144" s="145"/>
      <c r="Z144" s="145"/>
      <c r="AA144" s="145"/>
      <c r="AC144" s="145"/>
    </row>
    <row r="145" spans="25:29" x14ac:dyDescent="0.2">
      <c r="Y145" s="145"/>
      <c r="Z145" s="145"/>
      <c r="AA145" s="145"/>
      <c r="AC145" s="145"/>
    </row>
    <row r="146" spans="25:29" x14ac:dyDescent="0.2">
      <c r="Y146" s="145"/>
      <c r="Z146" s="145"/>
      <c r="AA146" s="145"/>
      <c r="AC146" s="145"/>
    </row>
    <row r="147" spans="25:29" x14ac:dyDescent="0.2">
      <c r="Y147" s="145"/>
      <c r="Z147" s="145"/>
      <c r="AA147" s="145"/>
      <c r="AC147" s="145"/>
    </row>
    <row r="148" spans="25:29" x14ac:dyDescent="0.2">
      <c r="Y148" s="145"/>
      <c r="Z148" s="145"/>
      <c r="AA148" s="145"/>
      <c r="AC148" s="145"/>
    </row>
    <row r="149" spans="25:29" x14ac:dyDescent="0.2">
      <c r="Y149" s="145"/>
      <c r="Z149" s="145"/>
      <c r="AA149" s="145"/>
      <c r="AC149" s="145"/>
    </row>
    <row r="150" spans="25:29" x14ac:dyDescent="0.2">
      <c r="Y150" s="145"/>
      <c r="Z150" s="145"/>
      <c r="AA150" s="145"/>
      <c r="AC150" s="145"/>
    </row>
    <row r="151" spans="25:29" x14ac:dyDescent="0.2">
      <c r="Y151" s="145"/>
      <c r="Z151" s="145"/>
      <c r="AA151" s="145"/>
      <c r="AC151" s="145"/>
    </row>
    <row r="152" spans="25:29" x14ac:dyDescent="0.2">
      <c r="Y152" s="145"/>
      <c r="Z152" s="145"/>
      <c r="AA152" s="145"/>
      <c r="AC152" s="145"/>
    </row>
    <row r="153" spans="25:29" x14ac:dyDescent="0.2">
      <c r="Y153" s="145"/>
      <c r="Z153" s="145"/>
      <c r="AA153" s="145"/>
      <c r="AC153" s="145"/>
    </row>
    <row r="154" spans="25:29" x14ac:dyDescent="0.2">
      <c r="Y154" s="145"/>
      <c r="Z154" s="145"/>
      <c r="AA154" s="145"/>
      <c r="AC154" s="145"/>
    </row>
    <row r="155" spans="25:29" x14ac:dyDescent="0.2">
      <c r="Y155" s="145"/>
      <c r="Z155" s="145"/>
      <c r="AA155" s="145"/>
      <c r="AC155" s="145"/>
    </row>
    <row r="156" spans="25:29" x14ac:dyDescent="0.2">
      <c r="Y156" s="145"/>
      <c r="Z156" s="145"/>
      <c r="AA156" s="145"/>
      <c r="AC156" s="145"/>
    </row>
    <row r="157" spans="25:29" x14ac:dyDescent="0.2">
      <c r="Y157" s="145"/>
      <c r="Z157" s="145"/>
      <c r="AA157" s="145"/>
      <c r="AC157" s="145"/>
    </row>
    <row r="158" spans="25:29" x14ac:dyDescent="0.2">
      <c r="Y158" s="145"/>
      <c r="Z158" s="145"/>
      <c r="AA158" s="145"/>
      <c r="AC158" s="145"/>
    </row>
    <row r="159" spans="25:29" x14ac:dyDescent="0.2">
      <c r="Y159" s="145"/>
      <c r="Z159" s="145"/>
      <c r="AA159" s="145"/>
      <c r="AC159" s="145"/>
    </row>
    <row r="160" spans="25:29" x14ac:dyDescent="0.2">
      <c r="Y160" s="145"/>
      <c r="Z160" s="145"/>
      <c r="AA160" s="145"/>
      <c r="AC160" s="145"/>
    </row>
    <row r="161" spans="25:29" x14ac:dyDescent="0.2">
      <c r="Y161" s="145"/>
      <c r="Z161" s="145"/>
      <c r="AA161" s="145"/>
      <c r="AC161" s="145"/>
    </row>
    <row r="162" spans="25:29" x14ac:dyDescent="0.2">
      <c r="Y162" s="145"/>
      <c r="Z162" s="145"/>
      <c r="AA162" s="145"/>
      <c r="AC162" s="145"/>
    </row>
    <row r="163" spans="25:29" x14ac:dyDescent="0.2">
      <c r="Y163" s="145"/>
      <c r="Z163" s="145"/>
      <c r="AA163" s="145"/>
      <c r="AC163" s="145"/>
    </row>
    <row r="164" spans="25:29" x14ac:dyDescent="0.2">
      <c r="Y164" s="145"/>
      <c r="Z164" s="145"/>
      <c r="AA164" s="145"/>
      <c r="AC164" s="145"/>
    </row>
    <row r="165" spans="25:29" x14ac:dyDescent="0.2">
      <c r="Y165" s="145"/>
      <c r="Z165" s="145"/>
      <c r="AA165" s="145"/>
      <c r="AC165" s="145"/>
    </row>
    <row r="166" spans="25:29" x14ac:dyDescent="0.2">
      <c r="Y166" s="145"/>
      <c r="Z166" s="145"/>
      <c r="AA166" s="145"/>
      <c r="AC166" s="145"/>
    </row>
    <row r="167" spans="25:29" x14ac:dyDescent="0.2">
      <c r="Y167" s="145"/>
      <c r="Z167" s="145"/>
      <c r="AA167" s="145"/>
      <c r="AC167" s="145"/>
    </row>
    <row r="168" spans="25:29" x14ac:dyDescent="0.2">
      <c r="Y168" s="145"/>
      <c r="Z168" s="145"/>
      <c r="AA168" s="145"/>
      <c r="AC168" s="145"/>
    </row>
    <row r="169" spans="25:29" x14ac:dyDescent="0.2">
      <c r="Y169" s="145"/>
      <c r="Z169" s="145"/>
      <c r="AA169" s="145"/>
      <c r="AC169" s="145"/>
    </row>
    <row r="170" spans="25:29" x14ac:dyDescent="0.2">
      <c r="Y170" s="145"/>
      <c r="Z170" s="145"/>
      <c r="AA170" s="145"/>
      <c r="AC170" s="145"/>
    </row>
    <row r="171" spans="25:29" x14ac:dyDescent="0.2">
      <c r="Y171" s="145"/>
      <c r="Z171" s="145"/>
      <c r="AA171" s="145"/>
      <c r="AC171" s="145"/>
    </row>
    <row r="172" spans="25:29" x14ac:dyDescent="0.2">
      <c r="Y172" s="145"/>
      <c r="Z172" s="145"/>
      <c r="AA172" s="145"/>
      <c r="AC172" s="145"/>
    </row>
    <row r="173" spans="25:29" x14ac:dyDescent="0.2">
      <c r="Y173" s="145"/>
      <c r="Z173" s="145"/>
      <c r="AA173" s="145"/>
      <c r="AC173" s="145"/>
    </row>
    <row r="174" spans="25:29" x14ac:dyDescent="0.2">
      <c r="Y174" s="145"/>
      <c r="Z174" s="145"/>
      <c r="AA174" s="145"/>
      <c r="AC174" s="145"/>
    </row>
    <row r="175" spans="25:29" x14ac:dyDescent="0.2">
      <c r="Y175" s="145"/>
      <c r="Z175" s="145"/>
      <c r="AA175" s="145"/>
      <c r="AC175" s="145"/>
    </row>
    <row r="176" spans="25:29" x14ac:dyDescent="0.2">
      <c r="Y176" s="145"/>
      <c r="Z176" s="145"/>
      <c r="AA176" s="145"/>
      <c r="AC176" s="145"/>
    </row>
    <row r="177" spans="25:29" x14ac:dyDescent="0.2">
      <c r="Y177" s="145"/>
      <c r="Z177" s="145"/>
      <c r="AA177" s="145"/>
      <c r="AC177" s="145"/>
    </row>
    <row r="178" spans="25:29" x14ac:dyDescent="0.2">
      <c r="Y178" s="145"/>
      <c r="Z178" s="145"/>
      <c r="AA178" s="145"/>
      <c r="AC178" s="145"/>
    </row>
    <row r="179" spans="25:29" x14ac:dyDescent="0.2">
      <c r="Y179" s="145"/>
      <c r="Z179" s="145"/>
      <c r="AA179" s="145"/>
      <c r="AC179" s="145"/>
    </row>
    <row r="180" spans="25:29" x14ac:dyDescent="0.2">
      <c r="Y180" s="145"/>
      <c r="Z180" s="145"/>
      <c r="AA180" s="145"/>
      <c r="AC180" s="145"/>
    </row>
    <row r="181" spans="25:29" x14ac:dyDescent="0.2">
      <c r="Y181" s="145"/>
      <c r="Z181" s="145"/>
      <c r="AA181" s="145"/>
      <c r="AC181" s="145"/>
    </row>
    <row r="182" spans="25:29" x14ac:dyDescent="0.2">
      <c r="Y182" s="145"/>
      <c r="Z182" s="145"/>
      <c r="AA182" s="145"/>
      <c r="AC182" s="145"/>
    </row>
    <row r="183" spans="25:29" x14ac:dyDescent="0.2">
      <c r="Y183" s="145"/>
      <c r="Z183" s="145"/>
      <c r="AA183" s="145"/>
      <c r="AC183" s="145"/>
    </row>
    <row r="184" spans="25:29" x14ac:dyDescent="0.2">
      <c r="Y184" s="145"/>
      <c r="Z184" s="145"/>
      <c r="AA184" s="145"/>
      <c r="AC184" s="145"/>
    </row>
    <row r="185" spans="25:29" x14ac:dyDescent="0.2">
      <c r="Y185" s="145"/>
      <c r="Z185" s="145"/>
      <c r="AA185" s="145"/>
      <c r="AC185" s="145"/>
    </row>
    <row r="186" spans="25:29" x14ac:dyDescent="0.2">
      <c r="Y186" s="145"/>
      <c r="Z186" s="145"/>
      <c r="AA186" s="145"/>
      <c r="AC186" s="145"/>
    </row>
    <row r="187" spans="25:29" x14ac:dyDescent="0.2">
      <c r="Y187" s="145"/>
      <c r="Z187" s="145"/>
      <c r="AA187" s="145"/>
      <c r="AC187" s="145"/>
    </row>
    <row r="188" spans="25:29" x14ac:dyDescent="0.2">
      <c r="Y188" s="145"/>
      <c r="Z188" s="145"/>
      <c r="AA188" s="145"/>
      <c r="AC188" s="145"/>
    </row>
    <row r="189" spans="25:29" x14ac:dyDescent="0.2">
      <c r="Y189" s="145"/>
      <c r="Z189" s="145"/>
      <c r="AA189" s="145"/>
      <c r="AC189" s="145"/>
    </row>
    <row r="190" spans="25:29" x14ac:dyDescent="0.2">
      <c r="Y190" s="145"/>
      <c r="Z190" s="145"/>
      <c r="AA190" s="145"/>
      <c r="AC190" s="145"/>
    </row>
    <row r="191" spans="25:29" x14ac:dyDescent="0.2">
      <c r="Y191" s="145"/>
      <c r="Z191" s="145"/>
      <c r="AA191" s="145"/>
      <c r="AC191" s="145"/>
    </row>
    <row r="192" spans="25:29" x14ac:dyDescent="0.2">
      <c r="Y192" s="145"/>
      <c r="Z192" s="145"/>
      <c r="AA192" s="145"/>
      <c r="AC192" s="145"/>
    </row>
    <row r="193" spans="25:29" x14ac:dyDescent="0.2">
      <c r="Y193" s="145"/>
      <c r="Z193" s="145"/>
      <c r="AA193" s="145"/>
      <c r="AC193" s="145"/>
    </row>
    <row r="194" spans="25:29" x14ac:dyDescent="0.2">
      <c r="Y194" s="145"/>
      <c r="Z194" s="145"/>
      <c r="AA194" s="145"/>
      <c r="AC194" s="145"/>
    </row>
    <row r="195" spans="25:29" x14ac:dyDescent="0.2">
      <c r="Y195" s="145"/>
      <c r="Z195" s="145"/>
      <c r="AA195" s="145"/>
      <c r="AC195" s="145"/>
    </row>
    <row r="196" spans="25:29" x14ac:dyDescent="0.2">
      <c r="Y196" s="145"/>
      <c r="Z196" s="145"/>
      <c r="AA196" s="145"/>
      <c r="AC196" s="145"/>
    </row>
    <row r="197" spans="25:29" x14ac:dyDescent="0.2">
      <c r="Y197" s="145"/>
      <c r="Z197" s="145"/>
      <c r="AA197" s="145"/>
      <c r="AC197" s="145"/>
    </row>
    <row r="198" spans="25:29" x14ac:dyDescent="0.2">
      <c r="Y198" s="145"/>
      <c r="Z198" s="145"/>
      <c r="AA198" s="145"/>
      <c r="AC198" s="145"/>
    </row>
    <row r="199" spans="25:29" x14ac:dyDescent="0.2">
      <c r="Y199" s="145"/>
      <c r="Z199" s="145"/>
      <c r="AA199" s="145"/>
      <c r="AC199" s="145"/>
    </row>
    <row r="200" spans="25:29" x14ac:dyDescent="0.2">
      <c r="Y200" s="145"/>
      <c r="Z200" s="145"/>
      <c r="AA200" s="145"/>
      <c r="AC200" s="145"/>
    </row>
    <row r="201" spans="25:29" x14ac:dyDescent="0.2">
      <c r="Y201" s="145"/>
      <c r="Z201" s="145"/>
      <c r="AA201" s="145"/>
      <c r="AC201" s="145"/>
    </row>
    <row r="202" spans="25:29" x14ac:dyDescent="0.2">
      <c r="Y202" s="145"/>
      <c r="Z202" s="145"/>
      <c r="AA202" s="145"/>
      <c r="AC202" s="145"/>
    </row>
    <row r="203" spans="25:29" x14ac:dyDescent="0.2">
      <c r="Y203" s="145"/>
      <c r="Z203" s="145"/>
      <c r="AA203" s="145"/>
      <c r="AC203" s="145"/>
    </row>
    <row r="204" spans="25:29" x14ac:dyDescent="0.2">
      <c r="Y204" s="145"/>
      <c r="Z204" s="145"/>
      <c r="AA204" s="145"/>
      <c r="AC204" s="145"/>
    </row>
    <row r="205" spans="25:29" x14ac:dyDescent="0.2">
      <c r="Y205" s="145"/>
      <c r="Z205" s="145"/>
      <c r="AA205" s="145"/>
      <c r="AC205" s="145"/>
    </row>
    <row r="206" spans="25:29" x14ac:dyDescent="0.2">
      <c r="Y206" s="145"/>
      <c r="Z206" s="145"/>
      <c r="AA206" s="145"/>
      <c r="AC206" s="145"/>
    </row>
    <row r="207" spans="25:29" x14ac:dyDescent="0.2">
      <c r="Y207" s="145"/>
      <c r="Z207" s="145"/>
      <c r="AA207" s="145"/>
    </row>
    <row r="208" spans="25:29" x14ac:dyDescent="0.2">
      <c r="Y208" s="145"/>
      <c r="Z208" s="145"/>
      <c r="AA208" s="145"/>
      <c r="AC208" s="145"/>
    </row>
    <row r="209" spans="25:29" x14ac:dyDescent="0.2">
      <c r="Y209" s="145"/>
      <c r="Z209" s="145"/>
      <c r="AA209" s="145"/>
      <c r="AC209" s="145"/>
    </row>
    <row r="210" spans="25:29" x14ac:dyDescent="0.2">
      <c r="Y210" s="145"/>
      <c r="Z210" s="145"/>
      <c r="AA210" s="145"/>
      <c r="AC210" s="145"/>
    </row>
    <row r="211" spans="25:29" x14ac:dyDescent="0.2">
      <c r="Y211" s="145"/>
      <c r="Z211" s="145"/>
      <c r="AA211" s="145"/>
    </row>
    <row r="212" spans="25:29" x14ac:dyDescent="0.2">
      <c r="Y212" s="145"/>
      <c r="Z212" s="145"/>
      <c r="AA212" s="145"/>
    </row>
    <row r="213" spans="25:29" x14ac:dyDescent="0.2">
      <c r="Y213" s="145"/>
      <c r="Z213" s="145"/>
      <c r="AA213" s="145"/>
    </row>
    <row r="214" spans="25:29" x14ac:dyDescent="0.2">
      <c r="Y214" s="145"/>
      <c r="Z214" s="145"/>
      <c r="AA214" s="145"/>
      <c r="AC214" s="145"/>
    </row>
    <row r="215" spans="25:29" x14ac:dyDescent="0.2">
      <c r="Y215" s="145"/>
      <c r="Z215" s="145"/>
      <c r="AA215" s="145"/>
    </row>
    <row r="216" spans="25:29" x14ac:dyDescent="0.2">
      <c r="Y216" s="145"/>
      <c r="Z216" s="145"/>
      <c r="AA216" s="145"/>
      <c r="AC216" s="145"/>
    </row>
    <row r="217" spans="25:29" x14ac:dyDescent="0.2">
      <c r="Y217" s="145"/>
      <c r="Z217" s="145"/>
      <c r="AA217" s="145"/>
      <c r="AC217" s="145"/>
    </row>
    <row r="218" spans="25:29" x14ac:dyDescent="0.2">
      <c r="Y218" s="145"/>
      <c r="Z218" s="145"/>
      <c r="AA218" s="145"/>
      <c r="AC218" s="145"/>
    </row>
    <row r="219" spans="25:29" x14ac:dyDescent="0.2">
      <c r="Y219" s="145"/>
      <c r="Z219" s="145"/>
      <c r="AA219" s="145"/>
      <c r="AC219" s="145"/>
    </row>
    <row r="220" spans="25:29" x14ac:dyDescent="0.2">
      <c r="Y220" s="145"/>
      <c r="Z220" s="145"/>
      <c r="AA220" s="145"/>
      <c r="AC220" s="145"/>
    </row>
    <row r="221" spans="25:29" x14ac:dyDescent="0.2">
      <c r="Y221" s="145"/>
      <c r="Z221" s="145"/>
      <c r="AA221" s="145"/>
      <c r="AC221" s="145"/>
    </row>
    <row r="222" spans="25:29" x14ac:dyDescent="0.2">
      <c r="Y222" s="145"/>
      <c r="Z222" s="145"/>
      <c r="AA222" s="145"/>
      <c r="AC222" s="145"/>
    </row>
    <row r="223" spans="25:29" x14ac:dyDescent="0.2">
      <c r="Y223" s="145"/>
      <c r="Z223" s="145"/>
      <c r="AA223" s="145"/>
      <c r="AC223" s="145"/>
    </row>
    <row r="224" spans="25:29" x14ac:dyDescent="0.2">
      <c r="Y224" s="145"/>
      <c r="Z224" s="145"/>
      <c r="AA224" s="145"/>
      <c r="AC224" s="145"/>
    </row>
    <row r="225" spans="25:29" x14ac:dyDescent="0.2">
      <c r="Y225" s="145"/>
      <c r="Z225" s="145"/>
      <c r="AA225" s="145"/>
      <c r="AC225" s="145"/>
    </row>
    <row r="226" spans="25:29" x14ac:dyDescent="0.2">
      <c r="Y226" s="145"/>
      <c r="Z226" s="145"/>
      <c r="AA226" s="145"/>
      <c r="AC226" s="145"/>
    </row>
    <row r="227" spans="25:29" x14ac:dyDescent="0.2">
      <c r="Y227" s="145"/>
      <c r="Z227" s="145"/>
      <c r="AA227" s="145"/>
      <c r="AC227" s="145"/>
    </row>
    <row r="228" spans="25:29" x14ac:dyDescent="0.2">
      <c r="Y228" s="145"/>
      <c r="Z228" s="145"/>
      <c r="AA228" s="145"/>
      <c r="AC228" s="145"/>
    </row>
    <row r="229" spans="25:29" x14ac:dyDescent="0.2">
      <c r="Y229" s="145"/>
      <c r="Z229" s="145"/>
      <c r="AA229" s="145"/>
      <c r="AC229" s="145"/>
    </row>
    <row r="230" spans="25:29" x14ac:dyDescent="0.2">
      <c r="Y230" s="145"/>
      <c r="Z230" s="145"/>
      <c r="AA230" s="145"/>
      <c r="AC230" s="145"/>
    </row>
    <row r="231" spans="25:29" x14ac:dyDescent="0.2">
      <c r="Y231" s="145"/>
      <c r="Z231" s="145"/>
      <c r="AA231" s="145"/>
      <c r="AC231" s="145"/>
    </row>
    <row r="232" spans="25:29" x14ac:dyDescent="0.2">
      <c r="Y232" s="145"/>
      <c r="Z232" s="145"/>
      <c r="AA232" s="145"/>
      <c r="AC232" s="145"/>
    </row>
    <row r="233" spans="25:29" x14ac:dyDescent="0.2">
      <c r="Y233" s="145"/>
      <c r="Z233" s="145"/>
      <c r="AA233" s="145"/>
      <c r="AC233" s="145"/>
    </row>
    <row r="234" spans="25:29" x14ac:dyDescent="0.2">
      <c r="Y234" s="145"/>
      <c r="Z234" s="145"/>
      <c r="AA234" s="145"/>
      <c r="AC234" s="145"/>
    </row>
    <row r="235" spans="25:29" x14ac:dyDescent="0.2">
      <c r="Y235" s="145"/>
      <c r="Z235" s="145"/>
      <c r="AA235" s="145"/>
      <c r="AC235" s="145"/>
    </row>
    <row r="236" spans="25:29" x14ac:dyDescent="0.2">
      <c r="Y236" s="145"/>
      <c r="Z236" s="145"/>
      <c r="AA236" s="145"/>
      <c r="AC236" s="145"/>
    </row>
    <row r="237" spans="25:29" x14ac:dyDescent="0.2">
      <c r="Y237" s="145"/>
      <c r="Z237" s="145"/>
      <c r="AA237" s="145"/>
      <c r="AC237" s="145"/>
    </row>
    <row r="238" spans="25:29" x14ac:dyDescent="0.2">
      <c r="Y238" s="145"/>
      <c r="Z238" s="145"/>
      <c r="AA238" s="145"/>
      <c r="AC238" s="145"/>
    </row>
    <row r="239" spans="25:29" x14ac:dyDescent="0.2">
      <c r="Y239" s="145"/>
      <c r="Z239" s="145"/>
      <c r="AA239" s="145"/>
      <c r="AC239" s="145"/>
    </row>
    <row r="240" spans="25:29" x14ac:dyDescent="0.2">
      <c r="Y240" s="145"/>
      <c r="Z240" s="145"/>
      <c r="AA240" s="145"/>
      <c r="AC240" s="145"/>
    </row>
    <row r="241" spans="25:29" x14ac:dyDescent="0.2">
      <c r="Y241" s="145"/>
      <c r="Z241" s="145"/>
      <c r="AA241" s="145"/>
      <c r="AC241" s="145"/>
    </row>
    <row r="242" spans="25:29" x14ac:dyDescent="0.2">
      <c r="Y242" s="145"/>
      <c r="Z242" s="145"/>
      <c r="AA242" s="145"/>
      <c r="AC242" s="145"/>
    </row>
    <row r="243" spans="25:29" x14ac:dyDescent="0.2">
      <c r="Y243" s="145"/>
      <c r="Z243" s="145"/>
      <c r="AA243" s="145"/>
      <c r="AC243" s="145"/>
    </row>
    <row r="244" spans="25:29" x14ac:dyDescent="0.2">
      <c r="Y244" s="145"/>
      <c r="Z244" s="145"/>
      <c r="AA244" s="145"/>
      <c r="AC244" s="145"/>
    </row>
    <row r="245" spans="25:29" x14ac:dyDescent="0.2">
      <c r="Y245" s="145"/>
      <c r="Z245" s="145"/>
      <c r="AA245" s="145"/>
      <c r="AC245" s="145"/>
    </row>
    <row r="246" spans="25:29" x14ac:dyDescent="0.2">
      <c r="Y246" s="145"/>
      <c r="Z246" s="145"/>
      <c r="AA246" s="145"/>
      <c r="AC246" s="145"/>
    </row>
    <row r="247" spans="25:29" x14ac:dyDescent="0.2">
      <c r="Y247" s="145"/>
      <c r="Z247" s="145"/>
      <c r="AA247" s="145"/>
      <c r="AC247" s="145"/>
    </row>
    <row r="248" spans="25:29" x14ac:dyDescent="0.2">
      <c r="Y248" s="145"/>
      <c r="Z248" s="145"/>
      <c r="AA248" s="145"/>
      <c r="AC248" s="145"/>
    </row>
    <row r="249" spans="25:29" x14ac:dyDescent="0.2">
      <c r="Y249" s="145"/>
      <c r="Z249" s="145"/>
      <c r="AA249" s="145"/>
      <c r="AC249" s="145"/>
    </row>
    <row r="250" spans="25:29" x14ac:dyDescent="0.2">
      <c r="Y250" s="145"/>
      <c r="Z250" s="145"/>
      <c r="AA250" s="145"/>
      <c r="AC250" s="145"/>
    </row>
    <row r="251" spans="25:29" x14ac:dyDescent="0.2">
      <c r="Y251" s="145"/>
      <c r="Z251" s="145"/>
      <c r="AA251" s="145"/>
      <c r="AC251" s="145"/>
    </row>
    <row r="252" spans="25:29" x14ac:dyDescent="0.2">
      <c r="Y252" s="145"/>
      <c r="Z252" s="145"/>
      <c r="AA252" s="145"/>
      <c r="AC252" s="145"/>
    </row>
    <row r="253" spans="25:29" x14ac:dyDescent="0.2">
      <c r="Y253" s="145"/>
      <c r="Z253" s="145"/>
      <c r="AA253" s="145"/>
      <c r="AC253" s="145"/>
    </row>
    <row r="254" spans="25:29" x14ac:dyDescent="0.2">
      <c r="Y254" s="145"/>
      <c r="Z254" s="145"/>
      <c r="AA254" s="145"/>
      <c r="AC254" s="145"/>
    </row>
    <row r="255" spans="25:29" x14ac:dyDescent="0.2">
      <c r="Y255" s="145"/>
      <c r="Z255" s="145"/>
      <c r="AA255" s="145"/>
      <c r="AC255" s="145"/>
    </row>
    <row r="256" spans="25:29" x14ac:dyDescent="0.2">
      <c r="Y256" s="145"/>
      <c r="Z256" s="145"/>
      <c r="AA256" s="145"/>
      <c r="AC256" s="145"/>
    </row>
    <row r="257" spans="25:29" x14ac:dyDescent="0.2">
      <c r="Y257" s="145"/>
      <c r="Z257" s="145"/>
      <c r="AA257" s="145"/>
      <c r="AC257" s="145"/>
    </row>
    <row r="258" spans="25:29" x14ac:dyDescent="0.2">
      <c r="Y258" s="145"/>
      <c r="Z258" s="145"/>
      <c r="AA258" s="145"/>
      <c r="AC258" s="145"/>
    </row>
    <row r="259" spans="25:29" x14ac:dyDescent="0.2">
      <c r="Y259" s="145"/>
      <c r="Z259" s="145"/>
      <c r="AA259" s="145"/>
      <c r="AC259" s="145"/>
    </row>
    <row r="260" spans="25:29" x14ac:dyDescent="0.2">
      <c r="Y260" s="145"/>
      <c r="Z260" s="145"/>
      <c r="AA260" s="145"/>
      <c r="AC260" s="145"/>
    </row>
    <row r="261" spans="25:29" x14ac:dyDescent="0.2">
      <c r="Y261" s="145"/>
      <c r="Z261" s="145"/>
      <c r="AA261" s="145"/>
      <c r="AC261" s="145"/>
    </row>
    <row r="262" spans="25:29" x14ac:dyDescent="0.2">
      <c r="Y262" s="145"/>
      <c r="Z262" s="145"/>
      <c r="AA262" s="145"/>
      <c r="AC262" s="145"/>
    </row>
    <row r="263" spans="25:29" x14ac:dyDescent="0.2">
      <c r="Y263" s="145"/>
      <c r="Z263" s="145"/>
      <c r="AA263" s="145"/>
      <c r="AC263" s="145"/>
    </row>
    <row r="264" spans="25:29" x14ac:dyDescent="0.2">
      <c r="Y264" s="145"/>
      <c r="Z264" s="145"/>
      <c r="AA264" s="145"/>
      <c r="AC264" s="145"/>
    </row>
    <row r="265" spans="25:29" x14ac:dyDescent="0.2">
      <c r="Y265" s="145"/>
      <c r="Z265" s="145"/>
      <c r="AA265" s="145"/>
      <c r="AC265" s="145"/>
    </row>
    <row r="266" spans="25:29" x14ac:dyDescent="0.2">
      <c r="Y266" s="145"/>
      <c r="Z266" s="145"/>
      <c r="AA266" s="145"/>
      <c r="AC266" s="145"/>
    </row>
    <row r="267" spans="25:29" x14ac:dyDescent="0.2">
      <c r="Y267" s="145"/>
      <c r="Z267" s="145"/>
      <c r="AA267" s="145"/>
    </row>
    <row r="268" spans="25:29" x14ac:dyDescent="0.2">
      <c r="Y268" s="145"/>
      <c r="Z268" s="145"/>
      <c r="AA268" s="145"/>
      <c r="AC268" s="145"/>
    </row>
    <row r="269" spans="25:29" x14ac:dyDescent="0.2">
      <c r="Y269" s="145"/>
      <c r="Z269" s="145"/>
      <c r="AA269" s="145"/>
      <c r="AC269" s="145"/>
    </row>
    <row r="270" spans="25:29" x14ac:dyDescent="0.2">
      <c r="Y270" s="145"/>
      <c r="Z270" s="145"/>
      <c r="AA270" s="145"/>
    </row>
    <row r="271" spans="25:29" x14ac:dyDescent="0.2">
      <c r="Y271" s="145"/>
      <c r="Z271" s="145"/>
      <c r="AA271" s="145"/>
      <c r="AC271" s="145"/>
    </row>
    <row r="272" spans="25:29" x14ac:dyDescent="0.2">
      <c r="Y272" s="145"/>
      <c r="Z272" s="145"/>
      <c r="AA272" s="145"/>
      <c r="AC272" s="145"/>
    </row>
    <row r="273" spans="25:29" x14ac:dyDescent="0.2">
      <c r="Y273" s="145"/>
      <c r="Z273" s="145"/>
      <c r="AA273" s="145"/>
      <c r="AC273" s="145"/>
    </row>
    <row r="274" spans="25:29" x14ac:dyDescent="0.2">
      <c r="Y274" s="145"/>
      <c r="Z274" s="145"/>
      <c r="AA274" s="145"/>
      <c r="AC274" s="145"/>
    </row>
    <row r="275" spans="25:29" x14ac:dyDescent="0.2">
      <c r="Y275" s="145"/>
      <c r="Z275" s="145"/>
      <c r="AA275" s="145"/>
      <c r="AC275" s="145"/>
    </row>
    <row r="276" spans="25:29" x14ac:dyDescent="0.2">
      <c r="Y276" s="145"/>
      <c r="Z276" s="145"/>
      <c r="AA276" s="145"/>
      <c r="AC276" s="145"/>
    </row>
    <row r="277" spans="25:29" x14ac:dyDescent="0.2">
      <c r="Y277" s="145"/>
      <c r="Z277" s="145"/>
      <c r="AA277" s="145"/>
      <c r="AC277" s="145"/>
    </row>
    <row r="278" spans="25:29" x14ac:dyDescent="0.2">
      <c r="Y278" s="145"/>
      <c r="Z278" s="145"/>
      <c r="AA278" s="145"/>
      <c r="AC278" s="145"/>
    </row>
    <row r="279" spans="25:29" x14ac:dyDescent="0.2">
      <c r="Y279" s="145"/>
      <c r="Z279" s="145"/>
      <c r="AA279" s="145"/>
      <c r="AC279" s="145"/>
    </row>
    <row r="280" spans="25:29" x14ac:dyDescent="0.2">
      <c r="Y280" s="145"/>
      <c r="Z280" s="145"/>
      <c r="AA280" s="145"/>
      <c r="AC280" s="145"/>
    </row>
    <row r="281" spans="25:29" x14ac:dyDescent="0.2">
      <c r="Y281" s="145"/>
      <c r="Z281" s="145"/>
      <c r="AA281" s="145"/>
      <c r="AC281" s="145"/>
    </row>
    <row r="282" spans="25:29" x14ac:dyDescent="0.2">
      <c r="Y282" s="145"/>
      <c r="Z282" s="145"/>
      <c r="AA282" s="145"/>
      <c r="AC282" s="145"/>
    </row>
    <row r="283" spans="25:29" x14ac:dyDescent="0.2">
      <c r="Y283" s="145"/>
      <c r="Z283" s="145"/>
      <c r="AA283" s="145"/>
      <c r="AC283" s="145"/>
    </row>
    <row r="284" spans="25:29" x14ac:dyDescent="0.2">
      <c r="Y284" s="145"/>
      <c r="Z284" s="145"/>
      <c r="AA284" s="145"/>
      <c r="AC284" s="145"/>
    </row>
    <row r="285" spans="25:29" x14ac:dyDescent="0.2">
      <c r="Y285" s="145"/>
      <c r="Z285" s="145"/>
      <c r="AA285" s="145"/>
      <c r="AC285" s="145"/>
    </row>
    <row r="286" spans="25:29" x14ac:dyDescent="0.2">
      <c r="Y286" s="145"/>
      <c r="Z286" s="145"/>
      <c r="AA286" s="145"/>
      <c r="AC286" s="145"/>
    </row>
    <row r="287" spans="25:29" x14ac:dyDescent="0.2">
      <c r="Y287" s="145"/>
      <c r="Z287" s="145"/>
      <c r="AA287" s="145"/>
      <c r="AC287" s="145"/>
    </row>
    <row r="288" spans="25:29" x14ac:dyDescent="0.2">
      <c r="Y288" s="145"/>
      <c r="Z288" s="145"/>
      <c r="AA288" s="145"/>
      <c r="AC288" s="145"/>
    </row>
    <row r="289" spans="25:29" x14ac:dyDescent="0.2">
      <c r="Y289" s="145"/>
      <c r="Z289" s="145"/>
      <c r="AA289" s="145"/>
    </row>
    <row r="290" spans="25:29" x14ac:dyDescent="0.2">
      <c r="Y290" s="145"/>
      <c r="Z290" s="145"/>
      <c r="AA290" s="145"/>
      <c r="AC290" s="145"/>
    </row>
    <row r="291" spans="25:29" x14ac:dyDescent="0.2">
      <c r="Y291" s="145"/>
      <c r="Z291" s="145"/>
      <c r="AA291" s="145"/>
      <c r="AC291" s="145"/>
    </row>
    <row r="292" spans="25:29" x14ac:dyDescent="0.2">
      <c r="Y292" s="145"/>
      <c r="Z292" s="145"/>
      <c r="AA292" s="145"/>
      <c r="AC292" s="145"/>
    </row>
    <row r="293" spans="25:29" x14ac:dyDescent="0.2">
      <c r="Y293" s="145"/>
      <c r="Z293" s="145"/>
      <c r="AA293" s="145"/>
      <c r="AC293" s="145"/>
    </row>
    <row r="294" spans="25:29" x14ac:dyDescent="0.2">
      <c r="Y294" s="145"/>
      <c r="Z294" s="145"/>
      <c r="AA294" s="145"/>
      <c r="AC294" s="145"/>
    </row>
    <row r="295" spans="25:29" x14ac:dyDescent="0.2">
      <c r="Y295" s="145"/>
      <c r="Z295" s="145"/>
      <c r="AA295" s="145"/>
      <c r="AC295" s="145"/>
    </row>
    <row r="296" spans="25:29" x14ac:dyDescent="0.2">
      <c r="Y296" s="145"/>
      <c r="Z296" s="145"/>
      <c r="AA296" s="145"/>
      <c r="AC296" s="145"/>
    </row>
    <row r="297" spans="25:29" x14ac:dyDescent="0.2">
      <c r="Y297" s="145"/>
      <c r="Z297" s="145"/>
      <c r="AA297" s="145"/>
      <c r="AC297" s="145"/>
    </row>
    <row r="298" spans="25:29" x14ac:dyDescent="0.2">
      <c r="Y298" s="145"/>
      <c r="Z298" s="145"/>
      <c r="AA298" s="145"/>
      <c r="AC298" s="145"/>
    </row>
    <row r="299" spans="25:29" x14ac:dyDescent="0.2">
      <c r="Y299" s="145"/>
      <c r="Z299" s="145"/>
      <c r="AA299" s="145"/>
      <c r="AC299" s="145"/>
    </row>
    <row r="300" spans="25:29" x14ac:dyDescent="0.2">
      <c r="Y300" s="145"/>
      <c r="Z300" s="145"/>
      <c r="AA300" s="145"/>
      <c r="AC300" s="145"/>
    </row>
    <row r="301" spans="25:29" x14ac:dyDescent="0.2">
      <c r="Y301" s="145"/>
      <c r="Z301" s="145"/>
      <c r="AA301" s="145"/>
      <c r="AC301" s="145"/>
    </row>
    <row r="302" spans="25:29" x14ac:dyDescent="0.2">
      <c r="Y302" s="145"/>
      <c r="Z302" s="145"/>
      <c r="AA302" s="145"/>
      <c r="AC302" s="145"/>
    </row>
    <row r="303" spans="25:29" x14ac:dyDescent="0.2">
      <c r="Y303" s="145"/>
      <c r="Z303" s="145"/>
      <c r="AA303" s="145"/>
      <c r="AC303" s="145"/>
    </row>
    <row r="304" spans="25:29" x14ac:dyDescent="0.2">
      <c r="Y304" s="145"/>
      <c r="Z304" s="145"/>
      <c r="AA304" s="145"/>
      <c r="AC304" s="145"/>
    </row>
    <row r="305" spans="25:29" x14ac:dyDescent="0.2">
      <c r="Y305" s="145"/>
      <c r="Z305" s="145"/>
      <c r="AA305" s="145"/>
      <c r="AC305" s="145"/>
    </row>
    <row r="306" spans="25:29" x14ac:dyDescent="0.2">
      <c r="Y306" s="145"/>
      <c r="Z306" s="145"/>
      <c r="AA306" s="145"/>
      <c r="AC306" s="145"/>
    </row>
    <row r="307" spans="25:29" x14ac:dyDescent="0.2">
      <c r="Y307" s="145"/>
      <c r="Z307" s="145"/>
      <c r="AA307" s="145"/>
      <c r="AC307" s="145"/>
    </row>
    <row r="308" spans="25:29" x14ac:dyDescent="0.2">
      <c r="Y308" s="145"/>
      <c r="Z308" s="145"/>
      <c r="AA308" s="145"/>
      <c r="AC308" s="145"/>
    </row>
    <row r="309" spans="25:29" x14ac:dyDescent="0.2">
      <c r="Y309" s="145"/>
      <c r="Z309" s="145"/>
      <c r="AA309" s="145"/>
      <c r="AC309" s="145"/>
    </row>
    <row r="310" spans="25:29" x14ac:dyDescent="0.2">
      <c r="Y310" s="145"/>
      <c r="Z310" s="145"/>
      <c r="AA310" s="145"/>
      <c r="AC310" s="145"/>
    </row>
    <row r="311" spans="25:29" x14ac:dyDescent="0.2">
      <c r="Y311" s="145"/>
      <c r="Z311" s="145"/>
      <c r="AA311" s="145"/>
      <c r="AC311" s="145"/>
    </row>
    <row r="312" spans="25:29" x14ac:dyDescent="0.2">
      <c r="Y312" s="145"/>
      <c r="Z312" s="145"/>
      <c r="AA312" s="145"/>
      <c r="AC312" s="145"/>
    </row>
    <row r="313" spans="25:29" x14ac:dyDescent="0.2">
      <c r="Y313" s="145"/>
      <c r="Z313" s="145"/>
      <c r="AA313" s="145"/>
      <c r="AC313" s="145"/>
    </row>
    <row r="314" spans="25:29" x14ac:dyDescent="0.2">
      <c r="Y314" s="145"/>
      <c r="Z314" s="145"/>
      <c r="AA314" s="145"/>
      <c r="AC314" s="145"/>
    </row>
    <row r="315" spans="25:29" x14ac:dyDescent="0.2">
      <c r="Y315" s="145"/>
      <c r="Z315" s="145"/>
      <c r="AA315" s="145"/>
      <c r="AC315" s="145"/>
    </row>
    <row r="316" spans="25:29" x14ac:dyDescent="0.2">
      <c r="Y316" s="145"/>
      <c r="Z316" s="145"/>
      <c r="AA316" s="145"/>
      <c r="AC316" s="145"/>
    </row>
    <row r="317" spans="25:29" x14ac:dyDescent="0.2">
      <c r="Y317" s="145"/>
      <c r="Z317" s="145"/>
      <c r="AA317" s="145"/>
      <c r="AC317" s="145"/>
    </row>
    <row r="318" spans="25:29" x14ac:dyDescent="0.2">
      <c r="Y318" s="145"/>
      <c r="Z318" s="145"/>
      <c r="AA318" s="145"/>
      <c r="AC318" s="145"/>
    </row>
    <row r="319" spans="25:29" x14ac:dyDescent="0.2">
      <c r="Y319" s="145"/>
      <c r="Z319" s="145"/>
      <c r="AA319" s="145"/>
      <c r="AC319" s="145"/>
    </row>
    <row r="320" spans="25:29" x14ac:dyDescent="0.2">
      <c r="Y320" s="145"/>
      <c r="Z320" s="145"/>
      <c r="AA320" s="145"/>
      <c r="AC320" s="145"/>
    </row>
    <row r="321" spans="25:29" x14ac:dyDescent="0.2">
      <c r="Y321" s="145"/>
      <c r="Z321" s="145"/>
      <c r="AA321" s="145"/>
      <c r="AC321" s="145"/>
    </row>
    <row r="322" spans="25:29" x14ac:dyDescent="0.2">
      <c r="Y322" s="145"/>
      <c r="Z322" s="145"/>
      <c r="AA322" s="145"/>
      <c r="AC322" s="145"/>
    </row>
    <row r="323" spans="25:29" x14ac:dyDescent="0.2">
      <c r="Y323" s="145"/>
      <c r="Z323" s="145"/>
      <c r="AA323" s="145"/>
      <c r="AC323" s="145"/>
    </row>
    <row r="324" spans="25:29" x14ac:dyDescent="0.2">
      <c r="Y324" s="145"/>
      <c r="Z324" s="145"/>
      <c r="AA324" s="145"/>
      <c r="AC324" s="145"/>
    </row>
    <row r="325" spans="25:29" x14ac:dyDescent="0.2">
      <c r="Y325" s="145"/>
      <c r="Z325" s="145"/>
      <c r="AA325" s="145"/>
      <c r="AC325" s="145"/>
    </row>
    <row r="326" spans="25:29" x14ac:dyDescent="0.2">
      <c r="Y326" s="145"/>
      <c r="Z326" s="145"/>
      <c r="AA326" s="145"/>
      <c r="AC326" s="145"/>
    </row>
    <row r="327" spans="25:29" x14ac:dyDescent="0.2">
      <c r="Y327" s="145"/>
      <c r="Z327" s="145"/>
      <c r="AA327" s="145"/>
      <c r="AC327" s="145"/>
    </row>
    <row r="328" spans="25:29" x14ac:dyDescent="0.2">
      <c r="Y328" s="145"/>
      <c r="Z328" s="145"/>
      <c r="AA328" s="145"/>
      <c r="AC328" s="145"/>
    </row>
    <row r="329" spans="25:29" x14ac:dyDescent="0.2">
      <c r="Y329" s="145"/>
      <c r="Z329" s="145"/>
      <c r="AA329" s="145"/>
      <c r="AC329" s="145"/>
    </row>
    <row r="330" spans="25:29" x14ac:dyDescent="0.2">
      <c r="Y330" s="145"/>
      <c r="Z330" s="145"/>
      <c r="AA330" s="145"/>
      <c r="AC330" s="145"/>
    </row>
    <row r="331" spans="25:29" x14ac:dyDescent="0.2">
      <c r="Y331" s="145"/>
      <c r="Z331" s="145"/>
      <c r="AA331" s="145"/>
      <c r="AC331" s="145"/>
    </row>
    <row r="332" spans="25:29" x14ac:dyDescent="0.2">
      <c r="Y332" s="145"/>
      <c r="Z332" s="145"/>
      <c r="AA332" s="145"/>
      <c r="AC332" s="145"/>
    </row>
    <row r="333" spans="25:29" x14ac:dyDescent="0.2">
      <c r="Y333" s="145"/>
      <c r="Z333" s="145"/>
      <c r="AA333" s="145"/>
      <c r="AC333" s="145"/>
    </row>
    <row r="334" spans="25:29" x14ac:dyDescent="0.2">
      <c r="Y334" s="145"/>
      <c r="Z334" s="145"/>
      <c r="AA334" s="145"/>
      <c r="AC334" s="145"/>
    </row>
    <row r="335" spans="25:29" x14ac:dyDescent="0.2">
      <c r="Y335" s="145"/>
      <c r="Z335" s="145"/>
      <c r="AA335" s="145"/>
      <c r="AC335" s="145"/>
    </row>
    <row r="336" spans="25:29" x14ac:dyDescent="0.2">
      <c r="Y336" s="145"/>
      <c r="Z336" s="145"/>
      <c r="AA336" s="145"/>
      <c r="AC336" s="145"/>
    </row>
    <row r="337" spans="25:29" x14ac:dyDescent="0.2">
      <c r="Y337" s="145"/>
      <c r="Z337" s="145"/>
      <c r="AA337" s="145"/>
      <c r="AC337" s="145"/>
    </row>
    <row r="338" spans="25:29" x14ac:dyDescent="0.2">
      <c r="Y338" s="145"/>
      <c r="Z338" s="145"/>
      <c r="AA338" s="145"/>
      <c r="AC338" s="145"/>
    </row>
    <row r="339" spans="25:29" x14ac:dyDescent="0.2">
      <c r="Y339" s="145"/>
      <c r="Z339" s="145"/>
      <c r="AA339" s="145"/>
      <c r="AC339" s="145"/>
    </row>
    <row r="340" spans="25:29" x14ac:dyDescent="0.2">
      <c r="Y340" s="145"/>
      <c r="Z340" s="145"/>
      <c r="AA340" s="145"/>
      <c r="AC340" s="145"/>
    </row>
    <row r="341" spans="25:29" x14ac:dyDescent="0.2">
      <c r="Y341" s="145"/>
      <c r="Z341" s="145"/>
      <c r="AA341" s="145"/>
      <c r="AC341" s="145"/>
    </row>
    <row r="342" spans="25:29" x14ac:dyDescent="0.2">
      <c r="Y342" s="145"/>
      <c r="Z342" s="145"/>
      <c r="AA342" s="145"/>
      <c r="AC342" s="145"/>
    </row>
    <row r="343" spans="25:29" x14ac:dyDescent="0.2">
      <c r="Y343" s="145"/>
      <c r="Z343" s="145"/>
      <c r="AA343" s="145"/>
      <c r="AC343" s="145"/>
    </row>
    <row r="344" spans="25:29" x14ac:dyDescent="0.2">
      <c r="Y344" s="145"/>
      <c r="Z344" s="145"/>
      <c r="AA344" s="145"/>
      <c r="AC344" s="145"/>
    </row>
    <row r="345" spans="25:29" x14ac:dyDescent="0.2">
      <c r="Y345" s="145"/>
      <c r="Z345" s="145"/>
      <c r="AA345" s="145"/>
      <c r="AC345" s="145"/>
    </row>
    <row r="346" spans="25:29" x14ac:dyDescent="0.2">
      <c r="Y346" s="145"/>
      <c r="Z346" s="145"/>
      <c r="AA346" s="145"/>
      <c r="AC346" s="145"/>
    </row>
    <row r="347" spans="25:29" x14ac:dyDescent="0.2">
      <c r="Y347" s="145"/>
      <c r="Z347" s="145"/>
      <c r="AA347" s="145"/>
      <c r="AC347" s="145"/>
    </row>
    <row r="348" spans="25:29" x14ac:dyDescent="0.2">
      <c r="Y348" s="145"/>
      <c r="Z348" s="145"/>
      <c r="AA348" s="145"/>
      <c r="AC348" s="145"/>
    </row>
    <row r="349" spans="25:29" x14ac:dyDescent="0.2">
      <c r="Y349" s="145"/>
      <c r="Z349" s="145"/>
      <c r="AA349" s="145"/>
      <c r="AC349" s="145"/>
    </row>
    <row r="350" spans="25:29" x14ac:dyDescent="0.2">
      <c r="Y350" s="145"/>
      <c r="Z350" s="145"/>
      <c r="AA350" s="145"/>
      <c r="AC350" s="145"/>
    </row>
    <row r="351" spans="25:29" x14ac:dyDescent="0.2">
      <c r="Y351" s="145"/>
      <c r="Z351" s="145"/>
      <c r="AA351" s="145"/>
      <c r="AC351" s="145"/>
    </row>
    <row r="352" spans="25:29" x14ac:dyDescent="0.2">
      <c r="Y352" s="145"/>
      <c r="Z352" s="145"/>
      <c r="AA352" s="145"/>
      <c r="AC352" s="145"/>
    </row>
    <row r="353" spans="25:29" x14ac:dyDescent="0.2">
      <c r="Y353" s="145"/>
      <c r="Z353" s="145"/>
      <c r="AA353" s="145"/>
      <c r="AC353" s="145"/>
    </row>
    <row r="354" spans="25:29" x14ac:dyDescent="0.2">
      <c r="Y354" s="145"/>
      <c r="Z354" s="145"/>
      <c r="AA354" s="145"/>
      <c r="AC354" s="145"/>
    </row>
    <row r="355" spans="25:29" x14ac:dyDescent="0.2">
      <c r="Y355" s="145"/>
      <c r="Z355" s="145"/>
      <c r="AA355" s="145"/>
      <c r="AC355" s="145"/>
    </row>
    <row r="356" spans="25:29" x14ac:dyDescent="0.2">
      <c r="Y356" s="145"/>
      <c r="Z356" s="145"/>
      <c r="AA356" s="145"/>
      <c r="AC356" s="145"/>
    </row>
    <row r="357" spans="25:29" x14ac:dyDescent="0.2">
      <c r="Y357" s="145"/>
      <c r="Z357" s="145"/>
      <c r="AA357" s="145"/>
      <c r="AC357" s="145"/>
    </row>
    <row r="358" spans="25:29" x14ac:dyDescent="0.2">
      <c r="Y358" s="145"/>
      <c r="Z358" s="145"/>
      <c r="AA358" s="145"/>
      <c r="AC358" s="145"/>
    </row>
    <row r="359" spans="25:29" x14ac:dyDescent="0.2">
      <c r="Y359" s="145"/>
      <c r="Z359" s="145"/>
      <c r="AA359" s="145"/>
      <c r="AC359" s="145"/>
    </row>
    <row r="360" spans="25:29" x14ac:dyDescent="0.2">
      <c r="Y360" s="145"/>
      <c r="Z360" s="145"/>
      <c r="AA360" s="145"/>
      <c r="AC360" s="145"/>
    </row>
    <row r="361" spans="25:29" x14ac:dyDescent="0.2">
      <c r="Y361" s="145"/>
      <c r="Z361" s="145"/>
      <c r="AA361" s="145"/>
      <c r="AC361" s="145"/>
    </row>
    <row r="362" spans="25:29" x14ac:dyDescent="0.2">
      <c r="Y362" s="145"/>
      <c r="Z362" s="145"/>
      <c r="AA362" s="145"/>
      <c r="AC362" s="145"/>
    </row>
    <row r="363" spans="25:29" x14ac:dyDescent="0.2">
      <c r="Y363" s="145"/>
      <c r="Z363" s="145"/>
      <c r="AA363" s="145"/>
      <c r="AC363" s="145"/>
    </row>
    <row r="364" spans="25:29" x14ac:dyDescent="0.2">
      <c r="Y364" s="145"/>
      <c r="Z364" s="145"/>
      <c r="AA364" s="145"/>
      <c r="AC364" s="145"/>
    </row>
    <row r="365" spans="25:29" x14ac:dyDescent="0.2">
      <c r="Y365" s="145"/>
      <c r="Z365" s="145"/>
      <c r="AA365" s="145"/>
      <c r="AC365" s="145"/>
    </row>
    <row r="366" spans="25:29" x14ac:dyDescent="0.2">
      <c r="Y366" s="145"/>
      <c r="Z366" s="145"/>
      <c r="AA366" s="145"/>
      <c r="AC366" s="145"/>
    </row>
    <row r="367" spans="25:29" x14ac:dyDescent="0.2">
      <c r="Y367" s="145"/>
      <c r="Z367" s="145"/>
      <c r="AA367" s="145"/>
      <c r="AC367" s="145"/>
    </row>
    <row r="368" spans="25:29" x14ac:dyDescent="0.2">
      <c r="Y368" s="145"/>
      <c r="Z368" s="145"/>
      <c r="AA368" s="145"/>
      <c r="AC368" s="145"/>
    </row>
    <row r="369" spans="25:29" x14ac:dyDescent="0.2">
      <c r="Y369" s="145"/>
      <c r="Z369" s="145"/>
      <c r="AA369" s="145"/>
      <c r="AC369" s="145"/>
    </row>
    <row r="370" spans="25:29" x14ac:dyDescent="0.2">
      <c r="Y370" s="145"/>
      <c r="Z370" s="145"/>
      <c r="AA370" s="145"/>
      <c r="AC370" s="145"/>
    </row>
    <row r="371" spans="25:29" x14ac:dyDescent="0.2">
      <c r="Y371" s="145"/>
      <c r="Z371" s="145"/>
      <c r="AA371" s="145"/>
      <c r="AC371" s="145"/>
    </row>
    <row r="372" spans="25:29" x14ac:dyDescent="0.2">
      <c r="Y372" s="145"/>
      <c r="Z372" s="145"/>
      <c r="AA372" s="145"/>
      <c r="AC372" s="145"/>
    </row>
    <row r="373" spans="25:29" x14ac:dyDescent="0.2">
      <c r="Y373" s="145"/>
      <c r="Z373" s="145"/>
      <c r="AA373" s="145"/>
      <c r="AC373" s="145"/>
    </row>
    <row r="374" spans="25:29" x14ac:dyDescent="0.2">
      <c r="Y374" s="145"/>
      <c r="Z374" s="145"/>
      <c r="AA374" s="145"/>
    </row>
    <row r="375" spans="25:29" x14ac:dyDescent="0.2">
      <c r="Y375" s="145"/>
      <c r="Z375" s="145"/>
      <c r="AA375" s="145"/>
    </row>
    <row r="376" spans="25:29" x14ac:dyDescent="0.2">
      <c r="Y376" s="145"/>
      <c r="Z376" s="145"/>
      <c r="AA376" s="145"/>
    </row>
    <row r="377" spans="25:29" x14ac:dyDescent="0.2">
      <c r="Y377" s="145"/>
      <c r="Z377" s="145"/>
      <c r="AA377" s="145"/>
      <c r="AC377" s="145"/>
    </row>
  </sheetData>
  <conditionalFormatting sqref="A5:AR18 AY5:AY18">
    <cfRule type="expression" dxfId="241" priority="3">
      <formula>$AP5 = "in progress"</formula>
    </cfRule>
  </conditionalFormatting>
  <conditionalFormatting sqref="A4:AR18 AY4:AY18">
    <cfRule type="expression" dxfId="240" priority="1">
      <formula>$AP4 = "in progress"</formula>
    </cfRule>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5" activePane="bottomRight" state="frozen"/>
      <selection pane="topRight" activeCell="F1" sqref="F1"/>
      <selection pane="bottomLeft" activeCell="A2" sqref="A2"/>
      <selection pane="bottomRight" activeCell="B11" sqref="B11"/>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04" customFormat="1" ht="30.95" customHeight="1" x14ac:dyDescent="0.3">
      <c r="A2" s="8" t="s">
        <v>1</v>
      </c>
      <c r="D2" s="205"/>
      <c r="E2" s="206"/>
      <c r="F2" s="207"/>
      <c r="G2" s="208"/>
      <c r="O2" s="204" t="s">
        <v>2</v>
      </c>
    </row>
    <row r="3" spans="1:15" ht="18" customHeight="1" x14ac:dyDescent="0.2">
      <c r="A3" s="21"/>
      <c r="D3" s="56"/>
      <c r="E3" s="57"/>
      <c r="F3" s="20"/>
      <c r="G3" s="13"/>
    </row>
    <row r="4" spans="1:15" ht="18" customHeight="1" thickBot="1" x14ac:dyDescent="0.35">
      <c r="A4" s="8" t="s">
        <v>310</v>
      </c>
      <c r="B4" s="211"/>
      <c r="D4" s="58"/>
      <c r="E4" s="59"/>
      <c r="F4" s="20"/>
      <c r="G4" s="13"/>
    </row>
    <row r="5" spans="1:15" ht="15" customHeight="1" x14ac:dyDescent="0.25">
      <c r="A5" s="213" t="s">
        <v>311</v>
      </c>
      <c r="B5" s="218">
        <v>47678787</v>
      </c>
      <c r="E5" s="46"/>
    </row>
    <row r="6" spans="1:15" ht="15" customHeight="1" x14ac:dyDescent="0.25">
      <c r="A6" s="214" t="s">
        <v>312</v>
      </c>
      <c r="B6" s="219" t="s">
        <v>379</v>
      </c>
      <c r="E6" s="46"/>
    </row>
    <row r="7" spans="1:15" ht="15" customHeight="1" x14ac:dyDescent="0.25">
      <c r="A7" s="214" t="s">
        <v>313</v>
      </c>
      <c r="B7" s="219" t="s">
        <v>318</v>
      </c>
      <c r="E7" s="46"/>
    </row>
    <row r="8" spans="1:15" ht="15" customHeight="1" x14ac:dyDescent="0.25">
      <c r="A8" s="214" t="s">
        <v>15</v>
      </c>
      <c r="B8" s="219" t="s">
        <v>319</v>
      </c>
      <c r="E8" s="46"/>
    </row>
    <row r="9" spans="1:15" ht="15" customHeight="1" x14ac:dyDescent="0.25">
      <c r="A9" s="214" t="s">
        <v>17</v>
      </c>
      <c r="B9" s="219" t="s">
        <v>320</v>
      </c>
      <c r="E9" s="46"/>
    </row>
    <row r="10" spans="1:15" ht="15" customHeight="1" x14ac:dyDescent="0.25">
      <c r="A10" s="214" t="s">
        <v>324</v>
      </c>
      <c r="B10" s="219" t="s">
        <v>321</v>
      </c>
      <c r="E10" s="46"/>
    </row>
    <row r="11" spans="1:15" ht="15" customHeight="1" x14ac:dyDescent="0.25">
      <c r="A11" s="214" t="s">
        <v>316</v>
      </c>
      <c r="B11" s="212">
        <v>44104.731585648151</v>
      </c>
      <c r="C11" s="44"/>
      <c r="E11" s="46"/>
    </row>
    <row r="12" spans="1:15" ht="15" customHeight="1" thickBot="1" x14ac:dyDescent="0.3">
      <c r="A12" s="215" t="s">
        <v>317</v>
      </c>
      <c r="B12" s="220" t="s">
        <v>322</v>
      </c>
      <c r="C12" s="44"/>
      <c r="E12" s="46"/>
    </row>
    <row r="13" spans="1:15" ht="20.100000000000001" customHeight="1" x14ac:dyDescent="0.2">
      <c r="C13" s="44"/>
      <c r="E13" s="46"/>
    </row>
    <row r="14" spans="1:15" ht="20.100000000000001" customHeight="1" thickBot="1" x14ac:dyDescent="0.35">
      <c r="A14" s="8" t="s">
        <v>339</v>
      </c>
      <c r="B14" s="211"/>
      <c r="C14" s="44"/>
      <c r="E14" s="46"/>
    </row>
    <row r="15" spans="1:15" ht="15" customHeight="1" x14ac:dyDescent="0.25">
      <c r="A15" s="221" t="s">
        <v>338</v>
      </c>
      <c r="B15" s="222" t="s">
        <v>382</v>
      </c>
      <c r="C15" s="44"/>
      <c r="E15" s="46"/>
    </row>
    <row r="16" spans="1:15" ht="15" customHeight="1" x14ac:dyDescent="0.25">
      <c r="A16" s="238" t="s">
        <v>378</v>
      </c>
      <c r="B16" s="239" t="s">
        <v>368</v>
      </c>
      <c r="C16" s="44"/>
      <c r="E16" s="46"/>
    </row>
    <row r="17" spans="1:6" ht="15" customHeight="1" x14ac:dyDescent="0.25">
      <c r="A17" s="238" t="s">
        <v>375</v>
      </c>
      <c r="B17" s="239" t="s">
        <v>376</v>
      </c>
      <c r="C17" s="44"/>
      <c r="E17" s="46"/>
    </row>
    <row r="18" spans="1:6" ht="15" customHeight="1" x14ac:dyDescent="0.25">
      <c r="A18" s="223" t="s">
        <v>340</v>
      </c>
      <c r="B18" s="224" t="s">
        <v>343</v>
      </c>
      <c r="C18" s="44"/>
      <c r="E18" s="46"/>
    </row>
    <row r="19" spans="1:6" ht="15" customHeight="1" x14ac:dyDescent="0.25">
      <c r="A19" s="223" t="s">
        <v>341</v>
      </c>
      <c r="B19" s="224" t="s">
        <v>344</v>
      </c>
      <c r="C19" s="44"/>
      <c r="E19" s="46"/>
    </row>
    <row r="20" spans="1:6" ht="15" customHeight="1" x14ac:dyDescent="0.25">
      <c r="A20" s="223" t="s">
        <v>342</v>
      </c>
      <c r="B20" s="224" t="s">
        <v>345</v>
      </c>
      <c r="C20" s="44"/>
      <c r="E20" s="46"/>
    </row>
    <row r="21" spans="1:6" ht="15" customHeight="1" x14ac:dyDescent="0.25">
      <c r="A21" s="223" t="s">
        <v>346</v>
      </c>
      <c r="B21" s="224" t="s">
        <v>383</v>
      </c>
      <c r="C21" s="44"/>
      <c r="E21" s="46"/>
    </row>
    <row r="22" spans="1:6" ht="15" customHeight="1" thickBot="1" x14ac:dyDescent="0.3">
      <c r="A22" s="225" t="s">
        <v>347</v>
      </c>
      <c r="B22" s="226" t="s">
        <v>348</v>
      </c>
      <c r="C22" s="44"/>
      <c r="E22" s="46"/>
    </row>
    <row r="23" spans="1:6" ht="30.95" customHeight="1" x14ac:dyDescent="0.2">
      <c r="E23"/>
    </row>
    <row r="24" spans="1:6" ht="30.95" customHeight="1" x14ac:dyDescent="0.2">
      <c r="A24" s="203"/>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557</v>
      </c>
      <c r="B33" s="5" t="s">
        <v>559</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373"/>
      <c r="E40" s="52"/>
      <c r="F40" s="30"/>
    </row>
    <row r="41" spans="1:9" x14ac:dyDescent="0.2">
      <c r="C41" s="28"/>
      <c r="D41" s="373"/>
      <c r="E41" s="52"/>
      <c r="F41" s="30"/>
    </row>
    <row r="42" spans="1:9" x14ac:dyDescent="0.2">
      <c r="C42" s="28"/>
      <c r="D42" s="373"/>
      <c r="E42" s="52"/>
      <c r="F42" s="30"/>
    </row>
    <row r="43" spans="1:9" x14ac:dyDescent="0.2">
      <c r="C43" s="28"/>
      <c r="D43" s="373"/>
      <c r="E43" s="52"/>
      <c r="F43" s="30"/>
    </row>
    <row r="44" spans="1:9" x14ac:dyDescent="0.2">
      <c r="C44" s="28"/>
      <c r="D44" s="373"/>
      <c r="E44" s="52"/>
      <c r="F44" s="30"/>
    </row>
    <row r="45" spans="1:9" x14ac:dyDescent="0.2">
      <c r="A45" s="20"/>
      <c r="B45" s="20"/>
      <c r="C45" s="28"/>
      <c r="D45" s="373"/>
      <c r="E45" s="52"/>
      <c r="F45" s="30"/>
    </row>
    <row r="46" spans="1:9" x14ac:dyDescent="0.2">
      <c r="A46" s="20"/>
      <c r="B46" s="20"/>
      <c r="C46" s="28"/>
      <c r="D46" s="373"/>
      <c r="E46" s="52"/>
      <c r="F46" s="30"/>
    </row>
    <row r="47" spans="1:9" x14ac:dyDescent="0.2">
      <c r="A47" s="20"/>
      <c r="B47" s="20"/>
      <c r="C47" s="28"/>
      <c r="D47" s="373"/>
      <c r="E47" s="52"/>
      <c r="F47" s="30"/>
    </row>
    <row r="48" spans="1:9" x14ac:dyDescent="0.2">
      <c r="A48" s="20"/>
      <c r="B48" s="20"/>
      <c r="C48" s="28"/>
      <c r="D48" s="373"/>
      <c r="E48" s="52"/>
      <c r="F48" s="30"/>
    </row>
    <row r="49" spans="1:6" x14ac:dyDescent="0.2">
      <c r="A49" s="20"/>
      <c r="B49" s="20"/>
      <c r="C49" s="28"/>
      <c r="D49" s="373"/>
      <c r="E49" s="52"/>
      <c r="F49" s="30"/>
    </row>
    <row r="50" spans="1:6" x14ac:dyDescent="0.2">
      <c r="A50" s="20"/>
      <c r="B50" s="20"/>
      <c r="C50" s="28"/>
      <c r="D50" s="373"/>
      <c r="E50" s="52"/>
      <c r="F50" s="30"/>
    </row>
    <row r="51" spans="1:6" x14ac:dyDescent="0.2">
      <c r="A51" s="20"/>
      <c r="B51" s="20"/>
      <c r="C51" s="28"/>
      <c r="D51" s="373"/>
      <c r="E51" s="52"/>
      <c r="F51" s="30"/>
    </row>
    <row r="52" spans="1:6" x14ac:dyDescent="0.2">
      <c r="A52" s="20"/>
      <c r="B52" s="20"/>
      <c r="C52" s="28"/>
      <c r="D52" s="373"/>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373"/>
      <c r="E55" s="52"/>
      <c r="F55" s="30"/>
    </row>
    <row r="56" spans="1:6" ht="15.75" x14ac:dyDescent="0.25">
      <c r="A56" s="25"/>
      <c r="B56" s="20"/>
      <c r="C56" s="28"/>
      <c r="D56" s="373"/>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179" priority="1" operator="equal">
      <formula>FALSE</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5F0B4-EAF2-44F4-B188-397319D311CA}">
  <sheetPr codeName="Sheet27"/>
  <dimension ref="A1:L248"/>
  <sheetViews>
    <sheetView showGridLines="0" topLeftCell="A16" zoomScale="80" zoomScaleNormal="80" zoomScaleSheetLayoutView="55" zoomScalePageLayoutView="70" workbookViewId="0">
      <selection activeCell="G19" sqref="G19"/>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276"/>
      <c r="D1" s="40"/>
      <c r="E1" s="40"/>
      <c r="F1" s="276"/>
      <c r="G1" s="19"/>
      <c r="H1" s="210" t="s">
        <v>384</v>
      </c>
      <c r="I1" s="216">
        <v>2</v>
      </c>
    </row>
    <row r="2" spans="1:12" ht="32.1" customHeight="1" x14ac:dyDescent="0.2">
      <c r="B2" s="3" t="s">
        <v>362</v>
      </c>
      <c r="D2" s="3"/>
      <c r="E2" s="3"/>
      <c r="F2" s="19"/>
      <c r="G2" s="19"/>
      <c r="H2" s="19"/>
    </row>
    <row r="3" spans="1:12" s="217" customFormat="1" ht="30" customHeight="1" x14ac:dyDescent="0.2">
      <c r="B3"/>
      <c r="C3"/>
      <c r="D3"/>
      <c r="E3"/>
      <c r="F3"/>
      <c r="G3"/>
      <c r="H3"/>
      <c r="I3"/>
      <c r="J3"/>
      <c r="K3"/>
      <c r="L3"/>
    </row>
    <row r="4" spans="1:12" ht="70.7" customHeight="1" x14ac:dyDescent="0.2">
      <c r="B4" s="209"/>
      <c r="D4"/>
      <c r="E4"/>
      <c r="F4"/>
      <c r="G4" s="210"/>
    </row>
    <row r="5" spans="1:12" ht="70.7" customHeight="1" x14ac:dyDescent="0.2">
      <c r="B5" s="209"/>
      <c r="D5"/>
      <c r="E5"/>
      <c r="F5"/>
      <c r="G5" s="210"/>
      <c r="H5" s="210"/>
    </row>
    <row r="6" spans="1:12" ht="70.7" customHeight="1" x14ac:dyDescent="0.2">
      <c r="B6" s="209"/>
      <c r="D6"/>
      <c r="E6"/>
      <c r="F6"/>
      <c r="G6" s="210"/>
      <c r="H6" s="210"/>
    </row>
    <row r="7" spans="1:12" ht="35.25" customHeight="1" x14ac:dyDescent="0.2">
      <c r="B7" s="209"/>
      <c r="D7"/>
      <c r="E7"/>
      <c r="F7"/>
      <c r="G7" s="210"/>
      <c r="H7" s="210"/>
    </row>
    <row r="8" spans="1:12" s="31" customFormat="1" ht="35.1" customHeight="1" x14ac:dyDescent="0.2">
      <c r="B8" s="237" t="s">
        <v>366</v>
      </c>
      <c r="C8" s="297" t="s">
        <v>6</v>
      </c>
      <c r="D8" s="298" t="s">
        <v>110</v>
      </c>
      <c r="E8" s="298" t="s">
        <v>76</v>
      </c>
      <c r="F8" s="298" t="s">
        <v>78</v>
      </c>
      <c r="G8" s="299" t="s">
        <v>367</v>
      </c>
      <c r="H8" s="300"/>
    </row>
    <row r="9" spans="1:12" s="40" customFormat="1" ht="70.7" customHeight="1" x14ac:dyDescent="0.2">
      <c r="A9" s="279"/>
      <c r="B9" s="345">
        <v>1</v>
      </c>
      <c r="C9" s="268" t="s">
        <v>517</v>
      </c>
      <c r="D9" s="269">
        <v>1</v>
      </c>
      <c r="E9" s="269" t="s">
        <v>518</v>
      </c>
      <c r="F9" s="269" t="s">
        <v>519</v>
      </c>
      <c r="G9" s="346">
        <v>210.75749999999999</v>
      </c>
      <c r="H9" s="296"/>
    </row>
    <row r="10" spans="1:12" s="40" customFormat="1" ht="70.7" customHeight="1" x14ac:dyDescent="0.2">
      <c r="A10" s="279"/>
      <c r="B10" s="345">
        <v>2</v>
      </c>
      <c r="C10" s="268" t="s">
        <v>533</v>
      </c>
      <c r="D10" s="269">
        <v>10</v>
      </c>
      <c r="E10" s="269" t="s">
        <v>518</v>
      </c>
      <c r="F10" s="269" t="s">
        <v>556</v>
      </c>
      <c r="G10" s="346">
        <v>3928.7919999999999</v>
      </c>
      <c r="H10" s="296"/>
    </row>
    <row r="11" spans="1:12" s="40" customFormat="1" ht="70.7" customHeight="1" x14ac:dyDescent="0.2">
      <c r="A11" s="279"/>
      <c r="B11" s="345">
        <v>3</v>
      </c>
      <c r="C11" s="268" t="s">
        <v>532</v>
      </c>
      <c r="D11" s="269">
        <v>3</v>
      </c>
      <c r="E11" s="269" t="s">
        <v>518</v>
      </c>
      <c r="F11" s="269" t="s">
        <v>522</v>
      </c>
      <c r="G11" s="346">
        <v>852.63390000000004</v>
      </c>
      <c r="H11" s="296"/>
    </row>
    <row r="12" spans="1:12" s="40" customFormat="1" ht="70.7" customHeight="1" x14ac:dyDescent="0.2">
      <c r="A12" s="279"/>
      <c r="B12" s="345">
        <v>4</v>
      </c>
      <c r="C12" s="268" t="s">
        <v>520</v>
      </c>
      <c r="D12" s="269">
        <v>4</v>
      </c>
      <c r="E12" s="269" t="s">
        <v>518</v>
      </c>
      <c r="F12" s="269" t="s">
        <v>538</v>
      </c>
      <c r="G12" s="346">
        <v>1659.9828</v>
      </c>
      <c r="H12" s="296"/>
    </row>
    <row r="13" spans="1:12" s="40" customFormat="1" ht="70.7" customHeight="1" x14ac:dyDescent="0.2">
      <c r="A13" s="279"/>
      <c r="B13" s="345">
        <v>5</v>
      </c>
      <c r="C13" s="268" t="s">
        <v>520</v>
      </c>
      <c r="D13" s="269">
        <v>4</v>
      </c>
      <c r="E13" s="269" t="s">
        <v>518</v>
      </c>
      <c r="F13" s="269" t="s">
        <v>556</v>
      </c>
      <c r="G13" s="346">
        <v>1550.15</v>
      </c>
      <c r="H13" s="296"/>
    </row>
    <row r="14" spans="1:12" s="40" customFormat="1" ht="70.7" customHeight="1" x14ac:dyDescent="0.2">
      <c r="A14" s="279"/>
      <c r="B14" s="366">
        <v>6</v>
      </c>
      <c r="C14" s="240" t="s">
        <v>520</v>
      </c>
      <c r="D14" s="241">
        <v>2</v>
      </c>
      <c r="E14" s="241" t="s">
        <v>518</v>
      </c>
      <c r="F14" s="241" t="s">
        <v>521</v>
      </c>
      <c r="G14" s="367">
        <v>382.81639999999999</v>
      </c>
      <c r="H14" s="296"/>
    </row>
    <row r="15" spans="1:12" s="295" customFormat="1" ht="90" customHeight="1" x14ac:dyDescent="0.2">
      <c r="B15" s="374" t="s">
        <v>377</v>
      </c>
      <c r="C15" s="374"/>
      <c r="D15" s="374"/>
      <c r="E15" s="374"/>
      <c r="F15" s="374"/>
      <c r="G15" s="374"/>
    </row>
    <row r="16" spans="1:12" ht="70.7" customHeight="1" x14ac:dyDescent="0.2">
      <c r="B16" s="209"/>
      <c r="D16"/>
      <c r="E16"/>
      <c r="F16"/>
      <c r="G16" s="210"/>
      <c r="H16" s="210"/>
    </row>
    <row r="17" spans="1:8" ht="35.25" customHeight="1" x14ac:dyDescent="0.2">
      <c r="B17" s="209"/>
      <c r="D17"/>
      <c r="E17"/>
      <c r="F17"/>
      <c r="G17" s="210"/>
      <c r="H17" s="210"/>
    </row>
    <row r="18" spans="1:8" s="31" customFormat="1" ht="35.25" hidden="1" customHeight="1" x14ac:dyDescent="0.2">
      <c r="B18" s="237" t="s">
        <v>366</v>
      </c>
      <c r="C18" s="297" t="s">
        <v>6</v>
      </c>
      <c r="D18" s="298" t="s">
        <v>110</v>
      </c>
      <c r="E18" s="298" t="s">
        <v>76</v>
      </c>
      <c r="F18" s="298" t="s">
        <v>78</v>
      </c>
      <c r="G18" s="299" t="s">
        <v>367</v>
      </c>
      <c r="H18" s="300"/>
    </row>
    <row r="19" spans="1:8" s="40" customFormat="1" ht="70.7" customHeight="1" x14ac:dyDescent="0.2">
      <c r="A19" s="279"/>
      <c r="B19" s="247"/>
      <c r="C19" s="256"/>
      <c r="D19" s="241"/>
      <c r="E19" s="241"/>
      <c r="F19" s="241"/>
      <c r="G19" s="367"/>
      <c r="H19" s="296"/>
    </row>
    <row r="20" spans="1:8" s="303" customFormat="1" ht="30.2" customHeight="1" x14ac:dyDescent="0.2">
      <c r="A20" s="301"/>
      <c r="B20" s="304"/>
      <c r="C20" s="308"/>
      <c r="D20" s="305"/>
      <c r="E20" s="305"/>
      <c r="F20" s="305"/>
      <c r="G20" s="347">
        <v>8585.132599999999</v>
      </c>
      <c r="H20" s="302"/>
    </row>
    <row r="21" spans="1:8" s="303" customFormat="1" ht="30.2" customHeight="1" x14ac:dyDescent="0.2">
      <c r="A21" s="301"/>
      <c r="B21" s="304"/>
      <c r="C21" s="308"/>
      <c r="D21" s="305"/>
      <c r="E21" s="348" t="s">
        <v>423</v>
      </c>
      <c r="F21" s="305"/>
      <c r="G21" s="327">
        <v>1717.0265199999997</v>
      </c>
      <c r="H21" s="302"/>
    </row>
    <row r="22" spans="1:8" s="303" customFormat="1" ht="30.2" customHeight="1" thickBot="1" x14ac:dyDescent="0.25">
      <c r="A22" s="301"/>
      <c r="B22" s="304"/>
      <c r="C22" s="326"/>
      <c r="D22" s="305"/>
      <c r="E22" s="370" t="s">
        <v>424</v>
      </c>
      <c r="F22" s="349"/>
      <c r="G22" s="371">
        <v>10302.159119999998</v>
      </c>
    </row>
    <row r="23" spans="1:8" s="303" customFormat="1" ht="90" customHeight="1" thickTop="1" x14ac:dyDescent="0.2">
      <c r="A23" s="301"/>
      <c r="B23" s="376" t="s">
        <v>445</v>
      </c>
      <c r="C23" s="376"/>
      <c r="D23" s="376"/>
      <c r="E23" s="376"/>
      <c r="F23" s="376"/>
      <c r="G23" s="376"/>
      <c r="H23" s="302"/>
    </row>
    <row r="24" spans="1:8" s="303" customFormat="1" ht="70.7" hidden="1" customHeight="1" x14ac:dyDescent="0.2">
      <c r="A24" s="301"/>
      <c r="B24" s="365"/>
      <c r="C24" s="308"/>
      <c r="D24" s="365"/>
      <c r="E24" s="306"/>
      <c r="F24" s="306"/>
      <c r="G24" s="368"/>
      <c r="H24" s="302"/>
    </row>
    <row r="25" spans="1:8" s="303" customFormat="1" ht="70.7" hidden="1" customHeight="1" x14ac:dyDescent="0.2">
      <c r="A25" s="301"/>
      <c r="B25" s="304"/>
      <c r="C25" s="308"/>
      <c r="D25" s="305"/>
      <c r="E25" s="305"/>
      <c r="F25" s="305"/>
      <c r="G25" s="327"/>
      <c r="H25" s="302"/>
    </row>
    <row r="26" spans="1:8" s="310" customFormat="1" ht="90" hidden="1" customHeight="1" x14ac:dyDescent="0.3">
      <c r="B26" s="375" t="s">
        <v>445</v>
      </c>
      <c r="C26" s="375"/>
      <c r="D26" s="375"/>
      <c r="E26" s="375"/>
      <c r="F26" s="375"/>
      <c r="G26" s="375"/>
    </row>
    <row r="27" spans="1:8" s="310" customFormat="1" ht="70.7" hidden="1" customHeight="1" x14ac:dyDescent="0.2">
      <c r="B27" s="311"/>
      <c r="F27" s="312"/>
      <c r="G27" s="312"/>
    </row>
    <row r="28" spans="1:8" s="310" customFormat="1" ht="35.450000000000003" hidden="1" customHeight="1" x14ac:dyDescent="0.2">
      <c r="B28" s="311"/>
      <c r="F28" s="313"/>
    </row>
    <row r="29" spans="1:8" s="314" customFormat="1" ht="35.25" hidden="1" customHeight="1" x14ac:dyDescent="0.2">
      <c r="B29" s="315" t="s">
        <v>366</v>
      </c>
      <c r="C29" s="316" t="s">
        <v>6</v>
      </c>
      <c r="D29" s="317" t="s">
        <v>110</v>
      </c>
      <c r="E29" s="317" t="s">
        <v>76</v>
      </c>
      <c r="F29" s="317" t="s">
        <v>78</v>
      </c>
      <c r="G29" s="318" t="s">
        <v>367</v>
      </c>
    </row>
    <row r="30" spans="1:8" s="303" customFormat="1" ht="70.7" hidden="1" customHeight="1" x14ac:dyDescent="0.2">
      <c r="A30" s="301"/>
      <c r="B30" s="304"/>
      <c r="C30" s="308"/>
      <c r="D30" s="305"/>
      <c r="E30" s="305"/>
      <c r="F30" s="305"/>
      <c r="G30" s="327"/>
      <c r="H30" s="302"/>
    </row>
    <row r="31" spans="1:8" s="303" customFormat="1" ht="70.7" hidden="1" customHeight="1" x14ac:dyDescent="0.2">
      <c r="A31" s="301"/>
      <c r="B31" s="304"/>
      <c r="C31" s="309"/>
      <c r="D31" s="324"/>
      <c r="E31" s="305"/>
      <c r="F31" s="305"/>
      <c r="G31" s="307"/>
      <c r="H31" s="302"/>
    </row>
    <row r="32" spans="1:8" s="303" customFormat="1" ht="70.7" hidden="1" customHeight="1" x14ac:dyDescent="0.2">
      <c r="A32" s="301"/>
      <c r="B32" s="304"/>
      <c r="C32" s="309"/>
      <c r="D32" s="324"/>
      <c r="E32" s="305"/>
      <c r="F32" s="305"/>
      <c r="G32" s="307"/>
      <c r="H32" s="302"/>
    </row>
    <row r="33" spans="1:8" s="303" customFormat="1" ht="70.7" hidden="1" customHeight="1" x14ac:dyDescent="0.2">
      <c r="A33" s="301"/>
      <c r="B33" s="304"/>
      <c r="C33" s="309"/>
      <c r="D33" s="324"/>
      <c r="E33" s="305"/>
      <c r="F33" s="305"/>
      <c r="G33" s="307"/>
      <c r="H33" s="302"/>
    </row>
    <row r="34" spans="1:8" s="303" customFormat="1" ht="70.7" hidden="1" customHeight="1" x14ac:dyDescent="0.2">
      <c r="A34" s="301"/>
      <c r="B34" s="328"/>
      <c r="C34" s="329"/>
      <c r="D34" s="328"/>
      <c r="E34" s="330"/>
      <c r="F34" s="330"/>
      <c r="G34" s="331"/>
      <c r="H34" s="302"/>
    </row>
    <row r="35" spans="1:8" s="303" customFormat="1" ht="70.7" hidden="1" customHeight="1" x14ac:dyDescent="0.2">
      <c r="A35" s="301"/>
      <c r="B35" s="304"/>
      <c r="C35" s="309"/>
      <c r="D35" s="324"/>
      <c r="E35" s="305"/>
      <c r="F35" s="305"/>
      <c r="G35" s="307"/>
      <c r="H35" s="302"/>
    </row>
    <row r="36" spans="1:8" s="303" customFormat="1" ht="70.7" hidden="1" customHeight="1" x14ac:dyDescent="0.2">
      <c r="A36" s="301"/>
      <c r="B36" s="304"/>
      <c r="C36" s="309"/>
      <c r="D36" s="324"/>
      <c r="E36" s="305"/>
      <c r="F36" s="305"/>
      <c r="G36" s="307"/>
      <c r="H36" s="302"/>
    </row>
    <row r="37" spans="1:8" s="310" customFormat="1" ht="70.7" hidden="1" customHeight="1" x14ac:dyDescent="0.25">
      <c r="B37" s="311"/>
      <c r="D37" s="325"/>
      <c r="G37" s="319"/>
      <c r="H37" s="319"/>
    </row>
    <row r="38" spans="1:8" s="310" customFormat="1" ht="70.7" hidden="1" customHeight="1" x14ac:dyDescent="0.2">
      <c r="B38" s="311"/>
      <c r="G38" s="319"/>
      <c r="H38" s="319"/>
    </row>
    <row r="39" spans="1:8" s="310" customFormat="1" ht="35.450000000000003" hidden="1" customHeight="1" x14ac:dyDescent="0.2">
      <c r="B39" s="311"/>
      <c r="G39" s="319"/>
      <c r="H39" s="319"/>
    </row>
    <row r="40" spans="1:8" s="314" customFormat="1" ht="35.450000000000003" hidden="1" customHeight="1" x14ac:dyDescent="0.2">
      <c r="B40" s="315" t="s">
        <v>366</v>
      </c>
      <c r="C40" s="316" t="s">
        <v>6</v>
      </c>
      <c r="D40" s="317" t="s">
        <v>110</v>
      </c>
      <c r="E40" s="317" t="s">
        <v>76</v>
      </c>
      <c r="F40" s="317" t="s">
        <v>78</v>
      </c>
      <c r="G40" s="318" t="s">
        <v>367</v>
      </c>
      <c r="H40" s="320"/>
    </row>
    <row r="41" spans="1:8" s="303" customFormat="1" ht="70.7" hidden="1" customHeight="1" x14ac:dyDescent="0.2">
      <c r="A41" s="301"/>
      <c r="B41" s="304"/>
      <c r="C41" s="309"/>
      <c r="D41" s="324"/>
      <c r="E41" s="305"/>
      <c r="F41" s="305"/>
      <c r="G41" s="307"/>
      <c r="H41" s="302"/>
    </row>
    <row r="42" spans="1:8" s="303" customFormat="1" ht="70.7" hidden="1" customHeight="1" x14ac:dyDescent="0.2">
      <c r="A42" s="301"/>
      <c r="B42" s="304"/>
      <c r="C42" s="309"/>
      <c r="D42" s="324"/>
      <c r="E42" s="305"/>
      <c r="F42" s="305"/>
      <c r="G42" s="307"/>
      <c r="H42" s="302"/>
    </row>
    <row r="43" spans="1:8" s="303" customFormat="1" ht="70.7" hidden="1" customHeight="1" x14ac:dyDescent="0.2">
      <c r="A43" s="301"/>
      <c r="B43" s="321"/>
      <c r="C43" s="322"/>
      <c r="D43" s="324"/>
      <c r="E43" s="305"/>
      <c r="F43" s="306"/>
      <c r="G43" s="307"/>
    </row>
    <row r="44" spans="1:8" s="303" customFormat="1" ht="70.7" hidden="1" customHeight="1" x14ac:dyDescent="0.2">
      <c r="A44" s="301"/>
      <c r="B44" s="304"/>
      <c r="C44" s="323"/>
      <c r="D44" s="324"/>
      <c r="E44" s="305"/>
      <c r="F44" s="305"/>
      <c r="G44" s="307"/>
      <c r="H44" s="302"/>
    </row>
    <row r="45" spans="1:8" s="303" customFormat="1" ht="70.7" hidden="1" customHeight="1" x14ac:dyDescent="0.2">
      <c r="A45" s="301"/>
      <c r="B45" s="304"/>
      <c r="C45" s="323"/>
      <c r="D45" s="324"/>
      <c r="E45" s="305"/>
      <c r="F45" s="305"/>
      <c r="G45" s="307"/>
      <c r="H45" s="302"/>
    </row>
    <row r="46" spans="1:8" s="303" customFormat="1" ht="70.7" hidden="1" customHeight="1" x14ac:dyDescent="0.2">
      <c r="A46" s="301"/>
      <c r="B46" s="304"/>
      <c r="C46" s="309"/>
      <c r="D46" s="324"/>
      <c r="E46" s="305"/>
      <c r="F46" s="305"/>
      <c r="G46" s="307"/>
      <c r="H46" s="302"/>
    </row>
    <row r="47" spans="1:8" s="303" customFormat="1" ht="70.7" hidden="1" customHeight="1" x14ac:dyDescent="0.2">
      <c r="A47" s="301"/>
      <c r="B47" s="304"/>
      <c r="C47" s="309"/>
      <c r="D47" s="324"/>
      <c r="E47" s="305"/>
      <c r="F47" s="305"/>
      <c r="G47" s="307"/>
      <c r="H47" s="302"/>
    </row>
    <row r="48" spans="1:8" s="310" customFormat="1" ht="70.7" hidden="1" customHeight="1" x14ac:dyDescent="0.25">
      <c r="B48" s="311"/>
      <c r="D48" s="325"/>
      <c r="G48" s="319"/>
      <c r="H48" s="319"/>
    </row>
    <row r="49" spans="2:8" s="310" customFormat="1" ht="70.7" hidden="1" customHeight="1" x14ac:dyDescent="0.25">
      <c r="B49" s="311"/>
      <c r="D49" s="325"/>
      <c r="G49" s="319"/>
      <c r="H49" s="319"/>
    </row>
    <row r="50" spans="2:8" s="310" customFormat="1" ht="70.7" hidden="1" customHeight="1" x14ac:dyDescent="0.25">
      <c r="B50" s="311"/>
      <c r="D50" s="325"/>
      <c r="G50" s="319"/>
      <c r="H50" s="319"/>
    </row>
    <row r="51" spans="2:8" s="310" customFormat="1" ht="70.7" customHeight="1" x14ac:dyDescent="0.25">
      <c r="B51" s="311"/>
      <c r="D51" s="325"/>
      <c r="G51" s="319"/>
      <c r="H51" s="319"/>
    </row>
    <row r="52" spans="2:8" s="310" customFormat="1" ht="70.7" customHeight="1" x14ac:dyDescent="0.25">
      <c r="B52" s="311"/>
      <c r="D52" s="325"/>
      <c r="G52" s="319"/>
      <c r="H52" s="319"/>
    </row>
    <row r="53" spans="2:8" s="310" customFormat="1" ht="70.7" customHeight="1" x14ac:dyDescent="0.25">
      <c r="B53" s="311"/>
      <c r="D53" s="325"/>
      <c r="G53" s="319"/>
      <c r="H53" s="319"/>
    </row>
    <row r="54" spans="2:8" s="310" customFormat="1" ht="70.7" customHeight="1" x14ac:dyDescent="0.25">
      <c r="B54" s="311"/>
      <c r="D54" s="325"/>
      <c r="G54" s="319"/>
      <c r="H54" s="319"/>
    </row>
    <row r="55" spans="2:8" s="310" customFormat="1" ht="70.7" customHeight="1" x14ac:dyDescent="0.25">
      <c r="B55" s="311"/>
      <c r="D55" s="325"/>
      <c r="G55" s="319"/>
      <c r="H55" s="319"/>
    </row>
    <row r="56" spans="2:8" s="310" customFormat="1" ht="70.7" customHeight="1" x14ac:dyDescent="0.25">
      <c r="B56" s="311"/>
      <c r="D56" s="325"/>
      <c r="G56" s="319"/>
      <c r="H56" s="319"/>
    </row>
    <row r="57" spans="2:8" s="310" customFormat="1" ht="70.7" customHeight="1" x14ac:dyDescent="0.2">
      <c r="B57" s="311"/>
      <c r="G57" s="319"/>
      <c r="H57" s="319"/>
    </row>
    <row r="58" spans="2:8" s="310" customFormat="1" ht="70.7" customHeight="1" x14ac:dyDescent="0.2">
      <c r="B58" s="311"/>
      <c r="G58" s="319"/>
      <c r="H58" s="319"/>
    </row>
    <row r="59" spans="2:8" s="310" customFormat="1" ht="70.7" customHeight="1" x14ac:dyDescent="0.2">
      <c r="B59" s="311"/>
      <c r="G59" s="319"/>
      <c r="H59" s="319"/>
    </row>
    <row r="60" spans="2:8" s="310" customFormat="1" ht="70.7" customHeight="1" x14ac:dyDescent="0.2">
      <c r="B60" s="311"/>
      <c r="G60" s="319"/>
      <c r="H60" s="319"/>
    </row>
    <row r="61" spans="2:8" s="310" customFormat="1" ht="70.7" customHeight="1" x14ac:dyDescent="0.2">
      <c r="B61" s="311"/>
      <c r="G61" s="319"/>
      <c r="H61" s="319"/>
    </row>
    <row r="62" spans="2:8" s="310" customFormat="1" ht="70.7" customHeight="1" x14ac:dyDescent="0.2">
      <c r="B62" s="311"/>
      <c r="G62" s="319"/>
      <c r="H62" s="319"/>
    </row>
    <row r="63" spans="2:8" s="310" customFormat="1" ht="70.7" customHeight="1" x14ac:dyDescent="0.2">
      <c r="B63" s="311"/>
      <c r="G63" s="319"/>
      <c r="H63" s="319"/>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364</v>
      </c>
    </row>
    <row r="241" spans="3:3" x14ac:dyDescent="0.2">
      <c r="C241" t="s">
        <v>365</v>
      </c>
    </row>
    <row r="248" spans="3:3" x14ac:dyDescent="0.2">
      <c r="C248" t="s">
        <v>363</v>
      </c>
    </row>
  </sheetData>
  <mergeCells count="3">
    <mergeCell ref="B15:G15"/>
    <mergeCell ref="B26:G26"/>
    <mergeCell ref="B23:G23"/>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0AF239-6524-4D5E-80F2-CC9F77917EDD}">
  <sheetPr codeName="Sheet22"/>
  <dimension ref="A1:K191"/>
  <sheetViews>
    <sheetView showGridLines="0" zoomScaleNormal="100" workbookViewId="0">
      <pane ySplit="3" topLeftCell="A4" activePane="bottomLeft" state="frozen"/>
      <selection pane="bottomLeft" activeCell="F12" sqref="F1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77"/>
      <c r="G1" s="377"/>
      <c r="H1" s="216"/>
    </row>
    <row r="2" spans="1:11" ht="32.1" customHeight="1" x14ac:dyDescent="0.2">
      <c r="A2" s="3" t="s">
        <v>540</v>
      </c>
      <c r="C2" s="3"/>
      <c r="D2" s="3"/>
      <c r="E2" s="19"/>
      <c r="F2" s="378"/>
      <c r="G2" s="378"/>
    </row>
    <row r="3" spans="1:11" s="217" customFormat="1" ht="30" customHeight="1" x14ac:dyDescent="0.2">
      <c r="A3" s="344" t="s">
        <v>79</v>
      </c>
      <c r="B3" s="344" t="s">
        <v>206</v>
      </c>
      <c r="C3" s="344" t="s">
        <v>210</v>
      </c>
      <c r="D3" s="344" t="s">
        <v>211</v>
      </c>
      <c r="E3" s="344" t="s">
        <v>212</v>
      </c>
      <c r="F3"/>
      <c r="G3"/>
      <c r="H3"/>
      <c r="I3"/>
      <c r="J3"/>
      <c r="K3"/>
    </row>
    <row r="4" spans="1:11" x14ac:dyDescent="0.2">
      <c r="A4">
        <v>3</v>
      </c>
      <c r="B4" t="s">
        <v>161</v>
      </c>
      <c r="C4">
        <v>145</v>
      </c>
      <c r="D4">
        <v>260</v>
      </c>
      <c r="E4">
        <v>350</v>
      </c>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198"/>
  <sheetViews>
    <sheetView showGridLines="0" topLeftCell="AC1" zoomScaleNormal="100" workbookViewId="0">
      <pane ySplit="3" topLeftCell="A4" activePane="bottomLeft" state="frozen"/>
      <selection pane="bottomLeft" activeCell="AG8" sqref="AG8"/>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23.33203125" customWidth="1"/>
    <col min="7" max="7" width="14.1640625" customWidth="1"/>
    <col min="8" max="8" width="18" customWidth="1"/>
    <col min="9" max="9" width="20.8320312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bestFit="1" customWidth="1"/>
    <col min="31" max="31" width="12.1640625" bestFit="1" customWidth="1"/>
    <col min="32" max="32" width="20.1640625" customWidth="1"/>
    <col min="33" max="33" width="11.33203125" bestFit="1" customWidth="1"/>
    <col min="34" max="34" width="21.33203125" customWidth="1"/>
    <col min="35" max="35" width="15.83203125" customWidth="1"/>
    <col min="36" max="36" width="12" bestFit="1" customWidth="1"/>
    <col min="37" max="37" width="14.1640625" bestFit="1" customWidth="1"/>
    <col min="38" max="38" width="14.6640625" customWidth="1"/>
    <col min="39" max="39" width="15.6640625" customWidth="1"/>
    <col min="40" max="40" width="13.1640625" customWidth="1"/>
  </cols>
  <sheetData>
    <row r="1" spans="1:40" ht="63.95" customHeight="1" x14ac:dyDescent="0.25">
      <c r="A1" s="16"/>
      <c r="C1" s="40"/>
      <c r="D1" s="40"/>
      <c r="E1" s="16"/>
      <c r="F1" s="377"/>
      <c r="G1" s="377"/>
      <c r="H1" s="216"/>
    </row>
    <row r="2" spans="1:40" ht="32.1" customHeight="1" x14ac:dyDescent="0.2">
      <c r="A2" s="3" t="s">
        <v>372</v>
      </c>
      <c r="C2" s="3"/>
      <c r="D2" s="3"/>
      <c r="E2" s="19"/>
      <c r="F2" s="378"/>
      <c r="G2" s="378"/>
    </row>
    <row r="3" spans="1:40" s="217" customFormat="1" ht="30" customHeight="1" x14ac:dyDescent="0.2">
      <c r="A3" s="344" t="s">
        <v>79</v>
      </c>
      <c r="B3" s="344" t="s">
        <v>141</v>
      </c>
      <c r="C3" s="344" t="s">
        <v>145</v>
      </c>
      <c r="D3" s="344" t="s">
        <v>203</v>
      </c>
      <c r="E3" s="344" t="s">
        <v>452</v>
      </c>
      <c r="F3" s="344" t="s">
        <v>453</v>
      </c>
      <c r="G3" s="344" t="s">
        <v>456</v>
      </c>
      <c r="H3" s="344" t="s">
        <v>454</v>
      </c>
      <c r="I3" s="344" t="s">
        <v>523</v>
      </c>
      <c r="J3" s="344" t="s">
        <v>527</v>
      </c>
      <c r="K3" s="344" t="s">
        <v>199</v>
      </c>
      <c r="L3" s="344" t="s">
        <v>204</v>
      </c>
      <c r="M3" s="344" t="s">
        <v>198</v>
      </c>
      <c r="N3" s="344" t="s">
        <v>516</v>
      </c>
      <c r="O3" s="344" t="s">
        <v>455</v>
      </c>
      <c r="P3" s="344" t="s">
        <v>524</v>
      </c>
      <c r="Q3" s="344" t="s">
        <v>528</v>
      </c>
      <c r="R3" s="344" t="s">
        <v>142</v>
      </c>
      <c r="S3" s="344" t="s">
        <v>457</v>
      </c>
      <c r="T3" s="344" t="s">
        <v>458</v>
      </c>
      <c r="U3" s="344" t="s">
        <v>459</v>
      </c>
      <c r="V3" s="344" t="s">
        <v>155</v>
      </c>
      <c r="W3" s="344" t="s">
        <v>152</v>
      </c>
      <c r="X3" s="344" t="s">
        <v>460</v>
      </c>
      <c r="Y3" s="344" t="s">
        <v>461</v>
      </c>
      <c r="Z3" s="344" t="s">
        <v>462</v>
      </c>
      <c r="AA3" s="344" t="s">
        <v>23</v>
      </c>
      <c r="AB3" s="344" t="s">
        <v>463</v>
      </c>
      <c r="AC3" s="344" t="s">
        <v>153</v>
      </c>
      <c r="AD3" s="344" t="s">
        <v>464</v>
      </c>
      <c r="AE3" s="344" t="s">
        <v>154</v>
      </c>
      <c r="AF3" s="344" t="s">
        <v>465</v>
      </c>
      <c r="AG3" s="344" t="s">
        <v>466</v>
      </c>
      <c r="AH3" s="344" t="s">
        <v>148</v>
      </c>
      <c r="AI3" s="344" t="s">
        <v>149</v>
      </c>
      <c r="AJ3" s="344" t="s">
        <v>467</v>
      </c>
      <c r="AK3" s="344" t="s">
        <v>468</v>
      </c>
      <c r="AL3" s="344" t="s">
        <v>373</v>
      </c>
      <c r="AM3" s="344" t="s">
        <v>539</v>
      </c>
      <c r="AN3" s="344" t="s">
        <v>469</v>
      </c>
    </row>
    <row r="4" spans="1:40" x14ac:dyDescent="0.2">
      <c r="A4">
        <v>1</v>
      </c>
      <c r="B4" t="s">
        <v>140</v>
      </c>
      <c r="C4" t="s">
        <v>91</v>
      </c>
      <c r="D4" t="s">
        <v>162</v>
      </c>
      <c r="E4">
        <v>100</v>
      </c>
      <c r="F4">
        <v>50</v>
      </c>
      <c r="G4">
        <v>4429</v>
      </c>
      <c r="H4" s="343">
        <v>2.3252249999999999E-2</v>
      </c>
      <c r="I4" s="350">
        <v>1800</v>
      </c>
      <c r="J4" s="350">
        <v>41.854050000000001</v>
      </c>
      <c r="K4" t="s">
        <v>101</v>
      </c>
      <c r="L4">
        <v>26</v>
      </c>
      <c r="M4">
        <v>55</v>
      </c>
      <c r="N4">
        <v>4287</v>
      </c>
      <c r="O4" s="343">
        <v>6.4369305000000002E-3</v>
      </c>
      <c r="P4" s="350">
        <v>1200</v>
      </c>
      <c r="Q4" s="350">
        <v>7.7243165999999999</v>
      </c>
      <c r="R4" t="s">
        <v>136</v>
      </c>
      <c r="S4" s="350">
        <v>7</v>
      </c>
      <c r="T4" s="361">
        <v>91.37</v>
      </c>
      <c r="U4">
        <v>55</v>
      </c>
      <c r="V4" t="s">
        <v>150</v>
      </c>
      <c r="W4">
        <v>3</v>
      </c>
      <c r="X4" s="350">
        <v>4.8000000000000007</v>
      </c>
      <c r="Y4">
        <v>0</v>
      </c>
      <c r="Z4" s="350">
        <v>0</v>
      </c>
      <c r="AA4" t="s">
        <v>96</v>
      </c>
      <c r="AB4">
        <v>1.6</v>
      </c>
      <c r="AC4">
        <v>1</v>
      </c>
      <c r="AD4">
        <v>5.99</v>
      </c>
      <c r="AE4">
        <v>2</v>
      </c>
      <c r="AF4" s="350">
        <v>2</v>
      </c>
      <c r="AG4" s="369">
        <v>160.76</v>
      </c>
      <c r="AH4" t="s">
        <v>86</v>
      </c>
      <c r="AI4">
        <v>2</v>
      </c>
      <c r="AJ4">
        <v>50</v>
      </c>
      <c r="AL4" s="369">
        <v>210.76</v>
      </c>
      <c r="AM4" s="350">
        <v>210.75749999999999</v>
      </c>
    </row>
    <row r="5" spans="1:40" x14ac:dyDescent="0.2">
      <c r="A5">
        <v>10</v>
      </c>
      <c r="B5" t="s">
        <v>89</v>
      </c>
      <c r="C5" t="s">
        <v>529</v>
      </c>
      <c r="D5" t="s">
        <v>162</v>
      </c>
      <c r="E5">
        <v>100</v>
      </c>
      <c r="F5">
        <v>200</v>
      </c>
      <c r="G5">
        <v>4582</v>
      </c>
      <c r="H5" s="343">
        <v>9.6222000000000002E-2</v>
      </c>
      <c r="I5" s="350">
        <v>1800</v>
      </c>
      <c r="J5" s="350">
        <v>173.1996</v>
      </c>
      <c r="K5" t="s">
        <v>101</v>
      </c>
      <c r="L5">
        <v>26</v>
      </c>
      <c r="M5">
        <v>57</v>
      </c>
      <c r="N5">
        <v>4302</v>
      </c>
      <c r="O5" s="343">
        <v>6.6943421999999999E-3</v>
      </c>
      <c r="P5" s="350">
        <v>1200</v>
      </c>
      <c r="Q5" s="350">
        <v>8.0332106400000001</v>
      </c>
      <c r="R5" t="s">
        <v>280</v>
      </c>
      <c r="S5" s="350">
        <v>14</v>
      </c>
      <c r="T5" s="361">
        <v>295.85000000000002</v>
      </c>
      <c r="U5">
        <v>30</v>
      </c>
      <c r="V5" t="s">
        <v>150</v>
      </c>
      <c r="W5">
        <v>3</v>
      </c>
      <c r="X5" s="350">
        <v>4.8000000000000007</v>
      </c>
      <c r="Y5">
        <v>3</v>
      </c>
      <c r="Z5" s="350">
        <v>2.64</v>
      </c>
      <c r="AA5" t="s">
        <v>96</v>
      </c>
      <c r="AB5">
        <v>1.6</v>
      </c>
      <c r="AC5">
        <v>1</v>
      </c>
      <c r="AD5">
        <v>5.99</v>
      </c>
      <c r="AE5">
        <v>2</v>
      </c>
      <c r="AF5" s="350">
        <v>2</v>
      </c>
      <c r="AG5" s="369">
        <v>342.88</v>
      </c>
      <c r="AH5" t="s">
        <v>86</v>
      </c>
      <c r="AI5">
        <v>2</v>
      </c>
      <c r="AJ5">
        <v>50</v>
      </c>
      <c r="AL5" s="369">
        <v>392.88</v>
      </c>
      <c r="AM5" s="350">
        <v>3928.7919999999999</v>
      </c>
    </row>
    <row r="6" spans="1:40" x14ac:dyDescent="0.2">
      <c r="A6">
        <v>3</v>
      </c>
      <c r="B6" t="s">
        <v>89</v>
      </c>
      <c r="C6" t="s">
        <v>91</v>
      </c>
      <c r="D6" t="s">
        <v>160</v>
      </c>
      <c r="E6">
        <v>100</v>
      </c>
      <c r="F6">
        <v>200</v>
      </c>
      <c r="G6">
        <v>4241</v>
      </c>
      <c r="H6" s="343">
        <v>8.9061000000000001E-2</v>
      </c>
      <c r="I6" s="350">
        <v>950</v>
      </c>
      <c r="J6" s="350">
        <v>84.607950000000002</v>
      </c>
      <c r="K6" t="s">
        <v>101</v>
      </c>
      <c r="L6">
        <v>26</v>
      </c>
      <c r="M6">
        <v>59</v>
      </c>
      <c r="N6">
        <v>3887</v>
      </c>
      <c r="O6" s="343">
        <v>6.2607909000000003E-3</v>
      </c>
      <c r="P6" s="350">
        <v>1200</v>
      </c>
      <c r="Q6" s="350">
        <v>7.5129490800000003</v>
      </c>
      <c r="R6" t="s">
        <v>281</v>
      </c>
      <c r="S6" s="350">
        <v>14</v>
      </c>
      <c r="T6" s="361">
        <v>162.18</v>
      </c>
      <c r="U6">
        <v>55</v>
      </c>
      <c r="V6" t="s">
        <v>150</v>
      </c>
      <c r="W6">
        <v>3</v>
      </c>
      <c r="X6" s="350">
        <v>4.8000000000000007</v>
      </c>
      <c r="Y6">
        <v>3</v>
      </c>
      <c r="Z6" s="350">
        <v>2.64</v>
      </c>
      <c r="AA6" t="s">
        <v>96</v>
      </c>
      <c r="AB6">
        <v>1.6</v>
      </c>
      <c r="AC6">
        <v>1</v>
      </c>
      <c r="AD6">
        <v>5.99</v>
      </c>
      <c r="AE6">
        <v>2</v>
      </c>
      <c r="AF6" s="350">
        <v>2</v>
      </c>
      <c r="AG6" s="369">
        <v>234.21</v>
      </c>
      <c r="AH6" t="s">
        <v>86</v>
      </c>
      <c r="AI6">
        <v>2</v>
      </c>
      <c r="AJ6">
        <v>50</v>
      </c>
      <c r="AL6" s="369">
        <v>284.20999999999998</v>
      </c>
      <c r="AM6" s="350">
        <v>852.63390000000004</v>
      </c>
    </row>
    <row r="7" spans="1:40" x14ac:dyDescent="0.2">
      <c r="A7">
        <v>4</v>
      </c>
      <c r="B7" t="s">
        <v>140</v>
      </c>
      <c r="C7" t="s">
        <v>91</v>
      </c>
      <c r="D7" t="s">
        <v>162</v>
      </c>
      <c r="E7">
        <v>100</v>
      </c>
      <c r="F7">
        <v>200</v>
      </c>
      <c r="G7">
        <v>4818</v>
      </c>
      <c r="H7" s="343">
        <v>0.101178</v>
      </c>
      <c r="I7" s="350">
        <v>1800</v>
      </c>
      <c r="J7" s="350">
        <v>182.12040000000002</v>
      </c>
      <c r="K7" t="s">
        <v>101</v>
      </c>
      <c r="L7">
        <v>26</v>
      </c>
      <c r="M7">
        <v>57</v>
      </c>
      <c r="N7">
        <v>4436</v>
      </c>
      <c r="O7" s="343">
        <v>6.902859600000001E-3</v>
      </c>
      <c r="P7" s="350">
        <v>1200</v>
      </c>
      <c r="Q7" s="350">
        <v>8.2834315200000006</v>
      </c>
      <c r="R7" t="s">
        <v>138</v>
      </c>
      <c r="S7" s="350">
        <v>0</v>
      </c>
      <c r="T7" s="361">
        <v>295.61</v>
      </c>
      <c r="U7">
        <v>55</v>
      </c>
      <c r="V7" t="s">
        <v>150</v>
      </c>
      <c r="W7">
        <v>3</v>
      </c>
      <c r="X7" s="350">
        <v>4.8000000000000007</v>
      </c>
      <c r="Y7">
        <v>0</v>
      </c>
      <c r="Z7" s="350">
        <v>0</v>
      </c>
      <c r="AA7" t="s">
        <v>96</v>
      </c>
      <c r="AB7">
        <v>1.6</v>
      </c>
      <c r="AC7">
        <v>1</v>
      </c>
      <c r="AD7">
        <v>5.99</v>
      </c>
      <c r="AE7">
        <v>2</v>
      </c>
      <c r="AF7" s="350">
        <v>2</v>
      </c>
      <c r="AG7" s="369">
        <v>365</v>
      </c>
      <c r="AH7" t="s">
        <v>86</v>
      </c>
      <c r="AI7">
        <v>2</v>
      </c>
      <c r="AJ7">
        <v>50</v>
      </c>
      <c r="AL7" s="369">
        <v>415</v>
      </c>
      <c r="AM7" s="350">
        <v>1659.9828</v>
      </c>
    </row>
    <row r="8" spans="1:40" x14ac:dyDescent="0.2">
      <c r="A8">
        <v>4</v>
      </c>
      <c r="B8" t="s">
        <v>140</v>
      </c>
      <c r="C8" t="s">
        <v>88</v>
      </c>
      <c r="D8" t="s">
        <v>162</v>
      </c>
      <c r="E8">
        <v>100</v>
      </c>
      <c r="F8">
        <v>200</v>
      </c>
      <c r="G8">
        <v>4582</v>
      </c>
      <c r="H8" s="343">
        <v>9.6222000000000002E-2</v>
      </c>
      <c r="I8" s="350">
        <v>1800</v>
      </c>
      <c r="J8" s="350">
        <v>173.1996</v>
      </c>
      <c r="K8" t="s">
        <v>101</v>
      </c>
      <c r="L8">
        <v>26</v>
      </c>
      <c r="M8">
        <v>57</v>
      </c>
      <c r="N8">
        <v>4180</v>
      </c>
      <c r="O8" s="343">
        <v>6.5044980000000009E-3</v>
      </c>
      <c r="P8" s="350">
        <v>1200</v>
      </c>
      <c r="Q8" s="350">
        <v>7.8053976000000009</v>
      </c>
      <c r="R8" t="s">
        <v>278</v>
      </c>
      <c r="S8" s="350">
        <v>1.64</v>
      </c>
      <c r="T8" s="361">
        <v>283.14999999999998</v>
      </c>
      <c r="U8">
        <v>40</v>
      </c>
      <c r="V8" t="s">
        <v>150</v>
      </c>
      <c r="W8">
        <v>3</v>
      </c>
      <c r="X8" s="350">
        <v>4.8000000000000007</v>
      </c>
      <c r="Y8">
        <v>0</v>
      </c>
      <c r="Z8" s="350">
        <v>0</v>
      </c>
      <c r="AA8" t="s">
        <v>96</v>
      </c>
      <c r="AB8">
        <v>1.6</v>
      </c>
      <c r="AC8">
        <v>1</v>
      </c>
      <c r="AD8">
        <v>5.99</v>
      </c>
      <c r="AE8">
        <v>2</v>
      </c>
      <c r="AF8" s="350">
        <v>2</v>
      </c>
      <c r="AG8" s="369">
        <v>337.54</v>
      </c>
      <c r="AH8" t="s">
        <v>86</v>
      </c>
      <c r="AI8">
        <v>2</v>
      </c>
      <c r="AJ8">
        <v>50</v>
      </c>
      <c r="AL8" s="369">
        <v>387.54</v>
      </c>
      <c r="AM8" s="350">
        <v>1550.15</v>
      </c>
    </row>
    <row r="9" spans="1:40" x14ac:dyDescent="0.2">
      <c r="A9">
        <v>2</v>
      </c>
      <c r="B9" t="s">
        <v>140</v>
      </c>
      <c r="C9" t="s">
        <v>91</v>
      </c>
      <c r="D9" t="s">
        <v>162</v>
      </c>
      <c r="E9">
        <v>100</v>
      </c>
      <c r="F9">
        <v>38</v>
      </c>
      <c r="G9">
        <v>4585</v>
      </c>
      <c r="H9" s="343">
        <v>1.8294149999999999E-2</v>
      </c>
      <c r="I9" s="350">
        <v>1800</v>
      </c>
      <c r="J9" s="350">
        <v>32.929469999999995</v>
      </c>
      <c r="K9" t="s">
        <v>101</v>
      </c>
      <c r="L9">
        <v>26</v>
      </c>
      <c r="M9">
        <v>57</v>
      </c>
      <c r="N9">
        <v>4507</v>
      </c>
      <c r="O9" s="343">
        <v>7.0133427000000003E-3</v>
      </c>
      <c r="P9" s="350">
        <v>1200</v>
      </c>
      <c r="Q9" s="350">
        <v>8.4160112399999996</v>
      </c>
      <c r="R9" t="s">
        <v>138</v>
      </c>
      <c r="S9" s="350">
        <v>0</v>
      </c>
      <c r="T9" s="361">
        <v>72.02</v>
      </c>
      <c r="U9">
        <v>55</v>
      </c>
      <c r="V9" t="s">
        <v>150</v>
      </c>
      <c r="W9">
        <v>3</v>
      </c>
      <c r="X9" s="350">
        <v>4.8000000000000007</v>
      </c>
      <c r="Y9">
        <v>0</v>
      </c>
      <c r="Z9" s="350">
        <v>0</v>
      </c>
      <c r="AA9" t="s">
        <v>96</v>
      </c>
      <c r="AB9">
        <v>1.6</v>
      </c>
      <c r="AC9">
        <v>1</v>
      </c>
      <c r="AD9">
        <v>5.99</v>
      </c>
      <c r="AE9">
        <v>2</v>
      </c>
      <c r="AF9" s="350">
        <v>2</v>
      </c>
      <c r="AG9" s="369">
        <v>141.41</v>
      </c>
      <c r="AH9" t="s">
        <v>86</v>
      </c>
      <c r="AI9">
        <v>2</v>
      </c>
      <c r="AJ9">
        <v>50</v>
      </c>
      <c r="AL9" s="369">
        <v>191.41</v>
      </c>
      <c r="AM9" s="350">
        <v>382.81639999999999</v>
      </c>
    </row>
    <row r="10" spans="1:40" x14ac:dyDescent="0.2">
      <c r="A10"/>
      <c r="C10"/>
      <c r="D10"/>
      <c r="E10"/>
      <c r="H10" s="343"/>
      <c r="I10" s="350"/>
      <c r="J10" s="350"/>
      <c r="O10" s="343"/>
      <c r="P10" s="350"/>
      <c r="Q10" s="350"/>
      <c r="S10" s="350"/>
      <c r="T10" s="361"/>
      <c r="X10" s="350"/>
      <c r="Z10" s="350"/>
      <c r="AF10" s="350"/>
      <c r="AG10" s="369"/>
      <c r="AL10" s="369"/>
      <c r="AM10" s="350"/>
    </row>
    <row r="11" spans="1:40" x14ac:dyDescent="0.2">
      <c r="A11"/>
      <c r="C11"/>
      <c r="D11"/>
      <c r="E11"/>
      <c r="H11" s="343"/>
      <c r="I11" s="350"/>
      <c r="J11" s="350"/>
      <c r="O11" s="343"/>
      <c r="P11" s="350"/>
      <c r="Q11" s="350"/>
      <c r="S11" s="350"/>
      <c r="T11" s="361"/>
      <c r="X11" s="350"/>
      <c r="Z11" s="350"/>
      <c r="AF11" s="350"/>
      <c r="AM11" s="350"/>
    </row>
    <row r="12" spans="1:40" x14ac:dyDescent="0.2">
      <c r="A12"/>
      <c r="C12"/>
      <c r="D12"/>
      <c r="E12"/>
      <c r="H12" s="343"/>
      <c r="I12" s="350"/>
      <c r="J12" s="350"/>
      <c r="O12" s="343"/>
      <c r="P12" s="350"/>
      <c r="Q12" s="350"/>
      <c r="S12" s="350"/>
      <c r="X12" s="350"/>
      <c r="Z12" s="350"/>
      <c r="AF12" s="350"/>
      <c r="AM12" s="350"/>
    </row>
    <row r="13" spans="1:40" x14ac:dyDescent="0.2">
      <c r="A13"/>
      <c r="C13"/>
      <c r="D13"/>
      <c r="E13"/>
      <c r="H13" s="343"/>
      <c r="I13" s="350"/>
      <c r="J13" s="350"/>
      <c r="O13" s="343"/>
      <c r="P13" s="350"/>
      <c r="Q13" s="350"/>
      <c r="S13" s="350"/>
      <c r="X13" s="350"/>
      <c r="Z13" s="350"/>
      <c r="AF13" s="350"/>
      <c r="AM13" s="350"/>
    </row>
    <row r="14" spans="1:40" x14ac:dyDescent="0.2">
      <c r="A14"/>
      <c r="C14"/>
      <c r="D14"/>
      <c r="E14"/>
      <c r="H14" s="343"/>
      <c r="I14" s="350"/>
      <c r="J14" s="350"/>
      <c r="O14" s="343"/>
      <c r="P14" s="350"/>
      <c r="Q14" s="350"/>
      <c r="S14" s="350"/>
      <c r="X14" s="350"/>
      <c r="Z14" s="350"/>
      <c r="AF14" s="350"/>
      <c r="AM14" s="350"/>
    </row>
    <row r="15" spans="1:40" x14ac:dyDescent="0.2">
      <c r="A15"/>
      <c r="C15"/>
      <c r="D15"/>
      <c r="E15"/>
      <c r="H15" s="343"/>
      <c r="I15" s="350"/>
      <c r="J15" s="350"/>
      <c r="O15" s="343"/>
      <c r="P15" s="350"/>
      <c r="Q15" s="350"/>
      <c r="S15" s="350"/>
      <c r="X15" s="350"/>
      <c r="Z15" s="350"/>
      <c r="AF15" s="350"/>
      <c r="AM15" s="350"/>
    </row>
    <row r="16" spans="1:40" x14ac:dyDescent="0.2">
      <c r="A16"/>
      <c r="C16"/>
      <c r="D16"/>
      <c r="E16"/>
      <c r="H16" s="343"/>
      <c r="I16" s="350"/>
      <c r="J16" s="350"/>
      <c r="O16" s="343"/>
      <c r="P16" s="350"/>
      <c r="Q16" s="350"/>
      <c r="S16" s="350"/>
      <c r="X16" s="350"/>
      <c r="Z16" s="350"/>
      <c r="AF16" s="350"/>
      <c r="AM16" s="350"/>
    </row>
    <row r="17" spans="1:39" x14ac:dyDescent="0.2">
      <c r="A17"/>
      <c r="C17"/>
      <c r="D17"/>
      <c r="E17"/>
      <c r="H17" s="343"/>
      <c r="I17" s="350"/>
      <c r="J17" s="350"/>
      <c r="O17" s="343"/>
      <c r="P17" s="350"/>
      <c r="Q17" s="350"/>
      <c r="S17" s="350"/>
      <c r="X17" s="350"/>
      <c r="Z17" s="350"/>
      <c r="AF17" s="350"/>
      <c r="AM17" s="350"/>
    </row>
    <row r="18" spans="1:39" x14ac:dyDescent="0.2">
      <c r="A18"/>
      <c r="C18"/>
      <c r="D18"/>
      <c r="E18"/>
      <c r="H18" s="343"/>
      <c r="I18" s="350"/>
      <c r="J18" s="350"/>
      <c r="O18" s="343"/>
      <c r="P18" s="350"/>
      <c r="Q18" s="350"/>
      <c r="S18" s="350"/>
      <c r="X18" s="350"/>
      <c r="Z18" s="350"/>
      <c r="AF18" s="350"/>
      <c r="AM18" s="350"/>
    </row>
    <row r="19" spans="1:39" x14ac:dyDescent="0.2">
      <c r="A19"/>
      <c r="C19"/>
      <c r="D19"/>
      <c r="E19"/>
      <c r="H19" s="343"/>
      <c r="I19" s="350"/>
      <c r="J19" s="350"/>
      <c r="O19" s="343"/>
      <c r="P19" s="350"/>
      <c r="Q19" s="350"/>
      <c r="S19" s="350"/>
      <c r="X19" s="350"/>
      <c r="Z19" s="350"/>
      <c r="AF19" s="350"/>
      <c r="AM19" s="350"/>
    </row>
    <row r="20" spans="1:39" x14ac:dyDescent="0.2">
      <c r="A20"/>
      <c r="C20"/>
      <c r="D20"/>
      <c r="E20"/>
      <c r="H20" s="343"/>
      <c r="I20" s="350"/>
      <c r="J20" s="350"/>
      <c r="O20" s="343"/>
      <c r="P20" s="350"/>
      <c r="Q20" s="350"/>
      <c r="S20" s="350"/>
      <c r="X20" s="350"/>
      <c r="Z20" s="350"/>
      <c r="AF20" s="350"/>
      <c r="AM20" s="350"/>
    </row>
    <row r="21" spans="1:39" x14ac:dyDescent="0.2">
      <c r="A21"/>
      <c r="C21"/>
      <c r="D21"/>
      <c r="E21"/>
      <c r="H21" s="343"/>
      <c r="I21" s="350"/>
      <c r="J21" s="350"/>
      <c r="O21" s="343"/>
      <c r="P21" s="350"/>
      <c r="Q21" s="350"/>
      <c r="S21" s="350"/>
      <c r="X21" s="350"/>
      <c r="Z21" s="350"/>
      <c r="AF21" s="350"/>
      <c r="AM21" s="350"/>
    </row>
    <row r="22" spans="1:39" x14ac:dyDescent="0.2">
      <c r="A22"/>
      <c r="C22"/>
      <c r="D22"/>
      <c r="E22"/>
      <c r="H22" s="343"/>
      <c r="I22" s="350"/>
      <c r="J22" s="350"/>
      <c r="O22" s="343"/>
      <c r="P22" s="350"/>
      <c r="Q22" s="350"/>
      <c r="S22" s="350"/>
      <c r="X22" s="350"/>
      <c r="Z22" s="350"/>
      <c r="AF22" s="350"/>
      <c r="AM22" s="350"/>
    </row>
    <row r="23" spans="1:39" x14ac:dyDescent="0.2">
      <c r="A23"/>
      <c r="C23"/>
      <c r="D23"/>
      <c r="E23"/>
      <c r="H23" s="343"/>
      <c r="I23" s="350"/>
      <c r="J23" s="350"/>
      <c r="O23" s="343"/>
      <c r="P23" s="350"/>
      <c r="Q23" s="350"/>
      <c r="S23" s="350"/>
      <c r="X23" s="350"/>
      <c r="Z23" s="350"/>
      <c r="AF23" s="350"/>
      <c r="AM23" s="350"/>
    </row>
    <row r="24" spans="1:39" x14ac:dyDescent="0.2">
      <c r="A24"/>
      <c r="C24"/>
      <c r="D24"/>
      <c r="E24"/>
      <c r="H24" s="343"/>
      <c r="I24" s="350"/>
      <c r="J24" s="350"/>
      <c r="O24" s="343"/>
      <c r="P24" s="350"/>
      <c r="Q24" s="350"/>
      <c r="S24" s="350"/>
      <c r="X24" s="350"/>
      <c r="Z24" s="350"/>
      <c r="AF24" s="350"/>
      <c r="AM24" s="350"/>
    </row>
    <row r="25" spans="1:39" x14ac:dyDescent="0.2">
      <c r="A25"/>
      <c r="C25"/>
      <c r="D25"/>
      <c r="E25"/>
      <c r="H25" s="343"/>
      <c r="I25" s="350"/>
      <c r="J25" s="350"/>
      <c r="O25" s="343"/>
      <c r="P25" s="350"/>
      <c r="Q25" s="350"/>
      <c r="S25" s="350"/>
      <c r="X25" s="350"/>
      <c r="Z25" s="350"/>
      <c r="AF25" s="350"/>
      <c r="AM25" s="350"/>
    </row>
    <row r="26" spans="1:39" x14ac:dyDescent="0.2">
      <c r="A26"/>
      <c r="C26"/>
      <c r="D26"/>
      <c r="E26"/>
      <c r="H26" s="343"/>
      <c r="I26" s="350"/>
      <c r="J26" s="350"/>
      <c r="O26" s="343"/>
      <c r="P26" s="350"/>
      <c r="Q26" s="350"/>
      <c r="S26" s="350"/>
      <c r="X26" s="350"/>
      <c r="Z26" s="350"/>
      <c r="AF26" s="350"/>
      <c r="AM26" s="350"/>
    </row>
    <row r="27" spans="1:39" x14ac:dyDescent="0.2">
      <c r="A27"/>
      <c r="C27"/>
      <c r="D27"/>
      <c r="E27"/>
      <c r="H27" s="343"/>
      <c r="I27" s="350"/>
      <c r="J27" s="350"/>
      <c r="O27" s="343"/>
      <c r="P27" s="350"/>
      <c r="Q27" s="350"/>
      <c r="S27" s="350"/>
      <c r="X27" s="350"/>
      <c r="Z27" s="350"/>
      <c r="AF27" s="350"/>
      <c r="AM27" s="350"/>
    </row>
    <row r="28" spans="1:39" x14ac:dyDescent="0.2">
      <c r="A28"/>
      <c r="C28"/>
      <c r="D28"/>
      <c r="E28"/>
      <c r="H28" s="343"/>
      <c r="I28" s="350"/>
      <c r="J28" s="350"/>
      <c r="O28" s="343"/>
      <c r="P28" s="350"/>
      <c r="Q28" s="350"/>
      <c r="S28" s="350"/>
      <c r="X28" s="350"/>
      <c r="Z28" s="350"/>
      <c r="AF28" s="350"/>
      <c r="AM28" s="350"/>
    </row>
    <row r="29" spans="1:39" x14ac:dyDescent="0.2">
      <c r="A29"/>
      <c r="C29"/>
      <c r="D29"/>
      <c r="E29"/>
      <c r="H29" s="343"/>
      <c r="I29" s="350"/>
      <c r="J29" s="350"/>
      <c r="O29" s="343"/>
      <c r="P29" s="350"/>
      <c r="Q29" s="350"/>
      <c r="S29" s="350"/>
      <c r="X29" s="350"/>
      <c r="Z29" s="350"/>
      <c r="AF29" s="350"/>
      <c r="AM29" s="350"/>
    </row>
    <row r="30" spans="1:39" x14ac:dyDescent="0.2">
      <c r="A30"/>
      <c r="C30"/>
      <c r="D30"/>
      <c r="E30"/>
      <c r="H30" s="343"/>
      <c r="I30" s="350"/>
      <c r="J30" s="350"/>
      <c r="O30" s="343"/>
      <c r="P30" s="350"/>
      <c r="Q30" s="350"/>
      <c r="S30" s="350"/>
      <c r="X30" s="350"/>
      <c r="Z30" s="350"/>
      <c r="AF30" s="350"/>
      <c r="AM30" s="350"/>
    </row>
    <row r="31" spans="1:39" x14ac:dyDescent="0.2">
      <c r="A31"/>
      <c r="C31"/>
      <c r="D31"/>
      <c r="E31"/>
      <c r="H31" s="343"/>
      <c r="I31" s="350"/>
      <c r="J31" s="350"/>
      <c r="O31" s="343"/>
      <c r="P31" s="350"/>
      <c r="Q31" s="350"/>
      <c r="S31" s="350"/>
      <c r="X31" s="350"/>
      <c r="Z31" s="350"/>
      <c r="AF31" s="350"/>
      <c r="AM31" s="350"/>
    </row>
    <row r="32" spans="1:39" x14ac:dyDescent="0.2">
      <c r="A32"/>
      <c r="C32"/>
      <c r="D32"/>
      <c r="E32"/>
      <c r="H32" s="343"/>
      <c r="I32" s="350"/>
      <c r="J32" s="350"/>
      <c r="O32" s="343"/>
      <c r="P32" s="350"/>
      <c r="Q32" s="350"/>
      <c r="S32" s="350"/>
      <c r="X32" s="350"/>
      <c r="Z32" s="350"/>
      <c r="AF32" s="350"/>
      <c r="AM32" s="350"/>
    </row>
    <row r="33" spans="1:39" x14ac:dyDescent="0.2">
      <c r="A33"/>
      <c r="C33"/>
      <c r="D33"/>
      <c r="E33"/>
      <c r="H33" s="343"/>
      <c r="I33" s="350"/>
      <c r="J33" s="350"/>
      <c r="O33" s="343"/>
      <c r="P33" s="350"/>
      <c r="Q33" s="350"/>
      <c r="S33" s="350"/>
      <c r="X33" s="350"/>
      <c r="Z33" s="350"/>
      <c r="AF33" s="350"/>
      <c r="AM33" s="350"/>
    </row>
    <row r="34" spans="1:39" x14ac:dyDescent="0.2">
      <c r="A34"/>
      <c r="C34"/>
      <c r="D34"/>
      <c r="E34"/>
      <c r="H34" s="343"/>
      <c r="I34" s="350"/>
      <c r="J34" s="350"/>
      <c r="O34" s="343"/>
      <c r="P34" s="350"/>
      <c r="Q34" s="350"/>
      <c r="S34" s="350"/>
      <c r="X34" s="350"/>
      <c r="Z34" s="350"/>
      <c r="AF34" s="350"/>
      <c r="AM34" s="350"/>
    </row>
    <row r="35" spans="1:39" x14ac:dyDescent="0.2">
      <c r="A35"/>
      <c r="C35"/>
      <c r="D35"/>
      <c r="E35"/>
      <c r="H35" s="343"/>
      <c r="I35" s="350"/>
      <c r="J35" s="350"/>
      <c r="O35" s="343"/>
      <c r="P35" s="350"/>
      <c r="Q35" s="350"/>
      <c r="S35" s="350"/>
      <c r="X35" s="350"/>
      <c r="Z35" s="350"/>
      <c r="AF35" s="350"/>
      <c r="AM35" s="350"/>
    </row>
    <row r="36" spans="1:39" x14ac:dyDescent="0.2">
      <c r="A36"/>
      <c r="C36"/>
      <c r="D36"/>
      <c r="E36"/>
      <c r="H36" s="343"/>
      <c r="I36" s="350"/>
      <c r="J36" s="350"/>
      <c r="O36" s="343"/>
      <c r="P36" s="350"/>
      <c r="Q36" s="350"/>
      <c r="S36" s="350"/>
      <c r="X36" s="350"/>
      <c r="Z36" s="350"/>
      <c r="AF36" s="350"/>
      <c r="AM36" s="350"/>
    </row>
    <row r="37" spans="1:39" x14ac:dyDescent="0.2">
      <c r="A37"/>
      <c r="C37"/>
      <c r="D37"/>
      <c r="E37"/>
      <c r="H37" s="343"/>
      <c r="I37" s="350"/>
      <c r="J37" s="350"/>
      <c r="O37" s="343"/>
      <c r="P37" s="350"/>
      <c r="Q37" s="350"/>
      <c r="S37" s="350"/>
      <c r="X37" s="350"/>
      <c r="Z37" s="350"/>
      <c r="AF37" s="350"/>
      <c r="AM37" s="350"/>
    </row>
    <row r="38" spans="1:39" x14ac:dyDescent="0.2">
      <c r="A38"/>
      <c r="C38"/>
      <c r="D38"/>
      <c r="E38"/>
      <c r="H38" s="343"/>
      <c r="I38" s="350"/>
      <c r="J38" s="350"/>
      <c r="O38" s="343"/>
      <c r="P38" s="350"/>
      <c r="Q38" s="350"/>
      <c r="S38" s="350"/>
      <c r="X38" s="350"/>
      <c r="Z38" s="350"/>
      <c r="AF38" s="350"/>
      <c r="AM38" s="350"/>
    </row>
    <row r="39" spans="1:39" x14ac:dyDescent="0.2">
      <c r="A39"/>
      <c r="C39"/>
      <c r="D39"/>
      <c r="E39"/>
      <c r="H39" s="343"/>
      <c r="I39" s="350"/>
      <c r="J39" s="350"/>
      <c r="O39" s="343"/>
      <c r="P39" s="350"/>
      <c r="Q39" s="350"/>
      <c r="S39" s="350"/>
      <c r="X39" s="350"/>
      <c r="Z39" s="350"/>
      <c r="AF39" s="350"/>
      <c r="AM39" s="350"/>
    </row>
    <row r="40" spans="1:39" x14ac:dyDescent="0.2">
      <c r="A40"/>
      <c r="C40"/>
      <c r="D40"/>
      <c r="E40"/>
      <c r="H40" s="343"/>
      <c r="I40" s="350"/>
      <c r="J40" s="350"/>
      <c r="O40" s="343"/>
      <c r="P40" s="350"/>
      <c r="Q40" s="350"/>
      <c r="S40" s="350"/>
      <c r="X40" s="350"/>
      <c r="Z40" s="350"/>
      <c r="AF40" s="350"/>
      <c r="AM40" s="350"/>
    </row>
    <row r="41" spans="1:39" x14ac:dyDescent="0.2">
      <c r="A41"/>
      <c r="C41"/>
      <c r="D41"/>
      <c r="E41"/>
      <c r="H41" s="343"/>
      <c r="I41" s="350"/>
      <c r="J41" s="350"/>
      <c r="O41" s="343"/>
      <c r="P41" s="350"/>
      <c r="Q41" s="350"/>
      <c r="S41" s="350"/>
      <c r="X41" s="350"/>
      <c r="Z41" s="350"/>
      <c r="AF41" s="350"/>
      <c r="AM41" s="350"/>
    </row>
    <row r="42" spans="1:39" x14ac:dyDescent="0.2">
      <c r="A42"/>
      <c r="C42"/>
      <c r="D42"/>
      <c r="E42"/>
      <c r="H42" s="343"/>
      <c r="I42" s="350"/>
      <c r="J42" s="350"/>
      <c r="O42" s="343"/>
      <c r="P42" s="350"/>
      <c r="Q42" s="350"/>
      <c r="S42" s="350"/>
      <c r="X42" s="350"/>
      <c r="Z42" s="350"/>
      <c r="AF42" s="350"/>
      <c r="AM42" s="350"/>
    </row>
    <row r="43" spans="1:39" x14ac:dyDescent="0.2">
      <c r="A43"/>
      <c r="C43"/>
      <c r="D43"/>
      <c r="E43"/>
      <c r="H43" s="343"/>
      <c r="I43" s="350"/>
      <c r="J43" s="350"/>
      <c r="O43" s="343"/>
      <c r="P43" s="350"/>
      <c r="Q43" s="350"/>
      <c r="S43" s="350"/>
      <c r="X43" s="350"/>
      <c r="Z43" s="350"/>
      <c r="AF43" s="350"/>
      <c r="AM43" s="350"/>
    </row>
    <row r="44" spans="1:39" x14ac:dyDescent="0.2">
      <c r="A44"/>
      <c r="C44"/>
      <c r="D44"/>
      <c r="E44"/>
      <c r="H44" s="343"/>
      <c r="I44" s="350"/>
      <c r="J44" s="350"/>
      <c r="O44" s="343"/>
      <c r="P44" s="350"/>
      <c r="Q44" s="350"/>
      <c r="S44" s="350"/>
      <c r="X44" s="350"/>
      <c r="Z44" s="350"/>
      <c r="AF44" s="350"/>
      <c r="AM44" s="350"/>
    </row>
    <row r="45" spans="1:39" x14ac:dyDescent="0.2">
      <c r="A45"/>
      <c r="C45"/>
      <c r="D45"/>
      <c r="E45"/>
      <c r="H45" s="343"/>
      <c r="I45" s="350"/>
      <c r="J45" s="350"/>
      <c r="O45" s="343"/>
      <c r="P45" s="350"/>
      <c r="Q45" s="350"/>
      <c r="S45" s="350"/>
      <c r="X45" s="350"/>
      <c r="Z45" s="350"/>
      <c r="AF45" s="350"/>
      <c r="AM45" s="350"/>
    </row>
    <row r="46" spans="1:39" x14ac:dyDescent="0.2">
      <c r="A46"/>
      <c r="C46"/>
      <c r="D46"/>
      <c r="E46"/>
      <c r="H46" s="343"/>
      <c r="I46" s="350"/>
      <c r="J46" s="350"/>
      <c r="O46" s="343"/>
      <c r="P46" s="350"/>
      <c r="Q46" s="350"/>
      <c r="S46" s="350"/>
      <c r="X46" s="350"/>
      <c r="Z46" s="350"/>
      <c r="AF46" s="350"/>
      <c r="AM46" s="350"/>
    </row>
    <row r="47" spans="1:39" x14ac:dyDescent="0.2">
      <c r="A47"/>
      <c r="C47"/>
      <c r="D47"/>
      <c r="E47"/>
      <c r="H47" s="343"/>
      <c r="I47" s="350"/>
      <c r="J47" s="350"/>
      <c r="O47" s="343"/>
      <c r="P47" s="350"/>
      <c r="Q47" s="350"/>
      <c r="S47" s="350"/>
      <c r="X47" s="350"/>
      <c r="Z47" s="350"/>
      <c r="AF47" s="350"/>
      <c r="AM47" s="350"/>
    </row>
    <row r="48" spans="1:39" x14ac:dyDescent="0.2">
      <c r="A48"/>
      <c r="C48"/>
      <c r="D48"/>
      <c r="E48"/>
      <c r="H48" s="343"/>
      <c r="I48" s="350"/>
      <c r="J48" s="350"/>
      <c r="O48" s="343"/>
      <c r="P48" s="350"/>
      <c r="Q48" s="350"/>
      <c r="S48" s="350"/>
      <c r="X48" s="350"/>
      <c r="Z48" s="350"/>
      <c r="AF48" s="350"/>
      <c r="AM48" s="350"/>
    </row>
    <row r="49" spans="1:39" x14ac:dyDescent="0.2">
      <c r="A49"/>
      <c r="C49"/>
      <c r="D49"/>
      <c r="E49"/>
      <c r="H49" s="343"/>
      <c r="I49" s="350"/>
      <c r="J49" s="350"/>
      <c r="O49" s="343"/>
      <c r="P49" s="350"/>
      <c r="Q49" s="350"/>
      <c r="S49" s="350"/>
      <c r="X49" s="350"/>
      <c r="Z49" s="350"/>
      <c r="AF49" s="350"/>
      <c r="AM49" s="350"/>
    </row>
    <row r="50" spans="1:39" x14ac:dyDescent="0.2">
      <c r="A50"/>
      <c r="C50"/>
      <c r="D50"/>
      <c r="E50"/>
      <c r="H50" s="343"/>
      <c r="I50" s="350"/>
      <c r="J50" s="350"/>
      <c r="O50" s="343"/>
      <c r="P50" s="350"/>
      <c r="Q50" s="350"/>
      <c r="S50" s="350"/>
      <c r="X50" s="350"/>
      <c r="Z50" s="350"/>
      <c r="AF50" s="350"/>
      <c r="AM50" s="350"/>
    </row>
    <row r="51" spans="1:39" x14ac:dyDescent="0.2">
      <c r="A51"/>
      <c r="C51"/>
      <c r="D51"/>
      <c r="E51"/>
      <c r="H51" s="343"/>
      <c r="I51" s="350"/>
      <c r="J51" s="350"/>
      <c r="O51" s="343"/>
      <c r="P51" s="350"/>
      <c r="Q51" s="350"/>
      <c r="S51" s="350"/>
      <c r="X51" s="350"/>
      <c r="Z51" s="350"/>
      <c r="AF51" s="350"/>
      <c r="AM51" s="350"/>
    </row>
    <row r="52" spans="1:39" x14ac:dyDescent="0.2">
      <c r="A52"/>
      <c r="C52"/>
      <c r="D52"/>
      <c r="E52"/>
      <c r="H52" s="343"/>
      <c r="I52" s="350"/>
      <c r="J52" s="350"/>
      <c r="O52" s="343"/>
      <c r="P52" s="350"/>
      <c r="Q52" s="350"/>
      <c r="S52" s="350"/>
      <c r="X52" s="350"/>
      <c r="Z52" s="350"/>
      <c r="AF52" s="350"/>
      <c r="AM52" s="350"/>
    </row>
    <row r="53" spans="1:39" x14ac:dyDescent="0.2">
      <c r="A53"/>
      <c r="C53"/>
      <c r="D53"/>
      <c r="E53"/>
      <c r="H53" s="343"/>
      <c r="I53" s="350"/>
      <c r="J53" s="350"/>
      <c r="O53" s="343"/>
      <c r="P53" s="350"/>
      <c r="Q53" s="350"/>
      <c r="S53" s="350"/>
      <c r="X53" s="350"/>
      <c r="Z53" s="350"/>
      <c r="AF53" s="350"/>
      <c r="AM53" s="350"/>
    </row>
    <row r="54" spans="1:39" x14ac:dyDescent="0.2">
      <c r="A54"/>
      <c r="C54"/>
      <c r="D54"/>
      <c r="E54"/>
      <c r="H54" s="343"/>
      <c r="I54" s="350"/>
      <c r="J54" s="350"/>
      <c r="O54" s="343"/>
      <c r="P54" s="350"/>
      <c r="Q54" s="350"/>
      <c r="S54" s="350"/>
      <c r="X54" s="350"/>
      <c r="Z54" s="350"/>
      <c r="AF54" s="350"/>
      <c r="AM54" s="350"/>
    </row>
    <row r="55" spans="1:39" x14ac:dyDescent="0.2">
      <c r="A55"/>
      <c r="C55"/>
      <c r="D55"/>
      <c r="E55"/>
      <c r="H55" s="343"/>
      <c r="I55" s="350"/>
      <c r="J55" s="350"/>
      <c r="O55" s="343"/>
      <c r="P55" s="350"/>
      <c r="Q55" s="350"/>
      <c r="S55" s="350"/>
      <c r="X55" s="350"/>
      <c r="Z55" s="350"/>
      <c r="AF55" s="350"/>
      <c r="AM55" s="350"/>
    </row>
    <row r="56" spans="1:39" x14ac:dyDescent="0.2">
      <c r="A56"/>
      <c r="C56"/>
      <c r="D56"/>
      <c r="E56"/>
      <c r="H56" s="343"/>
      <c r="I56" s="350"/>
      <c r="J56" s="350"/>
      <c r="O56" s="343"/>
      <c r="P56" s="350"/>
      <c r="Q56" s="350"/>
      <c r="S56" s="350"/>
      <c r="X56" s="350"/>
      <c r="Z56" s="350"/>
      <c r="AF56" s="350"/>
      <c r="AM56" s="350"/>
    </row>
    <row r="57" spans="1:39" x14ac:dyDescent="0.2">
      <c r="A57"/>
      <c r="C57"/>
      <c r="D57"/>
      <c r="E57"/>
      <c r="H57" s="343"/>
      <c r="I57" s="350"/>
      <c r="J57" s="350"/>
      <c r="O57" s="343"/>
      <c r="P57" s="350"/>
      <c r="Q57" s="350"/>
      <c r="S57" s="350"/>
      <c r="X57" s="350"/>
      <c r="Z57" s="350"/>
      <c r="AF57" s="350"/>
      <c r="AM57" s="350"/>
    </row>
    <row r="58" spans="1:39" x14ac:dyDescent="0.2">
      <c r="A58"/>
      <c r="C58"/>
      <c r="D58"/>
      <c r="E58"/>
      <c r="H58" s="343"/>
      <c r="I58" s="350"/>
      <c r="J58" s="350"/>
      <c r="O58" s="343"/>
      <c r="P58" s="350"/>
      <c r="Q58" s="350"/>
      <c r="S58" s="350"/>
      <c r="X58" s="350"/>
      <c r="Z58" s="350"/>
      <c r="AF58" s="350"/>
      <c r="AM58" s="350"/>
    </row>
    <row r="59" spans="1:39" x14ac:dyDescent="0.2">
      <c r="A59"/>
      <c r="C59"/>
      <c r="D59"/>
      <c r="E59"/>
      <c r="H59" s="343"/>
      <c r="I59" s="350"/>
      <c r="J59" s="350"/>
      <c r="O59" s="343"/>
      <c r="P59" s="350"/>
      <c r="Q59" s="350"/>
      <c r="S59" s="350"/>
      <c r="X59" s="350"/>
      <c r="Z59" s="350"/>
      <c r="AF59" s="350"/>
      <c r="AM59" s="350"/>
    </row>
    <row r="60" spans="1:39" x14ac:dyDescent="0.2">
      <c r="A60"/>
      <c r="C60"/>
      <c r="D60"/>
      <c r="E60"/>
      <c r="H60" s="343"/>
      <c r="I60" s="350"/>
      <c r="J60" s="350"/>
      <c r="O60" s="343"/>
      <c r="P60" s="350"/>
      <c r="Q60" s="350"/>
      <c r="S60" s="350"/>
      <c r="X60" s="350"/>
      <c r="Z60" s="350"/>
      <c r="AF60" s="350"/>
      <c r="AM60" s="350"/>
    </row>
    <row r="61" spans="1:39" x14ac:dyDescent="0.2">
      <c r="A61"/>
      <c r="C61"/>
      <c r="D61"/>
      <c r="E61"/>
      <c r="H61" s="343"/>
      <c r="I61" s="350"/>
      <c r="J61" s="350"/>
      <c r="O61" s="343"/>
      <c r="P61" s="350"/>
      <c r="Q61" s="350"/>
      <c r="S61" s="350"/>
      <c r="X61" s="350"/>
      <c r="Z61" s="350"/>
      <c r="AF61" s="350"/>
      <c r="AM61" s="350"/>
    </row>
    <row r="62" spans="1:39" x14ac:dyDescent="0.2">
      <c r="A62"/>
      <c r="C62"/>
      <c r="D62"/>
      <c r="E62"/>
      <c r="H62" s="343"/>
      <c r="I62" s="350"/>
      <c r="J62" s="350"/>
      <c r="O62" s="343"/>
      <c r="P62" s="350"/>
      <c r="Q62" s="350"/>
      <c r="S62" s="350"/>
      <c r="X62" s="350"/>
      <c r="Z62" s="350"/>
      <c r="AF62" s="350"/>
      <c r="AM62" s="350"/>
    </row>
    <row r="63" spans="1:39" x14ac:dyDescent="0.2">
      <c r="A63"/>
      <c r="C63"/>
      <c r="D63"/>
      <c r="E63"/>
      <c r="H63" s="343"/>
      <c r="I63" s="350"/>
      <c r="J63" s="350"/>
      <c r="O63" s="343"/>
      <c r="P63" s="350"/>
      <c r="Q63" s="350"/>
      <c r="S63" s="350"/>
      <c r="X63" s="350"/>
      <c r="Z63" s="350"/>
      <c r="AF63" s="350"/>
      <c r="AM63" s="350"/>
    </row>
    <row r="64" spans="1:39" x14ac:dyDescent="0.2">
      <c r="A64"/>
      <c r="C64"/>
      <c r="D64"/>
      <c r="E64"/>
      <c r="H64" s="343"/>
      <c r="I64" s="350"/>
      <c r="J64" s="350"/>
      <c r="O64" s="343"/>
      <c r="P64" s="350"/>
      <c r="Q64" s="350"/>
      <c r="S64" s="350"/>
      <c r="X64" s="350"/>
      <c r="Z64" s="350"/>
      <c r="AF64" s="350"/>
      <c r="AM64" s="350"/>
    </row>
    <row r="65" spans="1:39" x14ac:dyDescent="0.2">
      <c r="A65"/>
      <c r="C65"/>
      <c r="D65"/>
      <c r="E65"/>
      <c r="H65" s="343"/>
      <c r="I65" s="350"/>
      <c r="J65" s="350"/>
      <c r="O65" s="343"/>
      <c r="P65" s="350"/>
      <c r="Q65" s="350"/>
      <c r="S65" s="350"/>
      <c r="X65" s="350"/>
      <c r="Z65" s="350"/>
      <c r="AF65" s="350"/>
      <c r="AM65" s="350"/>
    </row>
    <row r="66" spans="1:39" x14ac:dyDescent="0.2">
      <c r="A66"/>
      <c r="C66"/>
      <c r="D66"/>
      <c r="E66"/>
      <c r="H66" s="343"/>
      <c r="I66" s="350"/>
      <c r="J66" s="350"/>
      <c r="O66" s="343"/>
      <c r="P66" s="350"/>
      <c r="Q66" s="350"/>
      <c r="S66" s="350"/>
      <c r="X66" s="350"/>
      <c r="Z66" s="350"/>
      <c r="AF66" s="350"/>
      <c r="AM66" s="350"/>
    </row>
    <row r="67" spans="1:39" x14ac:dyDescent="0.2">
      <c r="A67"/>
      <c r="C67"/>
      <c r="D67"/>
      <c r="E67"/>
      <c r="H67" s="343"/>
      <c r="I67" s="350"/>
      <c r="J67" s="350"/>
      <c r="O67" s="343"/>
      <c r="P67" s="350"/>
      <c r="Q67" s="350"/>
      <c r="S67" s="350"/>
      <c r="X67" s="350"/>
      <c r="Z67" s="350"/>
      <c r="AF67" s="350"/>
      <c r="AM67" s="350"/>
    </row>
    <row r="68" spans="1:39" x14ac:dyDescent="0.2">
      <c r="A68"/>
      <c r="C68"/>
      <c r="D68"/>
      <c r="E68"/>
      <c r="H68" s="343"/>
      <c r="I68" s="350"/>
      <c r="J68" s="350"/>
      <c r="O68" s="343"/>
      <c r="P68" s="350"/>
      <c r="Q68" s="350"/>
      <c r="S68" s="350"/>
      <c r="X68" s="350"/>
      <c r="Z68" s="350"/>
      <c r="AF68" s="350"/>
      <c r="AM68" s="350"/>
    </row>
    <row r="69" spans="1:39" x14ac:dyDescent="0.2">
      <c r="A69"/>
      <c r="C69"/>
      <c r="D69"/>
      <c r="E69"/>
      <c r="H69" s="343"/>
      <c r="I69" s="350"/>
      <c r="J69" s="350"/>
      <c r="O69" s="343"/>
      <c r="P69" s="350"/>
      <c r="Q69" s="350"/>
      <c r="S69" s="350"/>
      <c r="X69" s="350"/>
      <c r="Z69" s="350"/>
      <c r="AF69" s="350"/>
      <c r="AM69" s="350"/>
    </row>
    <row r="70" spans="1:39" x14ac:dyDescent="0.2">
      <c r="A70"/>
      <c r="C70"/>
      <c r="D70"/>
      <c r="E70"/>
      <c r="H70" s="343"/>
      <c r="I70" s="350"/>
      <c r="J70" s="350"/>
      <c r="O70" s="343"/>
      <c r="P70" s="350"/>
      <c r="Q70" s="350"/>
      <c r="S70" s="350"/>
      <c r="X70" s="350"/>
      <c r="Z70" s="350"/>
      <c r="AF70" s="350"/>
      <c r="AM70" s="350"/>
    </row>
    <row r="71" spans="1:39" x14ac:dyDescent="0.2">
      <c r="A71"/>
      <c r="C71"/>
      <c r="D71"/>
      <c r="E71"/>
      <c r="H71" s="343"/>
      <c r="I71" s="350"/>
      <c r="J71" s="350"/>
      <c r="O71" s="343"/>
      <c r="P71" s="350"/>
      <c r="Q71" s="350"/>
      <c r="S71" s="350"/>
      <c r="X71" s="350"/>
      <c r="Z71" s="350"/>
      <c r="AF71" s="350"/>
      <c r="AM71" s="350"/>
    </row>
    <row r="72" spans="1:39" x14ac:dyDescent="0.2">
      <c r="A72"/>
      <c r="C72"/>
      <c r="D72"/>
      <c r="E72"/>
      <c r="H72" s="343"/>
      <c r="I72" s="350"/>
      <c r="J72" s="350"/>
      <c r="O72" s="343"/>
      <c r="P72" s="350"/>
      <c r="Q72" s="350"/>
      <c r="S72" s="350"/>
      <c r="X72" s="350"/>
      <c r="Z72" s="350"/>
      <c r="AF72" s="350"/>
      <c r="AM72" s="350"/>
    </row>
    <row r="73" spans="1:39" x14ac:dyDescent="0.2">
      <c r="A73"/>
      <c r="C73"/>
      <c r="D73"/>
      <c r="E73"/>
      <c r="H73" s="343"/>
      <c r="I73" s="350"/>
      <c r="J73" s="350"/>
      <c r="O73" s="343"/>
      <c r="P73" s="350"/>
      <c r="Q73" s="350"/>
      <c r="S73" s="350"/>
      <c r="X73" s="350"/>
      <c r="Z73" s="350"/>
      <c r="AF73" s="350"/>
      <c r="AM73" s="350"/>
    </row>
    <row r="74" spans="1:39" x14ac:dyDescent="0.2">
      <c r="A74"/>
      <c r="C74"/>
      <c r="D74"/>
      <c r="E74"/>
      <c r="H74" s="343"/>
      <c r="I74" s="350"/>
      <c r="J74" s="350"/>
      <c r="O74" s="343"/>
      <c r="P74" s="350"/>
      <c r="Q74" s="350"/>
      <c r="S74" s="350"/>
      <c r="X74" s="350"/>
      <c r="Z74" s="350"/>
      <c r="AF74" s="350"/>
      <c r="AM74" s="350"/>
    </row>
    <row r="75" spans="1:39" x14ac:dyDescent="0.2">
      <c r="A75"/>
      <c r="C75"/>
      <c r="D75"/>
      <c r="E75"/>
      <c r="H75" s="343"/>
      <c r="I75" s="350"/>
      <c r="J75" s="350"/>
      <c r="O75" s="343"/>
      <c r="P75" s="350"/>
      <c r="Q75" s="350"/>
      <c r="S75" s="350"/>
      <c r="X75" s="350"/>
      <c r="Z75" s="350"/>
      <c r="AF75" s="350"/>
      <c r="AM75" s="350"/>
    </row>
    <row r="76" spans="1:39" x14ac:dyDescent="0.2">
      <c r="A76"/>
      <c r="C76"/>
      <c r="D76"/>
      <c r="E76"/>
      <c r="H76" s="343"/>
      <c r="I76" s="350"/>
      <c r="J76" s="350"/>
      <c r="O76" s="343"/>
      <c r="P76" s="350"/>
      <c r="Q76" s="350"/>
      <c r="S76" s="350"/>
      <c r="X76" s="350"/>
      <c r="Z76" s="350"/>
      <c r="AF76" s="350"/>
      <c r="AM76" s="350"/>
    </row>
    <row r="77" spans="1:39" x14ac:dyDescent="0.2">
      <c r="A77"/>
      <c r="C77"/>
      <c r="D77"/>
      <c r="E77"/>
      <c r="H77" s="343"/>
      <c r="I77" s="350"/>
      <c r="J77" s="350"/>
      <c r="O77" s="343"/>
      <c r="P77" s="350"/>
      <c r="Q77" s="350"/>
      <c r="S77" s="350"/>
      <c r="X77" s="350"/>
      <c r="Z77" s="350"/>
      <c r="AF77" s="350"/>
      <c r="AM77" s="350"/>
    </row>
    <row r="78" spans="1:39" x14ac:dyDescent="0.2">
      <c r="A78"/>
      <c r="C78"/>
      <c r="D78"/>
      <c r="E78"/>
      <c r="H78" s="343"/>
      <c r="I78" s="350"/>
      <c r="J78" s="350"/>
      <c r="O78" s="343"/>
      <c r="P78" s="350"/>
      <c r="Q78" s="350"/>
      <c r="S78" s="350"/>
      <c r="X78" s="350"/>
      <c r="Z78" s="350"/>
      <c r="AF78" s="350"/>
      <c r="AM78" s="350"/>
    </row>
    <row r="79" spans="1:39" x14ac:dyDescent="0.2">
      <c r="A79"/>
      <c r="C79"/>
      <c r="D79"/>
      <c r="E79"/>
      <c r="H79" s="343"/>
      <c r="I79" s="350"/>
      <c r="J79" s="350"/>
      <c r="O79" s="343"/>
      <c r="P79" s="350"/>
      <c r="Q79" s="350"/>
      <c r="S79" s="350"/>
      <c r="X79" s="350"/>
      <c r="Z79" s="350"/>
      <c r="AF79" s="350"/>
      <c r="AM79" s="350"/>
    </row>
    <row r="80" spans="1:39" x14ac:dyDescent="0.2">
      <c r="A80"/>
      <c r="C80"/>
      <c r="D80"/>
      <c r="E80"/>
      <c r="H80" s="343"/>
      <c r="I80" s="350"/>
      <c r="J80" s="350"/>
      <c r="O80" s="343"/>
      <c r="P80" s="350"/>
      <c r="Q80" s="350"/>
      <c r="S80" s="350"/>
      <c r="X80" s="350"/>
      <c r="Z80" s="350"/>
      <c r="AF80" s="350"/>
      <c r="AM80" s="350"/>
    </row>
    <row r="81" spans="1:39" x14ac:dyDescent="0.2">
      <c r="A81"/>
      <c r="C81"/>
      <c r="D81"/>
      <c r="E81"/>
      <c r="H81" s="343"/>
      <c r="I81" s="350"/>
      <c r="J81" s="350"/>
      <c r="O81" s="343"/>
      <c r="P81" s="350"/>
      <c r="Q81" s="350"/>
      <c r="S81" s="350"/>
      <c r="X81" s="350"/>
      <c r="Z81" s="350"/>
      <c r="AF81" s="350"/>
      <c r="AM81" s="350"/>
    </row>
    <row r="82" spans="1:39" x14ac:dyDescent="0.2">
      <c r="A82"/>
      <c r="C82"/>
      <c r="D82"/>
      <c r="E82"/>
      <c r="H82" s="343"/>
      <c r="I82" s="350"/>
      <c r="J82" s="350"/>
      <c r="O82" s="343"/>
      <c r="P82" s="350"/>
      <c r="Q82" s="350"/>
      <c r="S82" s="350"/>
      <c r="X82" s="350"/>
      <c r="Z82" s="350"/>
      <c r="AF82" s="350"/>
      <c r="AM82" s="350"/>
    </row>
    <row r="83" spans="1:39" x14ac:dyDescent="0.2">
      <c r="A83"/>
      <c r="C83"/>
      <c r="D83"/>
      <c r="E83"/>
      <c r="H83" s="343"/>
      <c r="I83" s="350"/>
      <c r="J83" s="350"/>
      <c r="O83" s="343"/>
      <c r="P83" s="350"/>
      <c r="Q83" s="350"/>
      <c r="S83" s="350"/>
      <c r="X83" s="350"/>
      <c r="Z83" s="350"/>
      <c r="AF83" s="350"/>
      <c r="AM83" s="350"/>
    </row>
    <row r="84" spans="1:39" x14ac:dyDescent="0.2">
      <c r="A84"/>
      <c r="C84"/>
      <c r="D84"/>
      <c r="E84"/>
      <c r="H84" s="343"/>
      <c r="I84" s="350"/>
      <c r="J84" s="350"/>
      <c r="O84" s="343"/>
      <c r="P84" s="350"/>
      <c r="Q84" s="350"/>
      <c r="S84" s="350"/>
      <c r="X84" s="350"/>
      <c r="Z84" s="350"/>
      <c r="AF84" s="350"/>
      <c r="AM84" s="350"/>
    </row>
    <row r="85" spans="1:39" x14ac:dyDescent="0.2">
      <c r="A85"/>
      <c r="C85"/>
      <c r="D85"/>
      <c r="E85"/>
      <c r="H85" s="343"/>
      <c r="I85" s="350"/>
      <c r="J85" s="350"/>
      <c r="O85" s="343"/>
      <c r="P85" s="350"/>
      <c r="Q85" s="350"/>
      <c r="S85" s="350"/>
      <c r="X85" s="350"/>
      <c r="Z85" s="350"/>
      <c r="AF85" s="350"/>
      <c r="AM85" s="350"/>
    </row>
    <row r="86" spans="1:39" x14ac:dyDescent="0.2">
      <c r="A86"/>
      <c r="C86"/>
      <c r="D86"/>
      <c r="E86"/>
      <c r="H86" s="343"/>
      <c r="I86" s="350"/>
      <c r="J86" s="350"/>
      <c r="O86" s="343"/>
      <c r="P86" s="350"/>
      <c r="Q86" s="350"/>
      <c r="S86" s="350"/>
      <c r="X86" s="350"/>
      <c r="Z86" s="350"/>
      <c r="AF86" s="350"/>
      <c r="AM86" s="350"/>
    </row>
    <row r="87" spans="1:39" x14ac:dyDescent="0.2">
      <c r="A87"/>
      <c r="C87"/>
      <c r="D87"/>
      <c r="E87"/>
      <c r="H87" s="343"/>
      <c r="I87" s="350"/>
      <c r="J87" s="350"/>
      <c r="O87" s="343"/>
      <c r="P87" s="350"/>
      <c r="Q87" s="350"/>
      <c r="S87" s="350"/>
      <c r="X87" s="350"/>
      <c r="Z87" s="350"/>
      <c r="AF87" s="350"/>
      <c r="AM87" s="350"/>
    </row>
    <row r="88" spans="1:39" x14ac:dyDescent="0.2">
      <c r="A88"/>
      <c r="C88"/>
      <c r="D88"/>
      <c r="E88"/>
      <c r="H88" s="343"/>
      <c r="I88" s="350"/>
      <c r="J88" s="350"/>
      <c r="O88" s="343"/>
      <c r="P88" s="350"/>
      <c r="Q88" s="350"/>
      <c r="S88" s="350"/>
      <c r="X88" s="350"/>
      <c r="Z88" s="350"/>
      <c r="AF88" s="350"/>
      <c r="AM88" s="350"/>
    </row>
    <row r="89" spans="1:39" x14ac:dyDescent="0.2">
      <c r="A89"/>
      <c r="C89"/>
      <c r="D89"/>
      <c r="E89"/>
      <c r="H89" s="343"/>
      <c r="I89" s="350"/>
      <c r="J89" s="350"/>
      <c r="O89" s="343"/>
      <c r="P89" s="350"/>
      <c r="Q89" s="350"/>
      <c r="S89" s="350"/>
      <c r="X89" s="350"/>
      <c r="Z89" s="350"/>
      <c r="AF89" s="350"/>
      <c r="AM89" s="350"/>
    </row>
    <row r="90" spans="1:39" x14ac:dyDescent="0.2">
      <c r="A90"/>
      <c r="C90"/>
      <c r="D90"/>
      <c r="E90"/>
      <c r="H90" s="343"/>
      <c r="I90" s="350"/>
      <c r="J90" s="350"/>
      <c r="O90" s="343"/>
      <c r="P90" s="350"/>
      <c r="Q90" s="350"/>
      <c r="S90" s="350"/>
      <c r="X90" s="350"/>
      <c r="Z90" s="350"/>
      <c r="AF90" s="350"/>
      <c r="AM90" s="350"/>
    </row>
    <row r="91" spans="1:39" x14ac:dyDescent="0.2">
      <c r="A91"/>
      <c r="C91"/>
      <c r="D91"/>
      <c r="E91"/>
      <c r="H91" s="343"/>
      <c r="I91" s="350"/>
      <c r="J91" s="350"/>
      <c r="O91" s="343"/>
      <c r="P91" s="350"/>
      <c r="Q91" s="350"/>
      <c r="S91" s="350"/>
      <c r="X91" s="350"/>
      <c r="Z91" s="350"/>
      <c r="AF91" s="350"/>
      <c r="AM91" s="350"/>
    </row>
    <row r="92" spans="1:39" x14ac:dyDescent="0.2">
      <c r="A92"/>
      <c r="C92"/>
      <c r="D92"/>
      <c r="E92"/>
      <c r="H92" s="343"/>
      <c r="I92" s="350"/>
      <c r="J92" s="350"/>
      <c r="O92" s="343"/>
      <c r="P92" s="350"/>
      <c r="Q92" s="350"/>
      <c r="S92" s="350"/>
      <c r="X92" s="350"/>
      <c r="Z92" s="350"/>
      <c r="AF92" s="350"/>
      <c r="AM92" s="350"/>
    </row>
    <row r="93" spans="1:39" x14ac:dyDescent="0.2">
      <c r="A93"/>
      <c r="C93"/>
      <c r="D93"/>
      <c r="E93"/>
      <c r="H93" s="343"/>
      <c r="I93" s="350"/>
      <c r="J93" s="350"/>
      <c r="O93" s="343"/>
      <c r="P93" s="350"/>
      <c r="Q93" s="350"/>
      <c r="S93" s="350"/>
      <c r="X93" s="350"/>
      <c r="Z93" s="350"/>
      <c r="AF93" s="350"/>
      <c r="AM93" s="350"/>
    </row>
    <row r="94" spans="1:39" x14ac:dyDescent="0.2">
      <c r="A94"/>
      <c r="C94"/>
      <c r="D94"/>
      <c r="E94"/>
      <c r="H94" s="343"/>
      <c r="I94" s="350"/>
      <c r="J94" s="350"/>
      <c r="O94" s="343"/>
      <c r="P94" s="350"/>
      <c r="Q94" s="350"/>
      <c r="S94" s="350"/>
      <c r="X94" s="350"/>
      <c r="Z94" s="350"/>
      <c r="AF94" s="350"/>
      <c r="AM94" s="350"/>
    </row>
    <row r="95" spans="1:39" x14ac:dyDescent="0.2">
      <c r="A95"/>
      <c r="C95"/>
      <c r="D95"/>
      <c r="E95"/>
      <c r="H95" s="343"/>
      <c r="I95" s="350"/>
      <c r="J95" s="350"/>
      <c r="O95" s="343"/>
      <c r="P95" s="350"/>
      <c r="Q95" s="350"/>
      <c r="S95" s="350"/>
      <c r="X95" s="350"/>
      <c r="Z95" s="350"/>
      <c r="AF95" s="350"/>
      <c r="AM95" s="350"/>
    </row>
    <row r="96" spans="1:39" x14ac:dyDescent="0.2">
      <c r="A96"/>
      <c r="C96"/>
      <c r="D96"/>
      <c r="E96"/>
      <c r="H96" s="343"/>
      <c r="I96" s="350"/>
      <c r="J96" s="350"/>
      <c r="O96" s="343"/>
      <c r="P96" s="350"/>
      <c r="Q96" s="350"/>
      <c r="S96" s="350"/>
      <c r="X96" s="350"/>
      <c r="Z96" s="350"/>
      <c r="AF96" s="350"/>
      <c r="AM96" s="350"/>
    </row>
    <row r="97" spans="1:39" x14ac:dyDescent="0.2">
      <c r="A97"/>
      <c r="C97"/>
      <c r="D97"/>
      <c r="E97"/>
      <c r="H97" s="343"/>
      <c r="I97" s="350"/>
      <c r="J97" s="350"/>
      <c r="O97" s="343"/>
      <c r="P97" s="350"/>
      <c r="Q97" s="350"/>
      <c r="S97" s="350"/>
      <c r="X97" s="350"/>
      <c r="Z97" s="350"/>
      <c r="AF97" s="350"/>
      <c r="AM97" s="350"/>
    </row>
    <row r="98" spans="1:39" x14ac:dyDescent="0.2">
      <c r="A98"/>
      <c r="C98"/>
      <c r="D98"/>
      <c r="E98"/>
      <c r="H98" s="343"/>
      <c r="I98" s="350"/>
      <c r="J98" s="350"/>
      <c r="O98" s="343"/>
      <c r="P98" s="350"/>
      <c r="Q98" s="350"/>
      <c r="S98" s="350"/>
      <c r="X98" s="350"/>
      <c r="Z98" s="350"/>
      <c r="AF98" s="350"/>
      <c r="AM98" s="350"/>
    </row>
    <row r="99" spans="1:39" x14ac:dyDescent="0.2">
      <c r="A99"/>
      <c r="C99"/>
      <c r="D99"/>
      <c r="E99"/>
      <c r="H99" s="343"/>
      <c r="I99" s="350"/>
      <c r="J99" s="350"/>
      <c r="O99" s="343"/>
      <c r="P99" s="350"/>
      <c r="Q99" s="350"/>
      <c r="S99" s="350"/>
      <c r="X99" s="350"/>
      <c r="Z99" s="350"/>
      <c r="AF99" s="350"/>
      <c r="AM99" s="350"/>
    </row>
    <row r="100" spans="1:39" x14ac:dyDescent="0.2">
      <c r="A100"/>
      <c r="C100"/>
      <c r="D100"/>
      <c r="E100"/>
      <c r="H100" s="343"/>
      <c r="I100" s="350"/>
      <c r="J100" s="350"/>
      <c r="O100" s="343"/>
      <c r="P100" s="350"/>
      <c r="Q100" s="350"/>
      <c r="S100" s="350"/>
      <c r="X100" s="350"/>
      <c r="Z100" s="350"/>
      <c r="AF100" s="350"/>
      <c r="AM100" s="350"/>
    </row>
    <row r="101" spans="1:39" x14ac:dyDescent="0.2">
      <c r="A101"/>
      <c r="C101"/>
      <c r="D101"/>
      <c r="E101"/>
      <c r="H101" s="343"/>
      <c r="I101" s="350"/>
      <c r="J101" s="350"/>
      <c r="O101" s="343"/>
      <c r="P101" s="350"/>
      <c r="Q101" s="350"/>
      <c r="S101" s="350"/>
      <c r="X101" s="350"/>
      <c r="Z101" s="350"/>
      <c r="AF101" s="350"/>
      <c r="AM101" s="350"/>
    </row>
    <row r="102" spans="1:39" x14ac:dyDescent="0.2">
      <c r="A102"/>
      <c r="C102"/>
      <c r="D102"/>
      <c r="E102"/>
      <c r="H102" s="343"/>
      <c r="I102" s="350"/>
      <c r="J102" s="350"/>
      <c r="O102" s="343"/>
      <c r="P102" s="350"/>
      <c r="Q102" s="350"/>
      <c r="S102" s="350"/>
      <c r="X102" s="350"/>
      <c r="Z102" s="350"/>
      <c r="AF102" s="350"/>
      <c r="AM102" s="350"/>
    </row>
    <row r="103" spans="1:39" x14ac:dyDescent="0.2">
      <c r="A103"/>
      <c r="C103"/>
      <c r="D103"/>
      <c r="E103"/>
      <c r="H103" s="343"/>
      <c r="I103" s="350"/>
      <c r="J103" s="350"/>
      <c r="O103" s="343"/>
      <c r="P103" s="350"/>
      <c r="Q103" s="350"/>
      <c r="S103" s="350"/>
      <c r="X103" s="350"/>
      <c r="Z103" s="350"/>
      <c r="AF103" s="350"/>
      <c r="AM103" s="350"/>
    </row>
    <row r="104" spans="1:39" x14ac:dyDescent="0.2">
      <c r="A104"/>
      <c r="C104"/>
      <c r="D104"/>
      <c r="E104"/>
      <c r="H104" s="343"/>
      <c r="I104" s="350"/>
      <c r="J104" s="350"/>
      <c r="O104" s="343"/>
      <c r="P104" s="350"/>
      <c r="Q104" s="350"/>
      <c r="S104" s="350"/>
      <c r="X104" s="350"/>
      <c r="Z104" s="350"/>
      <c r="AF104" s="350"/>
      <c r="AM104" s="350"/>
    </row>
    <row r="105" spans="1:39" x14ac:dyDescent="0.2">
      <c r="A105"/>
      <c r="C105"/>
      <c r="D105"/>
      <c r="E105"/>
      <c r="H105" s="343"/>
      <c r="I105" s="350"/>
      <c r="J105" s="350"/>
      <c r="O105" s="343"/>
      <c r="P105" s="350"/>
      <c r="Q105" s="350"/>
      <c r="S105" s="350"/>
      <c r="X105" s="350"/>
      <c r="Z105" s="350"/>
      <c r="AF105" s="350"/>
      <c r="AM105" s="350"/>
    </row>
    <row r="106" spans="1:39" x14ac:dyDescent="0.2">
      <c r="A106"/>
      <c r="C106"/>
      <c r="D106"/>
      <c r="E106"/>
      <c r="H106" s="343"/>
      <c r="I106" s="350"/>
      <c r="J106" s="350"/>
      <c r="O106" s="343"/>
      <c r="P106" s="350"/>
      <c r="Q106" s="350"/>
      <c r="S106" s="350"/>
      <c r="X106" s="350"/>
      <c r="Z106" s="350"/>
      <c r="AF106" s="350"/>
      <c r="AM106" s="350"/>
    </row>
    <row r="107" spans="1:39" x14ac:dyDescent="0.2">
      <c r="A107"/>
      <c r="C107"/>
      <c r="D107"/>
      <c r="E107"/>
      <c r="H107" s="343"/>
      <c r="I107" s="350"/>
      <c r="J107" s="350"/>
      <c r="O107" s="343"/>
      <c r="P107" s="350"/>
      <c r="Q107" s="350"/>
      <c r="S107" s="350"/>
      <c r="X107" s="350"/>
      <c r="Z107" s="350"/>
      <c r="AF107" s="350"/>
      <c r="AM107" s="350"/>
    </row>
    <row r="108" spans="1:39" x14ac:dyDescent="0.2">
      <c r="A108"/>
      <c r="C108"/>
      <c r="D108"/>
      <c r="E108"/>
      <c r="H108" s="343"/>
      <c r="I108" s="350"/>
      <c r="J108" s="350"/>
      <c r="O108" s="343"/>
      <c r="P108" s="350"/>
      <c r="Q108" s="350"/>
      <c r="S108" s="350"/>
      <c r="X108" s="350"/>
      <c r="Z108" s="350"/>
      <c r="AF108" s="350"/>
      <c r="AM108" s="350"/>
    </row>
    <row r="109" spans="1:39" x14ac:dyDescent="0.2">
      <c r="A109"/>
      <c r="C109"/>
      <c r="D109"/>
      <c r="E109"/>
      <c r="H109" s="343"/>
      <c r="I109" s="350"/>
      <c r="J109" s="350"/>
      <c r="O109" s="343"/>
      <c r="P109" s="350"/>
      <c r="Q109" s="350"/>
      <c r="S109" s="350"/>
      <c r="X109" s="350"/>
      <c r="Z109" s="350"/>
      <c r="AF109" s="350"/>
      <c r="AM109" s="350"/>
    </row>
    <row r="110" spans="1:39" x14ac:dyDescent="0.2">
      <c r="A110"/>
      <c r="C110"/>
      <c r="D110"/>
      <c r="E110"/>
      <c r="H110" s="343"/>
      <c r="I110" s="350"/>
      <c r="J110" s="350"/>
      <c r="O110" s="343"/>
      <c r="P110" s="350"/>
      <c r="Q110" s="350"/>
      <c r="S110" s="350"/>
      <c r="X110" s="350"/>
      <c r="Z110" s="350"/>
      <c r="AF110" s="350"/>
      <c r="AM110" s="350"/>
    </row>
    <row r="111" spans="1:39" x14ac:dyDescent="0.2">
      <c r="A111"/>
      <c r="C111"/>
      <c r="D111"/>
      <c r="E111"/>
      <c r="H111" s="343"/>
      <c r="I111" s="350"/>
      <c r="J111" s="350"/>
      <c r="O111" s="343"/>
      <c r="P111" s="350"/>
      <c r="Q111" s="350"/>
      <c r="S111" s="350"/>
      <c r="X111" s="350"/>
      <c r="Z111" s="350"/>
      <c r="AF111" s="350"/>
      <c r="AM111" s="350"/>
    </row>
    <row r="112" spans="1:39" x14ac:dyDescent="0.2">
      <c r="A112"/>
      <c r="C112"/>
      <c r="D112"/>
      <c r="E112"/>
      <c r="H112" s="343"/>
      <c r="I112" s="350"/>
      <c r="J112" s="350"/>
      <c r="O112" s="343"/>
      <c r="P112" s="350"/>
      <c r="Q112" s="350"/>
      <c r="S112" s="350"/>
      <c r="X112" s="350"/>
      <c r="Z112" s="350"/>
      <c r="AF112" s="350"/>
      <c r="AM112" s="350"/>
    </row>
    <row r="113" spans="1:39" x14ac:dyDescent="0.2">
      <c r="A113"/>
      <c r="C113"/>
      <c r="D113"/>
      <c r="E113"/>
      <c r="H113" s="343"/>
      <c r="I113" s="350"/>
      <c r="J113" s="350"/>
      <c r="O113" s="343"/>
      <c r="P113" s="350"/>
      <c r="Q113" s="350"/>
      <c r="S113" s="350"/>
      <c r="X113" s="350"/>
      <c r="Z113" s="350"/>
      <c r="AF113" s="350"/>
      <c r="AM113" s="350"/>
    </row>
    <row r="114" spans="1:39" x14ac:dyDescent="0.2">
      <c r="A114"/>
      <c r="C114"/>
      <c r="D114"/>
      <c r="E114"/>
      <c r="H114" s="343"/>
      <c r="I114" s="350"/>
      <c r="J114" s="350"/>
      <c r="O114" s="343"/>
      <c r="P114" s="350"/>
      <c r="Q114" s="350"/>
      <c r="S114" s="350"/>
      <c r="X114" s="350"/>
      <c r="Z114" s="350"/>
      <c r="AF114" s="350"/>
      <c r="AM114" s="350"/>
    </row>
    <row r="115" spans="1:39" x14ac:dyDescent="0.2">
      <c r="A115"/>
      <c r="C115"/>
      <c r="D115"/>
      <c r="E115"/>
      <c r="H115" s="343"/>
      <c r="I115" s="350"/>
      <c r="J115" s="350"/>
      <c r="O115" s="343"/>
      <c r="P115" s="350"/>
      <c r="Q115" s="350"/>
      <c r="S115" s="350"/>
      <c r="X115" s="350"/>
      <c r="Z115" s="350"/>
      <c r="AF115" s="350"/>
      <c r="AM115" s="350"/>
    </row>
    <row r="116" spans="1:39" x14ac:dyDescent="0.2">
      <c r="A116"/>
      <c r="C116"/>
      <c r="D116"/>
      <c r="E116"/>
      <c r="I116" s="350"/>
      <c r="J116" s="350"/>
      <c r="O116" s="343"/>
      <c r="P116" s="350"/>
      <c r="Q116" s="350"/>
      <c r="S116" s="350"/>
      <c r="X116" s="350"/>
      <c r="Z116" s="350"/>
      <c r="AF116" s="350"/>
      <c r="AM116" s="350"/>
    </row>
    <row r="117" spans="1:39" x14ac:dyDescent="0.2">
      <c r="A117"/>
      <c r="C117"/>
      <c r="D117"/>
      <c r="E117"/>
      <c r="I117" s="350"/>
      <c r="J117" s="350"/>
      <c r="O117" s="343"/>
      <c r="P117" s="350"/>
      <c r="Q117" s="350"/>
      <c r="S117" s="350"/>
      <c r="X117" s="350"/>
      <c r="Z117" s="350"/>
      <c r="AF117" s="350"/>
      <c r="AM117" s="350"/>
    </row>
    <row r="118" spans="1:39" x14ac:dyDescent="0.2">
      <c r="A118"/>
      <c r="C118"/>
      <c r="D118"/>
      <c r="E118"/>
      <c r="I118" s="350"/>
      <c r="J118" s="350"/>
      <c r="O118" s="343"/>
      <c r="P118" s="350"/>
      <c r="Q118" s="350"/>
      <c r="S118" s="350"/>
      <c r="X118" s="350"/>
      <c r="Z118" s="350"/>
      <c r="AF118" s="350"/>
      <c r="AM118" s="350"/>
    </row>
    <row r="119" spans="1:39" x14ac:dyDescent="0.2">
      <c r="A119"/>
      <c r="C119"/>
      <c r="D119"/>
      <c r="E119"/>
      <c r="I119" s="350"/>
      <c r="J119" s="350"/>
      <c r="O119" s="343"/>
      <c r="P119" s="350"/>
      <c r="Q119" s="350"/>
      <c r="S119" s="350"/>
      <c r="X119" s="350"/>
      <c r="Z119" s="350"/>
      <c r="AF119" s="350"/>
      <c r="AM119" s="350"/>
    </row>
    <row r="120" spans="1:39" x14ac:dyDescent="0.2">
      <c r="A120"/>
      <c r="C120"/>
      <c r="D120"/>
      <c r="E120"/>
      <c r="I120" s="350"/>
      <c r="J120" s="350"/>
      <c r="O120" s="343"/>
      <c r="P120" s="350"/>
      <c r="Q120" s="350"/>
      <c r="S120" s="350"/>
      <c r="X120" s="350"/>
      <c r="Z120" s="350"/>
      <c r="AF120" s="350"/>
      <c r="AM120" s="350"/>
    </row>
    <row r="121" spans="1:39" x14ac:dyDescent="0.2">
      <c r="A121"/>
      <c r="C121"/>
      <c r="D121"/>
      <c r="E121"/>
      <c r="I121" s="350"/>
      <c r="J121" s="350"/>
      <c r="O121" s="343"/>
      <c r="P121" s="350"/>
      <c r="Q121" s="350"/>
      <c r="S121" s="350"/>
      <c r="X121" s="350"/>
      <c r="Z121" s="350"/>
      <c r="AF121" s="350"/>
      <c r="AM121" s="350"/>
    </row>
    <row r="122" spans="1:39" x14ac:dyDescent="0.2">
      <c r="A122"/>
      <c r="C122"/>
      <c r="D122"/>
      <c r="E122"/>
      <c r="I122" s="350"/>
      <c r="J122" s="350"/>
      <c r="O122" s="343"/>
      <c r="P122" s="350"/>
      <c r="Q122" s="350"/>
      <c r="S122" s="350"/>
      <c r="X122" s="350"/>
      <c r="Z122" s="350"/>
      <c r="AF122" s="350"/>
      <c r="AM122" s="350"/>
    </row>
    <row r="123" spans="1:39" x14ac:dyDescent="0.2">
      <c r="A123"/>
      <c r="C123"/>
      <c r="D123"/>
      <c r="E123"/>
      <c r="I123" s="350"/>
      <c r="J123" s="350"/>
      <c r="O123" s="343"/>
      <c r="P123" s="350"/>
      <c r="Q123" s="350"/>
      <c r="S123" s="350"/>
      <c r="X123" s="350"/>
      <c r="Z123" s="350"/>
      <c r="AF123" s="350"/>
      <c r="AM123" s="350"/>
    </row>
    <row r="124" spans="1:39" x14ac:dyDescent="0.2">
      <c r="A124"/>
      <c r="C124"/>
      <c r="D124"/>
      <c r="E124"/>
      <c r="I124" s="350"/>
      <c r="J124" s="350"/>
      <c r="O124" s="343"/>
      <c r="P124" s="350"/>
      <c r="Q124" s="350"/>
      <c r="S124" s="350"/>
      <c r="X124" s="350"/>
      <c r="Z124" s="350"/>
      <c r="AF124" s="350"/>
      <c r="AM124" s="350"/>
    </row>
    <row r="125" spans="1:39" x14ac:dyDescent="0.2">
      <c r="A125"/>
      <c r="C125"/>
      <c r="D125"/>
      <c r="E125"/>
      <c r="I125" s="350"/>
      <c r="J125" s="350"/>
      <c r="O125" s="343"/>
      <c r="P125" s="350"/>
      <c r="Q125" s="350"/>
      <c r="S125" s="350"/>
      <c r="X125" s="350"/>
      <c r="Z125" s="350"/>
      <c r="AF125" s="350"/>
      <c r="AM125" s="350"/>
    </row>
    <row r="126" spans="1:39" x14ac:dyDescent="0.2">
      <c r="A126"/>
      <c r="C126"/>
      <c r="D126"/>
      <c r="E126"/>
      <c r="I126" s="350"/>
      <c r="J126" s="350"/>
      <c r="O126" s="343"/>
      <c r="P126" s="350"/>
      <c r="Q126" s="350"/>
      <c r="S126" s="350"/>
      <c r="X126" s="350"/>
      <c r="Z126" s="350"/>
      <c r="AF126" s="350"/>
      <c r="AM126" s="350"/>
    </row>
    <row r="127" spans="1:39" x14ac:dyDescent="0.2">
      <c r="A127"/>
      <c r="C127"/>
      <c r="D127"/>
      <c r="E127"/>
      <c r="I127" s="350"/>
      <c r="J127" s="350"/>
      <c r="O127" s="343"/>
      <c r="P127" s="350"/>
      <c r="Q127" s="350"/>
      <c r="S127" s="350"/>
      <c r="X127" s="350"/>
      <c r="Z127" s="350"/>
      <c r="AF127" s="350"/>
      <c r="AM127" s="350"/>
    </row>
    <row r="128" spans="1:39" x14ac:dyDescent="0.2">
      <c r="A128"/>
      <c r="C128"/>
      <c r="D128"/>
      <c r="E128"/>
      <c r="I128" s="350"/>
      <c r="J128" s="350"/>
      <c r="O128" s="343"/>
      <c r="P128" s="350"/>
      <c r="Q128" s="350"/>
      <c r="S128" s="350"/>
      <c r="X128" s="350"/>
      <c r="Z128" s="350"/>
      <c r="AF128" s="350"/>
      <c r="AM128" s="350"/>
    </row>
    <row r="129" spans="1:39" x14ac:dyDescent="0.2">
      <c r="A129"/>
      <c r="C129"/>
      <c r="D129"/>
      <c r="E129"/>
      <c r="I129" s="350"/>
      <c r="J129" s="350"/>
      <c r="O129" s="343"/>
      <c r="P129" s="350"/>
      <c r="Q129" s="350"/>
      <c r="S129" s="350"/>
      <c r="X129" s="350"/>
      <c r="Z129" s="350"/>
      <c r="AF129" s="350"/>
      <c r="AM129" s="350"/>
    </row>
    <row r="130" spans="1:39" x14ac:dyDescent="0.2">
      <c r="A130"/>
      <c r="C130"/>
      <c r="D130"/>
      <c r="E130"/>
      <c r="I130" s="350"/>
      <c r="J130" s="350"/>
      <c r="O130" s="343"/>
      <c r="P130" s="350"/>
      <c r="Q130" s="350"/>
      <c r="S130" s="350"/>
      <c r="X130" s="350"/>
      <c r="Z130" s="350"/>
      <c r="AF130" s="350"/>
      <c r="AM130" s="350"/>
    </row>
    <row r="131" spans="1:39" x14ac:dyDescent="0.2">
      <c r="A131"/>
      <c r="C131"/>
      <c r="D131"/>
      <c r="E131"/>
      <c r="I131" s="350"/>
      <c r="J131" s="350"/>
      <c r="O131" s="343"/>
      <c r="P131" s="350"/>
      <c r="Q131" s="350"/>
      <c r="S131" s="350"/>
      <c r="X131" s="350"/>
      <c r="Z131" s="350"/>
      <c r="AF131" s="350"/>
      <c r="AM131" s="350"/>
    </row>
    <row r="132" spans="1:39" x14ac:dyDescent="0.2">
      <c r="A132"/>
      <c r="C132"/>
      <c r="D132"/>
      <c r="E132"/>
      <c r="I132" s="350"/>
      <c r="J132" s="350"/>
      <c r="O132" s="343"/>
      <c r="P132" s="350"/>
      <c r="Q132" s="350"/>
      <c r="S132" s="350"/>
      <c r="X132" s="350"/>
      <c r="Z132" s="350"/>
      <c r="AF132" s="350"/>
      <c r="AM132" s="350"/>
    </row>
    <row r="133" spans="1:39" x14ac:dyDescent="0.2">
      <c r="A133"/>
      <c r="C133"/>
      <c r="D133"/>
      <c r="E133"/>
      <c r="I133" s="350"/>
      <c r="J133" s="350"/>
      <c r="O133" s="343"/>
      <c r="P133" s="350"/>
      <c r="Q133" s="350"/>
      <c r="S133" s="350"/>
      <c r="X133" s="350"/>
      <c r="Z133" s="350"/>
      <c r="AF133" s="350"/>
      <c r="AM133" s="350"/>
    </row>
    <row r="134" spans="1:39" x14ac:dyDescent="0.2">
      <c r="A134"/>
      <c r="C134"/>
      <c r="D134"/>
      <c r="E134"/>
      <c r="I134" s="350"/>
      <c r="J134" s="350"/>
      <c r="O134" s="343"/>
      <c r="P134" s="350"/>
      <c r="Q134" s="350"/>
      <c r="S134" s="350"/>
      <c r="X134" s="350"/>
      <c r="Z134" s="350"/>
      <c r="AF134" s="350"/>
      <c r="AM134" s="350"/>
    </row>
    <row r="135" spans="1:39" x14ac:dyDescent="0.2">
      <c r="A135"/>
      <c r="C135"/>
      <c r="D135"/>
      <c r="E135"/>
      <c r="I135" s="350"/>
      <c r="J135" s="350"/>
      <c r="O135" s="343"/>
      <c r="P135" s="350"/>
      <c r="Q135" s="350"/>
      <c r="S135" s="350"/>
      <c r="X135" s="350"/>
      <c r="Z135" s="350"/>
      <c r="AF135" s="350"/>
      <c r="AM135" s="350"/>
    </row>
    <row r="136" spans="1:39" x14ac:dyDescent="0.2">
      <c r="A136"/>
      <c r="C136"/>
      <c r="D136"/>
      <c r="E136"/>
      <c r="I136" s="350"/>
      <c r="J136" s="350"/>
      <c r="O136" s="343"/>
      <c r="P136" s="350"/>
      <c r="Q136" s="350"/>
      <c r="S136" s="350"/>
      <c r="X136" s="350"/>
      <c r="Z136" s="350"/>
      <c r="AF136" s="350"/>
      <c r="AM136" s="350"/>
    </row>
    <row r="137" spans="1:39" x14ac:dyDescent="0.2">
      <c r="A137"/>
      <c r="C137"/>
      <c r="D137"/>
      <c r="E137"/>
      <c r="I137" s="350"/>
      <c r="J137" s="350"/>
      <c r="O137" s="343"/>
      <c r="P137" s="350"/>
      <c r="Q137" s="350"/>
      <c r="S137" s="350"/>
      <c r="X137" s="350"/>
      <c r="Z137" s="350"/>
      <c r="AF137" s="350"/>
      <c r="AM137" s="350"/>
    </row>
    <row r="138" spans="1:39" x14ac:dyDescent="0.2">
      <c r="A138"/>
      <c r="C138"/>
      <c r="D138"/>
      <c r="E138"/>
      <c r="I138" s="350"/>
      <c r="J138" s="350"/>
      <c r="O138" s="343"/>
      <c r="P138" s="350"/>
      <c r="Q138" s="350"/>
      <c r="S138" s="350"/>
      <c r="X138" s="350"/>
      <c r="Z138" s="350"/>
      <c r="AF138" s="350"/>
      <c r="AM138" s="350"/>
    </row>
    <row r="139" spans="1:39" x14ac:dyDescent="0.2">
      <c r="A139"/>
      <c r="C139"/>
      <c r="D139"/>
      <c r="E139"/>
      <c r="I139" s="350"/>
      <c r="J139" s="350"/>
      <c r="O139" s="343"/>
      <c r="P139" s="350"/>
      <c r="Q139" s="350"/>
      <c r="S139" s="350"/>
      <c r="X139" s="350"/>
      <c r="Z139" s="350"/>
      <c r="AF139" s="350"/>
      <c r="AM139" s="350"/>
    </row>
    <row r="140" spans="1:39" x14ac:dyDescent="0.2">
      <c r="A140"/>
      <c r="C140"/>
      <c r="D140"/>
      <c r="E140"/>
      <c r="I140" s="350"/>
      <c r="J140" s="350"/>
      <c r="O140" s="343"/>
      <c r="P140" s="350"/>
      <c r="Q140" s="350"/>
      <c r="S140" s="350"/>
      <c r="X140" s="350"/>
      <c r="Z140" s="350"/>
      <c r="AF140" s="350"/>
      <c r="AM140" s="350"/>
    </row>
    <row r="141" spans="1:39" x14ac:dyDescent="0.2">
      <c r="A141"/>
      <c r="C141"/>
      <c r="D141"/>
      <c r="E141"/>
      <c r="I141" s="350"/>
      <c r="J141" s="350"/>
      <c r="O141" s="343"/>
      <c r="P141" s="350"/>
      <c r="Q141" s="350"/>
      <c r="S141" s="350"/>
      <c r="X141" s="350"/>
      <c r="Z141" s="350"/>
      <c r="AF141" s="350"/>
      <c r="AM141" s="350"/>
    </row>
    <row r="142" spans="1:39" x14ac:dyDescent="0.2">
      <c r="A142"/>
      <c r="C142"/>
      <c r="D142"/>
      <c r="E142"/>
      <c r="I142" s="350"/>
      <c r="J142" s="350"/>
      <c r="O142" s="343"/>
      <c r="P142" s="350"/>
      <c r="Q142" s="350"/>
      <c r="S142" s="350"/>
      <c r="X142" s="350"/>
      <c r="Z142" s="350"/>
      <c r="AF142" s="350"/>
      <c r="AM142" s="350"/>
    </row>
    <row r="143" spans="1:39" x14ac:dyDescent="0.2">
      <c r="A143"/>
      <c r="C143"/>
      <c r="D143"/>
      <c r="E143"/>
      <c r="I143" s="350"/>
      <c r="J143" s="350"/>
      <c r="O143" s="343"/>
      <c r="P143" s="350"/>
      <c r="Q143" s="350"/>
      <c r="S143" s="350"/>
      <c r="X143" s="350"/>
      <c r="Z143" s="350"/>
      <c r="AF143" s="350"/>
      <c r="AM143" s="350"/>
    </row>
    <row r="144" spans="1:39" x14ac:dyDescent="0.2">
      <c r="A144"/>
      <c r="C144"/>
      <c r="D144"/>
      <c r="E144"/>
      <c r="I144" s="350"/>
      <c r="J144" s="350"/>
      <c r="O144" s="343"/>
      <c r="P144" s="350"/>
      <c r="Q144" s="350"/>
      <c r="S144" s="350"/>
      <c r="X144" s="350"/>
      <c r="Z144" s="350"/>
      <c r="AF144" s="350"/>
      <c r="AM144" s="350"/>
    </row>
    <row r="145" spans="1:39" x14ac:dyDescent="0.2">
      <c r="A145"/>
      <c r="C145"/>
      <c r="D145"/>
      <c r="E145"/>
      <c r="I145" s="350"/>
      <c r="J145" s="350"/>
      <c r="O145" s="343"/>
      <c r="P145" s="350"/>
      <c r="Q145" s="350"/>
      <c r="S145" s="350"/>
      <c r="X145" s="350"/>
      <c r="Z145" s="350"/>
      <c r="AF145" s="350"/>
      <c r="AM145" s="350"/>
    </row>
    <row r="146" spans="1:39" x14ac:dyDescent="0.2">
      <c r="A146"/>
      <c r="C146"/>
      <c r="D146"/>
      <c r="E146"/>
      <c r="I146" s="350"/>
      <c r="J146" s="350"/>
      <c r="O146" s="343"/>
      <c r="P146" s="350"/>
      <c r="Q146" s="350"/>
      <c r="S146" s="350"/>
      <c r="X146" s="350"/>
      <c r="Z146" s="350"/>
      <c r="AF146" s="350"/>
      <c r="AM146" s="350"/>
    </row>
    <row r="147" spans="1:39" x14ac:dyDescent="0.2">
      <c r="A147"/>
      <c r="C147"/>
      <c r="D147"/>
      <c r="E147"/>
      <c r="I147" s="350"/>
      <c r="J147" s="350"/>
      <c r="O147" s="343"/>
      <c r="P147" s="350"/>
      <c r="Q147" s="350"/>
      <c r="S147" s="350"/>
      <c r="X147" s="350"/>
      <c r="Z147" s="350"/>
      <c r="AF147" s="350"/>
      <c r="AM147" s="350"/>
    </row>
    <row r="148" spans="1:39" x14ac:dyDescent="0.2">
      <c r="A148"/>
      <c r="C148"/>
      <c r="D148"/>
      <c r="E148"/>
      <c r="I148" s="350"/>
      <c r="J148" s="350"/>
      <c r="O148" s="343"/>
      <c r="P148" s="350"/>
      <c r="Q148" s="350"/>
      <c r="S148" s="350"/>
      <c r="X148" s="350"/>
      <c r="Z148" s="350"/>
      <c r="AF148" s="350"/>
      <c r="AM148" s="350"/>
    </row>
    <row r="149" spans="1:39" x14ac:dyDescent="0.2">
      <c r="A149"/>
      <c r="C149"/>
      <c r="D149"/>
      <c r="E149"/>
      <c r="I149" s="350"/>
      <c r="J149" s="350"/>
      <c r="O149" s="343"/>
      <c r="P149" s="350"/>
      <c r="Q149" s="350"/>
      <c r="S149" s="350"/>
      <c r="X149" s="350"/>
      <c r="Z149" s="350"/>
      <c r="AF149" s="350"/>
      <c r="AM149" s="350"/>
    </row>
    <row r="150" spans="1:39" x14ac:dyDescent="0.2">
      <c r="A150"/>
      <c r="C150"/>
      <c r="D150"/>
      <c r="E150"/>
      <c r="I150" s="350"/>
      <c r="J150" s="350"/>
      <c r="O150" s="343"/>
      <c r="P150" s="350"/>
      <c r="Q150" s="350"/>
      <c r="S150" s="350"/>
      <c r="X150" s="350"/>
      <c r="Z150" s="350"/>
      <c r="AF150" s="350"/>
      <c r="AM150" s="350"/>
    </row>
    <row r="151" spans="1:39" x14ac:dyDescent="0.2">
      <c r="A151"/>
      <c r="C151"/>
      <c r="D151"/>
      <c r="E151"/>
      <c r="I151" s="350"/>
      <c r="J151" s="350"/>
      <c r="O151" s="343"/>
      <c r="P151" s="350"/>
      <c r="Q151" s="350"/>
      <c r="S151" s="350"/>
      <c r="X151" s="350"/>
      <c r="Z151" s="350"/>
      <c r="AF151" s="350"/>
      <c r="AM151" s="350"/>
    </row>
    <row r="152" spans="1:39" x14ac:dyDescent="0.2">
      <c r="A152"/>
      <c r="C152"/>
      <c r="D152"/>
      <c r="E152"/>
      <c r="I152" s="350"/>
      <c r="J152" s="350"/>
      <c r="O152" s="343"/>
      <c r="P152" s="350"/>
      <c r="Q152" s="350"/>
      <c r="S152" s="350"/>
      <c r="X152" s="350"/>
      <c r="Z152" s="350"/>
      <c r="AF152" s="350"/>
      <c r="AM152" s="350"/>
    </row>
    <row r="153" spans="1:39" x14ac:dyDescent="0.2">
      <c r="A153"/>
      <c r="C153"/>
      <c r="D153"/>
      <c r="E153"/>
      <c r="I153" s="350"/>
      <c r="J153" s="350"/>
      <c r="O153" s="343"/>
      <c r="P153" s="350"/>
      <c r="Q153" s="350"/>
      <c r="S153" s="350"/>
      <c r="X153" s="350"/>
      <c r="Z153" s="350"/>
      <c r="AF153" s="350"/>
      <c r="AM153" s="350"/>
    </row>
    <row r="154" spans="1:39" x14ac:dyDescent="0.2">
      <c r="A154"/>
      <c r="C154"/>
      <c r="D154"/>
      <c r="E154"/>
      <c r="I154" s="350"/>
      <c r="J154" s="350"/>
      <c r="O154" s="343"/>
      <c r="P154" s="350"/>
      <c r="Q154" s="350"/>
      <c r="S154" s="350"/>
      <c r="X154" s="350"/>
      <c r="Z154" s="350"/>
      <c r="AF154" s="350"/>
      <c r="AM154" s="350"/>
    </row>
    <row r="155" spans="1:39" x14ac:dyDescent="0.2">
      <c r="A155"/>
      <c r="C155"/>
      <c r="D155"/>
      <c r="E155"/>
      <c r="I155" s="350"/>
      <c r="J155" s="350"/>
      <c r="O155" s="343"/>
      <c r="P155" s="350"/>
      <c r="Q155" s="350"/>
      <c r="S155" s="350"/>
      <c r="X155" s="350"/>
      <c r="Z155" s="350"/>
      <c r="AF155" s="350"/>
      <c r="AM155" s="350"/>
    </row>
    <row r="156" spans="1:39" x14ac:dyDescent="0.2">
      <c r="A156"/>
      <c r="C156"/>
      <c r="D156"/>
      <c r="E156"/>
      <c r="I156" s="350"/>
      <c r="J156" s="350"/>
      <c r="O156" s="343"/>
      <c r="P156" s="350"/>
      <c r="Q156" s="350"/>
      <c r="S156" s="350"/>
      <c r="X156" s="350"/>
      <c r="Z156" s="350"/>
      <c r="AF156" s="350"/>
      <c r="AM156" s="350"/>
    </row>
    <row r="157" spans="1:39" x14ac:dyDescent="0.2">
      <c r="A157"/>
      <c r="C157"/>
      <c r="D157"/>
      <c r="E157"/>
      <c r="I157" s="350"/>
      <c r="J157" s="350"/>
      <c r="O157" s="343"/>
      <c r="P157" s="350"/>
      <c r="Q157" s="350"/>
      <c r="S157" s="350"/>
      <c r="X157" s="350"/>
      <c r="Z157" s="350"/>
      <c r="AF157" s="350"/>
      <c r="AM157" s="350"/>
    </row>
    <row r="158" spans="1:39" x14ac:dyDescent="0.2">
      <c r="A158"/>
      <c r="C158"/>
      <c r="D158"/>
      <c r="E158"/>
      <c r="I158" s="350"/>
      <c r="J158" s="350"/>
      <c r="O158" s="343"/>
      <c r="P158" s="350"/>
      <c r="Q158" s="350"/>
      <c r="S158" s="350"/>
      <c r="X158" s="350"/>
      <c r="Z158" s="350"/>
      <c r="AF158" s="350"/>
      <c r="AM158" s="350"/>
    </row>
    <row r="159" spans="1:39" x14ac:dyDescent="0.2">
      <c r="A159"/>
      <c r="C159"/>
      <c r="D159"/>
      <c r="E159"/>
      <c r="I159" s="350"/>
      <c r="J159" s="350"/>
      <c r="O159" s="343"/>
      <c r="P159" s="350"/>
      <c r="Q159" s="350"/>
      <c r="S159" s="350"/>
      <c r="X159" s="350"/>
      <c r="Z159" s="350"/>
      <c r="AF159" s="350"/>
      <c r="AM159" s="350"/>
    </row>
    <row r="160" spans="1:39" x14ac:dyDescent="0.2">
      <c r="A160"/>
      <c r="C160"/>
      <c r="D160"/>
      <c r="E160"/>
      <c r="I160" s="350"/>
      <c r="J160" s="350"/>
      <c r="O160" s="343"/>
      <c r="P160" s="350"/>
      <c r="Q160" s="350"/>
      <c r="S160" s="350"/>
      <c r="X160" s="350"/>
      <c r="Z160" s="350"/>
      <c r="AF160" s="350"/>
      <c r="AM160" s="350"/>
    </row>
    <row r="161" spans="1:39" x14ac:dyDescent="0.2">
      <c r="A161"/>
      <c r="C161"/>
      <c r="D161"/>
      <c r="E161"/>
      <c r="I161" s="350"/>
      <c r="J161" s="350"/>
      <c r="O161" s="343"/>
      <c r="P161" s="350"/>
      <c r="Q161" s="350"/>
      <c r="S161" s="350"/>
      <c r="X161" s="350"/>
      <c r="Z161" s="350"/>
      <c r="AF161" s="350"/>
      <c r="AM161" s="350"/>
    </row>
    <row r="162" spans="1:39" x14ac:dyDescent="0.2">
      <c r="A162"/>
      <c r="C162"/>
      <c r="D162"/>
      <c r="E162"/>
      <c r="I162" s="350"/>
      <c r="J162" s="350"/>
      <c r="O162" s="343"/>
      <c r="P162" s="350"/>
      <c r="Q162" s="350"/>
      <c r="S162" s="350"/>
      <c r="X162" s="350"/>
      <c r="Z162" s="350"/>
      <c r="AF162" s="350"/>
      <c r="AM162" s="350"/>
    </row>
    <row r="163" spans="1:39" x14ac:dyDescent="0.2">
      <c r="A163"/>
      <c r="C163"/>
      <c r="D163"/>
      <c r="E163"/>
      <c r="I163" s="350"/>
      <c r="J163" s="350"/>
      <c r="O163" s="343"/>
      <c r="P163" s="350"/>
      <c r="Q163" s="350"/>
      <c r="S163" s="350"/>
      <c r="X163" s="350"/>
      <c r="Z163" s="350"/>
      <c r="AF163" s="350"/>
      <c r="AM163" s="350"/>
    </row>
    <row r="164" spans="1:39" x14ac:dyDescent="0.2">
      <c r="A164"/>
      <c r="C164"/>
      <c r="D164"/>
      <c r="E164"/>
      <c r="I164" s="350"/>
      <c r="J164" s="350"/>
      <c r="O164" s="343"/>
      <c r="P164" s="350"/>
      <c r="Q164" s="350"/>
      <c r="S164" s="350"/>
      <c r="X164" s="350"/>
      <c r="Z164" s="350"/>
      <c r="AF164" s="350"/>
      <c r="AM164" s="350"/>
    </row>
    <row r="165" spans="1:39" x14ac:dyDescent="0.2">
      <c r="A165"/>
      <c r="C165"/>
      <c r="D165"/>
      <c r="E165"/>
      <c r="I165" s="350"/>
      <c r="J165" s="350"/>
      <c r="O165" s="343"/>
      <c r="P165" s="350"/>
      <c r="Q165" s="350"/>
      <c r="S165" s="350"/>
      <c r="X165" s="350"/>
      <c r="Z165" s="350"/>
      <c r="AF165" s="350"/>
      <c r="AM165" s="350"/>
    </row>
    <row r="166" spans="1:39" x14ac:dyDescent="0.2">
      <c r="A166"/>
      <c r="C166"/>
      <c r="D166"/>
      <c r="E166"/>
      <c r="I166" s="350"/>
      <c r="J166" s="350"/>
      <c r="O166" s="343"/>
      <c r="P166" s="350"/>
      <c r="Q166" s="350"/>
      <c r="S166" s="350"/>
      <c r="X166" s="350"/>
      <c r="Z166" s="350"/>
      <c r="AF166" s="350"/>
      <c r="AM166" s="350"/>
    </row>
    <row r="167" spans="1:39" x14ac:dyDescent="0.2">
      <c r="A167"/>
      <c r="C167"/>
      <c r="D167"/>
      <c r="E167"/>
      <c r="I167" s="350"/>
      <c r="J167" s="350"/>
      <c r="O167" s="343"/>
      <c r="P167" s="350"/>
      <c r="Q167" s="350"/>
      <c r="S167" s="350"/>
      <c r="X167" s="350"/>
      <c r="Z167" s="350"/>
      <c r="AF167" s="350"/>
      <c r="AM167" s="350"/>
    </row>
    <row r="168" spans="1:39" x14ac:dyDescent="0.2">
      <c r="A168"/>
      <c r="C168"/>
      <c r="D168"/>
      <c r="E168"/>
      <c r="I168" s="350"/>
      <c r="J168" s="350"/>
      <c r="O168" s="343"/>
      <c r="P168" s="350"/>
      <c r="Q168" s="350"/>
      <c r="S168" s="350"/>
      <c r="X168" s="350"/>
      <c r="Z168" s="350"/>
      <c r="AF168" s="350"/>
      <c r="AM168" s="350"/>
    </row>
    <row r="169" spans="1:39" x14ac:dyDescent="0.2">
      <c r="A169"/>
      <c r="C169"/>
      <c r="D169"/>
      <c r="E169"/>
      <c r="I169" s="350"/>
      <c r="J169" s="350"/>
      <c r="O169" s="343"/>
      <c r="P169" s="350"/>
      <c r="Q169" s="350"/>
      <c r="S169" s="350"/>
      <c r="X169" s="350"/>
      <c r="Z169" s="350"/>
      <c r="AF169" s="350"/>
      <c r="AM169" s="350"/>
    </row>
    <row r="170" spans="1:39" x14ac:dyDescent="0.2">
      <c r="A170"/>
      <c r="C170"/>
      <c r="D170"/>
      <c r="E170"/>
      <c r="I170" s="350"/>
      <c r="J170" s="350"/>
      <c r="O170" s="343"/>
      <c r="P170" s="350"/>
      <c r="Q170" s="350"/>
      <c r="S170" s="350"/>
      <c r="X170" s="350"/>
      <c r="Z170" s="350"/>
      <c r="AF170" s="350"/>
      <c r="AM170" s="350"/>
    </row>
    <row r="171" spans="1:39" x14ac:dyDescent="0.2">
      <c r="A171"/>
      <c r="C171"/>
      <c r="D171"/>
      <c r="E171"/>
      <c r="I171" s="350"/>
      <c r="J171" s="350"/>
      <c r="O171" s="343"/>
      <c r="P171" s="350"/>
      <c r="Q171" s="350"/>
      <c r="S171" s="350"/>
      <c r="X171" s="350"/>
      <c r="Z171" s="350"/>
      <c r="AF171" s="350"/>
      <c r="AM171" s="350"/>
    </row>
    <row r="172" spans="1:39" x14ac:dyDescent="0.2">
      <c r="A172"/>
      <c r="C172"/>
      <c r="D172"/>
      <c r="E172"/>
      <c r="I172" s="350"/>
      <c r="J172" s="350"/>
      <c r="O172" s="343"/>
      <c r="P172" s="350"/>
      <c r="Q172" s="350"/>
      <c r="S172" s="350"/>
      <c r="X172" s="350"/>
      <c r="Z172" s="350"/>
      <c r="AF172" s="350"/>
      <c r="AM172" s="350"/>
    </row>
    <row r="173" spans="1:39" x14ac:dyDescent="0.2">
      <c r="A173"/>
      <c r="C173"/>
      <c r="D173"/>
      <c r="E173"/>
      <c r="I173" s="350"/>
      <c r="J173" s="350"/>
      <c r="O173" s="343"/>
      <c r="P173" s="350"/>
      <c r="Q173" s="350"/>
      <c r="S173" s="350"/>
      <c r="X173" s="350"/>
      <c r="Z173" s="350"/>
      <c r="AF173" s="350"/>
      <c r="AM173" s="350"/>
    </row>
    <row r="174" spans="1:39" x14ac:dyDescent="0.2">
      <c r="A174"/>
      <c r="C174"/>
      <c r="D174"/>
      <c r="E174"/>
      <c r="I174" s="350"/>
      <c r="J174" s="350"/>
      <c r="O174" s="343"/>
      <c r="P174" s="350"/>
      <c r="Q174" s="350"/>
      <c r="S174" s="350"/>
      <c r="X174" s="350"/>
      <c r="Z174" s="350"/>
      <c r="AF174" s="350"/>
      <c r="AM174" s="350"/>
    </row>
    <row r="175" spans="1:39" x14ac:dyDescent="0.2">
      <c r="A175"/>
      <c r="C175"/>
      <c r="D175"/>
      <c r="E175"/>
      <c r="I175" s="350"/>
      <c r="J175" s="350"/>
      <c r="O175" s="343"/>
      <c r="P175" s="350"/>
      <c r="Q175" s="350"/>
      <c r="S175" s="350"/>
      <c r="X175" s="350"/>
      <c r="Z175" s="350"/>
      <c r="AF175" s="350"/>
      <c r="AM175" s="350"/>
    </row>
    <row r="176" spans="1:39" x14ac:dyDescent="0.2">
      <c r="A176"/>
      <c r="C176"/>
      <c r="D176"/>
      <c r="E176"/>
      <c r="I176" s="350"/>
      <c r="J176" s="350"/>
      <c r="O176" s="343"/>
      <c r="P176" s="350"/>
      <c r="Q176" s="350"/>
      <c r="S176" s="350"/>
      <c r="X176" s="350"/>
      <c r="Z176" s="350"/>
      <c r="AF176" s="350"/>
      <c r="AM176" s="350"/>
    </row>
    <row r="177" spans="1:39" x14ac:dyDescent="0.2">
      <c r="A177"/>
      <c r="C177"/>
      <c r="D177"/>
      <c r="E177"/>
      <c r="I177" s="350"/>
      <c r="J177" s="350"/>
      <c r="O177" s="343"/>
      <c r="P177" s="350"/>
      <c r="Q177" s="350"/>
      <c r="S177" s="350"/>
      <c r="X177" s="350"/>
      <c r="Z177" s="350"/>
      <c r="AF177" s="350"/>
      <c r="AM177" s="350"/>
    </row>
    <row r="178" spans="1:39" x14ac:dyDescent="0.2">
      <c r="A178"/>
      <c r="C178"/>
      <c r="D178"/>
      <c r="E178"/>
      <c r="I178" s="350"/>
      <c r="J178" s="350"/>
      <c r="O178" s="343"/>
      <c r="P178" s="350"/>
      <c r="Q178" s="350"/>
      <c r="S178" s="350"/>
      <c r="X178" s="350"/>
      <c r="Z178" s="350"/>
      <c r="AF178" s="350"/>
      <c r="AM178" s="350"/>
    </row>
    <row r="179" spans="1:39" x14ac:dyDescent="0.2">
      <c r="A179"/>
      <c r="C179"/>
      <c r="D179"/>
      <c r="E179"/>
      <c r="I179" s="350"/>
      <c r="J179" s="350"/>
      <c r="O179" s="343"/>
      <c r="P179" s="350"/>
      <c r="Q179" s="350"/>
      <c r="S179" s="350"/>
      <c r="X179" s="350"/>
      <c r="Z179" s="350"/>
      <c r="AF179" s="350"/>
      <c r="AM179" s="350"/>
    </row>
    <row r="180" spans="1:39" x14ac:dyDescent="0.2">
      <c r="A180"/>
      <c r="C180"/>
      <c r="D180"/>
      <c r="E180"/>
      <c r="I180" s="350"/>
      <c r="J180" s="350"/>
      <c r="O180" s="343"/>
      <c r="P180" s="350"/>
      <c r="Q180" s="350"/>
      <c r="S180" s="350"/>
      <c r="X180" s="350"/>
      <c r="Z180" s="350"/>
      <c r="AF180" s="350"/>
      <c r="AM180" s="350"/>
    </row>
    <row r="181" spans="1:39" x14ac:dyDescent="0.2">
      <c r="A181"/>
      <c r="C181"/>
      <c r="D181"/>
      <c r="E181"/>
      <c r="I181" s="350"/>
      <c r="J181" s="350"/>
      <c r="O181" s="343"/>
      <c r="P181" s="350"/>
      <c r="Q181" s="350"/>
      <c r="S181" s="350"/>
      <c r="X181" s="350"/>
      <c r="Z181" s="350"/>
      <c r="AF181" s="350"/>
      <c r="AM181" s="350"/>
    </row>
    <row r="182" spans="1:39" x14ac:dyDescent="0.2">
      <c r="A182"/>
      <c r="C182"/>
      <c r="D182"/>
      <c r="E182"/>
      <c r="I182" s="350"/>
      <c r="J182" s="350"/>
      <c r="O182" s="343"/>
      <c r="P182" s="350"/>
      <c r="Q182" s="350"/>
      <c r="S182" s="350"/>
      <c r="X182" s="350"/>
      <c r="Z182" s="350"/>
      <c r="AF182" s="350"/>
      <c r="AM182" s="350"/>
    </row>
    <row r="183" spans="1:39" x14ac:dyDescent="0.2">
      <c r="A183"/>
      <c r="C183"/>
      <c r="D183"/>
      <c r="E183"/>
      <c r="I183" s="350"/>
      <c r="J183" s="350"/>
      <c r="O183" s="343"/>
      <c r="P183" s="350"/>
      <c r="Q183" s="350"/>
      <c r="S183" s="350"/>
      <c r="X183" s="350"/>
      <c r="Z183" s="350"/>
      <c r="AF183" s="350"/>
      <c r="AM183" s="350"/>
    </row>
    <row r="184" spans="1:39" x14ac:dyDescent="0.2">
      <c r="A184"/>
      <c r="C184"/>
      <c r="D184"/>
      <c r="E184"/>
      <c r="I184" s="350"/>
      <c r="J184" s="350"/>
      <c r="O184" s="343"/>
      <c r="P184" s="350"/>
      <c r="Q184" s="350"/>
      <c r="S184" s="350"/>
      <c r="X184" s="350"/>
      <c r="Z184" s="350"/>
      <c r="AF184" s="350"/>
      <c r="AM184" s="350"/>
    </row>
    <row r="185" spans="1:39" x14ac:dyDescent="0.2">
      <c r="A185"/>
      <c r="C185"/>
      <c r="D185"/>
      <c r="E185"/>
      <c r="I185" s="350"/>
      <c r="J185" s="350"/>
      <c r="O185" s="343"/>
      <c r="P185" s="350"/>
      <c r="Q185" s="350"/>
      <c r="S185" s="350"/>
      <c r="X185" s="350"/>
      <c r="Z185" s="350"/>
      <c r="AF185" s="350"/>
      <c r="AM185" s="350"/>
    </row>
    <row r="186" spans="1:39" x14ac:dyDescent="0.2">
      <c r="A186"/>
      <c r="C186"/>
      <c r="D186"/>
      <c r="E186"/>
      <c r="I186" s="350"/>
      <c r="J186" s="350"/>
      <c r="O186" s="343"/>
      <c r="P186" s="350"/>
      <c r="Q186" s="350"/>
      <c r="S186" s="350"/>
      <c r="X186" s="350"/>
      <c r="Z186" s="350"/>
      <c r="AF186" s="350"/>
      <c r="AM186" s="350"/>
    </row>
    <row r="187" spans="1:39" x14ac:dyDescent="0.2">
      <c r="A187"/>
      <c r="C187"/>
      <c r="D187"/>
      <c r="E187"/>
      <c r="I187" s="350"/>
      <c r="O187" s="343"/>
      <c r="P187" s="350"/>
      <c r="S187" s="350"/>
      <c r="X187" s="350"/>
      <c r="Z187" s="350"/>
      <c r="AF187" s="350"/>
      <c r="AM187" s="350"/>
    </row>
    <row r="188" spans="1:39" x14ac:dyDescent="0.2">
      <c r="A188"/>
      <c r="C188"/>
      <c r="D188"/>
      <c r="E188"/>
      <c r="I188" s="350"/>
      <c r="O188" s="343"/>
      <c r="P188" s="350"/>
      <c r="S188" s="350"/>
      <c r="X188" s="350"/>
      <c r="Z188" s="350"/>
      <c r="AF188" s="350"/>
      <c r="AM188" s="350"/>
    </row>
    <row r="189" spans="1:39" x14ac:dyDescent="0.2">
      <c r="I189" s="350"/>
      <c r="O189" s="343"/>
      <c r="P189" s="350"/>
      <c r="S189" s="350"/>
      <c r="X189" s="350"/>
      <c r="Z189" s="350"/>
    </row>
    <row r="190" spans="1:39" s="9" customFormat="1" x14ac:dyDescent="0.2">
      <c r="A190" s="14"/>
      <c r="B190"/>
      <c r="C190" s="42"/>
      <c r="D190" s="42"/>
      <c r="E190" s="15"/>
      <c r="I190" s="351"/>
      <c r="P190" s="351"/>
      <c r="S190" s="351"/>
      <c r="X190" s="351"/>
      <c r="Z190" s="351"/>
    </row>
    <row r="191" spans="1:39" x14ac:dyDescent="0.2">
      <c r="I191" s="350"/>
      <c r="P191" s="350"/>
      <c r="S191" s="350"/>
      <c r="X191" s="350"/>
      <c r="Z191" s="350"/>
    </row>
    <row r="192" spans="1:39" x14ac:dyDescent="0.2">
      <c r="I192" s="350"/>
      <c r="P192" s="350"/>
      <c r="S192" s="350"/>
      <c r="X192" s="350"/>
      <c r="Z192" s="350"/>
    </row>
    <row r="193" spans="9:26" x14ac:dyDescent="0.2">
      <c r="I193" s="350"/>
      <c r="P193" s="350"/>
      <c r="Z193" s="350"/>
    </row>
    <row r="194" spans="9:26" x14ac:dyDescent="0.2">
      <c r="I194" s="350"/>
      <c r="P194" s="350"/>
      <c r="Z194" s="350"/>
    </row>
    <row r="195" spans="9:26" x14ac:dyDescent="0.2">
      <c r="P195" s="350"/>
      <c r="Z195" s="350"/>
    </row>
    <row r="196" spans="9:26" x14ac:dyDescent="0.2">
      <c r="P196" s="350"/>
      <c r="Z196" s="350"/>
    </row>
    <row r="197" spans="9:26" x14ac:dyDescent="0.2">
      <c r="P197" s="350"/>
      <c r="Z197" s="350"/>
    </row>
    <row r="198" spans="9:26" x14ac:dyDescent="0.2">
      <c r="P198" s="35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J425"/>
  <sheetViews>
    <sheetView showGridLines="0" topLeftCell="A7" zoomScale="80" zoomScaleNormal="80" workbookViewId="0">
      <selection activeCell="A3" sqref="A3:BK18"/>
    </sheetView>
  </sheetViews>
  <sheetFormatPr defaultColWidth="9.33203125" defaultRowHeight="12" x14ac:dyDescent="0.2"/>
  <cols>
    <col min="1" max="1" width="15.83203125" style="153" bestFit="1" customWidth="1"/>
    <col min="2" max="2" width="15.6640625" style="156" bestFit="1" customWidth="1"/>
    <col min="3" max="3" width="16.1640625" style="143" bestFit="1" customWidth="1"/>
    <col min="4" max="4" width="14.5" style="143" bestFit="1" customWidth="1"/>
    <col min="5" max="5" width="22.83203125" style="143" bestFit="1" customWidth="1"/>
    <col min="6" max="6" width="16.83203125" style="143" bestFit="1" customWidth="1"/>
    <col min="7" max="7" width="22" style="143" bestFit="1" customWidth="1"/>
    <col min="8" max="8" width="20.1640625" style="143" bestFit="1" customWidth="1"/>
    <col min="9" max="9" width="21.1640625" style="143" bestFit="1" customWidth="1"/>
    <col min="10" max="10" width="13.6640625" style="144" bestFit="1" customWidth="1"/>
    <col min="11" max="11" width="28.33203125" style="143" bestFit="1" customWidth="1"/>
    <col min="12" max="12" width="29.1640625" style="143" bestFit="1" customWidth="1"/>
    <col min="13" max="13" width="24" style="143" bestFit="1" customWidth="1"/>
    <col min="14" max="14" width="27.83203125" style="143" bestFit="1" customWidth="1"/>
    <col min="15" max="15" width="25.6640625" style="144" bestFit="1" customWidth="1"/>
    <col min="16" max="16" width="23.5" style="143" bestFit="1" customWidth="1"/>
    <col min="17" max="17" width="16.1640625" style="143" bestFit="1" customWidth="1"/>
    <col min="18" max="18" width="20.33203125" style="143" bestFit="1" customWidth="1"/>
    <col min="19" max="19" width="18.33203125" style="143" bestFit="1" customWidth="1"/>
    <col min="20" max="20" width="25.83203125" style="143" bestFit="1" customWidth="1"/>
    <col min="21" max="21" width="27.5" style="143" bestFit="1" customWidth="1"/>
    <col min="22" max="22" width="19.1640625" style="143" bestFit="1" customWidth="1"/>
    <col min="23" max="23" width="29.1640625" style="143" bestFit="1" customWidth="1"/>
    <col min="24" max="24" width="24.1640625" style="143" bestFit="1" customWidth="1"/>
    <col min="25" max="25" width="28.5" style="143" bestFit="1" customWidth="1"/>
    <col min="26" max="26" width="17.5" style="143" bestFit="1" customWidth="1"/>
    <col min="27" max="27" width="27.5" style="143" bestFit="1" customWidth="1"/>
    <col min="28" max="28" width="22.5" style="143" bestFit="1" customWidth="1"/>
    <col min="29" max="29" width="20.83203125" style="143" bestFit="1" customWidth="1"/>
    <col min="30" max="30" width="21.1640625" style="143" bestFit="1" customWidth="1"/>
    <col min="31" max="31" width="19.5" style="143" bestFit="1" customWidth="1"/>
    <col min="32" max="32" width="26" style="143" bestFit="1" customWidth="1"/>
    <col min="33" max="33" width="26.5" style="143" bestFit="1" customWidth="1"/>
    <col min="34" max="34" width="26" style="143" bestFit="1" customWidth="1"/>
    <col min="35" max="35" width="29.5" style="143" bestFit="1" customWidth="1"/>
    <col min="36" max="36" width="26.1640625" style="143" bestFit="1" customWidth="1"/>
    <col min="37" max="37" width="20.33203125" style="143" bestFit="1" customWidth="1"/>
    <col min="38" max="38" width="13.5" style="143" bestFit="1" customWidth="1"/>
    <col min="39" max="39" width="25" style="143" bestFit="1" customWidth="1"/>
    <col min="40" max="40" width="25.6640625" style="143" bestFit="1" customWidth="1"/>
    <col min="41" max="43" width="25.6640625" style="143" customWidth="1"/>
    <col min="44" max="45" width="25.6640625" customWidth="1"/>
    <col min="46" max="46" width="19.33203125" style="143" customWidth="1"/>
    <col min="47" max="47" width="21.6640625" style="143" customWidth="1"/>
    <col min="48" max="48" width="17" style="143" customWidth="1"/>
    <col min="49" max="49" width="16.1640625" style="143" customWidth="1"/>
    <col min="50" max="50" width="17.83203125" style="143" customWidth="1"/>
    <col min="51" max="51" width="18.33203125" style="143" customWidth="1"/>
    <col min="52" max="52" width="27.5" style="143" customWidth="1"/>
    <col min="53" max="53" width="31.33203125" style="143" customWidth="1"/>
    <col min="54" max="54" width="34.83203125" style="143" customWidth="1"/>
    <col min="55" max="62" width="31.33203125" style="143" customWidth="1"/>
    <col min="63" max="63" width="30" style="143" customWidth="1"/>
    <col min="64" max="64" width="12" style="143" customWidth="1"/>
    <col min="65" max="65" width="22" bestFit="1" customWidth="1"/>
    <col min="66" max="66" width="15" bestFit="1" customWidth="1"/>
    <col min="67" max="67" width="10.6640625" bestFit="1" customWidth="1"/>
    <col min="68" max="68" width="19.6640625" bestFit="1" customWidth="1"/>
    <col min="69" max="69" width="17.83203125" bestFit="1" customWidth="1"/>
    <col min="70" max="70" width="25.33203125" bestFit="1" customWidth="1"/>
    <col min="71" max="71" width="10.1640625" bestFit="1" customWidth="1"/>
    <col min="72" max="72" width="10.6640625" bestFit="1" customWidth="1"/>
    <col min="73" max="74" width="12.33203125" bestFit="1" customWidth="1"/>
    <col min="75" max="75" width="27" bestFit="1" customWidth="1"/>
    <col min="76" max="76" width="22.83203125" bestFit="1" customWidth="1"/>
    <col min="77" max="77" width="23.33203125" bestFit="1" customWidth="1"/>
    <col min="78" max="78" width="31.1640625" bestFit="1" customWidth="1"/>
    <col min="79" max="79" width="27" bestFit="1" customWidth="1"/>
    <col min="80" max="80" width="28.6640625" bestFit="1" customWidth="1"/>
    <col min="81" max="81" width="31.1640625" bestFit="1" customWidth="1"/>
    <col min="82" max="82" width="19.5" bestFit="1" customWidth="1"/>
    <col min="83" max="83" width="19" bestFit="1" customWidth="1"/>
    <col min="84" max="84" width="20.5" bestFit="1" customWidth="1"/>
    <col min="85" max="85" width="19" bestFit="1" customWidth="1"/>
    <col min="86" max="86" width="17.5" bestFit="1" customWidth="1"/>
    <col min="87" max="87" width="11" bestFit="1" customWidth="1"/>
    <col min="89" max="16384" width="9.33203125" style="143"/>
  </cols>
  <sheetData>
    <row r="1" spans="1:88" s="140" customFormat="1" ht="63.95" customHeight="1" x14ac:dyDescent="0.2">
      <c r="A1" s="150"/>
      <c r="B1" s="154"/>
      <c r="J1" s="141"/>
      <c r="O1" s="141"/>
      <c r="AR1"/>
      <c r="AS1"/>
      <c r="BM1"/>
      <c r="BN1"/>
      <c r="BO1"/>
      <c r="BP1"/>
      <c r="BQ1"/>
      <c r="BR1"/>
      <c r="BS1"/>
      <c r="BT1"/>
      <c r="BU1"/>
      <c r="BV1"/>
      <c r="BW1"/>
      <c r="BX1"/>
      <c r="BY1"/>
      <c r="BZ1"/>
      <c r="CA1"/>
      <c r="CB1"/>
      <c r="CC1"/>
      <c r="CD1"/>
      <c r="CE1"/>
      <c r="CF1"/>
      <c r="CG1"/>
      <c r="CH1"/>
      <c r="CI1"/>
      <c r="CJ1"/>
    </row>
    <row r="2" spans="1:88" s="140" customFormat="1" ht="32.1" customHeight="1" x14ac:dyDescent="0.2">
      <c r="A2" s="151" t="s">
        <v>19</v>
      </c>
      <c r="B2" s="154"/>
      <c r="F2" s="140" t="s">
        <v>20</v>
      </c>
      <c r="H2" s="140" t="s">
        <v>21</v>
      </c>
      <c r="O2" s="140" t="s">
        <v>22</v>
      </c>
      <c r="Q2" s="141" t="s">
        <v>23</v>
      </c>
      <c r="U2" s="140" t="s">
        <v>24</v>
      </c>
      <c r="AD2" s="140" t="s">
        <v>25</v>
      </c>
      <c r="AR2"/>
      <c r="AS2"/>
      <c r="BM2"/>
      <c r="BN2"/>
      <c r="BO2"/>
      <c r="BP2"/>
      <c r="BQ2"/>
      <c r="BR2"/>
      <c r="BS2"/>
      <c r="BT2"/>
      <c r="BU2"/>
      <c r="BV2"/>
      <c r="BW2"/>
      <c r="BX2"/>
      <c r="BY2"/>
      <c r="BZ2"/>
      <c r="CA2"/>
      <c r="CB2"/>
      <c r="CC2"/>
      <c r="CD2"/>
      <c r="CE2"/>
      <c r="CF2"/>
      <c r="CG2"/>
      <c r="CH2"/>
      <c r="CI2"/>
      <c r="CJ2"/>
    </row>
    <row r="3" spans="1:88" s="142" customFormat="1" ht="22.5" x14ac:dyDescent="0.2">
      <c r="A3" s="152" t="s">
        <v>110</v>
      </c>
      <c r="B3" s="155" t="s">
        <v>143</v>
      </c>
      <c r="C3" s="149" t="s">
        <v>131</v>
      </c>
      <c r="D3" s="149" t="s">
        <v>4</v>
      </c>
      <c r="E3" s="149" t="s">
        <v>144</v>
      </c>
      <c r="F3" s="149" t="s">
        <v>20</v>
      </c>
      <c r="G3" s="149" t="s">
        <v>142</v>
      </c>
      <c r="H3" s="149" t="s">
        <v>139</v>
      </c>
      <c r="I3" s="149" t="s">
        <v>145</v>
      </c>
      <c r="J3" s="149" t="s">
        <v>38</v>
      </c>
      <c r="K3" s="149" t="s">
        <v>184</v>
      </c>
      <c r="L3" s="149" t="s">
        <v>185</v>
      </c>
      <c r="M3" s="149" t="s">
        <v>186</v>
      </c>
      <c r="N3" s="149" t="s">
        <v>187</v>
      </c>
      <c r="O3" s="149" t="s">
        <v>148</v>
      </c>
      <c r="P3" s="149" t="s">
        <v>149</v>
      </c>
      <c r="Q3" s="149" t="s">
        <v>155</v>
      </c>
      <c r="R3" s="149" t="s">
        <v>152</v>
      </c>
      <c r="S3" s="149" t="s">
        <v>23</v>
      </c>
      <c r="T3" s="149" t="s">
        <v>156</v>
      </c>
      <c r="U3" s="149" t="s">
        <v>154</v>
      </c>
      <c r="V3" s="149" t="s">
        <v>203</v>
      </c>
      <c r="W3" s="149" t="s">
        <v>202</v>
      </c>
      <c r="X3" s="149" t="s">
        <v>201</v>
      </c>
      <c r="Y3" s="149" t="s">
        <v>200</v>
      </c>
      <c r="Z3" s="149" t="s">
        <v>199</v>
      </c>
      <c r="AA3" s="149" t="s">
        <v>204</v>
      </c>
      <c r="AB3" s="149" t="s">
        <v>198</v>
      </c>
      <c r="AC3" s="149" t="s">
        <v>209</v>
      </c>
      <c r="AD3" s="149" t="s">
        <v>303</v>
      </c>
      <c r="AE3" s="149" t="s">
        <v>205</v>
      </c>
      <c r="AF3" s="149" t="s">
        <v>197</v>
      </c>
      <c r="AG3" s="149" t="s">
        <v>196</v>
      </c>
      <c r="AH3" s="149" t="s">
        <v>206</v>
      </c>
      <c r="AI3" s="149" t="s">
        <v>195</v>
      </c>
      <c r="AJ3" s="149" t="s">
        <v>188</v>
      </c>
      <c r="AK3" s="149" t="s">
        <v>194</v>
      </c>
      <c r="AL3" s="149" t="s">
        <v>189</v>
      </c>
      <c r="AM3" s="149" t="s">
        <v>207</v>
      </c>
      <c r="AN3" s="149" t="s">
        <v>190</v>
      </c>
      <c r="AO3" s="149" t="s">
        <v>191</v>
      </c>
      <c r="AP3" s="149" t="s">
        <v>208</v>
      </c>
      <c r="AQ3" s="149" t="s">
        <v>302</v>
      </c>
      <c r="AR3" s="149" t="s">
        <v>79</v>
      </c>
      <c r="AS3" s="149" t="s">
        <v>473</v>
      </c>
      <c r="AT3" s="149" t="s">
        <v>351</v>
      </c>
      <c r="AU3" s="149" t="s">
        <v>352</v>
      </c>
      <c r="AV3" s="149" t="s">
        <v>327</v>
      </c>
      <c r="AW3" s="149" t="s">
        <v>325</v>
      </c>
      <c r="AX3" s="149" t="s">
        <v>331</v>
      </c>
      <c r="AY3" s="149" t="s">
        <v>330</v>
      </c>
      <c r="AZ3" s="149" t="s">
        <v>335</v>
      </c>
      <c r="BA3" s="149" t="s">
        <v>359</v>
      </c>
      <c r="BB3" s="273" t="s">
        <v>426</v>
      </c>
      <c r="BC3" s="273" t="s">
        <v>427</v>
      </c>
      <c r="BD3" s="273" t="s">
        <v>428</v>
      </c>
      <c r="BE3" s="273" t="s">
        <v>452</v>
      </c>
      <c r="BF3" s="273" t="s">
        <v>453</v>
      </c>
      <c r="BG3" s="273" t="s">
        <v>456</v>
      </c>
      <c r="BH3" s="273" t="s">
        <v>454</v>
      </c>
      <c r="BI3" s="273" t="s">
        <v>516</v>
      </c>
      <c r="BJ3" s="273" t="s">
        <v>455</v>
      </c>
      <c r="BK3" s="149" t="s">
        <v>373</v>
      </c>
      <c r="BL3"/>
      <c r="BM3"/>
      <c r="BN3"/>
      <c r="BO3"/>
      <c r="BP3"/>
      <c r="BQ3"/>
      <c r="BR3"/>
      <c r="BS3"/>
      <c r="BT3"/>
      <c r="BU3"/>
      <c r="BV3"/>
      <c r="BW3"/>
      <c r="BX3"/>
      <c r="BY3"/>
      <c r="BZ3"/>
      <c r="CA3"/>
      <c r="CB3"/>
      <c r="CC3"/>
      <c r="CD3"/>
      <c r="CE3"/>
      <c r="CF3"/>
      <c r="CG3"/>
      <c r="CH3"/>
      <c r="CI3"/>
      <c r="CJ3"/>
    </row>
    <row r="4" spans="1:88" x14ac:dyDescent="0.2">
      <c r="A4" s="227">
        <v>2</v>
      </c>
      <c r="B4" s="228"/>
      <c r="C4" s="158"/>
      <c r="D4" s="158"/>
      <c r="E4" s="158"/>
      <c r="F4" s="229"/>
      <c r="G4" s="158"/>
      <c r="H4" s="158"/>
      <c r="I4" s="158"/>
      <c r="J4" s="158"/>
      <c r="K4" s="158"/>
      <c r="L4" s="158"/>
      <c r="M4" s="158"/>
      <c r="N4" s="158"/>
      <c r="O4" s="158"/>
      <c r="P4" s="230"/>
      <c r="Q4" s="231"/>
      <c r="R4" s="230"/>
      <c r="S4" s="158"/>
      <c r="T4" s="158"/>
      <c r="U4" s="158"/>
      <c r="V4" s="158"/>
      <c r="W4" s="158"/>
      <c r="X4" s="158"/>
      <c r="Y4" s="158"/>
      <c r="Z4" s="232"/>
      <c r="AA4" s="230"/>
      <c r="AB4" s="230"/>
      <c r="AC4" s="158"/>
      <c r="AD4" s="158"/>
      <c r="AE4" s="158"/>
      <c r="AF4" s="158"/>
      <c r="AG4" s="158"/>
      <c r="AH4" s="158"/>
      <c r="AI4" s="158"/>
      <c r="AJ4" s="158"/>
      <c r="AK4" s="158"/>
      <c r="AL4" s="158"/>
      <c r="AM4" s="158"/>
      <c r="AN4" s="158"/>
      <c r="AO4" s="158"/>
      <c r="AP4" s="158" t="s">
        <v>353</v>
      </c>
      <c r="AQ4" s="158">
        <v>0</v>
      </c>
      <c r="AR4" s="158">
        <v>1</v>
      </c>
      <c r="AT4" s="158">
        <v>12</v>
      </c>
      <c r="AU4" s="158"/>
      <c r="AV4" s="158"/>
      <c r="AW4" s="158"/>
      <c r="AX4" s="158"/>
      <c r="AY4" s="158"/>
      <c r="AZ4" s="158"/>
      <c r="BA4" s="158"/>
      <c r="BB4" s="158"/>
      <c r="BC4" s="158"/>
      <c r="BD4" s="158"/>
      <c r="BE4" s="158"/>
      <c r="BM4" s="143"/>
      <c r="BN4" s="143"/>
      <c r="BO4" s="143"/>
      <c r="BP4" s="143"/>
      <c r="BQ4" s="143"/>
      <c r="BR4" s="143"/>
      <c r="BS4" s="143"/>
      <c r="BT4" s="143"/>
      <c r="BU4" s="143"/>
      <c r="BV4" s="143"/>
      <c r="BW4" s="143"/>
      <c r="BX4" s="143"/>
      <c r="BY4" s="143"/>
      <c r="BZ4" s="143"/>
      <c r="CA4" s="143"/>
      <c r="CB4" s="143"/>
      <c r="CC4" s="143"/>
      <c r="CD4" s="143"/>
      <c r="CE4" s="143"/>
      <c r="CF4" s="143"/>
      <c r="CG4" s="143"/>
      <c r="CH4" s="143"/>
      <c r="CI4" s="143"/>
      <c r="CJ4" s="143"/>
    </row>
    <row r="5" spans="1:88" x14ac:dyDescent="0.2">
      <c r="A5" s="227">
        <v>3</v>
      </c>
      <c r="B5" s="230" t="s">
        <v>387</v>
      </c>
      <c r="C5" s="158" t="s">
        <v>132</v>
      </c>
      <c r="D5" s="158" t="s">
        <v>214</v>
      </c>
      <c r="E5" s="158" t="s">
        <v>388</v>
      </c>
      <c r="F5" s="229" t="s">
        <v>140</v>
      </c>
      <c r="G5" s="158" t="s">
        <v>136</v>
      </c>
      <c r="H5" s="158" t="s">
        <v>146</v>
      </c>
      <c r="I5" s="158" t="s">
        <v>91</v>
      </c>
      <c r="J5" s="231" t="s">
        <v>107</v>
      </c>
      <c r="K5" s="158">
        <v>888</v>
      </c>
      <c r="L5" s="158">
        <v>500</v>
      </c>
      <c r="M5" s="158">
        <v>1500</v>
      </c>
      <c r="N5" s="158">
        <v>27</v>
      </c>
      <c r="O5" s="231" t="s">
        <v>86</v>
      </c>
      <c r="P5" s="230">
        <v>2</v>
      </c>
      <c r="Q5" s="231" t="s">
        <v>150</v>
      </c>
      <c r="R5" s="230">
        <v>3</v>
      </c>
      <c r="S5" s="158" t="s">
        <v>96</v>
      </c>
      <c r="T5" s="158">
        <v>1</v>
      </c>
      <c r="U5" s="158">
        <v>2</v>
      </c>
      <c r="V5" s="158" t="s">
        <v>162</v>
      </c>
      <c r="W5" s="158">
        <v>40</v>
      </c>
      <c r="X5" s="158">
        <v>53</v>
      </c>
      <c r="Y5" s="158">
        <v>25</v>
      </c>
      <c r="Z5" s="232" t="s">
        <v>101</v>
      </c>
      <c r="AA5" s="230">
        <v>26</v>
      </c>
      <c r="AB5" s="230">
        <v>55</v>
      </c>
      <c r="AC5" s="158">
        <v>5</v>
      </c>
      <c r="AD5" s="158" t="b">
        <v>0</v>
      </c>
      <c r="AE5" s="158"/>
      <c r="AF5" s="158"/>
      <c r="AG5" s="158"/>
      <c r="AH5" s="158"/>
      <c r="AI5" s="158"/>
      <c r="AJ5" s="158"/>
      <c r="AK5" s="158"/>
      <c r="AL5" s="158"/>
      <c r="AM5" s="158"/>
      <c r="AN5" s="158"/>
      <c r="AO5" s="158"/>
      <c r="AP5" s="158" t="s">
        <v>306</v>
      </c>
      <c r="AQ5" s="158">
        <v>0</v>
      </c>
      <c r="AR5" s="158">
        <v>1</v>
      </c>
      <c r="AT5" s="158">
        <v>5</v>
      </c>
      <c r="AU5" s="158"/>
      <c r="AV5" s="158">
        <v>1513</v>
      </c>
      <c r="AW5" s="158">
        <v>1403</v>
      </c>
      <c r="AX5" s="158">
        <v>1482</v>
      </c>
      <c r="AY5" s="158">
        <v>1323</v>
      </c>
      <c r="AZ5" s="158">
        <v>1403</v>
      </c>
      <c r="BA5" s="158">
        <v>1508</v>
      </c>
      <c r="BB5" s="158">
        <v>1411</v>
      </c>
      <c r="BC5" s="158">
        <v>1482</v>
      </c>
      <c r="BD5" s="158">
        <v>1359</v>
      </c>
      <c r="BE5" s="158">
        <v>100</v>
      </c>
      <c r="BF5" s="143">
        <v>50</v>
      </c>
      <c r="BG5" s="143">
        <v>4429</v>
      </c>
      <c r="BH5" s="143">
        <v>2.3252249999999999E-2</v>
      </c>
      <c r="BI5" s="143">
        <v>4287</v>
      </c>
      <c r="BJ5" s="143">
        <v>6.4369305000000002E-3</v>
      </c>
      <c r="BM5" s="143"/>
      <c r="BN5" s="143"/>
      <c r="BO5" s="143"/>
      <c r="BP5" s="143"/>
      <c r="BQ5" s="143"/>
      <c r="BR5" s="143"/>
      <c r="BS5" s="143"/>
      <c r="BT5" s="143"/>
      <c r="BU5" s="143"/>
      <c r="BV5" s="143"/>
      <c r="BW5" s="143"/>
      <c r="BX5" s="143"/>
      <c r="BY5" s="143"/>
      <c r="BZ5" s="143"/>
      <c r="CA5" s="143"/>
      <c r="CB5" s="143"/>
      <c r="CC5" s="143"/>
      <c r="CD5" s="143"/>
      <c r="CE5" s="143"/>
      <c r="CF5" s="143"/>
      <c r="CG5" s="143"/>
      <c r="CH5" s="143"/>
      <c r="CI5" s="143"/>
      <c r="CJ5" s="143"/>
    </row>
    <row r="6" spans="1:88" x14ac:dyDescent="0.2">
      <c r="A6" s="227">
        <v>4</v>
      </c>
      <c r="B6" s="230" t="s">
        <v>387</v>
      </c>
      <c r="C6" s="158" t="s">
        <v>132</v>
      </c>
      <c r="D6" s="158" t="s">
        <v>354</v>
      </c>
      <c r="E6" s="158" t="s">
        <v>389</v>
      </c>
      <c r="F6" s="229" t="s">
        <v>89</v>
      </c>
      <c r="G6" s="158" t="s">
        <v>280</v>
      </c>
      <c r="H6" s="158" t="s">
        <v>146</v>
      </c>
      <c r="I6" s="158" t="s">
        <v>529</v>
      </c>
      <c r="J6" s="231" t="s">
        <v>107</v>
      </c>
      <c r="K6" s="158">
        <v>444</v>
      </c>
      <c r="L6" s="158">
        <v>500</v>
      </c>
      <c r="M6" s="158">
        <v>1800</v>
      </c>
      <c r="N6" s="158">
        <v>27</v>
      </c>
      <c r="O6" s="231" t="s">
        <v>86</v>
      </c>
      <c r="P6" s="230">
        <v>2</v>
      </c>
      <c r="Q6" s="231" t="s">
        <v>150</v>
      </c>
      <c r="R6" s="230">
        <v>3</v>
      </c>
      <c r="S6" s="158" t="s">
        <v>96</v>
      </c>
      <c r="T6" s="158">
        <v>1</v>
      </c>
      <c r="U6" s="158">
        <v>2</v>
      </c>
      <c r="V6" s="158" t="s">
        <v>162</v>
      </c>
      <c r="W6" s="158">
        <v>109</v>
      </c>
      <c r="X6" s="158">
        <v>55</v>
      </c>
      <c r="Y6" s="158">
        <v>25</v>
      </c>
      <c r="Z6" s="232" t="s">
        <v>101</v>
      </c>
      <c r="AA6" s="230">
        <v>26</v>
      </c>
      <c r="AB6" s="230">
        <v>57</v>
      </c>
      <c r="AC6" s="158">
        <v>5</v>
      </c>
      <c r="AD6" s="158" t="b">
        <v>0</v>
      </c>
      <c r="AE6" s="158"/>
      <c r="AF6" s="158"/>
      <c r="AG6" s="158"/>
      <c r="AH6" s="158"/>
      <c r="AI6" s="158"/>
      <c r="AJ6" s="158"/>
      <c r="AK6" s="158"/>
      <c r="AL6" s="158"/>
      <c r="AM6" s="158"/>
      <c r="AN6" s="158"/>
      <c r="AO6" s="158"/>
      <c r="AP6" s="158" t="s">
        <v>306</v>
      </c>
      <c r="AQ6" s="158">
        <v>0</v>
      </c>
      <c r="AR6" s="158">
        <v>10</v>
      </c>
      <c r="AT6" s="158">
        <v>5</v>
      </c>
      <c r="AU6" s="158"/>
      <c r="AV6" s="158">
        <v>1813</v>
      </c>
      <c r="AW6" s="158">
        <v>956</v>
      </c>
      <c r="AX6" s="158">
        <v>1782</v>
      </c>
      <c r="AY6" s="158">
        <v>738</v>
      </c>
      <c r="AZ6" s="158">
        <v>956</v>
      </c>
      <c r="BA6" s="158">
        <v>1808</v>
      </c>
      <c r="BB6" s="158">
        <v>964</v>
      </c>
      <c r="BC6" s="158">
        <v>1782</v>
      </c>
      <c r="BD6" s="158">
        <v>912</v>
      </c>
      <c r="BE6" s="158">
        <v>100</v>
      </c>
      <c r="BF6" s="143">
        <v>200</v>
      </c>
      <c r="BG6" s="143">
        <v>4582</v>
      </c>
      <c r="BH6" s="143">
        <v>9.6222000000000002E-2</v>
      </c>
      <c r="BI6" s="143">
        <v>4302</v>
      </c>
      <c r="BJ6" s="143">
        <v>6.6943421999999999E-3</v>
      </c>
      <c r="BM6" s="143"/>
      <c r="BN6" s="143"/>
      <c r="BO6" s="143"/>
      <c r="BP6" s="143"/>
      <c r="BQ6" s="143"/>
      <c r="BR6" s="143"/>
      <c r="BS6" s="143"/>
      <c r="BT6" s="143"/>
      <c r="BU6" s="143"/>
      <c r="BV6" s="143"/>
      <c r="BW6" s="143"/>
      <c r="BX6" s="143"/>
      <c r="BY6" s="143"/>
      <c r="BZ6" s="143"/>
      <c r="CA6" s="143"/>
      <c r="CB6" s="143"/>
      <c r="CC6" s="143"/>
      <c r="CD6" s="143"/>
      <c r="CE6" s="143"/>
      <c r="CF6" s="143"/>
      <c r="CG6" s="143"/>
      <c r="CH6" s="143"/>
      <c r="CI6" s="143"/>
      <c r="CJ6" s="143"/>
    </row>
    <row r="7" spans="1:88" x14ac:dyDescent="0.2">
      <c r="A7" s="227">
        <v>5</v>
      </c>
      <c r="B7" s="230" t="s">
        <v>387</v>
      </c>
      <c r="C7" s="158" t="s">
        <v>132</v>
      </c>
      <c r="D7" s="158" t="s">
        <v>374</v>
      </c>
      <c r="E7" s="158" t="s">
        <v>441</v>
      </c>
      <c r="F7" s="229" t="s">
        <v>89</v>
      </c>
      <c r="G7" s="158" t="s">
        <v>281</v>
      </c>
      <c r="H7" s="158" t="s">
        <v>146</v>
      </c>
      <c r="I7" s="158" t="s">
        <v>91</v>
      </c>
      <c r="J7" s="231" t="s">
        <v>107</v>
      </c>
      <c r="K7" s="158">
        <v>700</v>
      </c>
      <c r="L7" s="158">
        <v>500</v>
      </c>
      <c r="M7" s="158">
        <v>1500</v>
      </c>
      <c r="N7" s="158">
        <v>27</v>
      </c>
      <c r="O7" s="231" t="s">
        <v>86</v>
      </c>
      <c r="P7" s="230">
        <v>2</v>
      </c>
      <c r="Q7" s="231" t="s">
        <v>150</v>
      </c>
      <c r="R7" s="230">
        <v>3</v>
      </c>
      <c r="S7" s="158" t="s">
        <v>96</v>
      </c>
      <c r="T7" s="158">
        <v>1</v>
      </c>
      <c r="U7" s="158">
        <v>2</v>
      </c>
      <c r="V7" s="158" t="s">
        <v>160</v>
      </c>
      <c r="W7" s="158">
        <v>146</v>
      </c>
      <c r="X7" s="158">
        <v>57</v>
      </c>
      <c r="Y7" s="158">
        <v>25</v>
      </c>
      <c r="Z7" s="232" t="s">
        <v>101</v>
      </c>
      <c r="AA7" s="230">
        <v>26</v>
      </c>
      <c r="AB7" s="230">
        <v>59</v>
      </c>
      <c r="AC7" s="158">
        <v>5</v>
      </c>
      <c r="AD7" s="158" t="b">
        <v>1</v>
      </c>
      <c r="AE7" s="158" t="s">
        <v>160</v>
      </c>
      <c r="AF7" s="158">
        <v>10</v>
      </c>
      <c r="AG7" s="158">
        <v>9</v>
      </c>
      <c r="AH7" s="158" t="s">
        <v>161</v>
      </c>
      <c r="AI7" s="158">
        <v>145</v>
      </c>
      <c r="AJ7" s="158">
        <v>260</v>
      </c>
      <c r="AK7" s="158">
        <v>350</v>
      </c>
      <c r="AL7" s="158" t="s">
        <v>101</v>
      </c>
      <c r="AM7" s="158">
        <v>450</v>
      </c>
      <c r="AN7" s="158">
        <v>556</v>
      </c>
      <c r="AO7" s="158">
        <v>655</v>
      </c>
      <c r="AP7" s="158" t="s">
        <v>306</v>
      </c>
      <c r="AQ7" s="158">
        <v>0</v>
      </c>
      <c r="AR7" s="158">
        <v>3</v>
      </c>
      <c r="AT7" s="158">
        <v>5</v>
      </c>
      <c r="AU7" s="158"/>
      <c r="AV7" s="158">
        <v>1513</v>
      </c>
      <c r="AW7" s="158">
        <v>1215</v>
      </c>
      <c r="AX7" s="158">
        <v>1482</v>
      </c>
      <c r="AY7" s="158">
        <v>923</v>
      </c>
      <c r="AZ7" s="158">
        <v>1215</v>
      </c>
      <c r="BA7" s="158">
        <v>1158</v>
      </c>
      <c r="BB7" s="158">
        <v>1223</v>
      </c>
      <c r="BC7" s="158">
        <v>1132</v>
      </c>
      <c r="BD7" s="158">
        <v>1171</v>
      </c>
      <c r="BE7" s="158">
        <v>100</v>
      </c>
      <c r="BF7" s="143">
        <v>200</v>
      </c>
      <c r="BG7" s="143">
        <v>4241</v>
      </c>
      <c r="BH7" s="143">
        <v>8.9061000000000001E-2</v>
      </c>
      <c r="BI7" s="143">
        <v>3887</v>
      </c>
      <c r="BJ7" s="143">
        <v>6.2607909000000003E-3</v>
      </c>
      <c r="BM7" s="143"/>
      <c r="BN7" s="143"/>
      <c r="BO7" s="143"/>
      <c r="BP7" s="143"/>
      <c r="BQ7" s="143"/>
      <c r="BR7" s="143"/>
      <c r="BS7" s="143"/>
      <c r="BT7" s="143"/>
      <c r="BU7" s="143"/>
      <c r="BV7" s="143"/>
      <c r="BW7" s="143"/>
      <c r="BX7" s="143"/>
      <c r="BY7" s="143"/>
      <c r="BZ7" s="143"/>
      <c r="CA7" s="143"/>
      <c r="CB7" s="143"/>
      <c r="CC7" s="143"/>
      <c r="CD7" s="143"/>
      <c r="CE7" s="143"/>
      <c r="CF7" s="143"/>
      <c r="CG7" s="143"/>
      <c r="CH7" s="143"/>
      <c r="CI7" s="143"/>
      <c r="CJ7" s="143"/>
    </row>
    <row r="8" spans="1:88" x14ac:dyDescent="0.2">
      <c r="A8" s="227">
        <v>6</v>
      </c>
      <c r="B8" s="230" t="s">
        <v>387</v>
      </c>
      <c r="C8" s="158" t="s">
        <v>132</v>
      </c>
      <c r="D8" s="158" t="s">
        <v>354</v>
      </c>
      <c r="E8" s="158" t="s">
        <v>389</v>
      </c>
      <c r="F8" s="229" t="s">
        <v>140</v>
      </c>
      <c r="G8" s="158" t="s">
        <v>138</v>
      </c>
      <c r="H8" s="158" t="s">
        <v>146</v>
      </c>
      <c r="I8" s="158" t="s">
        <v>91</v>
      </c>
      <c r="J8" s="231" t="s">
        <v>107</v>
      </c>
      <c r="K8" s="158">
        <v>677</v>
      </c>
      <c r="L8" s="158">
        <v>500</v>
      </c>
      <c r="M8" s="158">
        <v>1800</v>
      </c>
      <c r="N8" s="158">
        <v>27</v>
      </c>
      <c r="O8" s="231" t="s">
        <v>86</v>
      </c>
      <c r="P8" s="230">
        <v>2</v>
      </c>
      <c r="Q8" s="231" t="s">
        <v>150</v>
      </c>
      <c r="R8" s="230">
        <v>3</v>
      </c>
      <c r="S8" s="158" t="s">
        <v>96</v>
      </c>
      <c r="T8" s="158">
        <v>1</v>
      </c>
      <c r="U8" s="158">
        <v>2</v>
      </c>
      <c r="V8" s="158" t="s">
        <v>162</v>
      </c>
      <c r="W8" s="158">
        <v>160</v>
      </c>
      <c r="X8" s="158">
        <v>54</v>
      </c>
      <c r="Y8" s="158">
        <v>25</v>
      </c>
      <c r="Z8" s="232" t="s">
        <v>101</v>
      </c>
      <c r="AA8" s="230">
        <v>26</v>
      </c>
      <c r="AB8" s="230">
        <v>57</v>
      </c>
      <c r="AC8" s="158">
        <v>5</v>
      </c>
      <c r="AD8" s="158" t="b">
        <v>0</v>
      </c>
      <c r="AE8" s="158"/>
      <c r="AF8" s="158"/>
      <c r="AG8" s="158"/>
      <c r="AH8" s="158"/>
      <c r="AI8" s="158"/>
      <c r="AJ8" s="158"/>
      <c r="AK8" s="158"/>
      <c r="AL8" s="158"/>
      <c r="AM8" s="158"/>
      <c r="AN8" s="158"/>
      <c r="AO8" s="158"/>
      <c r="AP8" s="158" t="s">
        <v>306</v>
      </c>
      <c r="AQ8" s="158">
        <v>0</v>
      </c>
      <c r="AR8" s="158">
        <v>4</v>
      </c>
      <c r="AT8" s="158">
        <v>5</v>
      </c>
      <c r="AU8" s="158"/>
      <c r="AV8" s="158">
        <v>1813</v>
      </c>
      <c r="AW8" s="158">
        <v>1192</v>
      </c>
      <c r="AX8" s="158">
        <v>1782</v>
      </c>
      <c r="AY8" s="158">
        <v>872</v>
      </c>
      <c r="AZ8" s="158">
        <v>1192</v>
      </c>
      <c r="BA8" s="158">
        <v>1808</v>
      </c>
      <c r="BB8" s="158">
        <v>1200</v>
      </c>
      <c r="BC8" s="158">
        <v>1782</v>
      </c>
      <c r="BD8" s="158">
        <v>1148</v>
      </c>
      <c r="BE8" s="158">
        <v>100</v>
      </c>
      <c r="BF8" s="143">
        <v>200</v>
      </c>
      <c r="BG8" s="143">
        <v>4818</v>
      </c>
      <c r="BH8" s="143">
        <v>0.101178</v>
      </c>
      <c r="BI8" s="143">
        <v>4436</v>
      </c>
      <c r="BJ8" s="143">
        <v>6.902859600000001E-3</v>
      </c>
      <c r="BM8" s="143"/>
      <c r="BN8" s="143"/>
      <c r="BO8" s="143"/>
      <c r="BP8" s="143"/>
      <c r="BQ8" s="143"/>
      <c r="BR8" s="143"/>
      <c r="BS8" s="143"/>
      <c r="BT8" s="143"/>
      <c r="BU8" s="143"/>
      <c r="BV8" s="143"/>
      <c r="BW8" s="143"/>
      <c r="BX8" s="143"/>
      <c r="BY8" s="143"/>
      <c r="BZ8" s="143"/>
      <c r="CA8" s="143"/>
      <c r="CB8" s="143"/>
      <c r="CC8" s="143"/>
      <c r="CD8" s="143"/>
      <c r="CE8" s="143"/>
      <c r="CF8" s="143"/>
      <c r="CG8" s="143"/>
      <c r="CH8" s="143"/>
      <c r="CI8" s="143"/>
      <c r="CJ8" s="143"/>
    </row>
    <row r="9" spans="1:88" x14ac:dyDescent="0.2">
      <c r="A9" s="227">
        <v>7</v>
      </c>
      <c r="B9" s="230" t="s">
        <v>387</v>
      </c>
      <c r="C9" s="158" t="s">
        <v>132</v>
      </c>
      <c r="D9" s="158" t="s">
        <v>354</v>
      </c>
      <c r="E9" s="158" t="s">
        <v>389</v>
      </c>
      <c r="F9" s="229" t="s">
        <v>140</v>
      </c>
      <c r="G9" s="158" t="s">
        <v>136</v>
      </c>
      <c r="H9" s="158" t="s">
        <v>146</v>
      </c>
      <c r="I9" s="158" t="s">
        <v>91</v>
      </c>
      <c r="J9" s="231" t="s">
        <v>107</v>
      </c>
      <c r="K9" s="158">
        <v>4499</v>
      </c>
      <c r="L9" s="158">
        <v>500</v>
      </c>
      <c r="M9" s="158">
        <v>6000</v>
      </c>
      <c r="N9" s="158">
        <v>27</v>
      </c>
      <c r="O9" s="231" t="s">
        <v>86</v>
      </c>
      <c r="P9" s="230">
        <v>2</v>
      </c>
      <c r="Q9" s="231" t="s">
        <v>150</v>
      </c>
      <c r="R9" s="230">
        <v>3</v>
      </c>
      <c r="S9" s="158" t="s">
        <v>96</v>
      </c>
      <c r="T9" s="158">
        <v>1</v>
      </c>
      <c r="U9" s="158">
        <v>2</v>
      </c>
      <c r="V9" s="158" t="s">
        <v>162</v>
      </c>
      <c r="W9" s="158">
        <v>190</v>
      </c>
      <c r="X9" s="158">
        <v>55</v>
      </c>
      <c r="Y9" s="158">
        <v>25</v>
      </c>
      <c r="Z9" s="232" t="s">
        <v>101</v>
      </c>
      <c r="AA9" s="230">
        <v>26</v>
      </c>
      <c r="AB9" s="230">
        <v>57</v>
      </c>
      <c r="AC9" s="158">
        <v>5</v>
      </c>
      <c r="AD9" s="158" t="b">
        <v>0</v>
      </c>
      <c r="AE9" s="158"/>
      <c r="AF9" s="158"/>
      <c r="AG9" s="158"/>
      <c r="AH9" s="158"/>
      <c r="AI9" s="158"/>
      <c r="AJ9" s="158"/>
      <c r="AK9" s="158"/>
      <c r="AL9" s="158"/>
      <c r="AM9" s="158"/>
      <c r="AN9" s="158"/>
      <c r="AO9" s="158"/>
      <c r="AP9" s="158" t="s">
        <v>353</v>
      </c>
      <c r="AQ9" s="158">
        <v>0</v>
      </c>
      <c r="AR9" s="158">
        <v>1</v>
      </c>
      <c r="AT9" s="158">
        <v>5</v>
      </c>
      <c r="AU9" s="158"/>
      <c r="AV9" s="158">
        <v>1813</v>
      </c>
      <c r="AW9" s="158">
        <v>959</v>
      </c>
      <c r="AX9" s="158">
        <v>1782</v>
      </c>
      <c r="AY9" s="158">
        <v>579</v>
      </c>
      <c r="AZ9" s="158">
        <v>959</v>
      </c>
      <c r="BA9" s="158">
        <v>1808</v>
      </c>
      <c r="BB9" s="158">
        <v>967</v>
      </c>
      <c r="BC9" s="158">
        <v>1782</v>
      </c>
      <c r="BD9" s="158">
        <v>915</v>
      </c>
      <c r="BE9" s="158">
        <v>100</v>
      </c>
      <c r="BF9" s="143">
        <v>200</v>
      </c>
      <c r="BG9" s="143">
        <v>4585</v>
      </c>
      <c r="BH9" s="143">
        <v>9.6284999999999996E-2</v>
      </c>
      <c r="BI9" s="143">
        <v>4143</v>
      </c>
      <c r="BJ9" s="143">
        <v>6.4469223000000004E-3</v>
      </c>
      <c r="BM9" s="143"/>
      <c r="BN9" s="143"/>
      <c r="BO9" s="143"/>
      <c r="BP9" s="143"/>
      <c r="BQ9" s="143"/>
      <c r="BR9" s="143"/>
      <c r="BS9" s="143"/>
      <c r="BT9" s="143"/>
      <c r="BU9" s="143"/>
      <c r="BV9" s="143"/>
      <c r="BW9" s="143"/>
      <c r="BX9" s="143"/>
      <c r="BY9" s="143"/>
      <c r="BZ9" s="143"/>
      <c r="CA9" s="143"/>
      <c r="CB9" s="143"/>
      <c r="CC9" s="143"/>
      <c r="CD9" s="143"/>
      <c r="CE9" s="143"/>
      <c r="CF9" s="143"/>
      <c r="CG9" s="143"/>
      <c r="CH9" s="143"/>
      <c r="CI9" s="143"/>
      <c r="CJ9" s="143"/>
    </row>
    <row r="10" spans="1:88" x14ac:dyDescent="0.2">
      <c r="A10" s="227">
        <v>8</v>
      </c>
      <c r="B10" s="230" t="s">
        <v>387</v>
      </c>
      <c r="C10" s="158" t="s">
        <v>133</v>
      </c>
      <c r="D10" s="158" t="s">
        <v>354</v>
      </c>
      <c r="E10" s="158" t="s">
        <v>389</v>
      </c>
      <c r="F10" s="229" t="s">
        <v>140</v>
      </c>
      <c r="G10" s="158" t="s">
        <v>278</v>
      </c>
      <c r="H10" s="158" t="s">
        <v>146</v>
      </c>
      <c r="I10" s="158" t="s">
        <v>88</v>
      </c>
      <c r="J10" s="231" t="s">
        <v>107</v>
      </c>
      <c r="K10" s="158">
        <v>444</v>
      </c>
      <c r="L10" s="158">
        <v>500</v>
      </c>
      <c r="M10" s="158">
        <v>1800</v>
      </c>
      <c r="N10" s="158">
        <v>27</v>
      </c>
      <c r="O10" s="231" t="s">
        <v>86</v>
      </c>
      <c r="P10" s="230">
        <v>2</v>
      </c>
      <c r="Q10" s="231" t="s">
        <v>150</v>
      </c>
      <c r="R10" s="230">
        <v>3</v>
      </c>
      <c r="S10" s="158" t="s">
        <v>96</v>
      </c>
      <c r="T10" s="158">
        <v>1</v>
      </c>
      <c r="U10" s="158">
        <v>2</v>
      </c>
      <c r="V10" s="158" t="s">
        <v>162</v>
      </c>
      <c r="W10" s="158">
        <v>170</v>
      </c>
      <c r="X10" s="158">
        <v>56</v>
      </c>
      <c r="Y10" s="158">
        <v>25</v>
      </c>
      <c r="Z10" s="232" t="s">
        <v>101</v>
      </c>
      <c r="AA10" s="230">
        <v>26</v>
      </c>
      <c r="AB10" s="230">
        <v>57</v>
      </c>
      <c r="AC10" s="158">
        <v>5</v>
      </c>
      <c r="AD10" s="158" t="b">
        <v>0</v>
      </c>
      <c r="AE10" s="158"/>
      <c r="AF10" s="158"/>
      <c r="AG10" s="158"/>
      <c r="AH10" s="158"/>
      <c r="AI10" s="158"/>
      <c r="AJ10" s="158"/>
      <c r="AK10" s="158"/>
      <c r="AL10" s="158"/>
      <c r="AM10" s="158"/>
      <c r="AN10" s="158"/>
      <c r="AO10" s="158"/>
      <c r="AP10" s="158" t="s">
        <v>306</v>
      </c>
      <c r="AQ10" s="158">
        <v>0</v>
      </c>
      <c r="AR10" s="158">
        <v>4</v>
      </c>
      <c r="AT10" s="158">
        <v>5</v>
      </c>
      <c r="AU10" s="158"/>
      <c r="AV10" s="158">
        <v>1813</v>
      </c>
      <c r="AW10" s="158">
        <v>956</v>
      </c>
      <c r="AX10" s="158">
        <v>1782</v>
      </c>
      <c r="AY10" s="158">
        <v>616</v>
      </c>
      <c r="AZ10" s="158">
        <v>956</v>
      </c>
      <c r="BA10" s="158">
        <v>1808</v>
      </c>
      <c r="BB10" s="158">
        <v>964</v>
      </c>
      <c r="BC10" s="158">
        <v>1782</v>
      </c>
      <c r="BD10" s="158">
        <v>912</v>
      </c>
      <c r="BE10" s="158">
        <v>100</v>
      </c>
      <c r="BF10" s="143">
        <v>200</v>
      </c>
      <c r="BG10" s="143">
        <v>4582</v>
      </c>
      <c r="BH10" s="143">
        <v>9.6222000000000002E-2</v>
      </c>
      <c r="BI10" s="143">
        <v>4180</v>
      </c>
      <c r="BJ10" s="143">
        <v>6.5044980000000009E-3</v>
      </c>
      <c r="BM10" s="143"/>
      <c r="BN10" s="143"/>
      <c r="BO10" s="143"/>
      <c r="BP10" s="143"/>
      <c r="BQ10" s="143"/>
      <c r="BR10" s="143"/>
      <c r="BS10" s="143"/>
      <c r="BT10" s="143"/>
      <c r="BU10" s="143"/>
      <c r="BV10" s="143"/>
      <c r="BW10" s="143"/>
      <c r="BX10" s="143"/>
      <c r="BY10" s="143"/>
      <c r="BZ10" s="143"/>
      <c r="CA10" s="143"/>
      <c r="CB10" s="143"/>
      <c r="CC10" s="143"/>
      <c r="CD10" s="143"/>
      <c r="CE10" s="143"/>
      <c r="CF10" s="143"/>
      <c r="CG10" s="143"/>
      <c r="CH10" s="143"/>
      <c r="CI10" s="143"/>
      <c r="CJ10" s="143"/>
    </row>
    <row r="11" spans="1:88" x14ac:dyDescent="0.2">
      <c r="A11" s="227">
        <v>9</v>
      </c>
      <c r="B11" s="230" t="s">
        <v>387</v>
      </c>
      <c r="C11" s="158" t="s">
        <v>132</v>
      </c>
      <c r="D11" s="158" t="s">
        <v>354</v>
      </c>
      <c r="E11" s="158" t="s">
        <v>389</v>
      </c>
      <c r="F11" s="229" t="s">
        <v>140</v>
      </c>
      <c r="G11" s="158" t="s">
        <v>138</v>
      </c>
      <c r="H11" s="158" t="s">
        <v>146</v>
      </c>
      <c r="I11" s="158" t="s">
        <v>91</v>
      </c>
      <c r="J11" s="231" t="s">
        <v>107</v>
      </c>
      <c r="K11" s="158">
        <v>444</v>
      </c>
      <c r="L11" s="158">
        <v>500</v>
      </c>
      <c r="M11" s="158">
        <v>1800</v>
      </c>
      <c r="N11" s="158">
        <v>27</v>
      </c>
      <c r="O11" s="231" t="s">
        <v>86</v>
      </c>
      <c r="P11" s="230">
        <v>2</v>
      </c>
      <c r="Q11" s="231" t="s">
        <v>150</v>
      </c>
      <c r="R11" s="230">
        <v>3</v>
      </c>
      <c r="S11" s="158" t="s">
        <v>96</v>
      </c>
      <c r="T11" s="158">
        <v>1</v>
      </c>
      <c r="U11" s="158">
        <v>2</v>
      </c>
      <c r="V11" s="158" t="s">
        <v>162</v>
      </c>
      <c r="W11" s="158">
        <v>8</v>
      </c>
      <c r="X11" s="158">
        <v>57</v>
      </c>
      <c r="Y11" s="158">
        <v>25</v>
      </c>
      <c r="Z11" s="232" t="s">
        <v>101</v>
      </c>
      <c r="AA11" s="230">
        <v>26</v>
      </c>
      <c r="AB11" s="230">
        <v>57</v>
      </c>
      <c r="AC11" s="158">
        <v>5</v>
      </c>
      <c r="AD11" s="158" t="b">
        <v>0</v>
      </c>
      <c r="AE11" s="158"/>
      <c r="AF11" s="158"/>
      <c r="AG11" s="158"/>
      <c r="AH11" s="158"/>
      <c r="AI11" s="158"/>
      <c r="AJ11" s="158"/>
      <c r="AK11" s="158"/>
      <c r="AL11" s="158"/>
      <c r="AM11" s="158"/>
      <c r="AN11" s="158"/>
      <c r="AO11" s="158"/>
      <c r="AP11" s="158" t="s">
        <v>353</v>
      </c>
      <c r="AQ11" s="158">
        <v>0</v>
      </c>
      <c r="AR11" s="158">
        <v>1</v>
      </c>
      <c r="AT11" s="158">
        <v>5</v>
      </c>
      <c r="AU11" s="158"/>
      <c r="AV11" s="158">
        <v>1813</v>
      </c>
      <c r="AW11" s="158">
        <v>959</v>
      </c>
      <c r="AX11" s="158">
        <v>1782</v>
      </c>
      <c r="AY11" s="158">
        <v>943</v>
      </c>
      <c r="AZ11" s="158">
        <v>959</v>
      </c>
      <c r="BA11" s="158">
        <v>1808</v>
      </c>
      <c r="BB11" s="158">
        <v>967</v>
      </c>
      <c r="BC11" s="158"/>
      <c r="BD11" s="158"/>
      <c r="BE11" s="158">
        <v>100</v>
      </c>
      <c r="BF11" s="143">
        <v>38</v>
      </c>
      <c r="BG11" s="143">
        <v>4585</v>
      </c>
      <c r="BH11" s="143">
        <v>1.8294149999999999E-2</v>
      </c>
      <c r="BI11" s="143">
        <v>4507</v>
      </c>
      <c r="BJ11" s="143">
        <v>7.0133427000000003E-3</v>
      </c>
      <c r="BM11" s="143"/>
      <c r="BN11" s="143"/>
      <c r="BO11" s="143"/>
      <c r="BP11" s="143"/>
      <c r="BQ11" s="143"/>
      <c r="BR11" s="143"/>
      <c r="BS11" s="143"/>
      <c r="BT11" s="143"/>
      <c r="BU11" s="143"/>
      <c r="BV11" s="143"/>
      <c r="BW11" s="143"/>
      <c r="BX11" s="143"/>
      <c r="BY11" s="143"/>
      <c r="BZ11" s="143"/>
      <c r="CA11" s="143"/>
      <c r="CB11" s="143"/>
      <c r="CC11" s="143"/>
      <c r="CD11" s="143"/>
      <c r="CE11" s="143"/>
      <c r="CF11" s="143"/>
      <c r="CG11" s="143"/>
      <c r="CH11" s="143"/>
      <c r="CI11" s="143"/>
      <c r="CJ11" s="143"/>
    </row>
    <row r="12" spans="1:88" x14ac:dyDescent="0.2">
      <c r="A12" s="227">
        <v>10</v>
      </c>
      <c r="B12" s="230" t="s">
        <v>387</v>
      </c>
      <c r="C12" s="158" t="s">
        <v>132</v>
      </c>
      <c r="D12" s="158" t="s">
        <v>354</v>
      </c>
      <c r="E12" s="158" t="s">
        <v>389</v>
      </c>
      <c r="F12" s="229" t="s">
        <v>140</v>
      </c>
      <c r="G12" s="158" t="s">
        <v>138</v>
      </c>
      <c r="H12" s="158" t="s">
        <v>146</v>
      </c>
      <c r="I12" s="158" t="s">
        <v>91</v>
      </c>
      <c r="J12" s="231" t="s">
        <v>107</v>
      </c>
      <c r="K12" s="158">
        <v>444</v>
      </c>
      <c r="L12" s="158">
        <v>500</v>
      </c>
      <c r="M12" s="158">
        <v>1800</v>
      </c>
      <c r="N12" s="158">
        <v>27</v>
      </c>
      <c r="O12" s="231" t="s">
        <v>86</v>
      </c>
      <c r="P12" s="230">
        <v>2</v>
      </c>
      <c r="Q12" s="231" t="s">
        <v>150</v>
      </c>
      <c r="R12" s="230">
        <v>3</v>
      </c>
      <c r="S12" s="158" t="s">
        <v>96</v>
      </c>
      <c r="T12" s="158">
        <v>1</v>
      </c>
      <c r="U12" s="158">
        <v>2</v>
      </c>
      <c r="V12" s="158" t="s">
        <v>162</v>
      </c>
      <c r="W12" s="158">
        <v>8</v>
      </c>
      <c r="X12" s="158">
        <v>58</v>
      </c>
      <c r="Y12" s="158">
        <v>25</v>
      </c>
      <c r="Z12" s="232" t="s">
        <v>101</v>
      </c>
      <c r="AA12" s="230">
        <v>26</v>
      </c>
      <c r="AB12" s="230">
        <v>57</v>
      </c>
      <c r="AC12" s="158">
        <v>5</v>
      </c>
      <c r="AD12" s="158" t="b">
        <v>0</v>
      </c>
      <c r="AE12" s="158"/>
      <c r="AF12" s="158"/>
      <c r="AG12" s="158"/>
      <c r="AH12" s="158"/>
      <c r="AI12" s="158"/>
      <c r="AJ12" s="158"/>
      <c r="AK12" s="158"/>
      <c r="AL12" s="158"/>
      <c r="AM12" s="158"/>
      <c r="AN12" s="158"/>
      <c r="AO12" s="158"/>
      <c r="AP12" s="158" t="s">
        <v>353</v>
      </c>
      <c r="AQ12" s="158">
        <v>0</v>
      </c>
      <c r="AR12" s="158">
        <v>1</v>
      </c>
      <c r="AT12" s="158">
        <v>5</v>
      </c>
      <c r="AU12" s="158"/>
      <c r="AV12" s="158">
        <v>1813</v>
      </c>
      <c r="AW12" s="158">
        <v>959</v>
      </c>
      <c r="AX12" s="158">
        <v>1782</v>
      </c>
      <c r="AY12" s="158">
        <v>943</v>
      </c>
      <c r="AZ12" s="158">
        <v>959</v>
      </c>
      <c r="BA12" s="158">
        <v>1808</v>
      </c>
      <c r="BB12" s="158">
        <v>967</v>
      </c>
      <c r="BC12" s="158"/>
      <c r="BD12" s="158"/>
      <c r="BE12" s="158">
        <v>100</v>
      </c>
      <c r="BF12" s="143">
        <v>38</v>
      </c>
      <c r="BG12" s="143">
        <v>4585</v>
      </c>
      <c r="BH12" s="143">
        <v>1.8294149999999999E-2</v>
      </c>
      <c r="BI12" s="143">
        <v>4507</v>
      </c>
      <c r="BJ12" s="143">
        <v>7.0133427000000003E-3</v>
      </c>
      <c r="BM12" s="143"/>
      <c r="BN12" s="143"/>
      <c r="BO12" s="143"/>
      <c r="BP12" s="143"/>
      <c r="BQ12" s="143"/>
      <c r="BR12" s="143"/>
      <c r="BS12" s="143"/>
      <c r="BT12" s="143"/>
      <c r="BU12" s="143"/>
      <c r="BV12" s="143"/>
      <c r="BW12" s="143"/>
      <c r="BX12" s="143"/>
      <c r="BY12" s="143"/>
      <c r="BZ12" s="143"/>
      <c r="CA12" s="143"/>
      <c r="CB12" s="143"/>
      <c r="CC12" s="143"/>
      <c r="CD12" s="143"/>
      <c r="CE12" s="143"/>
      <c r="CF12" s="143"/>
      <c r="CG12" s="143"/>
      <c r="CH12" s="143"/>
      <c r="CI12" s="143"/>
      <c r="CJ12" s="143"/>
    </row>
    <row r="13" spans="1:88" x14ac:dyDescent="0.2">
      <c r="A13" s="227">
        <v>11</v>
      </c>
      <c r="B13" s="230" t="s">
        <v>387</v>
      </c>
      <c r="C13" s="158" t="s">
        <v>132</v>
      </c>
      <c r="D13" s="158" t="s">
        <v>354</v>
      </c>
      <c r="E13" s="158" t="s">
        <v>389</v>
      </c>
      <c r="F13" s="229" t="s">
        <v>140</v>
      </c>
      <c r="G13" s="158" t="s">
        <v>138</v>
      </c>
      <c r="H13" s="158" t="s">
        <v>146</v>
      </c>
      <c r="I13" s="158" t="s">
        <v>91</v>
      </c>
      <c r="J13" s="231" t="s">
        <v>107</v>
      </c>
      <c r="K13" s="158">
        <v>444</v>
      </c>
      <c r="L13" s="158">
        <v>500</v>
      </c>
      <c r="M13" s="158">
        <v>1800</v>
      </c>
      <c r="N13" s="158">
        <v>27</v>
      </c>
      <c r="O13" s="231" t="s">
        <v>86</v>
      </c>
      <c r="P13" s="230">
        <v>2</v>
      </c>
      <c r="Q13" s="231" t="s">
        <v>150</v>
      </c>
      <c r="R13" s="230">
        <v>3</v>
      </c>
      <c r="S13" s="158" t="s">
        <v>96</v>
      </c>
      <c r="T13" s="158">
        <v>1</v>
      </c>
      <c r="U13" s="158">
        <v>2</v>
      </c>
      <c r="V13" s="158" t="s">
        <v>162</v>
      </c>
      <c r="W13" s="158">
        <v>8</v>
      </c>
      <c r="X13" s="158">
        <v>58</v>
      </c>
      <c r="Y13" s="158">
        <v>25</v>
      </c>
      <c r="Z13" s="232" t="s">
        <v>101</v>
      </c>
      <c r="AA13" s="230">
        <v>26</v>
      </c>
      <c r="AB13" s="230">
        <v>57</v>
      </c>
      <c r="AC13" s="158">
        <v>5</v>
      </c>
      <c r="AD13" s="158" t="b">
        <v>0</v>
      </c>
      <c r="AE13" s="158"/>
      <c r="AF13" s="158"/>
      <c r="AG13" s="158"/>
      <c r="AH13" s="158"/>
      <c r="AI13" s="158"/>
      <c r="AJ13" s="158"/>
      <c r="AK13" s="158"/>
      <c r="AL13" s="158"/>
      <c r="AM13" s="158"/>
      <c r="AN13" s="158"/>
      <c r="AO13" s="158"/>
      <c r="AP13" s="158" t="s">
        <v>353</v>
      </c>
      <c r="AQ13" s="158">
        <v>0</v>
      </c>
      <c r="AR13" s="158">
        <v>1</v>
      </c>
      <c r="AT13" s="158">
        <v>5</v>
      </c>
      <c r="AU13" s="158"/>
      <c r="AV13" s="158">
        <v>1813</v>
      </c>
      <c r="AW13" s="158">
        <v>959</v>
      </c>
      <c r="AX13" s="158">
        <v>1782</v>
      </c>
      <c r="AY13" s="158">
        <v>943</v>
      </c>
      <c r="AZ13" s="158">
        <v>959</v>
      </c>
      <c r="BA13" s="158">
        <v>1808</v>
      </c>
      <c r="BB13" s="158">
        <v>967</v>
      </c>
      <c r="BC13" s="158">
        <v>1782</v>
      </c>
      <c r="BD13" s="158">
        <v>915</v>
      </c>
      <c r="BE13" s="158">
        <v>100</v>
      </c>
      <c r="BF13" s="143">
        <v>38</v>
      </c>
      <c r="BG13" s="143">
        <v>4585</v>
      </c>
      <c r="BH13" s="143">
        <v>1.8294149999999999E-2</v>
      </c>
      <c r="BI13" s="143">
        <v>4507</v>
      </c>
      <c r="BJ13" s="143">
        <v>7.0133427000000003E-3</v>
      </c>
      <c r="BM13" s="143"/>
      <c r="BN13" s="143"/>
      <c r="BO13" s="143"/>
      <c r="BP13" s="143"/>
      <c r="BQ13" s="143"/>
      <c r="BR13" s="143"/>
      <c r="BS13" s="143"/>
      <c r="BT13" s="143"/>
      <c r="BU13" s="143"/>
      <c r="BV13" s="143"/>
      <c r="BW13" s="143"/>
      <c r="BX13" s="143"/>
      <c r="BY13" s="143"/>
      <c r="BZ13" s="143"/>
      <c r="CA13" s="143"/>
      <c r="CB13" s="143"/>
      <c r="CC13" s="143"/>
      <c r="CD13" s="143"/>
      <c r="CE13" s="143"/>
      <c r="CF13" s="143"/>
      <c r="CG13" s="143"/>
      <c r="CH13" s="143"/>
      <c r="CI13" s="143"/>
      <c r="CJ13" s="143"/>
    </row>
    <row r="14" spans="1:88" x14ac:dyDescent="0.2">
      <c r="A14" s="227">
        <v>12</v>
      </c>
      <c r="B14" s="230" t="s">
        <v>387</v>
      </c>
      <c r="C14" s="158" t="s">
        <v>132</v>
      </c>
      <c r="D14" s="158" t="s">
        <v>354</v>
      </c>
      <c r="E14" s="158" t="s">
        <v>389</v>
      </c>
      <c r="F14" s="229" t="s">
        <v>140</v>
      </c>
      <c r="G14" s="158" t="s">
        <v>138</v>
      </c>
      <c r="H14" s="158" t="s">
        <v>146</v>
      </c>
      <c r="I14" s="158" t="s">
        <v>91</v>
      </c>
      <c r="J14" s="231" t="s">
        <v>107</v>
      </c>
      <c r="K14" s="158">
        <v>444</v>
      </c>
      <c r="L14" s="158">
        <v>500</v>
      </c>
      <c r="M14" s="158">
        <v>1800</v>
      </c>
      <c r="N14" s="158">
        <v>27</v>
      </c>
      <c r="O14" s="231" t="s">
        <v>86</v>
      </c>
      <c r="P14" s="230">
        <v>2</v>
      </c>
      <c r="Q14" s="231" t="s">
        <v>150</v>
      </c>
      <c r="R14" s="230">
        <v>3</v>
      </c>
      <c r="S14" s="158" t="s">
        <v>96</v>
      </c>
      <c r="T14" s="158">
        <v>1</v>
      </c>
      <c r="U14" s="158">
        <v>2</v>
      </c>
      <c r="V14" s="158" t="s">
        <v>162</v>
      </c>
      <c r="W14" s="158">
        <v>8</v>
      </c>
      <c r="X14" s="158">
        <v>58</v>
      </c>
      <c r="Y14" s="158">
        <v>25</v>
      </c>
      <c r="Z14" s="232" t="s">
        <v>101</v>
      </c>
      <c r="AA14" s="230">
        <v>26</v>
      </c>
      <c r="AB14" s="230">
        <v>57</v>
      </c>
      <c r="AC14" s="158">
        <v>5</v>
      </c>
      <c r="AD14" s="158" t="b">
        <v>0</v>
      </c>
      <c r="AE14" s="158"/>
      <c r="AF14" s="158"/>
      <c r="AG14" s="158"/>
      <c r="AH14" s="158"/>
      <c r="AI14" s="158"/>
      <c r="AJ14" s="158"/>
      <c r="AK14" s="158"/>
      <c r="AL14" s="158"/>
      <c r="AM14" s="158"/>
      <c r="AN14" s="158"/>
      <c r="AO14" s="158"/>
      <c r="AP14" s="158" t="s">
        <v>306</v>
      </c>
      <c r="AQ14" s="158">
        <v>0</v>
      </c>
      <c r="AR14" s="158">
        <v>1</v>
      </c>
      <c r="AT14" s="158">
        <v>5</v>
      </c>
      <c r="AU14" s="158"/>
      <c r="AV14" s="158">
        <v>1813</v>
      </c>
      <c r="AW14" s="158">
        <v>959</v>
      </c>
      <c r="AX14" s="158">
        <v>1782</v>
      </c>
      <c r="AY14" s="158">
        <v>943</v>
      </c>
      <c r="AZ14" s="158">
        <v>959</v>
      </c>
      <c r="BA14" s="158">
        <v>1808</v>
      </c>
      <c r="BB14" s="158">
        <v>967</v>
      </c>
      <c r="BC14" s="158">
        <v>1782</v>
      </c>
      <c r="BD14" s="158">
        <v>915</v>
      </c>
      <c r="BE14" s="158">
        <v>100</v>
      </c>
      <c r="BF14" s="143">
        <v>38</v>
      </c>
      <c r="BG14" s="143">
        <v>4585</v>
      </c>
      <c r="BH14" s="143">
        <v>1.8294149999999999E-2</v>
      </c>
      <c r="BI14" s="143">
        <v>4507</v>
      </c>
      <c r="BJ14" s="143">
        <v>7.0133427000000003E-3</v>
      </c>
      <c r="BM14" s="143"/>
      <c r="BN14" s="143"/>
      <c r="BO14" s="143"/>
      <c r="BP14" s="143"/>
      <c r="BQ14" s="143"/>
      <c r="BR14" s="143"/>
      <c r="BS14" s="143"/>
      <c r="BT14" s="143"/>
      <c r="BU14" s="143"/>
      <c r="BV14" s="143"/>
      <c r="BW14" s="143"/>
      <c r="BX14" s="143"/>
      <c r="BY14" s="143"/>
      <c r="BZ14" s="143"/>
      <c r="CA14" s="143"/>
      <c r="CB14" s="143"/>
      <c r="CC14" s="143"/>
      <c r="CD14" s="143"/>
      <c r="CE14" s="143"/>
      <c r="CF14" s="143"/>
      <c r="CG14" s="143"/>
      <c r="CH14" s="143"/>
      <c r="CI14" s="143"/>
      <c r="CJ14" s="143"/>
    </row>
    <row r="15" spans="1:88" x14ac:dyDescent="0.2">
      <c r="A15" s="227">
        <v>13</v>
      </c>
      <c r="B15" s="230" t="s">
        <v>387</v>
      </c>
      <c r="C15" s="158" t="s">
        <v>132</v>
      </c>
      <c r="D15" s="158" t="s">
        <v>354</v>
      </c>
      <c r="E15" s="158" t="s">
        <v>389</v>
      </c>
      <c r="F15" s="229" t="s">
        <v>140</v>
      </c>
      <c r="G15" s="158" t="s">
        <v>138</v>
      </c>
      <c r="H15" s="158" t="s">
        <v>146</v>
      </c>
      <c r="I15" s="158" t="s">
        <v>91</v>
      </c>
      <c r="J15" s="231" t="s">
        <v>107</v>
      </c>
      <c r="K15" s="158">
        <v>444</v>
      </c>
      <c r="L15" s="158">
        <v>500</v>
      </c>
      <c r="M15" s="158">
        <v>1800</v>
      </c>
      <c r="N15" s="158">
        <v>27</v>
      </c>
      <c r="O15" s="231" t="s">
        <v>86</v>
      </c>
      <c r="P15" s="230">
        <v>2</v>
      </c>
      <c r="Q15" s="231" t="s">
        <v>150</v>
      </c>
      <c r="R15" s="230">
        <v>3</v>
      </c>
      <c r="S15" s="158" t="s">
        <v>96</v>
      </c>
      <c r="T15" s="158">
        <v>1</v>
      </c>
      <c r="U15" s="158">
        <v>2</v>
      </c>
      <c r="V15" s="158" t="s">
        <v>162</v>
      </c>
      <c r="W15" s="158">
        <v>8</v>
      </c>
      <c r="X15" s="158">
        <v>64</v>
      </c>
      <c r="Y15" s="158">
        <v>25</v>
      </c>
      <c r="Z15" s="232" t="s">
        <v>101</v>
      </c>
      <c r="AA15" s="230">
        <v>26</v>
      </c>
      <c r="AB15" s="230">
        <v>57</v>
      </c>
      <c r="AC15" s="158">
        <v>5</v>
      </c>
      <c r="AD15" s="158" t="b">
        <v>0</v>
      </c>
      <c r="AE15" s="158"/>
      <c r="AF15" s="158"/>
      <c r="AG15" s="158"/>
      <c r="AH15" s="158"/>
      <c r="AI15" s="158"/>
      <c r="AJ15" s="158"/>
      <c r="AK15" s="158"/>
      <c r="AL15" s="158"/>
      <c r="AM15" s="158"/>
      <c r="AN15" s="158"/>
      <c r="AO15" s="158"/>
      <c r="AP15" s="158" t="s">
        <v>353</v>
      </c>
      <c r="AQ15" s="158">
        <v>0</v>
      </c>
      <c r="AR15" s="158">
        <v>1</v>
      </c>
      <c r="AT15" s="158">
        <v>5</v>
      </c>
      <c r="AU15" s="158"/>
      <c r="AV15" s="158">
        <v>1813</v>
      </c>
      <c r="AW15" s="158">
        <v>959</v>
      </c>
      <c r="AX15" s="158">
        <v>1782</v>
      </c>
      <c r="AY15" s="158">
        <v>943</v>
      </c>
      <c r="AZ15" s="158">
        <v>959</v>
      </c>
      <c r="BA15" s="158">
        <v>1808</v>
      </c>
      <c r="BB15" s="158">
        <v>967</v>
      </c>
      <c r="BC15" s="158"/>
      <c r="BD15" s="158"/>
      <c r="BE15" s="158">
        <v>100</v>
      </c>
      <c r="BF15" s="143">
        <v>38</v>
      </c>
      <c r="BG15" s="143">
        <v>4585</v>
      </c>
      <c r="BH15" s="143">
        <v>1.8294149999999999E-2</v>
      </c>
      <c r="BI15" s="143">
        <v>4507</v>
      </c>
      <c r="BJ15" s="143">
        <v>7.0133427000000003E-3</v>
      </c>
      <c r="BM15" s="143"/>
      <c r="BN15" s="143"/>
      <c r="BO15" s="143"/>
      <c r="BP15" s="143"/>
      <c r="BQ15" s="143"/>
      <c r="BR15" s="143"/>
      <c r="BS15" s="143"/>
      <c r="BT15" s="143"/>
      <c r="BU15" s="143"/>
      <c r="BV15" s="143"/>
      <c r="BW15" s="143"/>
      <c r="BX15" s="143"/>
      <c r="BY15" s="143"/>
      <c r="BZ15" s="143"/>
      <c r="CA15" s="143"/>
      <c r="CB15" s="143"/>
      <c r="CC15" s="143"/>
      <c r="CD15" s="143"/>
      <c r="CE15" s="143"/>
      <c r="CF15" s="143"/>
      <c r="CG15" s="143"/>
      <c r="CH15" s="143"/>
      <c r="CI15" s="143"/>
      <c r="CJ15" s="143"/>
    </row>
    <row r="16" spans="1:88" x14ac:dyDescent="0.2">
      <c r="A16" s="227">
        <v>14</v>
      </c>
      <c r="B16" s="230" t="s">
        <v>387</v>
      </c>
      <c r="C16" s="158" t="s">
        <v>132</v>
      </c>
      <c r="D16" s="158" t="s">
        <v>354</v>
      </c>
      <c r="E16" s="158" t="s">
        <v>389</v>
      </c>
      <c r="F16" s="229" t="s">
        <v>140</v>
      </c>
      <c r="G16" s="158" t="s">
        <v>138</v>
      </c>
      <c r="H16" s="158" t="s">
        <v>146</v>
      </c>
      <c r="I16" s="158" t="s">
        <v>91</v>
      </c>
      <c r="J16" s="231" t="s">
        <v>107</v>
      </c>
      <c r="K16" s="158">
        <v>444</v>
      </c>
      <c r="L16" s="158">
        <v>500</v>
      </c>
      <c r="M16" s="158">
        <v>1800</v>
      </c>
      <c r="N16" s="158">
        <v>27</v>
      </c>
      <c r="O16" s="231" t="s">
        <v>86</v>
      </c>
      <c r="P16" s="230">
        <v>2</v>
      </c>
      <c r="Q16" s="231" t="s">
        <v>150</v>
      </c>
      <c r="R16" s="230">
        <v>3</v>
      </c>
      <c r="S16" s="158" t="s">
        <v>96</v>
      </c>
      <c r="T16" s="158">
        <v>1</v>
      </c>
      <c r="U16" s="158">
        <v>2</v>
      </c>
      <c r="V16" s="158" t="s">
        <v>162</v>
      </c>
      <c r="W16" s="158">
        <v>8</v>
      </c>
      <c r="X16" s="158">
        <v>62</v>
      </c>
      <c r="Y16" s="158">
        <v>25</v>
      </c>
      <c r="Z16" s="232" t="s">
        <v>101</v>
      </c>
      <c r="AA16" s="230">
        <v>26</v>
      </c>
      <c r="AB16" s="230">
        <v>57</v>
      </c>
      <c r="AC16" s="158">
        <v>5</v>
      </c>
      <c r="AD16" s="158" t="b">
        <v>0</v>
      </c>
      <c r="AE16" s="158"/>
      <c r="AF16" s="158"/>
      <c r="AG16" s="158"/>
      <c r="AH16" s="158"/>
      <c r="AI16" s="158"/>
      <c r="AJ16" s="158"/>
      <c r="AK16" s="158"/>
      <c r="AL16" s="158"/>
      <c r="AM16" s="158"/>
      <c r="AN16" s="158"/>
      <c r="AO16" s="158"/>
      <c r="AP16" s="158" t="s">
        <v>306</v>
      </c>
      <c r="AQ16" s="158">
        <v>0</v>
      </c>
      <c r="AR16" s="158">
        <v>1</v>
      </c>
      <c r="AT16" s="158">
        <v>5</v>
      </c>
      <c r="AU16" s="158"/>
      <c r="AV16" s="158">
        <v>1813</v>
      </c>
      <c r="AW16" s="158">
        <v>959</v>
      </c>
      <c r="AX16" s="158">
        <v>1782</v>
      </c>
      <c r="AY16" s="158">
        <v>943</v>
      </c>
      <c r="AZ16" s="158">
        <v>959</v>
      </c>
      <c r="BA16" s="158">
        <v>1808</v>
      </c>
      <c r="BB16" s="158">
        <v>967</v>
      </c>
      <c r="BC16" s="158">
        <v>1782</v>
      </c>
      <c r="BD16" s="158">
        <v>915</v>
      </c>
      <c r="BE16" s="158">
        <v>100</v>
      </c>
      <c r="BF16" s="143">
        <v>38</v>
      </c>
      <c r="BG16" s="143">
        <v>4585</v>
      </c>
      <c r="BH16" s="143">
        <v>1.8294149999999999E-2</v>
      </c>
      <c r="BI16" s="143">
        <v>4507</v>
      </c>
      <c r="BJ16" s="143">
        <v>7.0133427000000003E-3</v>
      </c>
      <c r="BM16" s="143"/>
      <c r="BN16" s="143"/>
      <c r="BO16" s="143"/>
      <c r="BP16" s="143"/>
      <c r="BQ16" s="143"/>
      <c r="BR16" s="143"/>
      <c r="BS16" s="143"/>
      <c r="BT16" s="143"/>
      <c r="BU16" s="143"/>
      <c r="BV16" s="143"/>
      <c r="BW16" s="143"/>
      <c r="BX16" s="143"/>
      <c r="BY16" s="143"/>
      <c r="BZ16" s="143"/>
      <c r="CA16" s="143"/>
      <c r="CB16" s="143"/>
      <c r="CC16" s="143"/>
      <c r="CD16" s="143"/>
      <c r="CE16" s="143"/>
      <c r="CF16" s="143"/>
      <c r="CG16" s="143"/>
      <c r="CH16" s="143"/>
      <c r="CI16" s="143"/>
      <c r="CJ16" s="143"/>
    </row>
    <row r="17" spans="1:88" x14ac:dyDescent="0.2">
      <c r="A17" s="227">
        <v>15</v>
      </c>
      <c r="B17" s="230" t="s">
        <v>387</v>
      </c>
      <c r="C17" s="158" t="s">
        <v>133</v>
      </c>
      <c r="D17" s="158" t="s">
        <v>537</v>
      </c>
      <c r="E17" s="158" t="s">
        <v>389</v>
      </c>
      <c r="F17" s="229" t="s">
        <v>140</v>
      </c>
      <c r="G17" s="158" t="s">
        <v>138</v>
      </c>
      <c r="H17" s="158" t="s">
        <v>146</v>
      </c>
      <c r="I17" s="158" t="s">
        <v>91</v>
      </c>
      <c r="J17" s="231" t="s">
        <v>107</v>
      </c>
      <c r="K17" s="158">
        <v>444</v>
      </c>
      <c r="L17" s="158">
        <v>500</v>
      </c>
      <c r="M17" s="158">
        <v>1800</v>
      </c>
      <c r="N17" s="158">
        <v>27</v>
      </c>
      <c r="O17" s="231" t="s">
        <v>86</v>
      </c>
      <c r="P17" s="230">
        <v>2</v>
      </c>
      <c r="Q17" s="231" t="s">
        <v>150</v>
      </c>
      <c r="R17" s="230">
        <v>3</v>
      </c>
      <c r="S17" s="158" t="s">
        <v>96</v>
      </c>
      <c r="T17" s="158">
        <v>1</v>
      </c>
      <c r="U17" s="158">
        <v>2</v>
      </c>
      <c r="V17" s="158" t="s">
        <v>162</v>
      </c>
      <c r="W17" s="158">
        <v>8</v>
      </c>
      <c r="X17" s="158">
        <v>61</v>
      </c>
      <c r="Y17" s="158">
        <v>25</v>
      </c>
      <c r="Z17" s="232" t="s">
        <v>101</v>
      </c>
      <c r="AA17" s="230">
        <v>26</v>
      </c>
      <c r="AB17" s="230">
        <v>57</v>
      </c>
      <c r="AC17" s="158">
        <v>5</v>
      </c>
      <c r="AD17" s="158" t="b">
        <v>0</v>
      </c>
      <c r="AE17" s="158"/>
      <c r="AF17" s="158"/>
      <c r="AG17" s="158"/>
      <c r="AH17" s="158"/>
      <c r="AI17" s="158"/>
      <c r="AJ17" s="158"/>
      <c r="AK17" s="158"/>
      <c r="AL17" s="158"/>
      <c r="AM17" s="158"/>
      <c r="AN17" s="158"/>
      <c r="AO17" s="158"/>
      <c r="AP17" s="158" t="s">
        <v>353</v>
      </c>
      <c r="AQ17" s="158">
        <v>0</v>
      </c>
      <c r="AR17" s="158">
        <v>9</v>
      </c>
      <c r="AT17" s="158">
        <v>5</v>
      </c>
      <c r="AU17" s="158"/>
      <c r="AV17" s="158">
        <v>1813</v>
      </c>
      <c r="AW17" s="158">
        <v>959</v>
      </c>
      <c r="AX17" s="158">
        <v>1782</v>
      </c>
      <c r="AY17" s="158">
        <v>943</v>
      </c>
      <c r="AZ17" s="158">
        <v>959</v>
      </c>
      <c r="BA17" s="158">
        <v>1808</v>
      </c>
      <c r="BB17" s="158">
        <v>967</v>
      </c>
      <c r="BC17" s="158"/>
      <c r="BD17" s="158"/>
      <c r="BE17" s="158">
        <v>100</v>
      </c>
      <c r="BF17" s="143">
        <v>38</v>
      </c>
      <c r="BG17" s="143">
        <v>4585</v>
      </c>
      <c r="BH17" s="143">
        <v>1.8294149999999999E-2</v>
      </c>
      <c r="BI17" s="143">
        <v>4507</v>
      </c>
      <c r="BJ17" s="143">
        <v>7.0133427000000003E-3</v>
      </c>
      <c r="BM17" s="143"/>
      <c r="BN17" s="143"/>
      <c r="BO17" s="143"/>
      <c r="BP17" s="143"/>
      <c r="BQ17" s="143"/>
      <c r="BR17" s="143"/>
      <c r="BS17" s="143"/>
      <c r="BT17" s="143"/>
      <c r="BU17" s="143"/>
      <c r="BV17" s="143"/>
      <c r="BW17" s="143"/>
      <c r="BX17" s="143"/>
      <c r="BY17" s="143"/>
      <c r="BZ17" s="143"/>
      <c r="CA17" s="143"/>
      <c r="CB17" s="143"/>
      <c r="CC17" s="143"/>
      <c r="CD17" s="143"/>
      <c r="CE17" s="143"/>
      <c r="CF17" s="143"/>
      <c r="CG17" s="143"/>
      <c r="CH17" s="143"/>
      <c r="CI17" s="143"/>
      <c r="CJ17" s="143"/>
    </row>
    <row r="18" spans="1:88" x14ac:dyDescent="0.2">
      <c r="A18" s="227">
        <v>16</v>
      </c>
      <c r="B18" s="230" t="s">
        <v>447</v>
      </c>
      <c r="C18" s="158" t="s">
        <v>132</v>
      </c>
      <c r="D18" s="158" t="s">
        <v>448</v>
      </c>
      <c r="E18" s="158" t="s">
        <v>446</v>
      </c>
      <c r="F18" s="229" t="s">
        <v>140</v>
      </c>
      <c r="G18" s="158" t="s">
        <v>138</v>
      </c>
      <c r="H18" s="158" t="s">
        <v>146</v>
      </c>
      <c r="I18" s="158" t="s">
        <v>91</v>
      </c>
      <c r="J18" s="231" t="s">
        <v>107</v>
      </c>
      <c r="K18" s="158">
        <v>700</v>
      </c>
      <c r="L18" s="158">
        <v>500</v>
      </c>
      <c r="M18" s="158">
        <v>1500</v>
      </c>
      <c r="N18" s="158">
        <v>27</v>
      </c>
      <c r="O18" s="231" t="s">
        <v>86</v>
      </c>
      <c r="P18" s="230">
        <v>2</v>
      </c>
      <c r="Q18" s="231" t="s">
        <v>150</v>
      </c>
      <c r="R18" s="230">
        <v>3</v>
      </c>
      <c r="S18" s="158" t="s">
        <v>96</v>
      </c>
      <c r="T18" s="158">
        <v>1</v>
      </c>
      <c r="U18" s="158">
        <v>2</v>
      </c>
      <c r="V18" s="158" t="s">
        <v>160</v>
      </c>
      <c r="W18" s="158">
        <v>6</v>
      </c>
      <c r="X18" s="158">
        <v>59</v>
      </c>
      <c r="Y18" s="158">
        <v>25</v>
      </c>
      <c r="Z18" s="232" t="s">
        <v>101</v>
      </c>
      <c r="AA18" s="230">
        <v>26</v>
      </c>
      <c r="AB18" s="230">
        <v>59</v>
      </c>
      <c r="AC18" s="158">
        <v>5</v>
      </c>
      <c r="AD18" s="158" t="b">
        <v>1</v>
      </c>
      <c r="AE18" s="158" t="s">
        <v>160</v>
      </c>
      <c r="AF18" s="158">
        <v>10</v>
      </c>
      <c r="AG18" s="158">
        <v>5</v>
      </c>
      <c r="AH18" s="158" t="s">
        <v>161</v>
      </c>
      <c r="AI18" s="158">
        <v>145</v>
      </c>
      <c r="AJ18" s="158">
        <v>260</v>
      </c>
      <c r="AK18" s="158">
        <v>350</v>
      </c>
      <c r="AL18" s="158" t="s">
        <v>101</v>
      </c>
      <c r="AM18" s="158">
        <v>450</v>
      </c>
      <c r="AN18" s="158">
        <v>556</v>
      </c>
      <c r="AO18" s="158">
        <v>655</v>
      </c>
      <c r="AP18" s="158" t="s">
        <v>353</v>
      </c>
      <c r="AQ18" s="158">
        <v>0</v>
      </c>
      <c r="AR18" s="158">
        <v>4</v>
      </c>
      <c r="AT18" s="158">
        <v>5</v>
      </c>
      <c r="AU18" s="158"/>
      <c r="AV18" s="158">
        <v>1513</v>
      </c>
      <c r="AW18" s="158">
        <v>1215</v>
      </c>
      <c r="AX18" s="158">
        <v>1482</v>
      </c>
      <c r="AY18" s="158">
        <v>1203</v>
      </c>
      <c r="AZ18" s="158">
        <v>1215</v>
      </c>
      <c r="BA18" s="158">
        <v>1158</v>
      </c>
      <c r="BB18" s="158">
        <v>1223</v>
      </c>
      <c r="BC18" s="158"/>
      <c r="BD18" s="158"/>
      <c r="BE18" s="158">
        <v>100</v>
      </c>
      <c r="BF18" s="143">
        <v>38</v>
      </c>
      <c r="BG18" s="143">
        <v>4241</v>
      </c>
      <c r="BH18" s="143">
        <v>1.692159E-2</v>
      </c>
      <c r="BI18" s="143">
        <v>4167</v>
      </c>
      <c r="BJ18" s="143">
        <v>6.7117869000000007E-3</v>
      </c>
      <c r="BM18" s="143"/>
      <c r="BN18" s="143"/>
      <c r="BO18" s="143"/>
      <c r="BP18" s="143"/>
      <c r="BQ18" s="143"/>
      <c r="BR18" s="143"/>
      <c r="BS18" s="143"/>
      <c r="BT18" s="143"/>
      <c r="BU18" s="143"/>
      <c r="BV18" s="143"/>
      <c r="BW18" s="143"/>
      <c r="BX18" s="143"/>
      <c r="BY18" s="143"/>
      <c r="BZ18" s="143"/>
      <c r="CA18" s="143"/>
      <c r="CB18" s="143"/>
      <c r="CC18" s="143"/>
      <c r="CD18" s="143"/>
      <c r="CE18" s="143"/>
      <c r="CF18" s="143"/>
      <c r="CG18" s="143"/>
      <c r="CH18" s="143"/>
      <c r="CI18" s="143"/>
      <c r="CJ18" s="143"/>
    </row>
    <row r="19" spans="1:88" x14ac:dyDescent="0.2">
      <c r="A19" s="227">
        <v>17</v>
      </c>
      <c r="B19" s="230"/>
      <c r="C19" s="158" t="s">
        <v>133</v>
      </c>
      <c r="D19" s="158"/>
      <c r="E19" s="158"/>
      <c r="F19" s="229" t="s">
        <v>140</v>
      </c>
      <c r="G19" s="158" t="s">
        <v>138</v>
      </c>
      <c r="H19" s="158" t="s">
        <v>146</v>
      </c>
      <c r="I19" s="158" t="s">
        <v>91</v>
      </c>
      <c r="J19" s="231" t="s">
        <v>107</v>
      </c>
      <c r="K19" s="158">
        <v>444</v>
      </c>
      <c r="L19" s="158">
        <v>500</v>
      </c>
      <c r="M19" s="158">
        <v>1800</v>
      </c>
      <c r="N19" s="158">
        <v>27</v>
      </c>
      <c r="O19" s="231" t="s">
        <v>86</v>
      </c>
      <c r="P19" s="230">
        <v>2</v>
      </c>
      <c r="Q19" s="231" t="s">
        <v>150</v>
      </c>
      <c r="R19" s="230">
        <v>3</v>
      </c>
      <c r="S19" s="158" t="s">
        <v>96</v>
      </c>
      <c r="T19" s="158">
        <v>1</v>
      </c>
      <c r="U19" s="158">
        <v>2</v>
      </c>
      <c r="V19" s="158" t="s">
        <v>162</v>
      </c>
      <c r="W19" s="158">
        <v>8</v>
      </c>
      <c r="X19" s="158">
        <v>61</v>
      </c>
      <c r="Y19" s="158">
        <v>25</v>
      </c>
      <c r="Z19" s="232" t="s">
        <v>101</v>
      </c>
      <c r="AA19" s="230">
        <v>26</v>
      </c>
      <c r="AB19" s="230">
        <v>57</v>
      </c>
      <c r="AC19" s="158">
        <v>5</v>
      </c>
      <c r="AD19" s="158" t="b">
        <v>0</v>
      </c>
      <c r="AE19" s="158"/>
      <c r="AF19" s="158"/>
      <c r="AG19" s="158"/>
      <c r="AH19" s="158"/>
      <c r="AI19" s="158"/>
      <c r="AJ19" s="158"/>
      <c r="AK19" s="158"/>
      <c r="AL19" s="158"/>
      <c r="AM19" s="158"/>
      <c r="AN19" s="158"/>
      <c r="AO19" s="158"/>
      <c r="AP19" s="158" t="s">
        <v>353</v>
      </c>
      <c r="AQ19" s="158">
        <v>15</v>
      </c>
      <c r="AR19" s="158">
        <v>0</v>
      </c>
      <c r="AT19" s="158">
        <v>5</v>
      </c>
      <c r="AU19" s="158"/>
      <c r="AV19" s="158">
        <v>1813</v>
      </c>
      <c r="AW19" s="158">
        <v>959</v>
      </c>
      <c r="AX19" s="158">
        <v>1782</v>
      </c>
      <c r="AY19" s="158">
        <v>943</v>
      </c>
      <c r="AZ19" s="158">
        <v>959</v>
      </c>
      <c r="BA19" s="158">
        <v>1808</v>
      </c>
      <c r="BB19" s="158">
        <v>967</v>
      </c>
      <c r="BC19" s="158"/>
      <c r="BD19" s="158"/>
      <c r="BE19" s="158">
        <v>100</v>
      </c>
      <c r="BF19" s="143">
        <v>38</v>
      </c>
      <c r="BG19" s="143">
        <v>4585</v>
      </c>
      <c r="BH19" s="143">
        <v>1.8294149999999999E-2</v>
      </c>
      <c r="BI19" s="143">
        <v>4507</v>
      </c>
      <c r="BJ19" s="143">
        <v>7.0133427000000003E-3</v>
      </c>
    </row>
    <row r="20" spans="1:88" x14ac:dyDescent="0.2">
      <c r="A20" s="227"/>
      <c r="B20" s="230"/>
      <c r="C20" s="158" t="s">
        <v>133</v>
      </c>
      <c r="D20" s="158"/>
      <c r="E20" s="158"/>
      <c r="F20" s="229" t="s">
        <v>140</v>
      </c>
      <c r="G20" s="158" t="s">
        <v>138</v>
      </c>
      <c r="H20" s="158" t="s">
        <v>146</v>
      </c>
      <c r="I20" s="158" t="s">
        <v>91</v>
      </c>
      <c r="J20" s="231" t="s">
        <v>107</v>
      </c>
      <c r="K20" s="158">
        <v>444</v>
      </c>
      <c r="L20" s="158">
        <v>500</v>
      </c>
      <c r="M20" s="158">
        <v>1800</v>
      </c>
      <c r="N20" s="158">
        <v>27</v>
      </c>
      <c r="O20" s="231" t="s">
        <v>86</v>
      </c>
      <c r="P20" s="230">
        <v>2</v>
      </c>
      <c r="Q20" s="231" t="s">
        <v>150</v>
      </c>
      <c r="R20" s="230">
        <v>3</v>
      </c>
      <c r="S20" s="158" t="s">
        <v>96</v>
      </c>
      <c r="T20" s="158">
        <v>1</v>
      </c>
      <c r="U20" s="158">
        <v>2</v>
      </c>
      <c r="V20" s="158" t="s">
        <v>162</v>
      </c>
      <c r="W20" s="158">
        <v>8</v>
      </c>
      <c r="X20" s="158">
        <v>61</v>
      </c>
      <c r="Y20" s="158">
        <v>25</v>
      </c>
      <c r="Z20" s="232" t="s">
        <v>101</v>
      </c>
      <c r="AA20" s="230">
        <v>26</v>
      </c>
      <c r="AB20" s="230">
        <v>57</v>
      </c>
      <c r="AC20" s="158">
        <v>5</v>
      </c>
      <c r="AD20" s="158" t="b">
        <v>0</v>
      </c>
      <c r="AE20" s="158"/>
      <c r="AF20" s="158"/>
      <c r="AG20" s="158"/>
      <c r="AH20" s="158"/>
      <c r="AI20" s="158"/>
      <c r="AJ20" s="158"/>
      <c r="AK20" s="158"/>
      <c r="AL20" s="158"/>
      <c r="AM20" s="158"/>
      <c r="AN20" s="158"/>
      <c r="AO20" s="158"/>
      <c r="AP20" s="158" t="s">
        <v>353</v>
      </c>
      <c r="AQ20" s="158">
        <v>15</v>
      </c>
      <c r="AR20" s="158"/>
      <c r="AT20" s="158"/>
      <c r="AU20" s="158"/>
      <c r="AV20" s="158"/>
      <c r="AW20" s="158"/>
      <c r="AX20" s="158"/>
      <c r="AY20" s="158"/>
      <c r="AZ20" s="158"/>
      <c r="BA20" s="158"/>
      <c r="BB20" s="158"/>
      <c r="BC20" s="158"/>
      <c r="BD20" s="158"/>
      <c r="BE20" s="158"/>
      <c r="BF20" s="158"/>
      <c r="BG20" s="158"/>
      <c r="BH20" s="158"/>
      <c r="BI20" s="158"/>
      <c r="BJ20" s="158"/>
      <c r="BK20" s="158"/>
    </row>
    <row r="21" spans="1:88" x14ac:dyDescent="0.2">
      <c r="A21" s="227">
        <v>18</v>
      </c>
      <c r="B21" s="230"/>
      <c r="C21" s="158" t="s">
        <v>133</v>
      </c>
      <c r="D21" s="158"/>
      <c r="E21" s="158"/>
      <c r="F21" s="229" t="s">
        <v>140</v>
      </c>
      <c r="G21" s="158" t="s">
        <v>138</v>
      </c>
      <c r="H21" s="158" t="s">
        <v>146</v>
      </c>
      <c r="I21" s="158" t="s">
        <v>91</v>
      </c>
      <c r="J21" s="231" t="s">
        <v>107</v>
      </c>
      <c r="K21" s="158">
        <v>444</v>
      </c>
      <c r="L21" s="158">
        <v>500</v>
      </c>
      <c r="M21" s="158">
        <v>1800</v>
      </c>
      <c r="N21" s="158">
        <v>27</v>
      </c>
      <c r="O21" s="231" t="s">
        <v>86</v>
      </c>
      <c r="P21" s="230">
        <v>2</v>
      </c>
      <c r="Q21" s="231" t="s">
        <v>150</v>
      </c>
      <c r="R21" s="230">
        <v>3</v>
      </c>
      <c r="S21" s="158" t="s">
        <v>96</v>
      </c>
      <c r="T21" s="158">
        <v>1</v>
      </c>
      <c r="U21" s="158">
        <v>2</v>
      </c>
      <c r="V21" s="158" t="s">
        <v>162</v>
      </c>
      <c r="W21" s="158">
        <v>8</v>
      </c>
      <c r="X21" s="158">
        <v>61</v>
      </c>
      <c r="Y21" s="158">
        <v>25</v>
      </c>
      <c r="Z21" s="232" t="s">
        <v>101</v>
      </c>
      <c r="AA21" s="230">
        <v>26</v>
      </c>
      <c r="AB21" s="230">
        <v>57</v>
      </c>
      <c r="AC21" s="158">
        <v>5</v>
      </c>
      <c r="AD21" s="158" t="b">
        <v>0</v>
      </c>
      <c r="AE21" s="158"/>
      <c r="AF21" s="158"/>
      <c r="AG21" s="158"/>
      <c r="AH21" s="158"/>
      <c r="AI21" s="158"/>
      <c r="AJ21" s="158"/>
      <c r="AK21" s="158"/>
      <c r="AL21" s="158"/>
      <c r="AM21" s="158"/>
      <c r="AN21" s="158"/>
      <c r="AO21" s="158"/>
      <c r="AP21" s="158" t="s">
        <v>353</v>
      </c>
      <c r="AQ21" s="158">
        <v>15</v>
      </c>
      <c r="AR21" s="158">
        <v>0</v>
      </c>
      <c r="AT21" s="158">
        <v>5</v>
      </c>
      <c r="AU21" s="158"/>
      <c r="AV21" s="158">
        <v>1813</v>
      </c>
      <c r="AW21" s="158">
        <v>959</v>
      </c>
      <c r="AX21" s="158">
        <v>1782</v>
      </c>
      <c r="AY21" s="158">
        <v>943</v>
      </c>
      <c r="AZ21" s="158">
        <v>959</v>
      </c>
      <c r="BA21" s="158">
        <v>1808</v>
      </c>
      <c r="BB21" s="158">
        <v>967</v>
      </c>
      <c r="BC21" s="158"/>
      <c r="BD21" s="158"/>
      <c r="BE21" s="158">
        <v>100</v>
      </c>
      <c r="BF21" s="143">
        <v>38</v>
      </c>
      <c r="BG21" s="143">
        <v>4585</v>
      </c>
      <c r="BH21" s="143">
        <v>1.8294149999999999E-2</v>
      </c>
      <c r="BI21" s="143">
        <v>4507</v>
      </c>
      <c r="BJ21" s="143">
        <v>7.0133427000000003E-3</v>
      </c>
    </row>
    <row r="22" spans="1:88" x14ac:dyDescent="0.2">
      <c r="A22" s="227">
        <v>19</v>
      </c>
      <c r="B22" s="230"/>
      <c r="C22" s="158" t="s">
        <v>133</v>
      </c>
      <c r="D22" s="158"/>
      <c r="E22" s="158"/>
      <c r="F22" s="229" t="s">
        <v>140</v>
      </c>
      <c r="G22" s="158" t="s">
        <v>138</v>
      </c>
      <c r="H22" s="158" t="s">
        <v>146</v>
      </c>
      <c r="I22" s="158" t="s">
        <v>91</v>
      </c>
      <c r="J22" s="231" t="s">
        <v>107</v>
      </c>
      <c r="K22" s="158">
        <v>444</v>
      </c>
      <c r="L22" s="158">
        <v>500</v>
      </c>
      <c r="M22" s="158">
        <v>1800</v>
      </c>
      <c r="N22" s="158">
        <v>27</v>
      </c>
      <c r="O22" s="231" t="s">
        <v>86</v>
      </c>
      <c r="P22" s="230">
        <v>2</v>
      </c>
      <c r="Q22" s="231" t="s">
        <v>150</v>
      </c>
      <c r="R22" s="230">
        <v>3</v>
      </c>
      <c r="S22" s="158" t="s">
        <v>96</v>
      </c>
      <c r="T22" s="158">
        <v>1</v>
      </c>
      <c r="U22" s="158">
        <v>2</v>
      </c>
      <c r="V22" s="158" t="s">
        <v>162</v>
      </c>
      <c r="W22" s="158">
        <v>8</v>
      </c>
      <c r="X22" s="158">
        <v>61</v>
      </c>
      <c r="Y22" s="158">
        <v>25</v>
      </c>
      <c r="Z22" s="232" t="s">
        <v>101</v>
      </c>
      <c r="AA22" s="230">
        <v>26</v>
      </c>
      <c r="AB22" s="230">
        <v>57</v>
      </c>
      <c r="AC22" s="158">
        <v>5</v>
      </c>
      <c r="AD22" s="158" t="b">
        <v>0</v>
      </c>
      <c r="AE22" s="158"/>
      <c r="AF22" s="158"/>
      <c r="AG22" s="158"/>
      <c r="AH22" s="158"/>
      <c r="AI22" s="158"/>
      <c r="AJ22" s="158"/>
      <c r="AK22" s="158"/>
      <c r="AL22" s="158"/>
      <c r="AM22" s="158"/>
      <c r="AN22" s="158"/>
      <c r="AO22" s="158"/>
      <c r="AP22" s="158" t="s">
        <v>353</v>
      </c>
      <c r="AQ22" s="158">
        <v>15</v>
      </c>
      <c r="AR22" s="158">
        <v>0</v>
      </c>
      <c r="AT22" s="158">
        <v>5</v>
      </c>
      <c r="AU22" s="158"/>
      <c r="AV22" s="158">
        <v>1813</v>
      </c>
      <c r="AW22" s="158">
        <v>959</v>
      </c>
      <c r="AX22" s="158">
        <v>1782</v>
      </c>
      <c r="AY22" s="158">
        <v>943</v>
      </c>
      <c r="AZ22" s="158">
        <v>959</v>
      </c>
      <c r="BA22" s="158">
        <v>1808</v>
      </c>
      <c r="BB22" s="158">
        <v>967</v>
      </c>
      <c r="BC22" s="158"/>
      <c r="BD22" s="158"/>
      <c r="BE22" s="158">
        <v>100</v>
      </c>
      <c r="BF22" s="143">
        <v>38</v>
      </c>
      <c r="BG22" s="143">
        <v>4585</v>
      </c>
      <c r="BH22" s="143">
        <v>1.8294149999999999E-2</v>
      </c>
      <c r="BI22" s="143">
        <v>4507</v>
      </c>
      <c r="BJ22" s="143">
        <v>7.0133427000000003E-3</v>
      </c>
    </row>
    <row r="23" spans="1:88" x14ac:dyDescent="0.2">
      <c r="A23" s="227">
        <v>20</v>
      </c>
      <c r="B23" s="230"/>
      <c r="C23" s="158" t="s">
        <v>133</v>
      </c>
      <c r="D23" s="158"/>
      <c r="E23" s="158"/>
      <c r="F23" s="229" t="s">
        <v>140</v>
      </c>
      <c r="G23" s="158" t="s">
        <v>138</v>
      </c>
      <c r="H23" s="158" t="s">
        <v>146</v>
      </c>
      <c r="I23" s="158" t="s">
        <v>91</v>
      </c>
      <c r="J23" s="231" t="s">
        <v>107</v>
      </c>
      <c r="K23" s="158">
        <v>444</v>
      </c>
      <c r="L23" s="158">
        <v>500</v>
      </c>
      <c r="M23" s="158">
        <v>1800</v>
      </c>
      <c r="N23" s="158">
        <v>27</v>
      </c>
      <c r="O23" s="231" t="s">
        <v>86</v>
      </c>
      <c r="P23" s="230">
        <v>2</v>
      </c>
      <c r="Q23" s="231" t="s">
        <v>150</v>
      </c>
      <c r="R23" s="230">
        <v>3</v>
      </c>
      <c r="S23" s="158" t="s">
        <v>96</v>
      </c>
      <c r="T23" s="158">
        <v>1</v>
      </c>
      <c r="U23" s="158">
        <v>2</v>
      </c>
      <c r="V23" s="158" t="s">
        <v>162</v>
      </c>
      <c r="W23" s="158">
        <v>8</v>
      </c>
      <c r="X23" s="158">
        <v>61</v>
      </c>
      <c r="Y23" s="158">
        <v>25</v>
      </c>
      <c r="Z23" s="232" t="s">
        <v>101</v>
      </c>
      <c r="AA23" s="230">
        <v>26</v>
      </c>
      <c r="AB23" s="230">
        <v>57</v>
      </c>
      <c r="AC23" s="158">
        <v>5</v>
      </c>
      <c r="AD23" s="158" t="b">
        <v>0</v>
      </c>
      <c r="AE23" s="158"/>
      <c r="AF23" s="158"/>
      <c r="AG23" s="158"/>
      <c r="AH23" s="158"/>
      <c r="AI23" s="158"/>
      <c r="AJ23" s="158"/>
      <c r="AK23" s="158"/>
      <c r="AL23" s="158"/>
      <c r="AM23" s="158"/>
      <c r="AN23" s="158"/>
      <c r="AO23" s="158"/>
      <c r="AP23" s="158" t="s">
        <v>353</v>
      </c>
      <c r="AQ23" s="158">
        <v>15</v>
      </c>
      <c r="AR23" s="158">
        <v>0</v>
      </c>
      <c r="AT23" s="158">
        <v>5</v>
      </c>
      <c r="AU23" s="158"/>
      <c r="AV23" s="158">
        <v>1813</v>
      </c>
      <c r="AW23" s="158">
        <v>959</v>
      </c>
      <c r="AX23" s="158">
        <v>1782</v>
      </c>
      <c r="AY23" s="158">
        <v>943</v>
      </c>
      <c r="AZ23" s="158">
        <v>959</v>
      </c>
      <c r="BA23" s="158">
        <v>1808</v>
      </c>
      <c r="BB23" s="158">
        <v>967</v>
      </c>
      <c r="BC23" s="158"/>
      <c r="BD23" s="158"/>
      <c r="BE23" s="158">
        <v>100</v>
      </c>
      <c r="BF23" s="143">
        <v>38</v>
      </c>
      <c r="BG23" s="143">
        <v>4585</v>
      </c>
      <c r="BH23" s="143">
        <v>1.8294149999999999E-2</v>
      </c>
      <c r="BI23" s="143">
        <v>4507</v>
      </c>
      <c r="BJ23" s="143">
        <v>7.0133427000000003E-3</v>
      </c>
    </row>
    <row r="24" spans="1:88" x14ac:dyDescent="0.2">
      <c r="A24" s="227">
        <v>21</v>
      </c>
      <c r="B24" s="230"/>
      <c r="C24" s="158" t="s">
        <v>132</v>
      </c>
      <c r="D24" s="158"/>
      <c r="E24" s="158"/>
      <c r="F24" s="229" t="s">
        <v>140</v>
      </c>
      <c r="G24" s="158" t="s">
        <v>138</v>
      </c>
      <c r="H24" s="158" t="s">
        <v>146</v>
      </c>
      <c r="I24" s="158" t="s">
        <v>91</v>
      </c>
      <c r="J24" s="231" t="s">
        <v>107</v>
      </c>
      <c r="K24" s="158">
        <v>700</v>
      </c>
      <c r="L24" s="158">
        <v>500</v>
      </c>
      <c r="M24" s="158">
        <v>1500</v>
      </c>
      <c r="N24" s="158">
        <v>27</v>
      </c>
      <c r="O24" s="231" t="s">
        <v>86</v>
      </c>
      <c r="P24" s="230">
        <v>2</v>
      </c>
      <c r="Q24" s="231" t="s">
        <v>150</v>
      </c>
      <c r="R24" s="230">
        <v>3</v>
      </c>
      <c r="S24" s="158" t="s">
        <v>96</v>
      </c>
      <c r="T24" s="158">
        <v>1</v>
      </c>
      <c r="U24" s="158">
        <v>2</v>
      </c>
      <c r="V24" s="158" t="s">
        <v>160</v>
      </c>
      <c r="W24" s="158">
        <v>6</v>
      </c>
      <c r="X24" s="158">
        <v>59</v>
      </c>
      <c r="Y24" s="158">
        <v>25</v>
      </c>
      <c r="Z24" s="232" t="s">
        <v>101</v>
      </c>
      <c r="AA24" s="230">
        <v>26</v>
      </c>
      <c r="AB24" s="230">
        <v>59</v>
      </c>
      <c r="AC24" s="158">
        <v>5</v>
      </c>
      <c r="AD24" s="158" t="b">
        <v>1</v>
      </c>
      <c r="AE24" s="158" t="s">
        <v>160</v>
      </c>
      <c r="AF24" s="158">
        <v>10</v>
      </c>
      <c r="AG24" s="158">
        <v>5</v>
      </c>
      <c r="AH24" s="158" t="s">
        <v>161</v>
      </c>
      <c r="AI24" s="158">
        <v>145</v>
      </c>
      <c r="AJ24" s="158">
        <v>260</v>
      </c>
      <c r="AK24" s="158">
        <v>350</v>
      </c>
      <c r="AL24" s="158" t="s">
        <v>101</v>
      </c>
      <c r="AM24" s="158">
        <v>450</v>
      </c>
      <c r="AN24" s="158">
        <v>556</v>
      </c>
      <c r="AO24" s="158">
        <v>655</v>
      </c>
      <c r="AP24" s="158" t="s">
        <v>353</v>
      </c>
      <c r="AQ24" s="158">
        <v>16</v>
      </c>
      <c r="AR24" s="158">
        <v>0</v>
      </c>
      <c r="AT24" s="158">
        <v>5</v>
      </c>
      <c r="AU24" s="158"/>
      <c r="AV24" s="158">
        <v>1513</v>
      </c>
      <c r="AW24" s="158">
        <v>1215</v>
      </c>
      <c r="AX24" s="158">
        <v>1482</v>
      </c>
      <c r="AY24" s="158">
        <v>1203</v>
      </c>
      <c r="AZ24" s="158">
        <v>1215</v>
      </c>
      <c r="BA24" s="158">
        <v>1158</v>
      </c>
      <c r="BB24" s="158">
        <v>1223</v>
      </c>
      <c r="BC24" s="158"/>
      <c r="BD24" s="158"/>
      <c r="BE24" s="158">
        <v>100</v>
      </c>
      <c r="BF24" s="143">
        <v>38</v>
      </c>
      <c r="BG24" s="143">
        <v>4241</v>
      </c>
      <c r="BH24" s="143">
        <v>1.692159E-2</v>
      </c>
      <c r="BI24" s="143">
        <v>4167</v>
      </c>
      <c r="BJ24" s="143">
        <v>6.7117869000000007E-3</v>
      </c>
    </row>
    <row r="25" spans="1:88" x14ac:dyDescent="0.2">
      <c r="A25" s="227">
        <v>22</v>
      </c>
      <c r="B25" s="230"/>
      <c r="C25" s="158" t="s">
        <v>132</v>
      </c>
      <c r="D25" s="158"/>
      <c r="E25" s="158"/>
      <c r="F25" s="229" t="s">
        <v>140</v>
      </c>
      <c r="G25" s="158" t="s">
        <v>138</v>
      </c>
      <c r="H25" s="158" t="s">
        <v>146</v>
      </c>
      <c r="I25" s="158" t="s">
        <v>91</v>
      </c>
      <c r="J25" s="231" t="s">
        <v>107</v>
      </c>
      <c r="K25" s="158">
        <v>700</v>
      </c>
      <c r="L25" s="158">
        <v>500</v>
      </c>
      <c r="M25" s="158">
        <v>1500</v>
      </c>
      <c r="N25" s="158">
        <v>27</v>
      </c>
      <c r="O25" s="231" t="s">
        <v>86</v>
      </c>
      <c r="P25" s="230">
        <v>2</v>
      </c>
      <c r="Q25" s="231" t="s">
        <v>150</v>
      </c>
      <c r="R25" s="230">
        <v>3</v>
      </c>
      <c r="S25" s="158" t="s">
        <v>96</v>
      </c>
      <c r="T25" s="158">
        <v>1</v>
      </c>
      <c r="U25" s="158">
        <v>2</v>
      </c>
      <c r="V25" s="158" t="s">
        <v>160</v>
      </c>
      <c r="W25" s="158">
        <v>6</v>
      </c>
      <c r="X25" s="158">
        <v>59</v>
      </c>
      <c r="Y25" s="158">
        <v>25</v>
      </c>
      <c r="Z25" s="232" t="s">
        <v>101</v>
      </c>
      <c r="AA25" s="230">
        <v>26</v>
      </c>
      <c r="AB25" s="230">
        <v>59</v>
      </c>
      <c r="AC25" s="158">
        <v>5</v>
      </c>
      <c r="AD25" s="158" t="b">
        <v>1</v>
      </c>
      <c r="AE25" s="158" t="s">
        <v>160</v>
      </c>
      <c r="AF25" s="158">
        <v>10</v>
      </c>
      <c r="AG25" s="158">
        <v>5</v>
      </c>
      <c r="AH25" s="158" t="s">
        <v>161</v>
      </c>
      <c r="AI25" s="158">
        <v>145</v>
      </c>
      <c r="AJ25" s="158">
        <v>260</v>
      </c>
      <c r="AK25" s="158">
        <v>350</v>
      </c>
      <c r="AL25" s="158" t="s">
        <v>101</v>
      </c>
      <c r="AM25" s="158">
        <v>450</v>
      </c>
      <c r="AN25" s="158">
        <v>556</v>
      </c>
      <c r="AO25" s="158">
        <v>655</v>
      </c>
      <c r="AP25" s="158" t="s">
        <v>353</v>
      </c>
      <c r="AQ25" s="158">
        <v>16</v>
      </c>
      <c r="AR25" s="158">
        <v>0</v>
      </c>
      <c r="AT25" s="158">
        <v>5</v>
      </c>
      <c r="AU25" s="158"/>
      <c r="AV25" s="158">
        <v>1513</v>
      </c>
      <c r="AW25" s="158">
        <v>1215</v>
      </c>
      <c r="AX25" s="158">
        <v>1482</v>
      </c>
      <c r="AY25" s="158">
        <v>1203</v>
      </c>
      <c r="AZ25" s="158">
        <v>1215</v>
      </c>
      <c r="BA25" s="158">
        <v>1158</v>
      </c>
      <c r="BB25" s="158">
        <v>1223</v>
      </c>
      <c r="BC25" s="158"/>
      <c r="BD25" s="158"/>
      <c r="BE25" s="158">
        <v>100</v>
      </c>
      <c r="BF25" s="143">
        <v>38</v>
      </c>
      <c r="BG25" s="143">
        <v>4241</v>
      </c>
      <c r="BH25" s="143">
        <v>1.692159E-2</v>
      </c>
      <c r="BI25" s="143">
        <v>4167</v>
      </c>
      <c r="BJ25" s="143">
        <v>6.7117869000000007E-3</v>
      </c>
    </row>
    <row r="26" spans="1:88" x14ac:dyDescent="0.2">
      <c r="A26" s="227">
        <v>23</v>
      </c>
      <c r="B26" s="230"/>
      <c r="C26" s="158" t="s">
        <v>132</v>
      </c>
      <c r="D26" s="158"/>
      <c r="E26" s="158"/>
      <c r="F26" s="229" t="s">
        <v>140</v>
      </c>
      <c r="G26" s="158" t="s">
        <v>138</v>
      </c>
      <c r="H26" s="158" t="s">
        <v>146</v>
      </c>
      <c r="I26" s="158" t="s">
        <v>91</v>
      </c>
      <c r="J26" s="231" t="s">
        <v>107</v>
      </c>
      <c r="K26" s="158">
        <v>700</v>
      </c>
      <c r="L26" s="158">
        <v>500</v>
      </c>
      <c r="M26" s="158">
        <v>1500</v>
      </c>
      <c r="N26" s="158">
        <v>27</v>
      </c>
      <c r="O26" s="231" t="s">
        <v>86</v>
      </c>
      <c r="P26" s="230">
        <v>2</v>
      </c>
      <c r="Q26" s="231" t="s">
        <v>150</v>
      </c>
      <c r="R26" s="230">
        <v>3</v>
      </c>
      <c r="S26" s="158" t="s">
        <v>96</v>
      </c>
      <c r="T26" s="158">
        <v>1</v>
      </c>
      <c r="U26" s="158">
        <v>2</v>
      </c>
      <c r="V26" s="158" t="s">
        <v>160</v>
      </c>
      <c r="W26" s="158">
        <v>6</v>
      </c>
      <c r="X26" s="158">
        <v>59</v>
      </c>
      <c r="Y26" s="158">
        <v>25</v>
      </c>
      <c r="Z26" s="232" t="s">
        <v>101</v>
      </c>
      <c r="AA26" s="230">
        <v>26</v>
      </c>
      <c r="AB26" s="230">
        <v>59</v>
      </c>
      <c r="AC26" s="158">
        <v>5</v>
      </c>
      <c r="AD26" s="158" t="b">
        <v>1</v>
      </c>
      <c r="AE26" s="158" t="s">
        <v>160</v>
      </c>
      <c r="AF26" s="158">
        <v>10</v>
      </c>
      <c r="AG26" s="158">
        <v>5</v>
      </c>
      <c r="AH26" s="158" t="s">
        <v>161</v>
      </c>
      <c r="AI26" s="158">
        <v>145</v>
      </c>
      <c r="AJ26" s="158">
        <v>260</v>
      </c>
      <c r="AK26" s="158">
        <v>350</v>
      </c>
      <c r="AL26" s="158" t="s">
        <v>101</v>
      </c>
      <c r="AM26" s="158">
        <v>450</v>
      </c>
      <c r="AN26" s="158">
        <v>556</v>
      </c>
      <c r="AO26" s="158">
        <v>655</v>
      </c>
      <c r="AP26" s="158" t="s">
        <v>353</v>
      </c>
      <c r="AQ26" s="158">
        <v>16</v>
      </c>
      <c r="AR26" s="158">
        <v>0</v>
      </c>
      <c r="AT26" s="158">
        <v>5</v>
      </c>
      <c r="AU26" s="158"/>
      <c r="AV26" s="158">
        <v>1513</v>
      </c>
      <c r="AW26" s="158">
        <v>1215</v>
      </c>
      <c r="AX26" s="158">
        <v>1482</v>
      </c>
      <c r="AY26" s="158">
        <v>1203</v>
      </c>
      <c r="AZ26" s="158">
        <v>1215</v>
      </c>
      <c r="BA26" s="158">
        <v>1158</v>
      </c>
      <c r="BB26" s="158">
        <v>1223</v>
      </c>
      <c r="BC26" s="158"/>
      <c r="BD26" s="158"/>
      <c r="BE26" s="158">
        <v>100</v>
      </c>
      <c r="BF26" s="143">
        <v>38</v>
      </c>
      <c r="BG26" s="143">
        <v>4241</v>
      </c>
      <c r="BH26" s="143">
        <v>1.692159E-2</v>
      </c>
      <c r="BI26" s="143">
        <v>4167</v>
      </c>
      <c r="BJ26" s="143">
        <v>6.7117869000000007E-3</v>
      </c>
    </row>
    <row r="27" spans="1:88" x14ac:dyDescent="0.2">
      <c r="A27" s="227">
        <v>24</v>
      </c>
      <c r="B27" s="230"/>
      <c r="C27" s="158" t="s">
        <v>133</v>
      </c>
      <c r="D27" s="158"/>
      <c r="E27" s="158"/>
      <c r="F27" s="229" t="s">
        <v>140</v>
      </c>
      <c r="G27" s="158" t="s">
        <v>138</v>
      </c>
      <c r="H27" s="158" t="s">
        <v>146</v>
      </c>
      <c r="I27" s="158" t="s">
        <v>91</v>
      </c>
      <c r="J27" s="231" t="s">
        <v>107</v>
      </c>
      <c r="K27" s="158">
        <v>444</v>
      </c>
      <c r="L27" s="158">
        <v>500</v>
      </c>
      <c r="M27" s="158">
        <v>1800</v>
      </c>
      <c r="N27" s="158">
        <v>27</v>
      </c>
      <c r="O27" s="231" t="s">
        <v>86</v>
      </c>
      <c r="P27" s="230">
        <v>2</v>
      </c>
      <c r="Q27" s="231" t="s">
        <v>150</v>
      </c>
      <c r="R27" s="230">
        <v>3</v>
      </c>
      <c r="S27" s="158" t="s">
        <v>96</v>
      </c>
      <c r="T27" s="158">
        <v>1</v>
      </c>
      <c r="U27" s="158">
        <v>2</v>
      </c>
      <c r="V27" s="158" t="s">
        <v>162</v>
      </c>
      <c r="W27" s="158">
        <v>8</v>
      </c>
      <c r="X27" s="158">
        <v>61</v>
      </c>
      <c r="Y27" s="158">
        <v>25</v>
      </c>
      <c r="Z27" s="232" t="s">
        <v>101</v>
      </c>
      <c r="AA27" s="230">
        <v>26</v>
      </c>
      <c r="AB27" s="230">
        <v>57</v>
      </c>
      <c r="AC27" s="158">
        <v>5</v>
      </c>
      <c r="AD27" s="158" t="b">
        <v>0</v>
      </c>
      <c r="AE27" s="158"/>
      <c r="AF27" s="158"/>
      <c r="AG27" s="158"/>
      <c r="AH27" s="158"/>
      <c r="AI27" s="158"/>
      <c r="AJ27" s="158"/>
      <c r="AK27" s="158"/>
      <c r="AL27" s="158"/>
      <c r="AM27" s="158"/>
      <c r="AN27" s="158"/>
      <c r="AO27" s="158"/>
      <c r="AP27" s="158" t="s">
        <v>353</v>
      </c>
      <c r="AQ27" s="158">
        <v>15</v>
      </c>
      <c r="AR27" s="158">
        <v>0</v>
      </c>
      <c r="AT27" s="158">
        <v>5</v>
      </c>
      <c r="AU27" s="158"/>
      <c r="AV27" s="158">
        <v>1813</v>
      </c>
      <c r="AW27" s="158">
        <v>959</v>
      </c>
      <c r="AX27" s="158">
        <v>1782</v>
      </c>
      <c r="AY27" s="158">
        <v>943</v>
      </c>
      <c r="AZ27" s="158">
        <v>959</v>
      </c>
      <c r="BA27" s="158">
        <v>1808</v>
      </c>
      <c r="BB27" s="158">
        <v>967</v>
      </c>
      <c r="BC27" s="158"/>
      <c r="BD27" s="158"/>
      <c r="BE27" s="158">
        <v>100</v>
      </c>
      <c r="BF27" s="143">
        <v>38</v>
      </c>
      <c r="BG27" s="143">
        <v>4585</v>
      </c>
      <c r="BH27" s="143">
        <v>1.8294149999999999E-2</v>
      </c>
      <c r="BI27" s="143">
        <v>4507</v>
      </c>
      <c r="BJ27" s="143">
        <v>7.0133427000000003E-3</v>
      </c>
    </row>
    <row r="28" spans="1:88" x14ac:dyDescent="0.2">
      <c r="A28" s="227">
        <v>25</v>
      </c>
      <c r="B28" s="230"/>
      <c r="C28" s="158" t="s">
        <v>133</v>
      </c>
      <c r="D28" s="158"/>
      <c r="E28" s="158"/>
      <c r="F28" s="229" t="s">
        <v>140</v>
      </c>
      <c r="G28" s="158" t="s">
        <v>138</v>
      </c>
      <c r="H28" s="158" t="s">
        <v>146</v>
      </c>
      <c r="I28" s="158" t="s">
        <v>91</v>
      </c>
      <c r="J28" s="231" t="s">
        <v>107</v>
      </c>
      <c r="K28" s="158">
        <v>444</v>
      </c>
      <c r="L28" s="158">
        <v>500</v>
      </c>
      <c r="M28" s="158">
        <v>1800</v>
      </c>
      <c r="N28" s="158">
        <v>27</v>
      </c>
      <c r="O28" s="231" t="s">
        <v>86</v>
      </c>
      <c r="P28" s="230">
        <v>2</v>
      </c>
      <c r="Q28" s="231" t="s">
        <v>150</v>
      </c>
      <c r="R28" s="230">
        <v>3</v>
      </c>
      <c r="S28" s="158" t="s">
        <v>96</v>
      </c>
      <c r="T28" s="158">
        <v>1</v>
      </c>
      <c r="U28" s="158">
        <v>2</v>
      </c>
      <c r="V28" s="158" t="s">
        <v>162</v>
      </c>
      <c r="W28" s="158">
        <v>8</v>
      </c>
      <c r="X28" s="158">
        <v>61</v>
      </c>
      <c r="Y28" s="158">
        <v>25</v>
      </c>
      <c r="Z28" s="232" t="s">
        <v>101</v>
      </c>
      <c r="AA28" s="230">
        <v>26</v>
      </c>
      <c r="AB28" s="230">
        <v>57</v>
      </c>
      <c r="AC28" s="158">
        <v>5</v>
      </c>
      <c r="AD28" s="158" t="b">
        <v>0</v>
      </c>
      <c r="AE28" s="158"/>
      <c r="AF28" s="158"/>
      <c r="AG28" s="158"/>
      <c r="AH28" s="158"/>
      <c r="AI28" s="158"/>
      <c r="AJ28" s="158"/>
      <c r="AK28" s="158"/>
      <c r="AL28" s="158"/>
      <c r="AM28" s="158"/>
      <c r="AN28" s="158"/>
      <c r="AO28" s="158"/>
      <c r="AP28" s="158" t="s">
        <v>353</v>
      </c>
      <c r="AQ28" s="158">
        <v>15</v>
      </c>
      <c r="AR28" s="158">
        <v>0</v>
      </c>
      <c r="AT28" s="158">
        <v>5</v>
      </c>
      <c r="AU28" s="158"/>
      <c r="AV28" s="158">
        <v>1813</v>
      </c>
      <c r="AW28" s="158">
        <v>959</v>
      </c>
      <c r="AX28" s="158">
        <v>1782</v>
      </c>
      <c r="AY28" s="158">
        <v>943</v>
      </c>
      <c r="AZ28" s="158">
        <v>959</v>
      </c>
      <c r="BA28" s="158">
        <v>1808</v>
      </c>
      <c r="BB28" s="158">
        <v>967</v>
      </c>
      <c r="BC28" s="158"/>
      <c r="BD28" s="158"/>
      <c r="BE28" s="158">
        <v>100</v>
      </c>
      <c r="BF28" s="143">
        <v>38</v>
      </c>
      <c r="BG28" s="143">
        <v>4585</v>
      </c>
      <c r="BH28" s="143">
        <v>1.8294149999999999E-2</v>
      </c>
      <c r="BI28" s="143">
        <v>4507</v>
      </c>
      <c r="BJ28" s="143">
        <v>7.0133427000000003E-3</v>
      </c>
    </row>
    <row r="29" spans="1:88" x14ac:dyDescent="0.2">
      <c r="A29" s="227">
        <v>26</v>
      </c>
      <c r="B29" s="230"/>
      <c r="C29" s="158" t="s">
        <v>133</v>
      </c>
      <c r="D29" s="158"/>
      <c r="E29" s="158"/>
      <c r="F29" s="229" t="s">
        <v>140</v>
      </c>
      <c r="G29" s="158" t="s">
        <v>138</v>
      </c>
      <c r="H29" s="158" t="s">
        <v>146</v>
      </c>
      <c r="I29" s="158" t="s">
        <v>91</v>
      </c>
      <c r="J29" s="231" t="s">
        <v>107</v>
      </c>
      <c r="K29" s="158">
        <v>444</v>
      </c>
      <c r="L29" s="158">
        <v>500</v>
      </c>
      <c r="M29" s="158">
        <v>1800</v>
      </c>
      <c r="N29" s="158">
        <v>27</v>
      </c>
      <c r="O29" s="231" t="s">
        <v>86</v>
      </c>
      <c r="P29" s="230">
        <v>2</v>
      </c>
      <c r="Q29" s="231" t="s">
        <v>150</v>
      </c>
      <c r="R29" s="230">
        <v>3</v>
      </c>
      <c r="S29" s="158" t="s">
        <v>96</v>
      </c>
      <c r="T29" s="158">
        <v>1</v>
      </c>
      <c r="U29" s="158">
        <v>2</v>
      </c>
      <c r="V29" s="158" t="s">
        <v>162</v>
      </c>
      <c r="W29" s="158">
        <v>8</v>
      </c>
      <c r="X29" s="158">
        <v>61</v>
      </c>
      <c r="Y29" s="158">
        <v>25</v>
      </c>
      <c r="Z29" s="232" t="s">
        <v>101</v>
      </c>
      <c r="AA29" s="230">
        <v>26</v>
      </c>
      <c r="AB29" s="230">
        <v>57</v>
      </c>
      <c r="AC29" s="158">
        <v>5</v>
      </c>
      <c r="AD29" s="158" t="b">
        <v>0</v>
      </c>
      <c r="AE29" s="158"/>
      <c r="AF29" s="158"/>
      <c r="AG29" s="158"/>
      <c r="AH29" s="158"/>
      <c r="AI29" s="158"/>
      <c r="AJ29" s="158"/>
      <c r="AK29" s="158"/>
      <c r="AL29" s="158"/>
      <c r="AM29" s="158"/>
      <c r="AN29" s="158"/>
      <c r="AO29" s="158"/>
      <c r="AP29" s="158" t="s">
        <v>353</v>
      </c>
      <c r="AQ29" s="158">
        <v>15</v>
      </c>
      <c r="AR29" s="158">
        <v>0</v>
      </c>
      <c r="AT29" s="158">
        <v>5</v>
      </c>
      <c r="AU29" s="158"/>
      <c r="AV29" s="158">
        <v>1813</v>
      </c>
      <c r="AW29" s="158">
        <v>959</v>
      </c>
      <c r="AX29" s="158">
        <v>1782</v>
      </c>
      <c r="AY29" s="158">
        <v>943</v>
      </c>
      <c r="AZ29" s="158">
        <v>959</v>
      </c>
      <c r="BA29" s="158">
        <v>1808</v>
      </c>
      <c r="BB29" s="158">
        <v>967</v>
      </c>
      <c r="BC29" s="158"/>
      <c r="BD29" s="158"/>
      <c r="BE29" s="158">
        <v>100</v>
      </c>
      <c r="BF29" s="143">
        <v>38</v>
      </c>
      <c r="BG29" s="143">
        <v>4585</v>
      </c>
      <c r="BH29" s="143">
        <v>1.8294149999999999E-2</v>
      </c>
      <c r="BI29" s="143">
        <v>4507</v>
      </c>
      <c r="BJ29" s="143">
        <v>7.0133427000000003E-3</v>
      </c>
    </row>
    <row r="30" spans="1:88" x14ac:dyDescent="0.2">
      <c r="A30" s="227">
        <v>27</v>
      </c>
      <c r="B30" s="230"/>
      <c r="C30" s="158" t="s">
        <v>133</v>
      </c>
      <c r="D30" s="158"/>
      <c r="E30" s="158"/>
      <c r="F30" s="229" t="s">
        <v>140</v>
      </c>
      <c r="G30" s="158" t="s">
        <v>138</v>
      </c>
      <c r="H30" s="158" t="s">
        <v>146</v>
      </c>
      <c r="I30" s="158" t="s">
        <v>91</v>
      </c>
      <c r="J30" s="231" t="s">
        <v>107</v>
      </c>
      <c r="K30" s="158">
        <v>444</v>
      </c>
      <c r="L30" s="158">
        <v>500</v>
      </c>
      <c r="M30" s="158">
        <v>1800</v>
      </c>
      <c r="N30" s="158">
        <v>27</v>
      </c>
      <c r="O30" s="231" t="s">
        <v>86</v>
      </c>
      <c r="P30" s="230">
        <v>2</v>
      </c>
      <c r="Q30" s="231" t="s">
        <v>150</v>
      </c>
      <c r="R30" s="230">
        <v>3</v>
      </c>
      <c r="S30" s="158" t="s">
        <v>96</v>
      </c>
      <c r="T30" s="158">
        <v>1</v>
      </c>
      <c r="U30" s="158">
        <v>2</v>
      </c>
      <c r="V30" s="158" t="s">
        <v>162</v>
      </c>
      <c r="W30" s="158">
        <v>8</v>
      </c>
      <c r="X30" s="158">
        <v>61</v>
      </c>
      <c r="Y30" s="158">
        <v>25</v>
      </c>
      <c r="Z30" s="232" t="s">
        <v>101</v>
      </c>
      <c r="AA30" s="230">
        <v>26</v>
      </c>
      <c r="AB30" s="230">
        <v>57</v>
      </c>
      <c r="AC30" s="158">
        <v>5</v>
      </c>
      <c r="AD30" s="158" t="b">
        <v>0</v>
      </c>
      <c r="AE30" s="158"/>
      <c r="AF30" s="158"/>
      <c r="AG30" s="158"/>
      <c r="AH30" s="158"/>
      <c r="AI30" s="158"/>
      <c r="AJ30" s="158"/>
      <c r="AK30" s="158"/>
      <c r="AL30" s="158"/>
      <c r="AM30" s="158"/>
      <c r="AN30" s="158"/>
      <c r="AO30" s="158"/>
      <c r="AP30" s="158" t="s">
        <v>353</v>
      </c>
      <c r="AQ30" s="158">
        <v>15</v>
      </c>
      <c r="AR30" s="158">
        <v>0</v>
      </c>
      <c r="AT30" s="158">
        <v>5</v>
      </c>
      <c r="AU30" s="158"/>
      <c r="AV30" s="158">
        <v>1813</v>
      </c>
      <c r="AW30" s="158">
        <v>959</v>
      </c>
      <c r="AX30" s="158">
        <v>1782</v>
      </c>
      <c r="AY30" s="158">
        <v>943</v>
      </c>
      <c r="AZ30" s="158">
        <v>959</v>
      </c>
      <c r="BA30" s="158">
        <v>1808</v>
      </c>
      <c r="BB30" s="158">
        <v>967</v>
      </c>
      <c r="BC30" s="158"/>
      <c r="BD30" s="158"/>
      <c r="BE30" s="158">
        <v>100</v>
      </c>
      <c r="BF30" s="143">
        <v>38</v>
      </c>
      <c r="BG30" s="143">
        <v>4585</v>
      </c>
      <c r="BH30" s="143">
        <v>1.8294149999999999E-2</v>
      </c>
      <c r="BI30" s="143">
        <v>4507</v>
      </c>
      <c r="BJ30" s="143">
        <v>7.0133427000000003E-3</v>
      </c>
    </row>
    <row r="31" spans="1:88" x14ac:dyDescent="0.2">
      <c r="A31" s="227">
        <v>28</v>
      </c>
      <c r="B31" s="230"/>
      <c r="C31" s="158" t="s">
        <v>132</v>
      </c>
      <c r="D31" s="158"/>
      <c r="E31" s="158"/>
      <c r="F31" s="229" t="s">
        <v>89</v>
      </c>
      <c r="G31" s="158" t="s">
        <v>280</v>
      </c>
      <c r="H31" s="158" t="s">
        <v>146</v>
      </c>
      <c r="I31" s="158" t="s">
        <v>529</v>
      </c>
      <c r="J31" s="231" t="s">
        <v>107</v>
      </c>
      <c r="K31" s="158">
        <v>444</v>
      </c>
      <c r="L31" s="158">
        <v>500</v>
      </c>
      <c r="M31" s="158">
        <v>1800</v>
      </c>
      <c r="N31" s="158">
        <v>27</v>
      </c>
      <c r="O31" s="231" t="s">
        <v>86</v>
      </c>
      <c r="P31" s="230">
        <v>2</v>
      </c>
      <c r="Q31" s="231" t="s">
        <v>150</v>
      </c>
      <c r="R31" s="230">
        <v>3</v>
      </c>
      <c r="S31" s="158" t="s">
        <v>96</v>
      </c>
      <c r="T31" s="158">
        <v>1</v>
      </c>
      <c r="U31" s="158">
        <v>2</v>
      </c>
      <c r="V31" s="158" t="s">
        <v>162</v>
      </c>
      <c r="W31" s="158">
        <v>109</v>
      </c>
      <c r="X31" s="158">
        <v>55</v>
      </c>
      <c r="Y31" s="158">
        <v>25</v>
      </c>
      <c r="Z31" s="232" t="s">
        <v>101</v>
      </c>
      <c r="AA31" s="230">
        <v>26</v>
      </c>
      <c r="AB31" s="230">
        <v>57</v>
      </c>
      <c r="AC31" s="158">
        <v>5</v>
      </c>
      <c r="AD31" s="158" t="b">
        <v>0</v>
      </c>
      <c r="AE31" s="158"/>
      <c r="AF31" s="158"/>
      <c r="AG31" s="158"/>
      <c r="AH31" s="158"/>
      <c r="AI31" s="158"/>
      <c r="AJ31" s="158"/>
      <c r="AK31" s="158"/>
      <c r="AL31" s="158"/>
      <c r="AM31" s="158"/>
      <c r="AN31" s="158"/>
      <c r="AO31" s="158"/>
      <c r="AP31" s="158" t="s">
        <v>306</v>
      </c>
      <c r="AQ31" s="158">
        <v>4</v>
      </c>
      <c r="AR31" s="158">
        <v>0</v>
      </c>
      <c r="AT31" s="158">
        <v>5</v>
      </c>
      <c r="AU31" s="158"/>
      <c r="AV31" s="158">
        <v>1813</v>
      </c>
      <c r="AW31" s="158">
        <v>959</v>
      </c>
      <c r="AX31" s="158">
        <v>1782</v>
      </c>
      <c r="AY31" s="158">
        <v>741</v>
      </c>
      <c r="AZ31" s="158">
        <v>959</v>
      </c>
      <c r="BA31" s="158">
        <v>1808</v>
      </c>
      <c r="BB31" s="158">
        <v>967</v>
      </c>
      <c r="BC31" s="158">
        <v>1782</v>
      </c>
      <c r="BD31" s="158">
        <v>915</v>
      </c>
      <c r="BE31" s="158">
        <v>100</v>
      </c>
      <c r="BF31" s="143">
        <v>200</v>
      </c>
      <c r="BG31" s="143">
        <v>4585</v>
      </c>
      <c r="BH31" s="143">
        <v>9.6284999999999996E-2</v>
      </c>
      <c r="BI31" s="143">
        <v>4305</v>
      </c>
      <c r="BJ31" s="143">
        <v>6.6990105000000006E-3</v>
      </c>
    </row>
    <row r="32" spans="1:88" x14ac:dyDescent="0.2">
      <c r="A32" s="227">
        <v>29</v>
      </c>
      <c r="B32" s="230"/>
      <c r="C32" s="158" t="s">
        <v>132</v>
      </c>
      <c r="D32" s="158"/>
      <c r="E32" s="158"/>
      <c r="F32" s="229" t="s">
        <v>89</v>
      </c>
      <c r="G32" s="158" t="s">
        <v>280</v>
      </c>
      <c r="H32" s="158" t="s">
        <v>146</v>
      </c>
      <c r="I32" s="158" t="s">
        <v>529</v>
      </c>
      <c r="J32" s="231" t="s">
        <v>107</v>
      </c>
      <c r="K32" s="158">
        <v>444</v>
      </c>
      <c r="L32" s="158">
        <v>500</v>
      </c>
      <c r="M32" s="158">
        <v>1800</v>
      </c>
      <c r="N32" s="158">
        <v>27</v>
      </c>
      <c r="O32" s="231" t="s">
        <v>86</v>
      </c>
      <c r="P32" s="230">
        <v>2</v>
      </c>
      <c r="Q32" s="231" t="s">
        <v>150</v>
      </c>
      <c r="R32" s="230">
        <v>3</v>
      </c>
      <c r="S32" s="158" t="s">
        <v>96</v>
      </c>
      <c r="T32" s="158">
        <v>1</v>
      </c>
      <c r="U32" s="158">
        <v>2</v>
      </c>
      <c r="V32" s="158" t="s">
        <v>162</v>
      </c>
      <c r="W32" s="158">
        <v>109</v>
      </c>
      <c r="X32" s="158">
        <v>55</v>
      </c>
      <c r="Y32" s="158">
        <v>25</v>
      </c>
      <c r="Z32" s="232" t="s">
        <v>101</v>
      </c>
      <c r="AA32" s="230">
        <v>26</v>
      </c>
      <c r="AB32" s="230">
        <v>57</v>
      </c>
      <c r="AC32" s="158">
        <v>5</v>
      </c>
      <c r="AD32" s="158" t="b">
        <v>0</v>
      </c>
      <c r="AE32" s="158"/>
      <c r="AF32" s="158"/>
      <c r="AG32" s="158"/>
      <c r="AH32" s="158"/>
      <c r="AI32" s="158"/>
      <c r="AJ32" s="158"/>
      <c r="AK32" s="158"/>
      <c r="AL32" s="158"/>
      <c r="AM32" s="158"/>
      <c r="AN32" s="158"/>
      <c r="AO32" s="158"/>
      <c r="AP32" s="158" t="s">
        <v>306</v>
      </c>
      <c r="AQ32" s="158">
        <v>4</v>
      </c>
      <c r="AR32" s="158">
        <v>0</v>
      </c>
      <c r="AT32" s="158">
        <v>5</v>
      </c>
      <c r="AU32" s="158"/>
      <c r="AV32" s="158">
        <v>1813</v>
      </c>
      <c r="AW32" s="158">
        <v>959</v>
      </c>
      <c r="AX32" s="158">
        <v>1782</v>
      </c>
      <c r="AY32" s="158">
        <v>741</v>
      </c>
      <c r="AZ32" s="158">
        <v>959</v>
      </c>
      <c r="BA32" s="158">
        <v>1808</v>
      </c>
      <c r="BB32" s="158">
        <v>967</v>
      </c>
      <c r="BC32" s="158">
        <v>1782</v>
      </c>
      <c r="BD32" s="158">
        <v>915</v>
      </c>
      <c r="BE32" s="158">
        <v>100</v>
      </c>
      <c r="BF32" s="143">
        <v>200</v>
      </c>
      <c r="BG32" s="143">
        <v>4585</v>
      </c>
      <c r="BH32" s="143">
        <v>9.6284999999999996E-2</v>
      </c>
      <c r="BI32" s="143">
        <v>4305</v>
      </c>
      <c r="BJ32" s="143">
        <v>6.6990105000000006E-3</v>
      </c>
    </row>
    <row r="33" spans="1:63" x14ac:dyDescent="0.2">
      <c r="A33" s="227">
        <v>30</v>
      </c>
      <c r="B33" s="230"/>
      <c r="C33" s="158" t="s">
        <v>132</v>
      </c>
      <c r="D33" s="158"/>
      <c r="E33" s="158"/>
      <c r="F33" s="229" t="s">
        <v>140</v>
      </c>
      <c r="G33" s="158" t="s">
        <v>138</v>
      </c>
      <c r="H33" s="158" t="s">
        <v>146</v>
      </c>
      <c r="I33" s="158" t="s">
        <v>91</v>
      </c>
      <c r="J33" s="231" t="s">
        <v>107</v>
      </c>
      <c r="K33" s="158">
        <v>677</v>
      </c>
      <c r="L33" s="158">
        <v>500</v>
      </c>
      <c r="M33" s="158">
        <v>1800</v>
      </c>
      <c r="N33" s="158">
        <v>27</v>
      </c>
      <c r="O33" s="231" t="s">
        <v>86</v>
      </c>
      <c r="P33" s="230">
        <v>2</v>
      </c>
      <c r="Q33" s="231" t="s">
        <v>150</v>
      </c>
      <c r="R33" s="230">
        <v>3</v>
      </c>
      <c r="S33" s="158" t="s">
        <v>96</v>
      </c>
      <c r="T33" s="158">
        <v>1</v>
      </c>
      <c r="U33" s="158">
        <v>2</v>
      </c>
      <c r="V33" s="158" t="s">
        <v>162</v>
      </c>
      <c r="W33" s="158">
        <v>160</v>
      </c>
      <c r="X33" s="158">
        <v>54</v>
      </c>
      <c r="Y33" s="158">
        <v>25</v>
      </c>
      <c r="Z33" s="232" t="s">
        <v>101</v>
      </c>
      <c r="AA33" s="230">
        <v>26</v>
      </c>
      <c r="AB33" s="230">
        <v>57</v>
      </c>
      <c r="AC33" s="158">
        <v>5</v>
      </c>
      <c r="AD33" s="158" t="b">
        <v>0</v>
      </c>
      <c r="AE33" s="158"/>
      <c r="AF33" s="158"/>
      <c r="AG33" s="158"/>
      <c r="AH33" s="158"/>
      <c r="AI33" s="158"/>
      <c r="AJ33" s="158"/>
      <c r="AK33" s="158"/>
      <c r="AL33" s="158"/>
      <c r="AM33" s="158"/>
      <c r="AN33" s="158"/>
      <c r="AO33" s="158"/>
      <c r="AP33" s="158" t="s">
        <v>306</v>
      </c>
      <c r="AQ33" s="158">
        <v>6</v>
      </c>
      <c r="AR33" s="158">
        <v>0</v>
      </c>
      <c r="AT33" s="158">
        <v>5</v>
      </c>
      <c r="AU33" s="158"/>
      <c r="AV33" s="158">
        <v>1813</v>
      </c>
      <c r="AW33" s="158">
        <v>1192</v>
      </c>
      <c r="AX33" s="158">
        <v>1782</v>
      </c>
      <c r="AY33" s="158">
        <v>872</v>
      </c>
      <c r="AZ33" s="158">
        <v>1192</v>
      </c>
      <c r="BA33" s="158">
        <v>1808</v>
      </c>
      <c r="BB33" s="158">
        <v>1200</v>
      </c>
      <c r="BC33" s="158">
        <v>1782</v>
      </c>
      <c r="BD33" s="158">
        <v>1148</v>
      </c>
      <c r="BE33" s="158">
        <v>100</v>
      </c>
      <c r="BF33" s="143">
        <v>200</v>
      </c>
      <c r="BG33" s="143">
        <v>4818</v>
      </c>
      <c r="BH33" s="143">
        <v>0.101178</v>
      </c>
      <c r="BI33" s="143">
        <v>4436</v>
      </c>
      <c r="BJ33" s="143">
        <v>6.902859600000001E-3</v>
      </c>
    </row>
    <row r="34" spans="1:63" x14ac:dyDescent="0.2">
      <c r="A34" s="227">
        <v>31</v>
      </c>
      <c r="B34" s="230"/>
      <c r="C34" s="158" t="s">
        <v>132</v>
      </c>
      <c r="D34" s="158"/>
      <c r="E34" s="158"/>
      <c r="F34" s="229" t="s">
        <v>140</v>
      </c>
      <c r="G34" s="158" t="s">
        <v>138</v>
      </c>
      <c r="H34" s="158" t="s">
        <v>146</v>
      </c>
      <c r="I34" s="158" t="s">
        <v>91</v>
      </c>
      <c r="J34" s="231" t="s">
        <v>107</v>
      </c>
      <c r="K34" s="158">
        <v>677</v>
      </c>
      <c r="L34" s="158">
        <v>500</v>
      </c>
      <c r="M34" s="158">
        <v>1800</v>
      </c>
      <c r="N34" s="158">
        <v>27</v>
      </c>
      <c r="O34" s="231" t="s">
        <v>86</v>
      </c>
      <c r="P34" s="230">
        <v>2</v>
      </c>
      <c r="Q34" s="231" t="s">
        <v>150</v>
      </c>
      <c r="R34" s="230">
        <v>3</v>
      </c>
      <c r="S34" s="158" t="s">
        <v>96</v>
      </c>
      <c r="T34" s="158">
        <v>1</v>
      </c>
      <c r="U34" s="158">
        <v>2</v>
      </c>
      <c r="V34" s="158" t="s">
        <v>162</v>
      </c>
      <c r="W34" s="158">
        <v>160</v>
      </c>
      <c r="X34" s="158">
        <v>54</v>
      </c>
      <c r="Y34" s="158">
        <v>25</v>
      </c>
      <c r="Z34" s="232" t="s">
        <v>101</v>
      </c>
      <c r="AA34" s="230">
        <v>26</v>
      </c>
      <c r="AB34" s="230">
        <v>57</v>
      </c>
      <c r="AC34" s="158">
        <v>5</v>
      </c>
      <c r="AD34" s="158" t="b">
        <v>0</v>
      </c>
      <c r="AE34" s="158"/>
      <c r="AF34" s="158"/>
      <c r="AG34" s="158"/>
      <c r="AH34" s="158"/>
      <c r="AI34" s="158"/>
      <c r="AJ34" s="158"/>
      <c r="AK34" s="158"/>
      <c r="AL34" s="158"/>
      <c r="AM34" s="158"/>
      <c r="AN34" s="158"/>
      <c r="AO34" s="158"/>
      <c r="AP34" s="158" t="s">
        <v>306</v>
      </c>
      <c r="AQ34" s="158">
        <v>6</v>
      </c>
      <c r="AR34" s="158">
        <v>0</v>
      </c>
      <c r="AT34" s="158">
        <v>5</v>
      </c>
      <c r="AU34" s="158"/>
      <c r="AV34" s="158">
        <v>1813</v>
      </c>
      <c r="AW34" s="158">
        <v>1192</v>
      </c>
      <c r="AX34" s="158">
        <v>1782</v>
      </c>
      <c r="AY34" s="158">
        <v>872</v>
      </c>
      <c r="AZ34" s="158">
        <v>1192</v>
      </c>
      <c r="BA34" s="158">
        <v>1808</v>
      </c>
      <c r="BB34" s="158">
        <v>1200</v>
      </c>
      <c r="BC34" s="158">
        <v>1782</v>
      </c>
      <c r="BD34" s="158">
        <v>1148</v>
      </c>
      <c r="BE34" s="158">
        <v>100</v>
      </c>
      <c r="BF34" s="143">
        <v>200</v>
      </c>
      <c r="BG34" s="143">
        <v>4818</v>
      </c>
      <c r="BH34" s="143">
        <v>0.101178</v>
      </c>
      <c r="BI34" s="143">
        <v>4436</v>
      </c>
      <c r="BJ34" s="143">
        <v>6.902859600000001E-3</v>
      </c>
    </row>
    <row r="35" spans="1:63" x14ac:dyDescent="0.2">
      <c r="A35" s="227">
        <v>32</v>
      </c>
      <c r="B35" s="230"/>
      <c r="C35" s="158" t="s">
        <v>132</v>
      </c>
      <c r="D35" s="158"/>
      <c r="E35" s="158"/>
      <c r="F35" s="229" t="s">
        <v>140</v>
      </c>
      <c r="G35" s="158" t="s">
        <v>138</v>
      </c>
      <c r="H35" s="158" t="s">
        <v>146</v>
      </c>
      <c r="I35" s="158" t="s">
        <v>91</v>
      </c>
      <c r="J35" s="231" t="s">
        <v>107</v>
      </c>
      <c r="K35" s="158">
        <v>677</v>
      </c>
      <c r="L35" s="158">
        <v>500</v>
      </c>
      <c r="M35" s="158">
        <v>1800</v>
      </c>
      <c r="N35" s="158">
        <v>27</v>
      </c>
      <c r="O35" s="231" t="s">
        <v>86</v>
      </c>
      <c r="P35" s="230">
        <v>2</v>
      </c>
      <c r="Q35" s="231" t="s">
        <v>150</v>
      </c>
      <c r="R35" s="230">
        <v>3</v>
      </c>
      <c r="S35" s="158" t="s">
        <v>96</v>
      </c>
      <c r="T35" s="158">
        <v>1</v>
      </c>
      <c r="U35" s="158">
        <v>2</v>
      </c>
      <c r="V35" s="158" t="s">
        <v>162</v>
      </c>
      <c r="W35" s="158">
        <v>160</v>
      </c>
      <c r="X35" s="158">
        <v>54</v>
      </c>
      <c r="Y35" s="158">
        <v>25</v>
      </c>
      <c r="Z35" s="232" t="s">
        <v>101</v>
      </c>
      <c r="AA35" s="230">
        <v>26</v>
      </c>
      <c r="AB35" s="230">
        <v>57</v>
      </c>
      <c r="AC35" s="158">
        <v>5</v>
      </c>
      <c r="AD35" s="158" t="b">
        <v>0</v>
      </c>
      <c r="AE35" s="158"/>
      <c r="AF35" s="158"/>
      <c r="AG35" s="158"/>
      <c r="AH35" s="158"/>
      <c r="AI35" s="158"/>
      <c r="AJ35" s="158"/>
      <c r="AK35" s="158"/>
      <c r="AL35" s="158"/>
      <c r="AM35" s="158"/>
      <c r="AN35" s="158"/>
      <c r="AO35" s="158"/>
      <c r="AP35" s="158" t="s">
        <v>306</v>
      </c>
      <c r="AQ35" s="158">
        <v>6</v>
      </c>
      <c r="AR35" s="158">
        <v>0</v>
      </c>
      <c r="AT35" s="158">
        <v>5</v>
      </c>
      <c r="AU35" s="158"/>
      <c r="AV35" s="158">
        <v>1813</v>
      </c>
      <c r="AW35" s="158">
        <v>1192</v>
      </c>
      <c r="AX35" s="158">
        <v>1782</v>
      </c>
      <c r="AY35" s="158">
        <v>872</v>
      </c>
      <c r="AZ35" s="158">
        <v>1192</v>
      </c>
      <c r="BA35" s="158">
        <v>1808</v>
      </c>
      <c r="BB35" s="158">
        <v>1200</v>
      </c>
      <c r="BC35" s="158">
        <v>1782</v>
      </c>
      <c r="BD35" s="158">
        <v>1148</v>
      </c>
      <c r="BE35" s="158">
        <v>100</v>
      </c>
      <c r="BF35" s="143">
        <v>200</v>
      </c>
      <c r="BG35" s="143">
        <v>4818</v>
      </c>
      <c r="BH35" s="143">
        <v>0.101178</v>
      </c>
      <c r="BI35" s="143">
        <v>4436</v>
      </c>
      <c r="BJ35" s="143">
        <v>6.902859600000001E-3</v>
      </c>
    </row>
    <row r="36" spans="1:63" x14ac:dyDescent="0.2">
      <c r="A36" s="227">
        <v>33</v>
      </c>
      <c r="B36" s="230"/>
      <c r="C36" s="158" t="s">
        <v>132</v>
      </c>
      <c r="D36" s="158"/>
      <c r="E36" s="158"/>
      <c r="F36" s="229" t="s">
        <v>89</v>
      </c>
      <c r="G36" s="158" t="s">
        <v>281</v>
      </c>
      <c r="H36" s="158" t="s">
        <v>146</v>
      </c>
      <c r="I36" s="158" t="s">
        <v>91</v>
      </c>
      <c r="J36" s="231" t="s">
        <v>107</v>
      </c>
      <c r="K36" s="158">
        <v>700</v>
      </c>
      <c r="L36" s="158">
        <v>500</v>
      </c>
      <c r="M36" s="158">
        <v>1500</v>
      </c>
      <c r="N36" s="158">
        <v>27</v>
      </c>
      <c r="O36" s="231" t="s">
        <v>86</v>
      </c>
      <c r="P36" s="230">
        <v>2</v>
      </c>
      <c r="Q36" s="231" t="s">
        <v>150</v>
      </c>
      <c r="R36" s="230">
        <v>3</v>
      </c>
      <c r="S36" s="158" t="s">
        <v>96</v>
      </c>
      <c r="T36" s="158">
        <v>1</v>
      </c>
      <c r="U36" s="158">
        <v>2</v>
      </c>
      <c r="V36" s="158" t="s">
        <v>160</v>
      </c>
      <c r="W36" s="158">
        <v>146</v>
      </c>
      <c r="X36" s="158">
        <v>57</v>
      </c>
      <c r="Y36" s="158">
        <v>25</v>
      </c>
      <c r="Z36" s="232" t="s">
        <v>101</v>
      </c>
      <c r="AA36" s="230">
        <v>26</v>
      </c>
      <c r="AB36" s="230">
        <v>59</v>
      </c>
      <c r="AC36" s="158">
        <v>5</v>
      </c>
      <c r="AD36" s="158" t="b">
        <v>1</v>
      </c>
      <c r="AE36" s="158" t="s">
        <v>160</v>
      </c>
      <c r="AF36" s="158">
        <v>10</v>
      </c>
      <c r="AG36" s="158">
        <v>9</v>
      </c>
      <c r="AH36" s="158" t="s">
        <v>161</v>
      </c>
      <c r="AI36" s="158">
        <v>145</v>
      </c>
      <c r="AJ36" s="158">
        <v>260</v>
      </c>
      <c r="AK36" s="158">
        <v>350</v>
      </c>
      <c r="AL36" s="158" t="s">
        <v>101</v>
      </c>
      <c r="AM36" s="158">
        <v>450</v>
      </c>
      <c r="AN36" s="158">
        <v>556</v>
      </c>
      <c r="AO36" s="158">
        <v>655</v>
      </c>
      <c r="AP36" s="158" t="s">
        <v>306</v>
      </c>
      <c r="AQ36" s="158">
        <v>5</v>
      </c>
      <c r="AR36" s="158">
        <v>0</v>
      </c>
      <c r="AT36" s="158">
        <v>5</v>
      </c>
      <c r="AU36" s="158"/>
      <c r="AV36" s="158">
        <v>1513</v>
      </c>
      <c r="AW36" s="158">
        <v>1215</v>
      </c>
      <c r="AX36" s="158">
        <v>1482</v>
      </c>
      <c r="AY36" s="158">
        <v>923</v>
      </c>
      <c r="AZ36" s="158">
        <v>1215</v>
      </c>
      <c r="BA36" s="158">
        <v>1158</v>
      </c>
      <c r="BB36" s="158">
        <v>1223</v>
      </c>
      <c r="BC36" s="158">
        <v>1132</v>
      </c>
      <c r="BD36" s="158">
        <v>1171</v>
      </c>
      <c r="BE36" s="158">
        <v>100</v>
      </c>
      <c r="BF36" s="143">
        <v>200</v>
      </c>
      <c r="BG36" s="143">
        <v>4241</v>
      </c>
      <c r="BH36" s="143">
        <v>8.9061000000000001E-2</v>
      </c>
      <c r="BI36" s="143">
        <v>3887</v>
      </c>
      <c r="BJ36" s="143">
        <v>6.2607909000000003E-3</v>
      </c>
    </row>
    <row r="37" spans="1:63" x14ac:dyDescent="0.2">
      <c r="A37" s="227">
        <v>34</v>
      </c>
      <c r="B37" s="230"/>
      <c r="C37" s="158" t="s">
        <v>132</v>
      </c>
      <c r="D37" s="158"/>
      <c r="E37" s="158"/>
      <c r="F37" s="229" t="s">
        <v>89</v>
      </c>
      <c r="G37" s="158" t="s">
        <v>281</v>
      </c>
      <c r="H37" s="158" t="s">
        <v>146</v>
      </c>
      <c r="I37" s="158" t="s">
        <v>91</v>
      </c>
      <c r="J37" s="231" t="s">
        <v>107</v>
      </c>
      <c r="K37" s="158">
        <v>700</v>
      </c>
      <c r="L37" s="158">
        <v>500</v>
      </c>
      <c r="M37" s="158">
        <v>1500</v>
      </c>
      <c r="N37" s="158">
        <v>27</v>
      </c>
      <c r="O37" s="231" t="s">
        <v>86</v>
      </c>
      <c r="P37" s="230">
        <v>2</v>
      </c>
      <c r="Q37" s="231" t="s">
        <v>150</v>
      </c>
      <c r="R37" s="230">
        <v>3</v>
      </c>
      <c r="S37" s="158" t="s">
        <v>96</v>
      </c>
      <c r="T37" s="158">
        <v>1</v>
      </c>
      <c r="U37" s="158">
        <v>2</v>
      </c>
      <c r="V37" s="158" t="s">
        <v>160</v>
      </c>
      <c r="W37" s="158">
        <v>146</v>
      </c>
      <c r="X37" s="158">
        <v>57</v>
      </c>
      <c r="Y37" s="158">
        <v>25</v>
      </c>
      <c r="Z37" s="232" t="s">
        <v>101</v>
      </c>
      <c r="AA37" s="230">
        <v>26</v>
      </c>
      <c r="AB37" s="230">
        <v>59</v>
      </c>
      <c r="AC37" s="158">
        <v>5</v>
      </c>
      <c r="AD37" s="158" t="b">
        <v>1</v>
      </c>
      <c r="AE37" s="158" t="s">
        <v>160</v>
      </c>
      <c r="AF37" s="158">
        <v>10</v>
      </c>
      <c r="AG37" s="158">
        <v>9</v>
      </c>
      <c r="AH37" s="158" t="s">
        <v>161</v>
      </c>
      <c r="AI37" s="158">
        <v>145</v>
      </c>
      <c r="AJ37" s="158">
        <v>260</v>
      </c>
      <c r="AK37" s="158">
        <v>350</v>
      </c>
      <c r="AL37" s="158" t="s">
        <v>101</v>
      </c>
      <c r="AM37" s="158">
        <v>450</v>
      </c>
      <c r="AN37" s="158">
        <v>556</v>
      </c>
      <c r="AO37" s="158">
        <v>655</v>
      </c>
      <c r="AP37" s="158" t="s">
        <v>306</v>
      </c>
      <c r="AQ37" s="158">
        <v>5</v>
      </c>
      <c r="AR37" s="158">
        <v>0</v>
      </c>
      <c r="AT37" s="158">
        <v>5</v>
      </c>
      <c r="AU37" s="158"/>
      <c r="AV37" s="158">
        <v>1513</v>
      </c>
      <c r="AW37" s="158">
        <v>1215</v>
      </c>
      <c r="AX37" s="158">
        <v>1482</v>
      </c>
      <c r="AY37" s="158">
        <v>923</v>
      </c>
      <c r="AZ37" s="158">
        <v>1215</v>
      </c>
      <c r="BA37" s="158">
        <v>1158</v>
      </c>
      <c r="BB37" s="158">
        <v>1223</v>
      </c>
      <c r="BC37" s="158">
        <v>1132</v>
      </c>
      <c r="BD37" s="158">
        <v>1171</v>
      </c>
      <c r="BE37" s="158">
        <v>100</v>
      </c>
      <c r="BF37" s="143">
        <v>200</v>
      </c>
      <c r="BG37" s="143">
        <v>4241</v>
      </c>
      <c r="BH37" s="143">
        <v>8.9061000000000001E-2</v>
      </c>
      <c r="BI37" s="143">
        <v>3887</v>
      </c>
      <c r="BJ37" s="143">
        <v>6.2607909000000003E-3</v>
      </c>
    </row>
    <row r="38" spans="1:63" x14ac:dyDescent="0.2">
      <c r="A38" s="227">
        <v>35</v>
      </c>
      <c r="B38" s="230"/>
      <c r="C38" s="158" t="s">
        <v>132</v>
      </c>
      <c r="D38" s="158"/>
      <c r="E38" s="158"/>
      <c r="F38" s="229" t="s">
        <v>89</v>
      </c>
      <c r="G38" s="158" t="s">
        <v>280</v>
      </c>
      <c r="H38" s="158" t="s">
        <v>146</v>
      </c>
      <c r="I38" s="158" t="s">
        <v>529</v>
      </c>
      <c r="J38" s="231" t="s">
        <v>107</v>
      </c>
      <c r="K38" s="158">
        <v>444</v>
      </c>
      <c r="L38" s="158">
        <v>500</v>
      </c>
      <c r="M38" s="158">
        <v>1800</v>
      </c>
      <c r="N38" s="158">
        <v>27</v>
      </c>
      <c r="O38" s="231" t="s">
        <v>86</v>
      </c>
      <c r="P38" s="230">
        <v>2</v>
      </c>
      <c r="Q38" s="231" t="s">
        <v>150</v>
      </c>
      <c r="R38" s="230">
        <v>3</v>
      </c>
      <c r="S38" s="158" t="s">
        <v>96</v>
      </c>
      <c r="T38" s="158">
        <v>1</v>
      </c>
      <c r="U38" s="158">
        <v>2</v>
      </c>
      <c r="V38" s="158" t="s">
        <v>162</v>
      </c>
      <c r="W38" s="158">
        <v>109</v>
      </c>
      <c r="X38" s="158">
        <v>55</v>
      </c>
      <c r="Y38" s="158">
        <v>25</v>
      </c>
      <c r="Z38" s="232" t="s">
        <v>101</v>
      </c>
      <c r="AA38" s="230">
        <v>26</v>
      </c>
      <c r="AB38" s="230">
        <v>57</v>
      </c>
      <c r="AC38" s="158">
        <v>5</v>
      </c>
      <c r="AD38" s="158" t="b">
        <v>0</v>
      </c>
      <c r="AE38" s="158"/>
      <c r="AF38" s="158"/>
      <c r="AG38" s="158"/>
      <c r="AH38" s="158"/>
      <c r="AI38" s="158"/>
      <c r="AJ38" s="158"/>
      <c r="AK38" s="158"/>
      <c r="AL38" s="158"/>
      <c r="AM38" s="158"/>
      <c r="AN38" s="158"/>
      <c r="AO38" s="158"/>
      <c r="AP38" s="158" t="s">
        <v>306</v>
      </c>
      <c r="AQ38" s="158">
        <v>4</v>
      </c>
      <c r="AR38" s="158">
        <v>0</v>
      </c>
      <c r="AT38" s="158">
        <v>5</v>
      </c>
      <c r="AU38" s="158"/>
      <c r="AV38" s="158">
        <v>1813</v>
      </c>
      <c r="AW38" s="158">
        <v>959</v>
      </c>
      <c r="AX38" s="158">
        <v>1782</v>
      </c>
      <c r="AY38" s="158">
        <v>741</v>
      </c>
      <c r="AZ38" s="158">
        <v>959</v>
      </c>
      <c r="BA38" s="158">
        <v>1808</v>
      </c>
      <c r="BB38" s="158">
        <v>967</v>
      </c>
      <c r="BC38" s="158">
        <v>1782</v>
      </c>
      <c r="BD38" s="158">
        <v>915</v>
      </c>
      <c r="BE38" s="158">
        <v>100</v>
      </c>
      <c r="BF38" s="143">
        <v>200</v>
      </c>
      <c r="BG38" s="143">
        <v>4585</v>
      </c>
      <c r="BH38" s="143">
        <v>9.6284999999999996E-2</v>
      </c>
      <c r="BI38" s="143">
        <v>4305</v>
      </c>
      <c r="BJ38" s="143">
        <v>6.6990105000000006E-3</v>
      </c>
    </row>
    <row r="39" spans="1:63" x14ac:dyDescent="0.2">
      <c r="A39" s="227">
        <v>36</v>
      </c>
      <c r="B39" s="230"/>
      <c r="C39" s="158" t="s">
        <v>132</v>
      </c>
      <c r="D39" s="158"/>
      <c r="E39" s="158"/>
      <c r="F39" s="229" t="s">
        <v>89</v>
      </c>
      <c r="G39" s="158" t="s">
        <v>280</v>
      </c>
      <c r="H39" s="158" t="s">
        <v>146</v>
      </c>
      <c r="I39" s="158" t="s">
        <v>529</v>
      </c>
      <c r="J39" s="231" t="s">
        <v>107</v>
      </c>
      <c r="K39" s="158">
        <v>444</v>
      </c>
      <c r="L39" s="158">
        <v>500</v>
      </c>
      <c r="M39" s="158">
        <v>1800</v>
      </c>
      <c r="N39" s="158">
        <v>27</v>
      </c>
      <c r="O39" s="231" t="s">
        <v>86</v>
      </c>
      <c r="P39" s="230">
        <v>2</v>
      </c>
      <c r="Q39" s="231" t="s">
        <v>150</v>
      </c>
      <c r="R39" s="230">
        <v>3</v>
      </c>
      <c r="S39" s="158" t="s">
        <v>96</v>
      </c>
      <c r="T39" s="158">
        <v>1</v>
      </c>
      <c r="U39" s="158">
        <v>2</v>
      </c>
      <c r="V39" s="158" t="s">
        <v>162</v>
      </c>
      <c r="W39" s="158">
        <v>109</v>
      </c>
      <c r="X39" s="158">
        <v>55</v>
      </c>
      <c r="Y39" s="158">
        <v>25</v>
      </c>
      <c r="Z39" s="232" t="s">
        <v>101</v>
      </c>
      <c r="AA39" s="230">
        <v>26</v>
      </c>
      <c r="AB39" s="230">
        <v>57</v>
      </c>
      <c r="AC39" s="158">
        <v>5</v>
      </c>
      <c r="AD39" s="158" t="b">
        <v>0</v>
      </c>
      <c r="AE39" s="158"/>
      <c r="AF39" s="158"/>
      <c r="AG39" s="158"/>
      <c r="AH39" s="158"/>
      <c r="AI39" s="158"/>
      <c r="AJ39" s="158"/>
      <c r="AK39" s="158"/>
      <c r="AL39" s="158"/>
      <c r="AM39" s="158"/>
      <c r="AN39" s="158"/>
      <c r="AO39" s="158"/>
      <c r="AP39" s="158" t="s">
        <v>306</v>
      </c>
      <c r="AQ39" s="158">
        <v>4</v>
      </c>
      <c r="AR39" s="158">
        <v>0</v>
      </c>
      <c r="AT39" s="158">
        <v>5</v>
      </c>
      <c r="AU39" s="158"/>
      <c r="AV39" s="158">
        <v>1813</v>
      </c>
      <c r="AW39" s="158">
        <v>959</v>
      </c>
      <c r="AX39" s="158">
        <v>1782</v>
      </c>
      <c r="AY39" s="158">
        <v>741</v>
      </c>
      <c r="AZ39" s="158">
        <v>959</v>
      </c>
      <c r="BA39" s="158">
        <v>1808</v>
      </c>
      <c r="BB39" s="158">
        <v>967</v>
      </c>
      <c r="BC39" s="158">
        <v>1782</v>
      </c>
      <c r="BD39" s="158">
        <v>915</v>
      </c>
      <c r="BE39" s="158">
        <v>100</v>
      </c>
      <c r="BF39" s="143">
        <v>200</v>
      </c>
      <c r="BG39" s="143">
        <v>4585</v>
      </c>
      <c r="BH39" s="143">
        <v>9.6284999999999996E-2</v>
      </c>
      <c r="BI39" s="143">
        <v>4305</v>
      </c>
      <c r="BJ39" s="143">
        <v>6.6990105000000006E-3</v>
      </c>
    </row>
    <row r="40" spans="1:63" x14ac:dyDescent="0.2">
      <c r="A40" s="227">
        <v>37</v>
      </c>
      <c r="B40" s="230"/>
      <c r="C40" s="158" t="s">
        <v>132</v>
      </c>
      <c r="D40" s="158"/>
      <c r="E40" s="158"/>
      <c r="F40" s="229" t="s">
        <v>89</v>
      </c>
      <c r="G40" s="158" t="s">
        <v>280</v>
      </c>
      <c r="H40" s="158" t="s">
        <v>146</v>
      </c>
      <c r="I40" s="158" t="s">
        <v>529</v>
      </c>
      <c r="J40" s="231" t="s">
        <v>107</v>
      </c>
      <c r="K40" s="158">
        <v>444</v>
      </c>
      <c r="L40" s="158">
        <v>500</v>
      </c>
      <c r="M40" s="158">
        <v>1800</v>
      </c>
      <c r="N40" s="158">
        <v>27</v>
      </c>
      <c r="O40" s="231" t="s">
        <v>86</v>
      </c>
      <c r="P40" s="230">
        <v>2</v>
      </c>
      <c r="Q40" s="231" t="s">
        <v>150</v>
      </c>
      <c r="R40" s="230">
        <v>3</v>
      </c>
      <c r="S40" s="158" t="s">
        <v>96</v>
      </c>
      <c r="T40" s="158">
        <v>1</v>
      </c>
      <c r="U40" s="158">
        <v>2</v>
      </c>
      <c r="V40" s="158" t="s">
        <v>162</v>
      </c>
      <c r="W40" s="158">
        <v>109</v>
      </c>
      <c r="X40" s="158">
        <v>55</v>
      </c>
      <c r="Y40" s="158">
        <v>25</v>
      </c>
      <c r="Z40" s="232" t="s">
        <v>101</v>
      </c>
      <c r="AA40" s="230">
        <v>26</v>
      </c>
      <c r="AB40" s="230">
        <v>57</v>
      </c>
      <c r="AC40" s="158">
        <v>5</v>
      </c>
      <c r="AD40" s="158" t="b">
        <v>0</v>
      </c>
      <c r="AE40" s="158"/>
      <c r="AF40" s="158"/>
      <c r="AG40" s="158"/>
      <c r="AH40" s="158"/>
      <c r="AI40" s="158"/>
      <c r="AJ40" s="158"/>
      <c r="AK40" s="158"/>
      <c r="AL40" s="158"/>
      <c r="AM40" s="158"/>
      <c r="AN40" s="158"/>
      <c r="AO40" s="158"/>
      <c r="AP40" s="158" t="s">
        <v>306</v>
      </c>
      <c r="AQ40" s="158">
        <v>4</v>
      </c>
      <c r="AR40" s="158">
        <v>0</v>
      </c>
      <c r="AT40" s="158">
        <v>5</v>
      </c>
      <c r="AU40" s="158"/>
      <c r="AV40" s="158">
        <v>1813</v>
      </c>
      <c r="AW40" s="158">
        <v>959</v>
      </c>
      <c r="AX40" s="158">
        <v>1782</v>
      </c>
      <c r="AY40" s="158">
        <v>741</v>
      </c>
      <c r="AZ40" s="158">
        <v>959</v>
      </c>
      <c r="BA40" s="158">
        <v>1808</v>
      </c>
      <c r="BB40" s="158">
        <v>967</v>
      </c>
      <c r="BC40" s="158">
        <v>1782</v>
      </c>
      <c r="BD40" s="158">
        <v>915</v>
      </c>
      <c r="BE40" s="158">
        <v>100</v>
      </c>
      <c r="BF40" s="143">
        <v>200</v>
      </c>
      <c r="BG40" s="143">
        <v>4585</v>
      </c>
      <c r="BH40" s="143">
        <v>9.6284999999999996E-2</v>
      </c>
      <c r="BI40" s="143">
        <v>4305</v>
      </c>
      <c r="BJ40" s="143">
        <v>6.6990105000000006E-3</v>
      </c>
    </row>
    <row r="41" spans="1:63" x14ac:dyDescent="0.2">
      <c r="A41" s="227">
        <v>39</v>
      </c>
      <c r="B41" s="230"/>
      <c r="C41" s="158" t="s">
        <v>132</v>
      </c>
      <c r="D41" s="158"/>
      <c r="E41" s="158"/>
      <c r="F41" s="229" t="s">
        <v>89</v>
      </c>
      <c r="G41" s="158" t="s">
        <v>280</v>
      </c>
      <c r="H41" s="158" t="s">
        <v>146</v>
      </c>
      <c r="I41" s="158" t="s">
        <v>529</v>
      </c>
      <c r="J41" s="231" t="s">
        <v>107</v>
      </c>
      <c r="K41" s="158">
        <v>444</v>
      </c>
      <c r="L41" s="158">
        <v>500</v>
      </c>
      <c r="M41" s="158">
        <v>1800</v>
      </c>
      <c r="N41" s="158">
        <v>27</v>
      </c>
      <c r="O41" s="231" t="s">
        <v>86</v>
      </c>
      <c r="P41" s="230">
        <v>2</v>
      </c>
      <c r="Q41" s="231" t="s">
        <v>150</v>
      </c>
      <c r="R41" s="230">
        <v>3</v>
      </c>
      <c r="S41" s="158" t="s">
        <v>96</v>
      </c>
      <c r="T41" s="158">
        <v>1</v>
      </c>
      <c r="U41" s="158">
        <v>2</v>
      </c>
      <c r="V41" s="158" t="s">
        <v>162</v>
      </c>
      <c r="W41" s="158">
        <v>109</v>
      </c>
      <c r="X41" s="158">
        <v>55</v>
      </c>
      <c r="Y41" s="158">
        <v>25</v>
      </c>
      <c r="Z41" s="232" t="s">
        <v>101</v>
      </c>
      <c r="AA41" s="230">
        <v>26</v>
      </c>
      <c r="AB41" s="230">
        <v>57</v>
      </c>
      <c r="AC41" s="158">
        <v>5</v>
      </c>
      <c r="AD41" s="158" t="b">
        <v>0</v>
      </c>
      <c r="AE41" s="158"/>
      <c r="AF41" s="158"/>
      <c r="AG41" s="158"/>
      <c r="AH41" s="158"/>
      <c r="AI41" s="158"/>
      <c r="AJ41" s="158"/>
      <c r="AK41" s="158"/>
      <c r="AL41" s="158"/>
      <c r="AM41" s="158"/>
      <c r="AN41" s="158"/>
      <c r="AO41" s="158"/>
      <c r="AP41" s="158" t="s">
        <v>353</v>
      </c>
      <c r="AQ41" s="158">
        <v>4</v>
      </c>
      <c r="AR41" s="158">
        <v>0</v>
      </c>
      <c r="AT41" s="158">
        <v>5</v>
      </c>
      <c r="AU41" s="158"/>
      <c r="AV41" s="158">
        <v>1813</v>
      </c>
      <c r="AW41" s="158">
        <v>959</v>
      </c>
      <c r="AX41" s="158">
        <v>1782</v>
      </c>
      <c r="AY41" s="158">
        <v>741</v>
      </c>
      <c r="AZ41" s="158">
        <v>959</v>
      </c>
      <c r="BA41" s="158">
        <v>1808</v>
      </c>
      <c r="BB41" s="158">
        <v>967</v>
      </c>
      <c r="BC41" s="158">
        <v>1782</v>
      </c>
      <c r="BD41" s="158">
        <v>915</v>
      </c>
      <c r="BE41" s="158">
        <v>100</v>
      </c>
      <c r="BF41" s="143">
        <v>200</v>
      </c>
      <c r="BG41" s="143">
        <v>4585</v>
      </c>
      <c r="BH41" s="143">
        <v>9.6284999999999996E-2</v>
      </c>
      <c r="BI41" s="143">
        <v>4305</v>
      </c>
      <c r="BJ41" s="143">
        <v>6.6990105000000006E-3</v>
      </c>
    </row>
    <row r="42" spans="1:63" x14ac:dyDescent="0.2">
      <c r="A42" s="227">
        <v>40</v>
      </c>
      <c r="B42" s="230"/>
      <c r="C42" s="158" t="s">
        <v>132</v>
      </c>
      <c r="D42" s="158"/>
      <c r="E42" s="158"/>
      <c r="F42" s="229" t="s">
        <v>89</v>
      </c>
      <c r="G42" s="158" t="s">
        <v>280</v>
      </c>
      <c r="H42" s="158" t="s">
        <v>146</v>
      </c>
      <c r="I42" s="158" t="s">
        <v>529</v>
      </c>
      <c r="J42" s="231" t="s">
        <v>107</v>
      </c>
      <c r="K42" s="158">
        <v>444</v>
      </c>
      <c r="L42" s="158">
        <v>500</v>
      </c>
      <c r="M42" s="158">
        <v>1800</v>
      </c>
      <c r="N42" s="158">
        <v>27</v>
      </c>
      <c r="O42" s="231" t="s">
        <v>86</v>
      </c>
      <c r="P42" s="230">
        <v>2</v>
      </c>
      <c r="Q42" s="231" t="s">
        <v>150</v>
      </c>
      <c r="R42" s="230">
        <v>3</v>
      </c>
      <c r="S42" s="158" t="s">
        <v>96</v>
      </c>
      <c r="T42" s="158">
        <v>1</v>
      </c>
      <c r="U42" s="158">
        <v>2</v>
      </c>
      <c r="V42" s="158" t="s">
        <v>162</v>
      </c>
      <c r="W42" s="158">
        <v>109</v>
      </c>
      <c r="X42" s="158">
        <v>55</v>
      </c>
      <c r="Y42" s="158">
        <v>25</v>
      </c>
      <c r="Z42" s="232" t="s">
        <v>101</v>
      </c>
      <c r="AA42" s="230">
        <v>26</v>
      </c>
      <c r="AB42" s="230">
        <v>57</v>
      </c>
      <c r="AC42" s="158">
        <v>5</v>
      </c>
      <c r="AD42" s="158" t="b">
        <v>0</v>
      </c>
      <c r="AE42" s="158"/>
      <c r="AF42" s="158"/>
      <c r="AG42" s="158"/>
      <c r="AH42" s="158"/>
      <c r="AI42" s="158"/>
      <c r="AJ42" s="158"/>
      <c r="AK42" s="158"/>
      <c r="AL42" s="158"/>
      <c r="AM42" s="158"/>
      <c r="AN42" s="158"/>
      <c r="AO42" s="158"/>
      <c r="AP42" s="158" t="s">
        <v>306</v>
      </c>
      <c r="AQ42" s="158">
        <v>4</v>
      </c>
      <c r="AR42" s="158">
        <v>0</v>
      </c>
      <c r="AT42" s="158">
        <v>5</v>
      </c>
      <c r="AU42" s="158"/>
      <c r="AV42" s="158">
        <v>1813</v>
      </c>
      <c r="AW42" s="158">
        <v>959</v>
      </c>
      <c r="AX42" s="158">
        <v>1782</v>
      </c>
      <c r="AY42" s="158">
        <v>741</v>
      </c>
      <c r="AZ42" s="158">
        <v>959</v>
      </c>
      <c r="BA42" s="158">
        <v>1808</v>
      </c>
      <c r="BB42" s="158">
        <v>967</v>
      </c>
      <c r="BC42" s="158">
        <v>1782</v>
      </c>
      <c r="BD42" s="158">
        <v>915</v>
      </c>
      <c r="BE42" s="158">
        <v>100</v>
      </c>
      <c r="BF42" s="143">
        <v>200</v>
      </c>
      <c r="BG42" s="143">
        <v>4585</v>
      </c>
      <c r="BH42" s="143">
        <v>9.6284999999999996E-2</v>
      </c>
      <c r="BI42" s="143">
        <v>4305</v>
      </c>
      <c r="BJ42" s="143">
        <v>6.6990105000000006E-3</v>
      </c>
    </row>
    <row r="43" spans="1:63" x14ac:dyDescent="0.2">
      <c r="A43" s="227">
        <v>41</v>
      </c>
      <c r="B43" s="230"/>
      <c r="C43" s="158" t="s">
        <v>132</v>
      </c>
      <c r="D43" s="158"/>
      <c r="E43" s="158"/>
      <c r="F43" s="229" t="s">
        <v>89</v>
      </c>
      <c r="G43" s="158" t="s">
        <v>280</v>
      </c>
      <c r="H43" s="158" t="s">
        <v>146</v>
      </c>
      <c r="I43" s="158" t="s">
        <v>529</v>
      </c>
      <c r="J43" s="231" t="s">
        <v>107</v>
      </c>
      <c r="K43" s="158">
        <v>444</v>
      </c>
      <c r="L43" s="158">
        <v>500</v>
      </c>
      <c r="M43" s="158">
        <v>1800</v>
      </c>
      <c r="N43" s="158">
        <v>27</v>
      </c>
      <c r="O43" s="231" t="s">
        <v>86</v>
      </c>
      <c r="P43" s="230">
        <v>2</v>
      </c>
      <c r="Q43" s="231" t="s">
        <v>150</v>
      </c>
      <c r="R43" s="230">
        <v>3</v>
      </c>
      <c r="S43" s="158" t="s">
        <v>96</v>
      </c>
      <c r="T43" s="158">
        <v>1</v>
      </c>
      <c r="U43" s="158">
        <v>2</v>
      </c>
      <c r="V43" s="158" t="s">
        <v>162</v>
      </c>
      <c r="W43" s="158">
        <v>109</v>
      </c>
      <c r="X43" s="158">
        <v>55</v>
      </c>
      <c r="Y43" s="158">
        <v>25</v>
      </c>
      <c r="Z43" s="232" t="s">
        <v>101</v>
      </c>
      <c r="AA43" s="230">
        <v>26</v>
      </c>
      <c r="AB43" s="230">
        <v>57</v>
      </c>
      <c r="AC43" s="158">
        <v>5</v>
      </c>
      <c r="AD43" s="158" t="b">
        <v>0</v>
      </c>
      <c r="AE43" s="158"/>
      <c r="AF43" s="158"/>
      <c r="AG43" s="158"/>
      <c r="AH43" s="158"/>
      <c r="AI43" s="158"/>
      <c r="AJ43" s="158"/>
      <c r="AK43" s="158"/>
      <c r="AL43" s="158"/>
      <c r="AM43" s="158"/>
      <c r="AN43" s="158"/>
      <c r="AO43" s="158"/>
      <c r="AP43" s="158" t="s">
        <v>306</v>
      </c>
      <c r="AQ43" s="158">
        <v>4</v>
      </c>
      <c r="AR43" s="158">
        <v>0</v>
      </c>
      <c r="AT43" s="158">
        <v>5</v>
      </c>
      <c r="AU43" s="158"/>
      <c r="AV43" s="158">
        <v>1813</v>
      </c>
      <c r="AW43" s="158">
        <v>959</v>
      </c>
      <c r="AX43" s="158">
        <v>1782</v>
      </c>
      <c r="AY43" s="158">
        <v>741</v>
      </c>
      <c r="AZ43" s="158">
        <v>959</v>
      </c>
      <c r="BA43" s="158">
        <v>1808</v>
      </c>
      <c r="BB43" s="158">
        <v>967</v>
      </c>
      <c r="BC43" s="158">
        <v>1782</v>
      </c>
      <c r="BD43" s="158">
        <v>915</v>
      </c>
      <c r="BE43" s="158">
        <v>100</v>
      </c>
      <c r="BF43" s="143">
        <v>200</v>
      </c>
      <c r="BG43" s="143">
        <v>4585</v>
      </c>
      <c r="BH43" s="143">
        <v>9.6284999999999996E-2</v>
      </c>
      <c r="BI43" s="143">
        <v>4305</v>
      </c>
      <c r="BJ43" s="143">
        <v>6.6990105000000006E-3</v>
      </c>
    </row>
    <row r="44" spans="1:63" x14ac:dyDescent="0.2">
      <c r="A44" s="227">
        <v>42</v>
      </c>
      <c r="B44" s="230"/>
      <c r="C44" s="158" t="s">
        <v>132</v>
      </c>
      <c r="D44" s="158"/>
      <c r="E44" s="158"/>
      <c r="F44" s="229" t="s">
        <v>89</v>
      </c>
      <c r="G44" s="158" t="s">
        <v>280</v>
      </c>
      <c r="H44" s="158" t="s">
        <v>146</v>
      </c>
      <c r="I44" s="158" t="s">
        <v>529</v>
      </c>
      <c r="J44" s="231" t="s">
        <v>107</v>
      </c>
      <c r="K44" s="158">
        <v>444</v>
      </c>
      <c r="L44" s="158">
        <v>500</v>
      </c>
      <c r="M44" s="158">
        <v>1800</v>
      </c>
      <c r="N44" s="158">
        <v>27</v>
      </c>
      <c r="O44" s="231" t="s">
        <v>86</v>
      </c>
      <c r="P44" s="230">
        <v>2</v>
      </c>
      <c r="Q44" s="231" t="s">
        <v>150</v>
      </c>
      <c r="R44" s="230">
        <v>3</v>
      </c>
      <c r="S44" s="158" t="s">
        <v>96</v>
      </c>
      <c r="T44" s="158">
        <v>1</v>
      </c>
      <c r="U44" s="158">
        <v>2</v>
      </c>
      <c r="V44" s="158" t="s">
        <v>162</v>
      </c>
      <c r="W44" s="158">
        <v>109</v>
      </c>
      <c r="X44" s="158">
        <v>55</v>
      </c>
      <c r="Y44" s="158">
        <v>25</v>
      </c>
      <c r="Z44" s="232" t="s">
        <v>101</v>
      </c>
      <c r="AA44" s="230">
        <v>26</v>
      </c>
      <c r="AB44" s="230">
        <v>57</v>
      </c>
      <c r="AC44" s="158">
        <v>5</v>
      </c>
      <c r="AD44" s="158" t="b">
        <v>0</v>
      </c>
      <c r="AE44" s="158"/>
      <c r="AF44" s="158"/>
      <c r="AG44" s="158"/>
      <c r="AH44" s="158"/>
      <c r="AI44" s="158"/>
      <c r="AJ44" s="158"/>
      <c r="AK44" s="158"/>
      <c r="AL44" s="158"/>
      <c r="AM44" s="158"/>
      <c r="AN44" s="158"/>
      <c r="AO44" s="158"/>
      <c r="AP44" s="158" t="s">
        <v>353</v>
      </c>
      <c r="AQ44" s="158">
        <v>4</v>
      </c>
      <c r="AR44" s="158">
        <v>0</v>
      </c>
      <c r="AT44" s="158">
        <v>5</v>
      </c>
      <c r="AU44" s="158"/>
      <c r="AV44" s="158">
        <v>1813</v>
      </c>
      <c r="AW44" s="158">
        <v>959</v>
      </c>
      <c r="AX44" s="158">
        <v>1782</v>
      </c>
      <c r="AY44" s="158">
        <v>741</v>
      </c>
      <c r="AZ44" s="158">
        <v>959</v>
      </c>
      <c r="BA44" s="158">
        <v>1808</v>
      </c>
      <c r="BB44" s="158">
        <v>967</v>
      </c>
      <c r="BC44" s="158">
        <v>1782</v>
      </c>
      <c r="BD44" s="158">
        <v>915</v>
      </c>
      <c r="BE44" s="158">
        <v>100</v>
      </c>
      <c r="BF44" s="143">
        <v>200</v>
      </c>
      <c r="BG44" s="143">
        <v>4585</v>
      </c>
      <c r="BH44" s="143">
        <v>9.6284999999999996E-2</v>
      </c>
      <c r="BI44" s="143">
        <v>4305</v>
      </c>
      <c r="BJ44" s="143">
        <v>6.6990105000000006E-3</v>
      </c>
    </row>
    <row r="45" spans="1:63" x14ac:dyDescent="0.2">
      <c r="A45" s="227">
        <v>43</v>
      </c>
      <c r="B45" s="230"/>
      <c r="C45" s="158" t="s">
        <v>133</v>
      </c>
      <c r="D45" s="158"/>
      <c r="E45" s="158"/>
      <c r="F45" s="229" t="s">
        <v>140</v>
      </c>
      <c r="G45" s="158" t="s">
        <v>278</v>
      </c>
      <c r="H45" s="158" t="s">
        <v>146</v>
      </c>
      <c r="I45" s="158" t="s">
        <v>88</v>
      </c>
      <c r="J45" s="231" t="s">
        <v>107</v>
      </c>
      <c r="K45" s="158">
        <v>444</v>
      </c>
      <c r="L45" s="158">
        <v>500</v>
      </c>
      <c r="M45" s="158">
        <v>1800</v>
      </c>
      <c r="N45" s="158">
        <v>27</v>
      </c>
      <c r="O45" s="231" t="s">
        <v>86</v>
      </c>
      <c r="P45" s="230">
        <v>2</v>
      </c>
      <c r="Q45" s="231" t="s">
        <v>150</v>
      </c>
      <c r="R45" s="230">
        <v>3</v>
      </c>
      <c r="S45" s="158" t="s">
        <v>96</v>
      </c>
      <c r="T45" s="158">
        <v>1</v>
      </c>
      <c r="U45" s="158">
        <v>2</v>
      </c>
      <c r="V45" s="158" t="s">
        <v>162</v>
      </c>
      <c r="W45" s="158">
        <v>170</v>
      </c>
      <c r="X45" s="158">
        <v>56</v>
      </c>
      <c r="Y45" s="158">
        <v>25</v>
      </c>
      <c r="Z45" s="232" t="s">
        <v>101</v>
      </c>
      <c r="AA45" s="230">
        <v>26</v>
      </c>
      <c r="AB45" s="230">
        <v>57</v>
      </c>
      <c r="AC45" s="158">
        <v>5</v>
      </c>
      <c r="AD45" s="158" t="b">
        <v>0</v>
      </c>
      <c r="AE45" s="158"/>
      <c r="AF45" s="158"/>
      <c r="AG45" s="158"/>
      <c r="AH45" s="158"/>
      <c r="AI45" s="158"/>
      <c r="AJ45" s="158"/>
      <c r="AK45" s="158"/>
      <c r="AL45" s="158"/>
      <c r="AM45" s="158"/>
      <c r="AN45" s="158"/>
      <c r="AO45" s="158"/>
      <c r="AP45" s="158" t="s">
        <v>306</v>
      </c>
      <c r="AQ45" s="158">
        <v>8</v>
      </c>
      <c r="AR45" s="158">
        <v>0</v>
      </c>
      <c r="AT45" s="158">
        <v>5</v>
      </c>
      <c r="AU45" s="158"/>
      <c r="AV45" s="158">
        <v>1813</v>
      </c>
      <c r="AW45" s="158">
        <v>959</v>
      </c>
      <c r="AX45" s="158">
        <v>1782</v>
      </c>
      <c r="AY45" s="158">
        <v>619</v>
      </c>
      <c r="AZ45" s="158">
        <v>959</v>
      </c>
      <c r="BA45" s="158">
        <v>1808</v>
      </c>
      <c r="BB45" s="158">
        <v>967</v>
      </c>
      <c r="BC45" s="158">
        <v>1782</v>
      </c>
      <c r="BD45" s="158">
        <v>915</v>
      </c>
      <c r="BE45" s="158">
        <v>100</v>
      </c>
      <c r="BF45" s="143">
        <v>200</v>
      </c>
      <c r="BG45" s="143">
        <v>4585</v>
      </c>
      <c r="BH45" s="143">
        <v>9.6284999999999996E-2</v>
      </c>
      <c r="BI45" s="143">
        <v>4183</v>
      </c>
      <c r="BJ45" s="143">
        <v>6.5091663000000008E-3</v>
      </c>
    </row>
    <row r="46" spans="1:63" x14ac:dyDescent="0.2">
      <c r="A46" s="227">
        <v>44</v>
      </c>
      <c r="B46" s="230"/>
      <c r="C46" s="158" t="s">
        <v>133</v>
      </c>
      <c r="D46" s="158"/>
      <c r="E46" s="158"/>
      <c r="F46" s="229" t="s">
        <v>140</v>
      </c>
      <c r="G46" s="158" t="s">
        <v>278</v>
      </c>
      <c r="H46" s="158" t="s">
        <v>146</v>
      </c>
      <c r="I46" s="158" t="s">
        <v>88</v>
      </c>
      <c r="J46" s="231" t="s">
        <v>107</v>
      </c>
      <c r="K46" s="158">
        <v>444</v>
      </c>
      <c r="L46" s="158">
        <v>500</v>
      </c>
      <c r="M46" s="158">
        <v>1800</v>
      </c>
      <c r="N46" s="158">
        <v>27</v>
      </c>
      <c r="O46" s="231" t="s">
        <v>86</v>
      </c>
      <c r="P46" s="230">
        <v>2</v>
      </c>
      <c r="Q46" s="231" t="s">
        <v>150</v>
      </c>
      <c r="R46" s="230">
        <v>3</v>
      </c>
      <c r="S46" s="158" t="s">
        <v>96</v>
      </c>
      <c r="T46" s="158">
        <v>1</v>
      </c>
      <c r="U46" s="158">
        <v>2</v>
      </c>
      <c r="V46" s="158" t="s">
        <v>162</v>
      </c>
      <c r="W46" s="158">
        <v>170</v>
      </c>
      <c r="X46" s="158">
        <v>56</v>
      </c>
      <c r="Y46" s="158">
        <v>25</v>
      </c>
      <c r="Z46" s="232" t="s">
        <v>101</v>
      </c>
      <c r="AA46" s="230">
        <v>26</v>
      </c>
      <c r="AB46" s="230">
        <v>57</v>
      </c>
      <c r="AC46" s="158">
        <v>5</v>
      </c>
      <c r="AD46" s="158" t="b">
        <v>0</v>
      </c>
      <c r="AE46" s="158"/>
      <c r="AF46" s="158"/>
      <c r="AG46" s="158"/>
      <c r="AH46" s="158"/>
      <c r="AI46" s="158"/>
      <c r="AJ46" s="158"/>
      <c r="AK46" s="158"/>
      <c r="AL46" s="158"/>
      <c r="AM46" s="158"/>
      <c r="AN46" s="158"/>
      <c r="AO46" s="158"/>
      <c r="AP46" s="158" t="s">
        <v>306</v>
      </c>
      <c r="AQ46" s="158">
        <v>8</v>
      </c>
      <c r="AR46" s="158">
        <v>0</v>
      </c>
      <c r="AT46" s="158">
        <v>5</v>
      </c>
      <c r="AU46" s="158"/>
      <c r="AV46" s="158">
        <v>1813</v>
      </c>
      <c r="AW46" s="158">
        <v>959</v>
      </c>
      <c r="AX46" s="158">
        <v>1782</v>
      </c>
      <c r="AY46" s="158">
        <v>619</v>
      </c>
      <c r="AZ46" s="158">
        <v>959</v>
      </c>
      <c r="BA46" s="158">
        <v>1808</v>
      </c>
      <c r="BB46" s="158">
        <v>967</v>
      </c>
      <c r="BC46" s="158">
        <v>1782</v>
      </c>
      <c r="BD46" s="158">
        <v>915</v>
      </c>
      <c r="BE46" s="158">
        <v>100</v>
      </c>
      <c r="BF46" s="143">
        <v>200</v>
      </c>
      <c r="BG46" s="143">
        <v>4585</v>
      </c>
      <c r="BH46" s="143">
        <v>9.6284999999999996E-2</v>
      </c>
      <c r="BI46" s="143">
        <v>4183</v>
      </c>
      <c r="BJ46" s="143">
        <v>6.5091663000000008E-3</v>
      </c>
    </row>
    <row r="47" spans="1:63" x14ac:dyDescent="0.2">
      <c r="A47" s="227">
        <v>45</v>
      </c>
      <c r="B47" s="230"/>
      <c r="C47" s="158" t="s">
        <v>133</v>
      </c>
      <c r="D47" s="158"/>
      <c r="E47" s="158"/>
      <c r="F47" s="229" t="s">
        <v>140</v>
      </c>
      <c r="G47" s="158" t="s">
        <v>278</v>
      </c>
      <c r="H47" s="158" t="s">
        <v>146</v>
      </c>
      <c r="I47" s="158" t="s">
        <v>88</v>
      </c>
      <c r="J47" s="231" t="s">
        <v>107</v>
      </c>
      <c r="K47" s="158">
        <v>444</v>
      </c>
      <c r="L47" s="158">
        <v>500</v>
      </c>
      <c r="M47" s="158">
        <v>1800</v>
      </c>
      <c r="N47" s="158">
        <v>27</v>
      </c>
      <c r="O47" s="231" t="s">
        <v>86</v>
      </c>
      <c r="P47" s="230">
        <v>2</v>
      </c>
      <c r="Q47" s="231" t="s">
        <v>150</v>
      </c>
      <c r="R47" s="230">
        <v>3</v>
      </c>
      <c r="S47" s="158" t="s">
        <v>96</v>
      </c>
      <c r="T47" s="158">
        <v>1</v>
      </c>
      <c r="U47" s="158">
        <v>2</v>
      </c>
      <c r="V47" s="158" t="s">
        <v>162</v>
      </c>
      <c r="W47" s="158">
        <v>170</v>
      </c>
      <c r="X47" s="158">
        <v>56</v>
      </c>
      <c r="Y47" s="158">
        <v>25</v>
      </c>
      <c r="Z47" s="232" t="s">
        <v>101</v>
      </c>
      <c r="AA47" s="230">
        <v>26</v>
      </c>
      <c r="AB47" s="230">
        <v>57</v>
      </c>
      <c r="AC47" s="158">
        <v>5</v>
      </c>
      <c r="AD47" s="158" t="b">
        <v>0</v>
      </c>
      <c r="AE47" s="158"/>
      <c r="AF47" s="158"/>
      <c r="AG47" s="158"/>
      <c r="AH47" s="158"/>
      <c r="AI47" s="158"/>
      <c r="AJ47" s="158"/>
      <c r="AK47" s="158"/>
      <c r="AL47" s="158"/>
      <c r="AM47" s="158"/>
      <c r="AN47" s="158"/>
      <c r="AO47" s="158"/>
      <c r="AP47" s="158" t="s">
        <v>353</v>
      </c>
      <c r="AQ47" s="158">
        <v>8</v>
      </c>
      <c r="AR47" s="158">
        <v>0</v>
      </c>
      <c r="AT47" s="158">
        <v>5</v>
      </c>
      <c r="AU47" s="158"/>
      <c r="AV47" s="158">
        <v>1813</v>
      </c>
      <c r="AW47" s="158">
        <v>959</v>
      </c>
      <c r="AX47" s="158">
        <v>1782</v>
      </c>
      <c r="AY47" s="158">
        <v>619</v>
      </c>
      <c r="AZ47" s="158">
        <v>959</v>
      </c>
      <c r="BA47" s="158">
        <v>1808</v>
      </c>
      <c r="BB47" s="158">
        <v>967</v>
      </c>
      <c r="BC47" s="158">
        <v>1782</v>
      </c>
      <c r="BD47" s="158">
        <v>915</v>
      </c>
      <c r="BE47" s="158">
        <v>100</v>
      </c>
      <c r="BF47" s="143">
        <v>200</v>
      </c>
      <c r="BG47" s="143">
        <v>4585</v>
      </c>
      <c r="BH47" s="143">
        <v>9.6284999999999996E-2</v>
      </c>
      <c r="BI47" s="143">
        <v>4183</v>
      </c>
      <c r="BJ47" s="143">
        <v>6.5091663000000008E-3</v>
      </c>
    </row>
    <row r="48" spans="1:63" x14ac:dyDescent="0.2">
      <c r="A48" s="227"/>
      <c r="B48" s="228"/>
      <c r="C48" s="158"/>
      <c r="D48" s="158"/>
      <c r="E48" s="158"/>
      <c r="F48" s="229"/>
      <c r="G48" s="158"/>
      <c r="H48" s="158"/>
      <c r="I48" s="158"/>
      <c r="J48" s="158"/>
      <c r="K48" s="158"/>
      <c r="L48" s="158"/>
      <c r="M48" s="158"/>
      <c r="N48" s="158"/>
      <c r="O48" s="158"/>
      <c r="P48" s="230"/>
      <c r="Q48" s="231"/>
      <c r="R48" s="230"/>
      <c r="S48" s="158"/>
      <c r="T48" s="158"/>
      <c r="U48" s="158"/>
      <c r="V48" s="158"/>
      <c r="W48" s="158"/>
      <c r="X48" s="158"/>
      <c r="Y48" s="158"/>
      <c r="Z48" s="232"/>
      <c r="AA48" s="230"/>
      <c r="AB48" s="230"/>
      <c r="AC48" s="158"/>
      <c r="AD48" s="158"/>
      <c r="AE48" s="158"/>
      <c r="AF48" s="158"/>
      <c r="AG48" s="158"/>
      <c r="AH48" s="158"/>
      <c r="AI48" s="158"/>
      <c r="AJ48" s="158"/>
      <c r="AK48" s="158"/>
      <c r="AL48" s="158"/>
      <c r="AM48" s="158"/>
      <c r="AN48" s="158"/>
      <c r="AO48" s="158"/>
      <c r="AP48" s="158"/>
      <c r="AQ48" s="158"/>
      <c r="AR48" s="158"/>
      <c r="AS48" s="158"/>
      <c r="AT48" s="158"/>
      <c r="AU48" s="158"/>
      <c r="AV48" s="158"/>
      <c r="AW48" s="158"/>
      <c r="AX48" s="158"/>
      <c r="AY48" s="158"/>
      <c r="AZ48" s="158"/>
      <c r="BA48" s="158"/>
      <c r="BB48" s="158"/>
      <c r="BC48" s="158"/>
      <c r="BD48" s="158"/>
      <c r="BE48" s="158"/>
      <c r="BF48" s="158"/>
      <c r="BG48" s="158"/>
      <c r="BH48" s="158"/>
      <c r="BI48" s="158"/>
      <c r="BJ48" s="158"/>
      <c r="BK48" s="158"/>
    </row>
    <row r="49" spans="1:63" x14ac:dyDescent="0.2">
      <c r="A49" s="227"/>
      <c r="B49" s="228"/>
      <c r="C49" s="158"/>
      <c r="D49" s="158"/>
      <c r="E49" s="158"/>
      <c r="F49" s="229"/>
      <c r="G49" s="158"/>
      <c r="H49" s="158"/>
      <c r="I49" s="158"/>
      <c r="J49" s="158"/>
      <c r="K49" s="158"/>
      <c r="L49" s="158"/>
      <c r="M49" s="158"/>
      <c r="N49" s="158"/>
      <c r="O49" s="158"/>
      <c r="P49" s="230"/>
      <c r="Q49" s="231"/>
      <c r="R49" s="230"/>
      <c r="S49" s="158"/>
      <c r="T49" s="158"/>
      <c r="U49" s="158"/>
      <c r="V49" s="158"/>
      <c r="W49" s="158"/>
      <c r="X49" s="158"/>
      <c r="Y49" s="158"/>
      <c r="Z49" s="232"/>
      <c r="AA49" s="230"/>
      <c r="AB49" s="230"/>
      <c r="AC49" s="158"/>
      <c r="AD49" s="158"/>
      <c r="AE49" s="158"/>
      <c r="AF49" s="158"/>
      <c r="AG49" s="158"/>
      <c r="AH49" s="158"/>
      <c r="AI49" s="158"/>
      <c r="AJ49" s="158"/>
      <c r="AK49" s="158"/>
      <c r="AL49" s="158"/>
      <c r="AM49" s="158"/>
      <c r="AN49" s="158"/>
      <c r="AO49" s="158"/>
      <c r="AP49" s="158"/>
      <c r="AQ49" s="158"/>
      <c r="AR49" s="158"/>
      <c r="AS49" s="158"/>
      <c r="AT49" s="158"/>
      <c r="AU49" s="158"/>
      <c r="AV49" s="158"/>
      <c r="AW49" s="158"/>
      <c r="AX49" s="158"/>
      <c r="AY49" s="158"/>
      <c r="AZ49" s="158"/>
      <c r="BA49" s="158"/>
      <c r="BB49" s="158"/>
      <c r="BC49" s="158"/>
      <c r="BD49" s="158"/>
      <c r="BE49" s="158"/>
      <c r="BF49" s="158"/>
      <c r="BG49" s="158"/>
      <c r="BH49" s="158"/>
      <c r="BI49" s="158"/>
      <c r="BJ49" s="158"/>
      <c r="BK49" s="158"/>
    </row>
    <row r="50" spans="1:63" x14ac:dyDescent="0.2">
      <c r="A50" s="227"/>
      <c r="B50" s="228"/>
      <c r="C50" s="158"/>
      <c r="D50" s="158"/>
      <c r="E50" s="158"/>
      <c r="F50" s="229"/>
      <c r="G50" s="158"/>
      <c r="H50" s="158"/>
      <c r="I50" s="158"/>
      <c r="J50" s="158"/>
      <c r="K50" s="158"/>
      <c r="L50" s="158"/>
      <c r="M50" s="158"/>
      <c r="N50" s="158"/>
      <c r="O50" s="158"/>
      <c r="P50" s="230"/>
      <c r="Q50" s="231"/>
      <c r="R50" s="230"/>
      <c r="S50" s="158"/>
      <c r="T50" s="158"/>
      <c r="U50" s="158"/>
      <c r="V50" s="158"/>
      <c r="W50" s="158"/>
      <c r="X50" s="158"/>
      <c r="Y50" s="158"/>
      <c r="Z50" s="232"/>
      <c r="AA50" s="230"/>
      <c r="AB50" s="230"/>
      <c r="AC50" s="158"/>
      <c r="AD50" s="158"/>
      <c r="AE50" s="158"/>
      <c r="AF50" s="158"/>
      <c r="AG50" s="158"/>
      <c r="AH50" s="158"/>
      <c r="AI50" s="158"/>
      <c r="AJ50" s="158"/>
      <c r="AK50" s="158"/>
      <c r="AL50" s="158"/>
      <c r="AM50" s="158"/>
      <c r="AN50" s="158"/>
      <c r="AO50" s="158"/>
      <c r="AP50" s="158"/>
      <c r="AQ50" s="158"/>
      <c r="AR50" s="158"/>
      <c r="AS50" s="158"/>
      <c r="AT50" s="158"/>
      <c r="AU50" s="158"/>
      <c r="AV50" s="158"/>
      <c r="AW50" s="158"/>
      <c r="AX50" s="158"/>
      <c r="AY50" s="158"/>
      <c r="AZ50" s="158"/>
      <c r="BA50" s="158"/>
      <c r="BB50" s="158"/>
      <c r="BC50" s="158"/>
      <c r="BD50" s="158"/>
      <c r="BE50" s="158"/>
      <c r="BF50" s="158"/>
      <c r="BG50" s="158"/>
      <c r="BH50" s="158"/>
      <c r="BI50" s="158"/>
      <c r="BJ50" s="158"/>
      <c r="BK50" s="158"/>
    </row>
    <row r="51" spans="1:63" x14ac:dyDescent="0.2">
      <c r="A51" s="227"/>
      <c r="B51" s="228"/>
      <c r="C51" s="158"/>
      <c r="D51" s="158"/>
      <c r="E51" s="158"/>
      <c r="F51" s="229"/>
      <c r="G51" s="158"/>
      <c r="H51" s="158"/>
      <c r="I51" s="158"/>
      <c r="J51" s="158"/>
      <c r="K51" s="158"/>
      <c r="L51" s="158"/>
      <c r="M51" s="158"/>
      <c r="N51" s="158"/>
      <c r="O51" s="158"/>
      <c r="P51" s="230"/>
      <c r="Q51" s="231"/>
      <c r="R51" s="230"/>
      <c r="S51" s="158"/>
      <c r="T51" s="158"/>
      <c r="U51" s="158"/>
      <c r="V51" s="158"/>
      <c r="W51" s="158"/>
      <c r="X51" s="158"/>
      <c r="Y51" s="158"/>
      <c r="Z51" s="232"/>
      <c r="AA51" s="230"/>
      <c r="AB51" s="230"/>
      <c r="AC51" s="158"/>
      <c r="AD51" s="158"/>
      <c r="AE51" s="158"/>
      <c r="AF51" s="158"/>
      <c r="AG51" s="158"/>
      <c r="AH51" s="158"/>
      <c r="AI51" s="158"/>
      <c r="AJ51" s="158"/>
      <c r="AK51" s="158"/>
      <c r="AL51" s="158"/>
      <c r="AM51" s="158"/>
      <c r="AN51" s="158"/>
      <c r="AO51" s="158"/>
      <c r="AP51" s="158"/>
      <c r="AQ51" s="158"/>
      <c r="AR51" s="158"/>
      <c r="AS51" s="158"/>
      <c r="AT51" s="158"/>
      <c r="AU51" s="158"/>
      <c r="AV51" s="158"/>
      <c r="AW51" s="158"/>
      <c r="AX51" s="158"/>
      <c r="AY51" s="158"/>
      <c r="AZ51" s="158"/>
      <c r="BA51" s="158"/>
      <c r="BB51" s="158"/>
      <c r="BC51" s="158"/>
      <c r="BD51" s="158"/>
      <c r="BE51" s="158"/>
      <c r="BF51" s="158"/>
      <c r="BG51" s="158"/>
      <c r="BH51" s="158"/>
      <c r="BI51" s="158"/>
      <c r="BJ51" s="158"/>
      <c r="BK51" s="158"/>
    </row>
    <row r="52" spans="1:63" x14ac:dyDescent="0.2">
      <c r="A52" s="227"/>
      <c r="B52" s="228"/>
      <c r="C52" s="158"/>
      <c r="D52" s="158"/>
      <c r="E52" s="158"/>
      <c r="F52" s="229"/>
      <c r="G52" s="158"/>
      <c r="H52" s="158"/>
      <c r="I52" s="158"/>
      <c r="J52" s="158"/>
      <c r="K52" s="158"/>
      <c r="L52" s="158"/>
      <c r="M52" s="158"/>
      <c r="N52" s="158"/>
      <c r="O52" s="158"/>
      <c r="P52" s="230"/>
      <c r="Q52" s="231"/>
      <c r="R52" s="230"/>
      <c r="S52" s="158"/>
      <c r="T52" s="158"/>
      <c r="U52" s="158"/>
      <c r="V52" s="158"/>
      <c r="W52" s="158"/>
      <c r="X52" s="158"/>
      <c r="Y52" s="158"/>
      <c r="Z52" s="232"/>
      <c r="AA52" s="230"/>
      <c r="AB52" s="230"/>
      <c r="AC52" s="158"/>
      <c r="AD52" s="158"/>
      <c r="AE52" s="158"/>
      <c r="AF52" s="158"/>
      <c r="AG52" s="158"/>
      <c r="AH52" s="158"/>
      <c r="AI52" s="158"/>
      <c r="AJ52" s="158"/>
      <c r="AK52" s="158"/>
      <c r="AL52" s="158"/>
      <c r="AM52" s="158"/>
      <c r="AN52" s="158"/>
      <c r="AO52" s="158"/>
      <c r="AP52" s="158"/>
      <c r="AQ52" s="158"/>
      <c r="AR52" s="158"/>
      <c r="AS52" s="158"/>
      <c r="AT52" s="158"/>
      <c r="AU52" s="158"/>
      <c r="AV52" s="158"/>
      <c r="AW52" s="158"/>
      <c r="AX52" s="158"/>
      <c r="AY52" s="158"/>
      <c r="AZ52" s="158"/>
      <c r="BA52" s="158"/>
      <c r="BB52" s="158"/>
      <c r="BC52" s="158"/>
      <c r="BD52" s="158"/>
      <c r="BE52" s="158"/>
      <c r="BF52" s="158"/>
      <c r="BG52" s="158"/>
      <c r="BH52" s="158"/>
      <c r="BI52" s="158"/>
      <c r="BJ52" s="158"/>
      <c r="BK52" s="158"/>
    </row>
    <row r="53" spans="1:63" x14ac:dyDescent="0.2">
      <c r="A53" s="227"/>
      <c r="B53" s="228"/>
      <c r="C53" s="158"/>
      <c r="D53" s="158"/>
      <c r="E53" s="158"/>
      <c r="F53" s="229"/>
      <c r="G53" s="158"/>
      <c r="H53" s="158"/>
      <c r="I53" s="158"/>
      <c r="J53" s="158"/>
      <c r="K53" s="158"/>
      <c r="L53" s="158"/>
      <c r="M53" s="158"/>
      <c r="N53" s="158"/>
      <c r="O53" s="158"/>
      <c r="P53" s="230"/>
      <c r="Q53" s="231"/>
      <c r="R53" s="230"/>
      <c r="S53" s="158"/>
      <c r="T53" s="158"/>
      <c r="U53" s="158"/>
      <c r="V53" s="158"/>
      <c r="W53" s="158"/>
      <c r="X53" s="158"/>
      <c r="Y53" s="158"/>
      <c r="Z53" s="232"/>
      <c r="AA53" s="230"/>
      <c r="AB53" s="230"/>
      <c r="AC53" s="158"/>
      <c r="AD53" s="158"/>
      <c r="AE53" s="158"/>
      <c r="AF53" s="158"/>
      <c r="AG53" s="158"/>
      <c r="AH53" s="158"/>
      <c r="AI53" s="158"/>
      <c r="AJ53" s="158"/>
      <c r="AK53" s="158"/>
      <c r="AL53" s="158"/>
      <c r="AM53" s="158"/>
      <c r="AN53" s="158"/>
      <c r="AO53" s="158"/>
      <c r="AP53" s="158"/>
      <c r="AQ53" s="158"/>
      <c r="AR53" s="158"/>
      <c r="AS53" s="158"/>
      <c r="AT53" s="158"/>
      <c r="AU53" s="158"/>
      <c r="AV53" s="158"/>
      <c r="AW53" s="158"/>
      <c r="AX53" s="158"/>
      <c r="AY53" s="158"/>
      <c r="AZ53" s="158"/>
      <c r="BA53" s="158"/>
      <c r="BB53" s="158"/>
      <c r="BC53" s="158"/>
      <c r="BD53" s="158"/>
      <c r="BE53" s="158"/>
      <c r="BF53" s="158"/>
      <c r="BG53" s="158"/>
      <c r="BH53" s="158"/>
      <c r="BI53" s="158"/>
      <c r="BJ53" s="158"/>
      <c r="BK53" s="158"/>
    </row>
    <row r="54" spans="1:63" x14ac:dyDescent="0.2">
      <c r="A54" s="227"/>
      <c r="B54" s="228"/>
      <c r="C54" s="158"/>
      <c r="D54" s="158"/>
      <c r="E54" s="158"/>
      <c r="F54" s="229"/>
      <c r="G54" s="158"/>
      <c r="H54" s="158"/>
      <c r="I54" s="158"/>
      <c r="J54" s="158"/>
      <c r="K54" s="158"/>
      <c r="L54" s="158"/>
      <c r="M54" s="158"/>
      <c r="N54" s="158"/>
      <c r="O54" s="158"/>
      <c r="P54" s="230"/>
      <c r="Q54" s="231"/>
      <c r="R54" s="230"/>
      <c r="S54" s="158"/>
      <c r="T54" s="158"/>
      <c r="U54" s="158"/>
      <c r="V54" s="158"/>
      <c r="W54" s="158"/>
      <c r="X54" s="158"/>
      <c r="Y54" s="158"/>
      <c r="Z54" s="232"/>
      <c r="AA54" s="230"/>
      <c r="AB54" s="230"/>
      <c r="AC54" s="158"/>
      <c r="AD54" s="158"/>
      <c r="AE54" s="158"/>
      <c r="AF54" s="158"/>
      <c r="AG54" s="158"/>
      <c r="AH54" s="158"/>
      <c r="AI54" s="158"/>
      <c r="AJ54" s="158"/>
      <c r="AK54" s="158"/>
      <c r="AL54" s="158"/>
      <c r="AM54" s="158"/>
      <c r="AN54" s="158"/>
      <c r="AO54" s="158"/>
      <c r="AP54" s="158"/>
      <c r="AQ54" s="158"/>
      <c r="AR54" s="158"/>
      <c r="AS54" s="158"/>
      <c r="AT54" s="158"/>
      <c r="AU54" s="158"/>
      <c r="AV54" s="158"/>
      <c r="AW54" s="158"/>
      <c r="AX54" s="158"/>
      <c r="AY54" s="158"/>
      <c r="AZ54" s="158"/>
      <c r="BA54" s="158"/>
      <c r="BB54" s="158"/>
      <c r="BC54" s="158"/>
      <c r="BD54" s="158"/>
      <c r="BE54" s="158"/>
      <c r="BF54" s="158"/>
      <c r="BG54" s="158"/>
      <c r="BH54" s="158"/>
      <c r="BI54" s="158"/>
      <c r="BJ54" s="158"/>
      <c r="BK54" s="158"/>
    </row>
    <row r="55" spans="1:63" x14ac:dyDescent="0.2">
      <c r="A55" s="227"/>
      <c r="B55" s="228"/>
      <c r="C55" s="158"/>
      <c r="D55" s="158"/>
      <c r="E55" s="158"/>
      <c r="F55" s="229"/>
      <c r="G55" s="158"/>
      <c r="H55" s="158"/>
      <c r="I55" s="158"/>
      <c r="J55" s="158"/>
      <c r="K55" s="158"/>
      <c r="L55" s="158"/>
      <c r="M55" s="158"/>
      <c r="N55" s="158"/>
      <c r="O55" s="158"/>
      <c r="P55" s="230"/>
      <c r="Q55" s="231"/>
      <c r="R55" s="230"/>
      <c r="S55" s="158"/>
      <c r="T55" s="158"/>
      <c r="U55" s="158"/>
      <c r="V55" s="158"/>
      <c r="W55" s="158"/>
      <c r="X55" s="158"/>
      <c r="Y55" s="158"/>
      <c r="Z55" s="232"/>
      <c r="AA55" s="230"/>
      <c r="AB55" s="230"/>
      <c r="AC55" s="158"/>
      <c r="AD55" s="158"/>
      <c r="AE55" s="158"/>
      <c r="AF55" s="158"/>
      <c r="AG55" s="158"/>
      <c r="AH55" s="158"/>
      <c r="AI55" s="158"/>
      <c r="AJ55" s="158"/>
      <c r="AK55" s="158"/>
      <c r="AL55" s="158"/>
      <c r="AM55" s="158"/>
      <c r="AN55" s="158"/>
      <c r="AO55" s="158"/>
      <c r="AP55" s="158"/>
      <c r="AQ55" s="158"/>
      <c r="AR55" s="158"/>
      <c r="AS55" s="158"/>
      <c r="AT55" s="158"/>
      <c r="AU55" s="158"/>
      <c r="AV55" s="158"/>
      <c r="AW55" s="158"/>
      <c r="AX55" s="158"/>
      <c r="AY55" s="158"/>
      <c r="AZ55" s="158"/>
      <c r="BA55" s="158"/>
      <c r="BB55" s="158"/>
      <c r="BC55" s="158"/>
      <c r="BD55" s="158"/>
      <c r="BE55" s="158"/>
      <c r="BF55" s="158"/>
      <c r="BG55" s="158"/>
      <c r="BH55" s="158"/>
      <c r="BI55" s="158"/>
      <c r="BJ55" s="158"/>
      <c r="BK55" s="158"/>
    </row>
    <row r="56" spans="1:63" x14ac:dyDescent="0.2">
      <c r="A56" s="227"/>
      <c r="B56" s="228"/>
      <c r="C56" s="158"/>
      <c r="D56" s="158"/>
      <c r="E56" s="158"/>
      <c r="F56" s="229"/>
      <c r="G56" s="158"/>
      <c r="H56" s="158"/>
      <c r="I56" s="158"/>
      <c r="J56" s="158"/>
      <c r="K56" s="158"/>
      <c r="L56" s="158"/>
      <c r="M56" s="158"/>
      <c r="N56" s="158"/>
      <c r="O56" s="158"/>
      <c r="P56" s="230"/>
      <c r="Q56" s="231"/>
      <c r="R56" s="230"/>
      <c r="S56" s="158"/>
      <c r="T56" s="158"/>
      <c r="U56" s="158"/>
      <c r="V56" s="158"/>
      <c r="W56" s="158"/>
      <c r="X56" s="158"/>
      <c r="Y56" s="158"/>
      <c r="Z56" s="232"/>
      <c r="AA56" s="230"/>
      <c r="AB56" s="230"/>
      <c r="AC56" s="158"/>
      <c r="AD56" s="158"/>
      <c r="AE56" s="158"/>
      <c r="AF56" s="158"/>
      <c r="AG56" s="158"/>
      <c r="AH56" s="158"/>
      <c r="AI56" s="158"/>
      <c r="AJ56" s="158"/>
      <c r="AK56" s="158"/>
      <c r="AL56" s="158"/>
      <c r="AM56" s="158"/>
      <c r="AN56" s="158"/>
      <c r="AO56" s="158"/>
      <c r="AP56" s="158"/>
      <c r="AQ56" s="158"/>
      <c r="AR56" s="158"/>
      <c r="AS56" s="158"/>
      <c r="AT56" s="158"/>
      <c r="AU56" s="158"/>
      <c r="AV56" s="158"/>
      <c r="AW56" s="158"/>
      <c r="AX56" s="158"/>
      <c r="AY56" s="158"/>
      <c r="AZ56" s="158"/>
      <c r="BA56" s="158"/>
      <c r="BB56" s="158"/>
      <c r="BC56" s="158"/>
      <c r="BD56" s="158"/>
      <c r="BE56" s="158"/>
      <c r="BF56" s="158"/>
      <c r="BG56" s="158"/>
      <c r="BH56" s="158"/>
      <c r="BI56" s="158"/>
      <c r="BJ56" s="158"/>
      <c r="BK56" s="158"/>
    </row>
    <row r="57" spans="1:63" x14ac:dyDescent="0.2">
      <c r="A57" s="227"/>
      <c r="B57" s="228"/>
      <c r="C57" s="158"/>
      <c r="D57" s="158"/>
      <c r="E57" s="158"/>
      <c r="F57" s="229"/>
      <c r="G57" s="158"/>
      <c r="H57" s="158"/>
      <c r="I57" s="158"/>
      <c r="J57" s="158"/>
      <c r="K57" s="158"/>
      <c r="L57" s="158"/>
      <c r="M57" s="158"/>
      <c r="N57" s="158"/>
      <c r="O57" s="158"/>
      <c r="P57" s="230"/>
      <c r="Q57" s="231"/>
      <c r="R57" s="230"/>
      <c r="S57" s="158"/>
      <c r="T57" s="158"/>
      <c r="U57" s="158"/>
      <c r="V57" s="158"/>
      <c r="W57" s="158"/>
      <c r="X57" s="158"/>
      <c r="Y57" s="158"/>
      <c r="Z57" s="232"/>
      <c r="AA57" s="230"/>
      <c r="AB57" s="230"/>
      <c r="AC57" s="158"/>
      <c r="AD57" s="158"/>
      <c r="AE57" s="158"/>
      <c r="AF57" s="158"/>
      <c r="AG57" s="158"/>
      <c r="AH57" s="158"/>
      <c r="AI57" s="158"/>
      <c r="AJ57" s="158"/>
      <c r="AK57" s="158"/>
      <c r="AL57" s="158"/>
      <c r="AM57" s="158"/>
      <c r="AN57" s="158"/>
      <c r="AO57" s="158"/>
      <c r="AP57" s="158"/>
      <c r="AQ57" s="158"/>
      <c r="AR57" s="158"/>
      <c r="AS57" s="158"/>
      <c r="AT57" s="158"/>
      <c r="AU57" s="158"/>
      <c r="AV57" s="158"/>
      <c r="AW57" s="158"/>
      <c r="AX57" s="158"/>
      <c r="AY57" s="158"/>
      <c r="AZ57" s="158"/>
      <c r="BA57" s="158"/>
      <c r="BB57" s="158"/>
      <c r="BC57" s="158"/>
      <c r="BD57" s="158"/>
      <c r="BE57" s="158"/>
      <c r="BF57" s="158"/>
      <c r="BG57" s="158"/>
      <c r="BH57" s="158"/>
      <c r="BI57" s="158"/>
      <c r="BJ57" s="158"/>
      <c r="BK57" s="158"/>
    </row>
    <row r="58" spans="1:63" x14ac:dyDescent="0.2">
      <c r="A58" s="227"/>
      <c r="B58" s="228"/>
      <c r="C58" s="158"/>
      <c r="D58" s="158"/>
      <c r="E58" s="158"/>
      <c r="F58" s="229"/>
      <c r="G58" s="158"/>
      <c r="H58" s="158"/>
      <c r="I58" s="158"/>
      <c r="J58" s="158"/>
      <c r="K58" s="158"/>
      <c r="L58" s="158"/>
      <c r="M58" s="158"/>
      <c r="N58" s="158"/>
      <c r="O58" s="158"/>
      <c r="P58" s="230"/>
      <c r="Q58" s="231"/>
      <c r="R58" s="230"/>
      <c r="S58" s="158"/>
      <c r="T58" s="158"/>
      <c r="U58" s="158"/>
      <c r="V58" s="158"/>
      <c r="W58" s="158"/>
      <c r="X58" s="158"/>
      <c r="Y58" s="158"/>
      <c r="Z58" s="232"/>
      <c r="AA58" s="230"/>
      <c r="AB58" s="230"/>
      <c r="AC58" s="158"/>
      <c r="AD58" s="158"/>
      <c r="AE58" s="158"/>
      <c r="AF58" s="158"/>
      <c r="AG58" s="158"/>
      <c r="AH58" s="158"/>
      <c r="AI58" s="158"/>
      <c r="AJ58" s="158"/>
      <c r="AK58" s="158"/>
      <c r="AL58" s="158"/>
      <c r="AM58" s="158"/>
      <c r="AN58" s="158"/>
      <c r="AO58" s="158"/>
      <c r="AP58" s="158"/>
      <c r="AQ58" s="158"/>
      <c r="AR58" s="158"/>
      <c r="AS58" s="158"/>
      <c r="AT58" s="158"/>
      <c r="AU58" s="158"/>
      <c r="AV58" s="158"/>
      <c r="AW58" s="158"/>
      <c r="AX58" s="158"/>
      <c r="AY58" s="158"/>
      <c r="AZ58" s="158"/>
      <c r="BA58" s="158"/>
      <c r="BB58" s="158"/>
      <c r="BC58" s="158"/>
      <c r="BD58" s="158"/>
      <c r="BE58" s="158"/>
      <c r="BF58" s="158"/>
      <c r="BG58" s="158"/>
      <c r="BH58" s="158"/>
      <c r="BI58" s="158"/>
      <c r="BJ58" s="158"/>
      <c r="BK58" s="158"/>
    </row>
    <row r="59" spans="1:63" x14ac:dyDescent="0.2">
      <c r="A59" s="227"/>
      <c r="B59" s="228"/>
      <c r="C59" s="158"/>
      <c r="D59" s="158"/>
      <c r="E59" s="158"/>
      <c r="F59" s="229"/>
      <c r="G59" s="158"/>
      <c r="H59" s="158"/>
      <c r="I59" s="158"/>
      <c r="J59" s="158"/>
      <c r="K59" s="158"/>
      <c r="L59" s="158"/>
      <c r="M59" s="158"/>
      <c r="N59" s="158"/>
      <c r="O59" s="158"/>
      <c r="P59" s="230"/>
      <c r="Q59" s="231"/>
      <c r="R59" s="230"/>
      <c r="S59" s="158"/>
      <c r="T59" s="158"/>
      <c r="U59" s="158"/>
      <c r="V59" s="158"/>
      <c r="W59" s="158"/>
      <c r="X59" s="158"/>
      <c r="Y59" s="158"/>
      <c r="Z59" s="232"/>
      <c r="AA59" s="230"/>
      <c r="AB59" s="230"/>
      <c r="AC59" s="158"/>
      <c r="AD59" s="158"/>
      <c r="AE59" s="158"/>
      <c r="AF59" s="158"/>
      <c r="AG59" s="158"/>
      <c r="AH59" s="158"/>
      <c r="AI59" s="158"/>
      <c r="AJ59" s="158"/>
      <c r="AK59" s="158"/>
      <c r="AL59" s="158"/>
      <c r="AM59" s="158"/>
      <c r="AN59" s="158"/>
      <c r="AO59" s="158"/>
      <c r="AP59" s="158"/>
      <c r="AQ59" s="158"/>
      <c r="AR59" s="158"/>
      <c r="AS59" s="158"/>
      <c r="AT59" s="158"/>
      <c r="AU59" s="158"/>
      <c r="AV59" s="158"/>
      <c r="AW59" s="158"/>
      <c r="AX59" s="158"/>
      <c r="AY59" s="158"/>
      <c r="AZ59" s="158"/>
      <c r="BA59" s="158"/>
      <c r="BB59" s="158"/>
      <c r="BC59" s="158"/>
      <c r="BD59" s="158"/>
      <c r="BE59" s="158"/>
      <c r="BF59" s="158"/>
      <c r="BG59" s="158"/>
      <c r="BH59" s="158"/>
      <c r="BI59" s="158"/>
      <c r="BJ59" s="158"/>
      <c r="BK59" s="158"/>
    </row>
    <row r="60" spans="1:63" x14ac:dyDescent="0.2">
      <c r="A60" s="227"/>
      <c r="B60" s="228"/>
      <c r="C60" s="158"/>
      <c r="D60" s="158"/>
      <c r="E60" s="158"/>
      <c r="F60" s="229"/>
      <c r="G60" s="158"/>
      <c r="H60" s="158"/>
      <c r="I60" s="158"/>
      <c r="J60" s="158"/>
      <c r="K60" s="158"/>
      <c r="L60" s="158"/>
      <c r="M60" s="158"/>
      <c r="N60" s="158"/>
      <c r="O60" s="158"/>
      <c r="P60" s="230"/>
      <c r="Q60" s="231"/>
      <c r="R60" s="230"/>
      <c r="S60" s="158"/>
      <c r="T60" s="158"/>
      <c r="U60" s="158"/>
      <c r="V60" s="158"/>
      <c r="W60" s="158"/>
      <c r="X60" s="158"/>
      <c r="Y60" s="158"/>
      <c r="Z60" s="232"/>
      <c r="AA60" s="230"/>
      <c r="AB60" s="230"/>
      <c r="AC60" s="158"/>
      <c r="AD60" s="158"/>
      <c r="AE60" s="158"/>
      <c r="AF60" s="158"/>
      <c r="AG60" s="158"/>
      <c r="AH60" s="158"/>
      <c r="AI60" s="158"/>
      <c r="AJ60" s="158"/>
      <c r="AK60" s="158"/>
      <c r="AL60" s="158"/>
      <c r="AM60" s="158"/>
      <c r="AN60" s="158"/>
      <c r="AO60" s="158"/>
      <c r="AP60" s="158"/>
      <c r="AQ60" s="158"/>
      <c r="AR60" s="158"/>
      <c r="AS60" s="158"/>
      <c r="AT60" s="158"/>
      <c r="AU60" s="158"/>
      <c r="AV60" s="158"/>
      <c r="AW60" s="158"/>
      <c r="AX60" s="158"/>
      <c r="AY60" s="158"/>
      <c r="AZ60" s="158"/>
      <c r="BA60" s="158"/>
      <c r="BB60" s="158"/>
      <c r="BC60" s="158"/>
      <c r="BD60" s="158"/>
      <c r="BE60" s="158"/>
      <c r="BF60" s="158"/>
      <c r="BG60" s="158"/>
      <c r="BH60" s="158"/>
      <c r="BI60" s="158"/>
      <c r="BJ60" s="158"/>
      <c r="BK60" s="158"/>
    </row>
    <row r="61" spans="1:63" x14ac:dyDescent="0.2">
      <c r="A61" s="227"/>
      <c r="B61" s="228"/>
      <c r="C61" s="158"/>
      <c r="D61" s="158"/>
      <c r="E61" s="158"/>
      <c r="F61" s="229"/>
      <c r="G61" s="158"/>
      <c r="H61" s="158"/>
      <c r="I61" s="158"/>
      <c r="J61" s="158"/>
      <c r="K61" s="158"/>
      <c r="L61" s="158"/>
      <c r="M61" s="158"/>
      <c r="N61" s="158"/>
      <c r="O61" s="158"/>
      <c r="P61" s="230"/>
      <c r="Q61" s="231"/>
      <c r="R61" s="230"/>
      <c r="S61" s="158"/>
      <c r="T61" s="158"/>
      <c r="U61" s="158"/>
      <c r="V61" s="158"/>
      <c r="W61" s="158"/>
      <c r="X61" s="158"/>
      <c r="Y61" s="158"/>
      <c r="Z61" s="232"/>
      <c r="AA61" s="230"/>
      <c r="AB61" s="230"/>
      <c r="AC61" s="158"/>
      <c r="AD61" s="158"/>
      <c r="AE61" s="158"/>
      <c r="AF61" s="158"/>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8"/>
      <c r="BJ61" s="158"/>
      <c r="BK61" s="158"/>
    </row>
    <row r="62" spans="1:63" x14ac:dyDescent="0.2">
      <c r="A62" s="227"/>
      <c r="B62" s="228"/>
      <c r="C62" s="158"/>
      <c r="D62" s="158"/>
      <c r="E62" s="158"/>
      <c r="F62" s="229"/>
      <c r="G62" s="158"/>
      <c r="H62" s="158"/>
      <c r="I62" s="158"/>
      <c r="J62" s="158"/>
      <c r="K62" s="158"/>
      <c r="L62" s="158"/>
      <c r="M62" s="158"/>
      <c r="N62" s="158"/>
      <c r="O62" s="158"/>
      <c r="P62" s="230"/>
      <c r="Q62" s="231"/>
      <c r="R62" s="230"/>
      <c r="S62" s="158"/>
      <c r="T62" s="158"/>
      <c r="U62" s="158"/>
      <c r="V62" s="158"/>
      <c r="W62" s="158"/>
      <c r="X62" s="158"/>
      <c r="Y62" s="158"/>
      <c r="Z62" s="232"/>
      <c r="AA62" s="230"/>
      <c r="AB62" s="230"/>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c r="BD62" s="158"/>
      <c r="BE62" s="158"/>
      <c r="BF62" s="158"/>
      <c r="BG62" s="158"/>
      <c r="BH62" s="158"/>
      <c r="BI62" s="158"/>
      <c r="BJ62" s="158"/>
      <c r="BK62" s="158"/>
    </row>
    <row r="63" spans="1:63" x14ac:dyDescent="0.2">
      <c r="A63" s="227"/>
      <c r="B63" s="228"/>
      <c r="C63" s="158"/>
      <c r="D63" s="158"/>
      <c r="E63" s="158"/>
      <c r="F63" s="229"/>
      <c r="G63" s="158"/>
      <c r="H63" s="158"/>
      <c r="I63" s="158"/>
      <c r="J63" s="158"/>
      <c r="K63" s="158"/>
      <c r="L63" s="158"/>
      <c r="M63" s="158"/>
      <c r="N63" s="158"/>
      <c r="O63" s="158"/>
      <c r="P63" s="230"/>
      <c r="Q63" s="231"/>
      <c r="R63" s="230"/>
      <c r="S63" s="158"/>
      <c r="T63" s="158"/>
      <c r="U63" s="158"/>
      <c r="V63" s="158"/>
      <c r="W63" s="158"/>
      <c r="X63" s="158"/>
      <c r="Y63" s="158"/>
      <c r="Z63" s="232"/>
      <c r="AA63" s="230"/>
      <c r="AB63" s="230"/>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c r="BD63" s="158"/>
      <c r="BE63" s="158"/>
      <c r="BF63" s="158"/>
      <c r="BG63" s="158"/>
      <c r="BH63" s="158"/>
      <c r="BI63" s="158"/>
      <c r="BJ63" s="158"/>
      <c r="BK63" s="158"/>
    </row>
    <row r="64" spans="1:63" x14ac:dyDescent="0.2">
      <c r="A64" s="227"/>
      <c r="B64" s="228"/>
      <c r="C64" s="158"/>
      <c r="D64" s="158"/>
      <c r="E64" s="158"/>
      <c r="F64" s="229"/>
      <c r="G64" s="158"/>
      <c r="H64" s="158"/>
      <c r="I64" s="158"/>
      <c r="J64" s="158"/>
      <c r="K64" s="158"/>
      <c r="L64" s="158"/>
      <c r="M64" s="158"/>
      <c r="N64" s="158"/>
      <c r="O64" s="158"/>
      <c r="P64" s="230"/>
      <c r="Q64" s="231"/>
      <c r="R64" s="230"/>
      <c r="S64" s="158"/>
      <c r="T64" s="158"/>
      <c r="U64" s="158"/>
      <c r="V64" s="158"/>
      <c r="W64" s="158"/>
      <c r="X64" s="158"/>
      <c r="Y64" s="158"/>
      <c r="Z64" s="232"/>
      <c r="AA64" s="230"/>
      <c r="AB64" s="230"/>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c r="BD64" s="158"/>
      <c r="BE64" s="158"/>
      <c r="BF64" s="158"/>
      <c r="BG64" s="158"/>
      <c r="BH64" s="158"/>
      <c r="BI64" s="158"/>
      <c r="BJ64" s="158"/>
      <c r="BK64" s="158"/>
    </row>
    <row r="65" spans="1:63" x14ac:dyDescent="0.2">
      <c r="A65" s="227"/>
      <c r="B65" s="228"/>
      <c r="C65" s="158"/>
      <c r="D65" s="158"/>
      <c r="E65" s="158"/>
      <c r="F65" s="229"/>
      <c r="G65" s="158"/>
      <c r="H65" s="158"/>
      <c r="I65" s="158"/>
      <c r="J65" s="158"/>
      <c r="K65" s="158"/>
      <c r="L65" s="158"/>
      <c r="M65" s="158"/>
      <c r="N65" s="158"/>
      <c r="O65" s="158"/>
      <c r="P65" s="230"/>
      <c r="Q65" s="231"/>
      <c r="R65" s="230"/>
      <c r="S65" s="158"/>
      <c r="T65" s="158"/>
      <c r="U65" s="158"/>
      <c r="V65" s="158"/>
      <c r="W65" s="158"/>
      <c r="X65" s="158"/>
      <c r="Y65" s="158"/>
      <c r="Z65" s="232"/>
      <c r="AA65" s="230"/>
      <c r="AB65" s="230"/>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c r="BD65" s="158"/>
      <c r="BE65" s="158"/>
      <c r="BF65" s="158"/>
      <c r="BG65" s="158"/>
      <c r="BH65" s="158"/>
      <c r="BI65" s="158"/>
      <c r="BJ65" s="158"/>
      <c r="BK65" s="158"/>
    </row>
    <row r="66" spans="1:63" x14ac:dyDescent="0.2">
      <c r="A66" s="227"/>
      <c r="B66" s="228"/>
      <c r="C66" s="158"/>
      <c r="D66" s="158"/>
      <c r="E66" s="158"/>
      <c r="F66" s="229"/>
      <c r="G66" s="158"/>
      <c r="H66" s="158"/>
      <c r="I66" s="158"/>
      <c r="J66" s="158"/>
      <c r="K66" s="158"/>
      <c r="L66" s="158"/>
      <c r="M66" s="158"/>
      <c r="N66" s="158"/>
      <c r="O66" s="158"/>
      <c r="P66" s="230"/>
      <c r="Q66" s="231"/>
      <c r="R66" s="230"/>
      <c r="S66" s="158"/>
      <c r="T66" s="158"/>
      <c r="U66" s="158"/>
      <c r="V66" s="158"/>
      <c r="W66" s="158"/>
      <c r="X66" s="158"/>
      <c r="Y66" s="158"/>
      <c r="Z66" s="232"/>
      <c r="AA66" s="230"/>
      <c r="AB66" s="230"/>
      <c r="AC66" s="158"/>
      <c r="AD66" s="158"/>
      <c r="AE66" s="158"/>
      <c r="AF66" s="158"/>
      <c r="AG66" s="158"/>
      <c r="AH66" s="158"/>
      <c r="AI66" s="158"/>
      <c r="AJ66" s="158"/>
      <c r="AK66" s="158"/>
      <c r="AL66" s="158"/>
      <c r="AM66" s="158"/>
      <c r="AN66" s="158"/>
      <c r="AO66" s="158"/>
      <c r="AP66" s="158"/>
      <c r="AQ66" s="158"/>
      <c r="AR66" s="158"/>
      <c r="AS66" s="158"/>
      <c r="AT66" s="158"/>
      <c r="AU66" s="158"/>
      <c r="AV66" s="158"/>
      <c r="AW66" s="158"/>
      <c r="AX66" s="158"/>
      <c r="AY66" s="158"/>
      <c r="AZ66" s="158"/>
      <c r="BA66" s="158"/>
      <c r="BB66" s="158"/>
      <c r="BC66" s="158"/>
      <c r="BD66" s="158"/>
      <c r="BE66" s="158"/>
      <c r="BF66" s="158"/>
      <c r="BG66" s="158"/>
      <c r="BH66" s="158"/>
      <c r="BI66" s="158"/>
      <c r="BJ66" s="158"/>
      <c r="BK66" s="158"/>
    </row>
    <row r="67" spans="1:63" x14ac:dyDescent="0.2">
      <c r="Y67" s="145"/>
      <c r="Z67" s="145"/>
      <c r="AA67" s="145"/>
      <c r="AC67" s="145"/>
    </row>
    <row r="68" spans="1:63" x14ac:dyDescent="0.2">
      <c r="Y68" s="145"/>
      <c r="Z68" s="145"/>
      <c r="AA68" s="145"/>
      <c r="AC68" s="145"/>
    </row>
    <row r="69" spans="1:63" x14ac:dyDescent="0.2">
      <c r="Y69" s="145"/>
      <c r="Z69" s="145"/>
      <c r="AA69" s="145"/>
      <c r="AC69" s="145"/>
    </row>
    <row r="70" spans="1:63" x14ac:dyDescent="0.2">
      <c r="Y70" s="145"/>
      <c r="Z70" s="145"/>
      <c r="AA70" s="145"/>
      <c r="AC70" s="145"/>
    </row>
    <row r="71" spans="1:63" x14ac:dyDescent="0.2">
      <c r="Y71" s="145"/>
      <c r="Z71" s="145"/>
      <c r="AA71" s="145"/>
      <c r="AC71" s="145"/>
    </row>
    <row r="72" spans="1:63" x14ac:dyDescent="0.2">
      <c r="Y72" s="145"/>
      <c r="Z72" s="145"/>
      <c r="AA72" s="145"/>
      <c r="AC72" s="145"/>
    </row>
    <row r="73" spans="1:63" x14ac:dyDescent="0.2">
      <c r="Y73" s="145"/>
      <c r="Z73" s="145"/>
      <c r="AA73" s="145"/>
      <c r="AC73" s="145"/>
    </row>
    <row r="74" spans="1:63" x14ac:dyDescent="0.2">
      <c r="Y74" s="145"/>
      <c r="Z74" s="145"/>
      <c r="AA74" s="145"/>
      <c r="AC74" s="145"/>
    </row>
    <row r="75" spans="1:63" x14ac:dyDescent="0.2">
      <c r="Y75" s="145"/>
      <c r="Z75" s="145"/>
      <c r="AA75" s="145"/>
      <c r="AC75" s="145"/>
    </row>
    <row r="76" spans="1:63" x14ac:dyDescent="0.2">
      <c r="Y76" s="145"/>
      <c r="Z76" s="145"/>
      <c r="AA76" s="145"/>
      <c r="AC76" s="145"/>
    </row>
    <row r="77" spans="1:63" x14ac:dyDescent="0.2">
      <c r="Y77" s="145"/>
      <c r="Z77" s="145"/>
      <c r="AA77" s="145"/>
      <c r="AC77" s="145"/>
    </row>
    <row r="78" spans="1:63" x14ac:dyDescent="0.2">
      <c r="Y78" s="145"/>
      <c r="Z78" s="145"/>
      <c r="AA78" s="145"/>
      <c r="AC78" s="145"/>
    </row>
    <row r="79" spans="1:63" x14ac:dyDescent="0.2">
      <c r="Y79" s="145"/>
      <c r="Z79" s="145"/>
      <c r="AA79" s="145"/>
      <c r="AC79" s="145"/>
    </row>
    <row r="80" spans="1:63" x14ac:dyDescent="0.2">
      <c r="Y80" s="145"/>
      <c r="Z80" s="145"/>
      <c r="AA80" s="145"/>
      <c r="AC80" s="145"/>
    </row>
    <row r="81" spans="25:29" x14ac:dyDescent="0.2">
      <c r="Y81" s="145"/>
      <c r="Z81" s="145"/>
      <c r="AA81" s="145"/>
      <c r="AC81" s="145"/>
    </row>
    <row r="82" spans="25:29" x14ac:dyDescent="0.2">
      <c r="Y82" s="145"/>
      <c r="Z82" s="145"/>
      <c r="AA82" s="145"/>
      <c r="AC82" s="145"/>
    </row>
    <row r="83" spans="25:29" x14ac:dyDescent="0.2">
      <c r="Y83" s="145"/>
      <c r="Z83" s="145"/>
      <c r="AA83" s="145"/>
      <c r="AC83" s="145"/>
    </row>
    <row r="84" spans="25:29" x14ac:dyDescent="0.2">
      <c r="Y84" s="145"/>
      <c r="Z84" s="145"/>
      <c r="AA84" s="145"/>
      <c r="AC84" s="145"/>
    </row>
    <row r="85" spans="25:29" x14ac:dyDescent="0.2">
      <c r="Y85" s="145"/>
      <c r="Z85" s="145"/>
      <c r="AA85" s="145"/>
      <c r="AC85" s="145"/>
    </row>
    <row r="86" spans="25:29" x14ac:dyDescent="0.2">
      <c r="Y86" s="145"/>
      <c r="Z86" s="145"/>
      <c r="AA86" s="145"/>
      <c r="AC86" s="145"/>
    </row>
    <row r="87" spans="25:29" x14ac:dyDescent="0.2">
      <c r="Y87" s="145"/>
      <c r="Z87" s="145"/>
      <c r="AA87" s="145"/>
      <c r="AC87" s="145"/>
    </row>
    <row r="88" spans="25:29" x14ac:dyDescent="0.2">
      <c r="Y88" s="145"/>
      <c r="Z88" s="145"/>
      <c r="AA88" s="145"/>
      <c r="AC88" s="145"/>
    </row>
    <row r="89" spans="25:29" x14ac:dyDescent="0.2">
      <c r="Y89" s="145"/>
      <c r="Z89" s="145"/>
      <c r="AA89" s="145"/>
      <c r="AC89" s="145"/>
    </row>
    <row r="90" spans="25:29" x14ac:dyDescent="0.2">
      <c r="Y90" s="145"/>
      <c r="Z90" s="145"/>
      <c r="AA90" s="145"/>
      <c r="AC90" s="145"/>
    </row>
    <row r="91" spans="25:29" x14ac:dyDescent="0.2">
      <c r="Y91" s="145"/>
      <c r="Z91" s="145"/>
      <c r="AA91" s="145"/>
      <c r="AC91" s="145"/>
    </row>
    <row r="92" spans="25:29" x14ac:dyDescent="0.2">
      <c r="Y92" s="145"/>
      <c r="Z92" s="145"/>
      <c r="AA92" s="145"/>
      <c r="AC92" s="145"/>
    </row>
    <row r="93" spans="25:29" x14ac:dyDescent="0.2">
      <c r="Y93" s="145"/>
      <c r="Z93" s="145"/>
      <c r="AA93" s="145"/>
      <c r="AC93" s="145"/>
    </row>
    <row r="94" spans="25:29" x14ac:dyDescent="0.2">
      <c r="Y94" s="145"/>
      <c r="Z94" s="145"/>
      <c r="AA94" s="145"/>
      <c r="AC94" s="145"/>
    </row>
    <row r="95" spans="25:29" x14ac:dyDescent="0.2">
      <c r="Y95" s="145"/>
      <c r="Z95" s="145"/>
      <c r="AA95" s="145"/>
      <c r="AC95" s="145"/>
    </row>
    <row r="96" spans="25:29" x14ac:dyDescent="0.2">
      <c r="Y96" s="145"/>
      <c r="Z96" s="145"/>
      <c r="AA96" s="145"/>
      <c r="AC96" s="145"/>
    </row>
    <row r="97" spans="25:29" x14ac:dyDescent="0.2">
      <c r="Y97" s="145"/>
      <c r="Z97" s="145"/>
      <c r="AA97" s="145"/>
      <c r="AC97" s="145"/>
    </row>
    <row r="98" spans="25:29" x14ac:dyDescent="0.2">
      <c r="Y98" s="145"/>
      <c r="Z98" s="145"/>
      <c r="AA98" s="145"/>
      <c r="AC98" s="145"/>
    </row>
    <row r="99" spans="25:29" x14ac:dyDescent="0.2">
      <c r="Y99" s="145"/>
      <c r="Z99" s="145"/>
      <c r="AA99" s="145"/>
      <c r="AC99" s="145"/>
    </row>
    <row r="100" spans="25:29" x14ac:dyDescent="0.2">
      <c r="Y100" s="145"/>
      <c r="Z100" s="145"/>
      <c r="AA100" s="145"/>
      <c r="AC100" s="145"/>
    </row>
    <row r="101" spans="25:29" x14ac:dyDescent="0.2">
      <c r="Y101" s="145"/>
      <c r="Z101" s="145"/>
      <c r="AA101" s="145"/>
      <c r="AC101" s="145"/>
    </row>
    <row r="102" spans="25:29" x14ac:dyDescent="0.2">
      <c r="Y102" s="145"/>
      <c r="Z102" s="145"/>
      <c r="AA102" s="145"/>
      <c r="AC102" s="145"/>
    </row>
    <row r="103" spans="25:29" x14ac:dyDescent="0.2">
      <c r="Y103" s="145"/>
      <c r="Z103" s="145"/>
      <c r="AA103" s="145"/>
      <c r="AC103" s="145"/>
    </row>
    <row r="104" spans="25:29" x14ac:dyDescent="0.2">
      <c r="Y104" s="145"/>
      <c r="Z104" s="145"/>
      <c r="AA104" s="145"/>
      <c r="AC104" s="145"/>
    </row>
    <row r="105" spans="25:29" x14ac:dyDescent="0.2">
      <c r="Y105" s="145"/>
      <c r="Z105" s="145"/>
      <c r="AA105" s="145"/>
      <c r="AC105" s="145"/>
    </row>
    <row r="106" spans="25:29" x14ac:dyDescent="0.2">
      <c r="Y106" s="145"/>
      <c r="Z106" s="145"/>
      <c r="AA106" s="145"/>
      <c r="AC106" s="145"/>
    </row>
    <row r="107" spans="25:29" x14ac:dyDescent="0.2">
      <c r="Y107" s="145"/>
      <c r="Z107" s="145"/>
      <c r="AA107" s="145"/>
      <c r="AC107" s="145"/>
    </row>
    <row r="108" spans="25:29" x14ac:dyDescent="0.2">
      <c r="Y108" s="145"/>
      <c r="Z108" s="145"/>
      <c r="AA108" s="145"/>
      <c r="AC108" s="145"/>
    </row>
    <row r="109" spans="25:29" x14ac:dyDescent="0.2">
      <c r="Y109" s="145"/>
      <c r="Z109" s="145"/>
      <c r="AA109" s="145"/>
      <c r="AC109" s="145"/>
    </row>
    <row r="110" spans="25:29" x14ac:dyDescent="0.2">
      <c r="Y110" s="145"/>
      <c r="Z110" s="145"/>
      <c r="AA110" s="145"/>
      <c r="AC110" s="145"/>
    </row>
    <row r="111" spans="25:29" x14ac:dyDescent="0.2">
      <c r="Y111" s="145"/>
      <c r="Z111" s="145"/>
      <c r="AA111" s="145"/>
      <c r="AC111" s="145"/>
    </row>
    <row r="112" spans="25:29" x14ac:dyDescent="0.2">
      <c r="Y112" s="145"/>
      <c r="Z112" s="145"/>
      <c r="AA112" s="145"/>
      <c r="AC112" s="145"/>
    </row>
    <row r="113" spans="25:29" x14ac:dyDescent="0.2">
      <c r="Y113" s="145"/>
      <c r="Z113" s="145"/>
      <c r="AA113" s="145"/>
      <c r="AC113" s="145"/>
    </row>
    <row r="114" spans="25:29" x14ac:dyDescent="0.2">
      <c r="Y114" s="145"/>
      <c r="Z114" s="145"/>
      <c r="AA114" s="145"/>
      <c r="AC114" s="145"/>
    </row>
    <row r="115" spans="25:29" x14ac:dyDescent="0.2">
      <c r="Y115" s="145"/>
      <c r="Z115" s="145"/>
      <c r="AA115" s="145"/>
      <c r="AC115" s="145"/>
    </row>
    <row r="116" spans="25:29" x14ac:dyDescent="0.2">
      <c r="Y116" s="145"/>
      <c r="Z116" s="145"/>
      <c r="AA116" s="145"/>
      <c r="AC116" s="145"/>
    </row>
    <row r="117" spans="25:29" x14ac:dyDescent="0.2">
      <c r="Y117" s="145"/>
      <c r="Z117" s="145"/>
      <c r="AA117" s="145"/>
      <c r="AC117" s="145"/>
    </row>
    <row r="118" spans="25:29" x14ac:dyDescent="0.2">
      <c r="Y118" s="145"/>
      <c r="Z118" s="145"/>
      <c r="AA118" s="145"/>
      <c r="AC118" s="145"/>
    </row>
    <row r="119" spans="25:29" x14ac:dyDescent="0.2">
      <c r="Y119" s="145"/>
      <c r="Z119" s="145"/>
      <c r="AA119" s="145"/>
      <c r="AC119" s="145"/>
    </row>
    <row r="120" spans="25:29" x14ac:dyDescent="0.2">
      <c r="Y120" s="145"/>
      <c r="Z120" s="145"/>
      <c r="AA120" s="145"/>
      <c r="AC120" s="145"/>
    </row>
    <row r="121" spans="25:29" x14ac:dyDescent="0.2">
      <c r="Y121" s="145"/>
      <c r="Z121" s="145"/>
      <c r="AA121" s="145"/>
      <c r="AC121" s="145"/>
    </row>
    <row r="122" spans="25:29" x14ac:dyDescent="0.2">
      <c r="Y122" s="145"/>
      <c r="Z122" s="145"/>
      <c r="AA122" s="145"/>
      <c r="AC122" s="145"/>
    </row>
    <row r="123" spans="25:29" x14ac:dyDescent="0.2">
      <c r="Y123" s="145"/>
      <c r="Z123" s="145"/>
      <c r="AA123" s="145"/>
      <c r="AC123" s="145"/>
    </row>
    <row r="124" spans="25:29" x14ac:dyDescent="0.2">
      <c r="Y124" s="145"/>
      <c r="Z124" s="145"/>
      <c r="AA124" s="145"/>
      <c r="AC124" s="145"/>
    </row>
    <row r="125" spans="25:29" x14ac:dyDescent="0.2">
      <c r="Y125" s="145"/>
      <c r="Z125" s="145"/>
      <c r="AA125" s="145"/>
      <c r="AC125" s="145"/>
    </row>
    <row r="126" spans="25:29" x14ac:dyDescent="0.2">
      <c r="Y126" s="145"/>
      <c r="Z126" s="145"/>
      <c r="AA126" s="145"/>
      <c r="AC126" s="145"/>
    </row>
    <row r="127" spans="25:29" x14ac:dyDescent="0.2">
      <c r="Y127" s="145"/>
      <c r="Z127" s="145"/>
      <c r="AA127" s="145"/>
      <c r="AC127" s="145"/>
    </row>
    <row r="128" spans="25:29" x14ac:dyDescent="0.2">
      <c r="Y128" s="145"/>
      <c r="Z128" s="145"/>
      <c r="AA128" s="145"/>
      <c r="AC128" s="145"/>
    </row>
    <row r="129" spans="25:29" x14ac:dyDescent="0.2">
      <c r="Y129" s="145"/>
      <c r="Z129" s="145"/>
      <c r="AA129" s="145"/>
      <c r="AC129" s="145"/>
    </row>
    <row r="130" spans="25:29" x14ac:dyDescent="0.2">
      <c r="Y130" s="145"/>
      <c r="Z130" s="145"/>
      <c r="AA130" s="145"/>
      <c r="AC130" s="145"/>
    </row>
    <row r="131" spans="25:29" x14ac:dyDescent="0.2">
      <c r="Y131" s="145"/>
      <c r="Z131" s="145"/>
      <c r="AA131" s="145"/>
      <c r="AC131" s="145"/>
    </row>
    <row r="132" spans="25:29" x14ac:dyDescent="0.2">
      <c r="Y132" s="145"/>
      <c r="Z132" s="145"/>
      <c r="AA132" s="145"/>
      <c r="AC132" s="145"/>
    </row>
    <row r="133" spans="25:29" x14ac:dyDescent="0.2">
      <c r="Y133" s="145"/>
      <c r="Z133" s="145"/>
      <c r="AA133" s="145"/>
      <c r="AC133" s="145"/>
    </row>
    <row r="134" spans="25:29" x14ac:dyDescent="0.2">
      <c r="Y134" s="145"/>
      <c r="Z134" s="145"/>
      <c r="AA134" s="145"/>
      <c r="AC134" s="145"/>
    </row>
    <row r="135" spans="25:29" x14ac:dyDescent="0.2">
      <c r="Y135" s="145"/>
      <c r="Z135" s="145"/>
      <c r="AA135" s="145"/>
      <c r="AC135" s="145"/>
    </row>
    <row r="136" spans="25:29" x14ac:dyDescent="0.2">
      <c r="Y136" s="145"/>
      <c r="Z136" s="145"/>
      <c r="AA136" s="145"/>
      <c r="AC136" s="145"/>
    </row>
    <row r="137" spans="25:29" x14ac:dyDescent="0.2">
      <c r="Y137" s="145"/>
      <c r="Z137" s="145"/>
      <c r="AA137" s="145"/>
      <c r="AC137" s="145"/>
    </row>
    <row r="138" spans="25:29" x14ac:dyDescent="0.2">
      <c r="Y138" s="145"/>
      <c r="Z138" s="145"/>
      <c r="AA138" s="145"/>
      <c r="AC138" s="145"/>
    </row>
    <row r="139" spans="25:29" x14ac:dyDescent="0.2">
      <c r="Y139" s="145"/>
      <c r="Z139" s="145"/>
      <c r="AA139" s="145"/>
      <c r="AC139" s="145"/>
    </row>
    <row r="140" spans="25:29" x14ac:dyDescent="0.2">
      <c r="Y140" s="145"/>
      <c r="Z140" s="145"/>
      <c r="AA140" s="145"/>
      <c r="AC140" s="145"/>
    </row>
    <row r="141" spans="25:29" x14ac:dyDescent="0.2">
      <c r="Y141" s="145"/>
      <c r="Z141" s="145"/>
      <c r="AA141" s="145"/>
      <c r="AC141" s="145"/>
    </row>
    <row r="142" spans="25:29" x14ac:dyDescent="0.2">
      <c r="Y142" s="145"/>
      <c r="Z142" s="145"/>
      <c r="AA142" s="145"/>
      <c r="AC142" s="145"/>
    </row>
    <row r="143" spans="25:29" x14ac:dyDescent="0.2">
      <c r="Y143" s="145"/>
      <c r="Z143" s="145"/>
      <c r="AA143" s="145"/>
      <c r="AC143" s="145"/>
    </row>
    <row r="144" spans="25:29" x14ac:dyDescent="0.2">
      <c r="Y144" s="145"/>
      <c r="Z144" s="145"/>
      <c r="AA144" s="145"/>
      <c r="AC144" s="145"/>
    </row>
    <row r="145" spans="25:29" x14ac:dyDescent="0.2">
      <c r="Y145" s="145"/>
      <c r="Z145" s="145"/>
      <c r="AA145" s="145"/>
      <c r="AC145" s="145"/>
    </row>
    <row r="146" spans="25:29" x14ac:dyDescent="0.2">
      <c r="Y146" s="145"/>
      <c r="Z146" s="145"/>
      <c r="AA146" s="145"/>
      <c r="AC146" s="145"/>
    </row>
    <row r="147" spans="25:29" x14ac:dyDescent="0.2">
      <c r="Y147" s="145"/>
      <c r="Z147" s="145"/>
      <c r="AA147" s="145"/>
      <c r="AC147" s="145"/>
    </row>
    <row r="148" spans="25:29" x14ac:dyDescent="0.2">
      <c r="Y148" s="145"/>
      <c r="Z148" s="145"/>
      <c r="AA148" s="145"/>
      <c r="AC148" s="145"/>
    </row>
    <row r="149" spans="25:29" x14ac:dyDescent="0.2">
      <c r="Y149" s="145"/>
      <c r="Z149" s="145"/>
      <c r="AA149" s="145"/>
      <c r="AC149" s="145"/>
    </row>
    <row r="150" spans="25:29" x14ac:dyDescent="0.2">
      <c r="Y150" s="145"/>
      <c r="Z150" s="145"/>
      <c r="AA150" s="145"/>
      <c r="AC150" s="145"/>
    </row>
    <row r="151" spans="25:29" x14ac:dyDescent="0.2">
      <c r="Y151" s="145"/>
      <c r="Z151" s="145"/>
      <c r="AA151" s="145"/>
      <c r="AC151" s="145"/>
    </row>
    <row r="152" spans="25:29" x14ac:dyDescent="0.2">
      <c r="Y152" s="145"/>
      <c r="Z152" s="145"/>
      <c r="AA152" s="145"/>
      <c r="AC152" s="145"/>
    </row>
    <row r="153" spans="25:29" x14ac:dyDescent="0.2">
      <c r="Y153" s="145"/>
      <c r="Z153" s="145"/>
      <c r="AA153" s="145"/>
      <c r="AC153" s="145"/>
    </row>
    <row r="154" spans="25:29" x14ac:dyDescent="0.2">
      <c r="Y154" s="145"/>
      <c r="Z154" s="145"/>
      <c r="AA154" s="145"/>
      <c r="AC154" s="145"/>
    </row>
    <row r="155" spans="25:29" x14ac:dyDescent="0.2">
      <c r="Y155" s="145"/>
      <c r="Z155" s="145"/>
      <c r="AA155" s="145"/>
      <c r="AC155" s="145"/>
    </row>
    <row r="156" spans="25:29" x14ac:dyDescent="0.2">
      <c r="Y156" s="145"/>
      <c r="Z156" s="145"/>
      <c r="AA156" s="145"/>
      <c r="AC156" s="145"/>
    </row>
    <row r="157" spans="25:29" x14ac:dyDescent="0.2">
      <c r="Y157" s="145"/>
      <c r="Z157" s="145"/>
      <c r="AA157" s="145"/>
      <c r="AC157" s="145"/>
    </row>
    <row r="158" spans="25:29" x14ac:dyDescent="0.2">
      <c r="Y158" s="145"/>
      <c r="Z158" s="145"/>
      <c r="AA158" s="145"/>
      <c r="AC158" s="145"/>
    </row>
    <row r="159" spans="25:29" x14ac:dyDescent="0.2">
      <c r="Y159" s="145"/>
      <c r="Z159" s="145"/>
      <c r="AA159" s="145"/>
      <c r="AC159" s="145"/>
    </row>
    <row r="160" spans="25:29" x14ac:dyDescent="0.2">
      <c r="Y160" s="145"/>
      <c r="Z160" s="145"/>
      <c r="AA160" s="145"/>
      <c r="AC160" s="145"/>
    </row>
    <row r="161" spans="25:29" x14ac:dyDescent="0.2">
      <c r="Y161" s="145"/>
      <c r="Z161" s="145"/>
      <c r="AA161" s="145"/>
      <c r="AC161" s="145"/>
    </row>
    <row r="162" spans="25:29" x14ac:dyDescent="0.2">
      <c r="Y162" s="145"/>
      <c r="Z162" s="145"/>
      <c r="AA162" s="145"/>
      <c r="AC162" s="145"/>
    </row>
    <row r="163" spans="25:29" x14ac:dyDescent="0.2">
      <c r="Y163" s="145"/>
      <c r="Z163" s="145"/>
      <c r="AA163" s="145"/>
      <c r="AC163" s="145"/>
    </row>
    <row r="164" spans="25:29" x14ac:dyDescent="0.2">
      <c r="Y164" s="145"/>
      <c r="Z164" s="145"/>
      <c r="AA164" s="145"/>
      <c r="AC164" s="145"/>
    </row>
    <row r="165" spans="25:29" x14ac:dyDescent="0.2">
      <c r="Y165" s="145"/>
      <c r="Z165" s="145"/>
      <c r="AA165" s="145"/>
      <c r="AC165" s="145"/>
    </row>
    <row r="166" spans="25:29" x14ac:dyDescent="0.2">
      <c r="Y166" s="145"/>
      <c r="Z166" s="145"/>
      <c r="AA166" s="145"/>
      <c r="AC166" s="145"/>
    </row>
    <row r="167" spans="25:29" x14ac:dyDescent="0.2">
      <c r="Y167" s="145"/>
      <c r="Z167" s="145"/>
      <c r="AA167" s="145"/>
      <c r="AC167" s="145"/>
    </row>
    <row r="168" spans="25:29" x14ac:dyDescent="0.2">
      <c r="Y168" s="145"/>
      <c r="Z168" s="145"/>
      <c r="AA168" s="145"/>
      <c r="AC168" s="145"/>
    </row>
    <row r="169" spans="25:29" x14ac:dyDescent="0.2">
      <c r="Y169" s="145"/>
      <c r="Z169" s="145"/>
      <c r="AA169" s="145"/>
      <c r="AC169" s="145"/>
    </row>
    <row r="170" spans="25:29" x14ac:dyDescent="0.2">
      <c r="Y170" s="145"/>
      <c r="Z170" s="145"/>
      <c r="AA170" s="145"/>
      <c r="AC170" s="145"/>
    </row>
    <row r="171" spans="25:29" x14ac:dyDescent="0.2">
      <c r="Y171" s="145"/>
      <c r="Z171" s="145"/>
      <c r="AA171" s="145"/>
      <c r="AC171" s="145"/>
    </row>
    <row r="172" spans="25:29" x14ac:dyDescent="0.2">
      <c r="Y172" s="145"/>
      <c r="Z172" s="145"/>
      <c r="AA172" s="145"/>
      <c r="AC172" s="145"/>
    </row>
    <row r="173" spans="25:29" x14ac:dyDescent="0.2">
      <c r="Y173" s="145"/>
      <c r="Z173" s="145"/>
      <c r="AA173" s="145"/>
      <c r="AC173" s="145"/>
    </row>
    <row r="174" spans="25:29" x14ac:dyDescent="0.2">
      <c r="Y174" s="145"/>
      <c r="Z174" s="145"/>
      <c r="AA174" s="145"/>
      <c r="AC174" s="145"/>
    </row>
    <row r="175" spans="25:29" x14ac:dyDescent="0.2">
      <c r="Y175" s="145"/>
      <c r="Z175" s="145"/>
      <c r="AA175" s="145"/>
      <c r="AC175" s="145"/>
    </row>
    <row r="176" spans="25:29" x14ac:dyDescent="0.2">
      <c r="Y176" s="145"/>
      <c r="Z176" s="145"/>
      <c r="AA176" s="145"/>
      <c r="AC176" s="145"/>
    </row>
    <row r="177" spans="25:29" x14ac:dyDescent="0.2">
      <c r="Y177" s="145"/>
      <c r="Z177" s="145"/>
      <c r="AA177" s="145"/>
      <c r="AC177" s="145"/>
    </row>
    <row r="178" spans="25:29" x14ac:dyDescent="0.2">
      <c r="Y178" s="145"/>
      <c r="Z178" s="145"/>
      <c r="AA178" s="145"/>
      <c r="AC178" s="145"/>
    </row>
    <row r="179" spans="25:29" x14ac:dyDescent="0.2">
      <c r="Y179" s="145"/>
      <c r="Z179" s="145"/>
      <c r="AA179" s="145"/>
    </row>
    <row r="180" spans="25:29" x14ac:dyDescent="0.2">
      <c r="Y180" s="145"/>
      <c r="Z180" s="145"/>
      <c r="AA180" s="145"/>
    </row>
    <row r="181" spans="25:29" x14ac:dyDescent="0.2">
      <c r="Y181" s="145"/>
      <c r="Z181" s="145"/>
      <c r="AA181" s="145"/>
    </row>
    <row r="182" spans="25:29" x14ac:dyDescent="0.2">
      <c r="Y182" s="145"/>
      <c r="Z182" s="145"/>
      <c r="AA182" s="145"/>
    </row>
    <row r="183" spans="25:29" x14ac:dyDescent="0.2">
      <c r="Y183" s="145"/>
      <c r="Z183" s="145"/>
      <c r="AA183" s="145"/>
    </row>
    <row r="184" spans="25:29" x14ac:dyDescent="0.2">
      <c r="Y184" s="145"/>
      <c r="Z184" s="145"/>
      <c r="AA184" s="145"/>
    </row>
    <row r="185" spans="25:29" x14ac:dyDescent="0.2">
      <c r="Y185" s="145"/>
      <c r="Z185" s="145"/>
      <c r="AA185" s="145"/>
    </row>
    <row r="186" spans="25:29" x14ac:dyDescent="0.2">
      <c r="Y186" s="145"/>
      <c r="Z186" s="145"/>
      <c r="AA186" s="145"/>
    </row>
    <row r="187" spans="25:29" x14ac:dyDescent="0.2">
      <c r="Y187" s="145"/>
      <c r="Z187" s="145"/>
      <c r="AA187" s="145"/>
      <c r="AC187" s="145"/>
    </row>
    <row r="188" spans="25:29" x14ac:dyDescent="0.2">
      <c r="Y188" s="145"/>
      <c r="Z188" s="145"/>
      <c r="AA188" s="145"/>
      <c r="AC188" s="145"/>
    </row>
    <row r="189" spans="25:29" x14ac:dyDescent="0.2">
      <c r="Y189" s="145"/>
      <c r="Z189" s="145"/>
      <c r="AA189" s="145"/>
      <c r="AC189" s="145"/>
    </row>
    <row r="190" spans="25:29" x14ac:dyDescent="0.2">
      <c r="Y190" s="145"/>
      <c r="Z190" s="145"/>
      <c r="AA190" s="145"/>
      <c r="AC190" s="145"/>
    </row>
    <row r="191" spans="25:29" x14ac:dyDescent="0.2">
      <c r="Y191" s="145"/>
      <c r="Z191" s="145"/>
      <c r="AA191" s="145"/>
      <c r="AC191" s="145"/>
    </row>
    <row r="192" spans="25:29" x14ac:dyDescent="0.2">
      <c r="Y192" s="145"/>
      <c r="Z192" s="145"/>
      <c r="AA192" s="145"/>
      <c r="AC192" s="145"/>
    </row>
    <row r="193" spans="25:29" x14ac:dyDescent="0.2">
      <c r="Y193" s="145"/>
      <c r="Z193" s="145"/>
      <c r="AA193" s="145"/>
      <c r="AC193" s="145"/>
    </row>
    <row r="194" spans="25:29" x14ac:dyDescent="0.2">
      <c r="Y194" s="145"/>
      <c r="Z194" s="145"/>
      <c r="AA194" s="145"/>
      <c r="AC194" s="145"/>
    </row>
    <row r="195" spans="25:29" x14ac:dyDescent="0.2">
      <c r="Y195" s="145"/>
      <c r="Z195" s="145"/>
      <c r="AA195" s="145"/>
      <c r="AC195" s="145"/>
    </row>
    <row r="196" spans="25:29" x14ac:dyDescent="0.2">
      <c r="Y196" s="145"/>
      <c r="Z196" s="145"/>
      <c r="AA196" s="145"/>
      <c r="AC196" s="145"/>
    </row>
    <row r="197" spans="25:29" x14ac:dyDescent="0.2">
      <c r="Y197" s="145"/>
      <c r="Z197" s="145"/>
      <c r="AA197" s="145"/>
      <c r="AC197" s="145"/>
    </row>
    <row r="198" spans="25:29" x14ac:dyDescent="0.2">
      <c r="Y198" s="145"/>
      <c r="Z198" s="145"/>
      <c r="AA198" s="145"/>
      <c r="AC198" s="145"/>
    </row>
    <row r="199" spans="25:29" x14ac:dyDescent="0.2">
      <c r="Y199" s="145"/>
      <c r="Z199" s="145"/>
      <c r="AA199" s="145"/>
      <c r="AC199" s="145"/>
    </row>
    <row r="200" spans="25:29" x14ac:dyDescent="0.2">
      <c r="Y200" s="145"/>
      <c r="Z200" s="145"/>
      <c r="AA200" s="145"/>
      <c r="AC200" s="145"/>
    </row>
    <row r="201" spans="25:29" x14ac:dyDescent="0.2">
      <c r="Y201" s="145"/>
      <c r="Z201" s="145"/>
      <c r="AA201" s="145"/>
      <c r="AC201" s="145"/>
    </row>
    <row r="202" spans="25:29" x14ac:dyDescent="0.2">
      <c r="Y202" s="145"/>
      <c r="Z202" s="145"/>
      <c r="AA202" s="145"/>
      <c r="AC202" s="145"/>
    </row>
    <row r="203" spans="25:29" x14ac:dyDescent="0.2">
      <c r="Y203" s="145"/>
      <c r="Z203" s="145"/>
      <c r="AA203" s="145"/>
      <c r="AC203" s="145"/>
    </row>
    <row r="204" spans="25:29" x14ac:dyDescent="0.2">
      <c r="Y204" s="145"/>
      <c r="Z204" s="145"/>
      <c r="AA204" s="145"/>
      <c r="AC204" s="145"/>
    </row>
    <row r="205" spans="25:29" x14ac:dyDescent="0.2">
      <c r="Y205" s="145"/>
      <c r="Z205" s="145"/>
      <c r="AA205" s="145"/>
      <c r="AC205" s="145"/>
    </row>
    <row r="206" spans="25:29" x14ac:dyDescent="0.2">
      <c r="Y206" s="145"/>
      <c r="Z206" s="145"/>
      <c r="AA206" s="145"/>
      <c r="AC206" s="145"/>
    </row>
    <row r="207" spans="25:29" x14ac:dyDescent="0.2">
      <c r="Y207" s="145"/>
      <c r="Z207" s="145"/>
      <c r="AA207" s="145"/>
      <c r="AC207" s="145"/>
    </row>
    <row r="208" spans="25:29" x14ac:dyDescent="0.2">
      <c r="Y208" s="145"/>
      <c r="Z208" s="145"/>
      <c r="AA208" s="145"/>
      <c r="AC208" s="145"/>
    </row>
    <row r="209" spans="25:29" x14ac:dyDescent="0.2">
      <c r="Y209" s="145"/>
      <c r="Z209" s="145"/>
      <c r="AA209" s="145"/>
      <c r="AC209" s="145"/>
    </row>
    <row r="210" spans="25:29" x14ac:dyDescent="0.2">
      <c r="Y210" s="145"/>
      <c r="Z210" s="145"/>
      <c r="AA210" s="145"/>
      <c r="AC210" s="145"/>
    </row>
    <row r="211" spans="25:29" x14ac:dyDescent="0.2">
      <c r="Y211" s="145"/>
      <c r="Z211" s="145"/>
      <c r="AA211" s="145"/>
      <c r="AC211" s="145"/>
    </row>
    <row r="212" spans="25:29" x14ac:dyDescent="0.2">
      <c r="Y212" s="145"/>
      <c r="Z212" s="145"/>
      <c r="AA212" s="145"/>
      <c r="AC212" s="145"/>
    </row>
    <row r="213" spans="25:29" x14ac:dyDescent="0.2">
      <c r="Y213" s="145"/>
      <c r="Z213" s="145"/>
      <c r="AA213" s="145"/>
      <c r="AC213" s="145"/>
    </row>
    <row r="214" spans="25:29" x14ac:dyDescent="0.2">
      <c r="Y214" s="145"/>
      <c r="Z214" s="145"/>
      <c r="AA214" s="145"/>
      <c r="AC214" s="145"/>
    </row>
    <row r="215" spans="25:29" x14ac:dyDescent="0.2">
      <c r="Y215" s="145"/>
      <c r="Z215" s="145"/>
      <c r="AA215" s="145"/>
      <c r="AC215" s="145"/>
    </row>
    <row r="216" spans="25:29" x14ac:dyDescent="0.2">
      <c r="Y216" s="145"/>
      <c r="Z216" s="145"/>
      <c r="AA216" s="145"/>
      <c r="AC216" s="145"/>
    </row>
    <row r="217" spans="25:29" x14ac:dyDescent="0.2">
      <c r="Y217" s="145"/>
      <c r="Z217" s="145"/>
      <c r="AA217" s="145"/>
      <c r="AC217" s="145"/>
    </row>
    <row r="218" spans="25:29" x14ac:dyDescent="0.2">
      <c r="Y218" s="145"/>
      <c r="Z218" s="145"/>
      <c r="AA218" s="145"/>
      <c r="AC218" s="145"/>
    </row>
    <row r="219" spans="25:29" x14ac:dyDescent="0.2">
      <c r="Y219" s="145"/>
      <c r="Z219" s="145"/>
      <c r="AA219" s="145"/>
      <c r="AC219" s="145"/>
    </row>
    <row r="220" spans="25:29" x14ac:dyDescent="0.2">
      <c r="Y220" s="145"/>
      <c r="Z220" s="145"/>
      <c r="AA220" s="145"/>
      <c r="AC220" s="145"/>
    </row>
    <row r="221" spans="25:29" x14ac:dyDescent="0.2">
      <c r="Y221" s="145"/>
      <c r="Z221" s="145"/>
      <c r="AA221" s="145"/>
      <c r="AC221" s="145"/>
    </row>
    <row r="222" spans="25:29" x14ac:dyDescent="0.2">
      <c r="Y222" s="145"/>
      <c r="Z222" s="145"/>
      <c r="AA222" s="145"/>
      <c r="AC222" s="145"/>
    </row>
    <row r="223" spans="25:29" x14ac:dyDescent="0.2">
      <c r="Y223" s="145"/>
      <c r="Z223" s="145"/>
      <c r="AA223" s="145"/>
      <c r="AC223" s="145"/>
    </row>
    <row r="224" spans="25:29" x14ac:dyDescent="0.2">
      <c r="Y224" s="145"/>
      <c r="Z224" s="145"/>
      <c r="AA224" s="145"/>
      <c r="AC224" s="145"/>
    </row>
    <row r="225" spans="25:29" x14ac:dyDescent="0.2">
      <c r="Y225" s="145"/>
      <c r="Z225" s="145"/>
      <c r="AA225" s="145"/>
      <c r="AC225" s="145"/>
    </row>
    <row r="226" spans="25:29" x14ac:dyDescent="0.2">
      <c r="Y226" s="145"/>
      <c r="Z226" s="145"/>
      <c r="AA226" s="145"/>
      <c r="AC226" s="145"/>
    </row>
    <row r="227" spans="25:29" x14ac:dyDescent="0.2">
      <c r="Y227" s="145"/>
      <c r="Z227" s="145"/>
      <c r="AA227" s="145"/>
      <c r="AC227" s="145"/>
    </row>
    <row r="228" spans="25:29" x14ac:dyDescent="0.2">
      <c r="Y228" s="145"/>
      <c r="Z228" s="145"/>
      <c r="AA228" s="145"/>
      <c r="AC228" s="145"/>
    </row>
    <row r="229" spans="25:29" x14ac:dyDescent="0.2">
      <c r="Y229" s="145"/>
      <c r="Z229" s="145"/>
      <c r="AA229" s="145"/>
      <c r="AC229" s="145"/>
    </row>
    <row r="230" spans="25:29" x14ac:dyDescent="0.2">
      <c r="Y230" s="145"/>
      <c r="Z230" s="145"/>
      <c r="AA230" s="145"/>
      <c r="AC230" s="145"/>
    </row>
    <row r="231" spans="25:29" x14ac:dyDescent="0.2">
      <c r="Y231" s="145"/>
      <c r="Z231" s="145"/>
      <c r="AA231" s="145"/>
      <c r="AC231" s="145"/>
    </row>
    <row r="232" spans="25:29" x14ac:dyDescent="0.2">
      <c r="Y232" s="145"/>
      <c r="Z232" s="145"/>
      <c r="AA232" s="145"/>
      <c r="AC232" s="145"/>
    </row>
    <row r="233" spans="25:29" x14ac:dyDescent="0.2">
      <c r="Y233" s="145"/>
      <c r="Z233" s="145"/>
      <c r="AA233" s="145"/>
      <c r="AC233" s="145"/>
    </row>
    <row r="234" spans="25:29" x14ac:dyDescent="0.2">
      <c r="Y234" s="145"/>
      <c r="Z234" s="145"/>
      <c r="AA234" s="145"/>
      <c r="AC234" s="145"/>
    </row>
    <row r="235" spans="25:29" x14ac:dyDescent="0.2">
      <c r="Y235" s="145"/>
      <c r="Z235" s="145"/>
      <c r="AA235" s="145"/>
      <c r="AC235" s="145"/>
    </row>
    <row r="236" spans="25:29" x14ac:dyDescent="0.2">
      <c r="Y236" s="145"/>
      <c r="Z236" s="145"/>
      <c r="AA236" s="145"/>
      <c r="AC236" s="145"/>
    </row>
    <row r="237" spans="25:29" x14ac:dyDescent="0.2">
      <c r="Y237" s="145"/>
      <c r="Z237" s="145"/>
      <c r="AA237" s="145"/>
      <c r="AC237" s="145"/>
    </row>
    <row r="238" spans="25:29" x14ac:dyDescent="0.2">
      <c r="Y238" s="145"/>
      <c r="Z238" s="145"/>
      <c r="AA238" s="145"/>
      <c r="AC238" s="145"/>
    </row>
    <row r="239" spans="25:29" x14ac:dyDescent="0.2">
      <c r="Y239" s="145"/>
      <c r="Z239" s="145"/>
      <c r="AA239" s="145"/>
      <c r="AC239" s="145"/>
    </row>
    <row r="240" spans="25:29" x14ac:dyDescent="0.2">
      <c r="Y240" s="145"/>
      <c r="Z240" s="145"/>
      <c r="AA240" s="145"/>
      <c r="AC240" s="145"/>
    </row>
    <row r="241" spans="25:29" x14ac:dyDescent="0.2">
      <c r="Y241" s="145"/>
      <c r="Z241" s="145"/>
      <c r="AA241" s="145"/>
      <c r="AC241" s="145"/>
    </row>
    <row r="242" spans="25:29" x14ac:dyDescent="0.2">
      <c r="Y242" s="145"/>
      <c r="Z242" s="145"/>
      <c r="AA242" s="145"/>
      <c r="AC242" s="145"/>
    </row>
    <row r="243" spans="25:29" x14ac:dyDescent="0.2">
      <c r="Y243" s="145"/>
      <c r="Z243" s="145"/>
      <c r="AA243" s="145"/>
      <c r="AC243" s="145"/>
    </row>
    <row r="244" spans="25:29" x14ac:dyDescent="0.2">
      <c r="Y244" s="145"/>
      <c r="Z244" s="145"/>
      <c r="AA244" s="145"/>
      <c r="AC244" s="145"/>
    </row>
    <row r="245" spans="25:29" x14ac:dyDescent="0.2">
      <c r="Y245" s="145"/>
      <c r="Z245" s="145"/>
      <c r="AA245" s="145"/>
      <c r="AC245" s="145"/>
    </row>
    <row r="246" spans="25:29" x14ac:dyDescent="0.2">
      <c r="Y246" s="145"/>
      <c r="Z246" s="145"/>
      <c r="AA246" s="145"/>
      <c r="AC246" s="145"/>
    </row>
    <row r="247" spans="25:29" x14ac:dyDescent="0.2">
      <c r="Y247" s="145"/>
      <c r="Z247" s="145"/>
      <c r="AA247" s="145"/>
      <c r="AC247" s="145"/>
    </row>
    <row r="248" spans="25:29" x14ac:dyDescent="0.2">
      <c r="Y248" s="145"/>
      <c r="Z248" s="145"/>
      <c r="AA248" s="145"/>
      <c r="AC248" s="145"/>
    </row>
    <row r="249" spans="25:29" x14ac:dyDescent="0.2">
      <c r="Y249" s="145"/>
      <c r="Z249" s="145"/>
      <c r="AA249" s="145"/>
      <c r="AC249" s="145"/>
    </row>
    <row r="250" spans="25:29" x14ac:dyDescent="0.2">
      <c r="Y250" s="145"/>
      <c r="Z250" s="145"/>
      <c r="AA250" s="145"/>
      <c r="AC250" s="145"/>
    </row>
    <row r="251" spans="25:29" x14ac:dyDescent="0.2">
      <c r="Y251" s="145"/>
      <c r="Z251" s="145"/>
      <c r="AA251" s="145"/>
      <c r="AC251" s="145"/>
    </row>
    <row r="252" spans="25:29" x14ac:dyDescent="0.2">
      <c r="Y252" s="145"/>
      <c r="Z252" s="145"/>
      <c r="AA252" s="145"/>
      <c r="AC252" s="145"/>
    </row>
    <row r="253" spans="25:29" x14ac:dyDescent="0.2">
      <c r="Y253" s="145"/>
      <c r="Z253" s="145"/>
      <c r="AA253" s="145"/>
      <c r="AC253" s="145"/>
    </row>
    <row r="254" spans="25:29" x14ac:dyDescent="0.2">
      <c r="Y254" s="145"/>
      <c r="Z254" s="145"/>
      <c r="AA254" s="145"/>
      <c r="AC254" s="145"/>
    </row>
    <row r="255" spans="25:29" x14ac:dyDescent="0.2">
      <c r="Y255" s="145"/>
      <c r="Z255" s="145"/>
      <c r="AA255" s="145"/>
    </row>
    <row r="256" spans="25:29" x14ac:dyDescent="0.2">
      <c r="Y256" s="145"/>
      <c r="Z256" s="145"/>
      <c r="AA256" s="145"/>
      <c r="AC256" s="145"/>
    </row>
    <row r="257" spans="25:29" x14ac:dyDescent="0.2">
      <c r="Y257" s="145"/>
      <c r="Z257" s="145"/>
      <c r="AA257" s="145"/>
      <c r="AC257" s="145"/>
    </row>
    <row r="258" spans="25:29" x14ac:dyDescent="0.2">
      <c r="Y258" s="145"/>
      <c r="Z258" s="145"/>
      <c r="AA258" s="145"/>
      <c r="AC258" s="145"/>
    </row>
    <row r="259" spans="25:29" x14ac:dyDescent="0.2">
      <c r="Y259" s="145"/>
      <c r="Z259" s="145"/>
      <c r="AA259" s="145"/>
    </row>
    <row r="260" spans="25:29" x14ac:dyDescent="0.2">
      <c r="Y260" s="145"/>
      <c r="Z260" s="145"/>
      <c r="AA260" s="145"/>
    </row>
    <row r="261" spans="25:29" x14ac:dyDescent="0.2">
      <c r="Y261" s="145"/>
      <c r="Z261" s="145"/>
      <c r="AA261" s="145"/>
    </row>
    <row r="262" spans="25:29" x14ac:dyDescent="0.2">
      <c r="Y262" s="145"/>
      <c r="Z262" s="145"/>
      <c r="AA262" s="145"/>
      <c r="AC262" s="145"/>
    </row>
    <row r="263" spans="25:29" x14ac:dyDescent="0.2">
      <c r="Y263" s="145"/>
      <c r="Z263" s="145"/>
      <c r="AA263" s="145"/>
    </row>
    <row r="264" spans="25:29" x14ac:dyDescent="0.2">
      <c r="Y264" s="145"/>
      <c r="Z264" s="145"/>
      <c r="AA264" s="145"/>
      <c r="AC264" s="145"/>
    </row>
    <row r="265" spans="25:29" x14ac:dyDescent="0.2">
      <c r="Y265" s="145"/>
      <c r="Z265" s="145"/>
      <c r="AA265" s="145"/>
      <c r="AC265" s="145"/>
    </row>
    <row r="266" spans="25:29" x14ac:dyDescent="0.2">
      <c r="Y266" s="145"/>
      <c r="Z266" s="145"/>
      <c r="AA266" s="145"/>
      <c r="AC266" s="145"/>
    </row>
    <row r="267" spans="25:29" x14ac:dyDescent="0.2">
      <c r="Y267" s="145"/>
      <c r="Z267" s="145"/>
      <c r="AA267" s="145"/>
      <c r="AC267" s="145"/>
    </row>
    <row r="268" spans="25:29" x14ac:dyDescent="0.2">
      <c r="Y268" s="145"/>
      <c r="Z268" s="145"/>
      <c r="AA268" s="145"/>
      <c r="AC268" s="145"/>
    </row>
    <row r="269" spans="25:29" x14ac:dyDescent="0.2">
      <c r="Y269" s="145"/>
      <c r="Z269" s="145"/>
      <c r="AA269" s="145"/>
      <c r="AC269" s="145"/>
    </row>
    <row r="270" spans="25:29" x14ac:dyDescent="0.2">
      <c r="Y270" s="145"/>
      <c r="Z270" s="145"/>
      <c r="AA270" s="145"/>
      <c r="AC270" s="145"/>
    </row>
    <row r="271" spans="25:29" x14ac:dyDescent="0.2">
      <c r="Y271" s="145"/>
      <c r="Z271" s="145"/>
      <c r="AA271" s="145"/>
      <c r="AC271" s="145"/>
    </row>
    <row r="272" spans="25:29" x14ac:dyDescent="0.2">
      <c r="Y272" s="145"/>
      <c r="Z272" s="145"/>
      <c r="AA272" s="145"/>
      <c r="AC272" s="145"/>
    </row>
    <row r="273" spans="25:29" x14ac:dyDescent="0.2">
      <c r="Y273" s="145"/>
      <c r="Z273" s="145"/>
      <c r="AA273" s="145"/>
      <c r="AC273" s="145"/>
    </row>
    <row r="274" spans="25:29" x14ac:dyDescent="0.2">
      <c r="Y274" s="145"/>
      <c r="Z274" s="145"/>
      <c r="AA274" s="145"/>
      <c r="AC274" s="145"/>
    </row>
    <row r="275" spans="25:29" x14ac:dyDescent="0.2">
      <c r="Y275" s="145"/>
      <c r="Z275" s="145"/>
      <c r="AA275" s="145"/>
      <c r="AC275" s="145"/>
    </row>
    <row r="276" spans="25:29" x14ac:dyDescent="0.2">
      <c r="Y276" s="145"/>
      <c r="Z276" s="145"/>
      <c r="AA276" s="145"/>
      <c r="AC276" s="145"/>
    </row>
    <row r="277" spans="25:29" x14ac:dyDescent="0.2">
      <c r="Y277" s="145"/>
      <c r="Z277" s="145"/>
      <c r="AA277" s="145"/>
      <c r="AC277" s="145"/>
    </row>
    <row r="278" spans="25:29" x14ac:dyDescent="0.2">
      <c r="Y278" s="145"/>
      <c r="Z278" s="145"/>
      <c r="AA278" s="145"/>
      <c r="AC278" s="145"/>
    </row>
    <row r="279" spans="25:29" x14ac:dyDescent="0.2">
      <c r="Y279" s="145"/>
      <c r="Z279" s="145"/>
      <c r="AA279" s="145"/>
      <c r="AC279" s="145"/>
    </row>
    <row r="280" spans="25:29" x14ac:dyDescent="0.2">
      <c r="Y280" s="145"/>
      <c r="Z280" s="145"/>
      <c r="AA280" s="145"/>
      <c r="AC280" s="145"/>
    </row>
    <row r="281" spans="25:29" x14ac:dyDescent="0.2">
      <c r="Y281" s="145"/>
      <c r="Z281" s="145"/>
      <c r="AA281" s="145"/>
      <c r="AC281" s="145"/>
    </row>
    <row r="282" spans="25:29" x14ac:dyDescent="0.2">
      <c r="Y282" s="145"/>
      <c r="Z282" s="145"/>
      <c r="AA282" s="145"/>
      <c r="AC282" s="145"/>
    </row>
    <row r="283" spans="25:29" x14ac:dyDescent="0.2">
      <c r="Y283" s="145"/>
      <c r="Z283" s="145"/>
      <c r="AA283" s="145"/>
      <c r="AC283" s="145"/>
    </row>
    <row r="284" spans="25:29" x14ac:dyDescent="0.2">
      <c r="Y284" s="145"/>
      <c r="Z284" s="145"/>
      <c r="AA284" s="145"/>
      <c r="AC284" s="145"/>
    </row>
    <row r="285" spans="25:29" x14ac:dyDescent="0.2">
      <c r="Y285" s="145"/>
      <c r="Z285" s="145"/>
      <c r="AA285" s="145"/>
      <c r="AC285" s="145"/>
    </row>
    <row r="286" spans="25:29" x14ac:dyDescent="0.2">
      <c r="Y286" s="145"/>
      <c r="Z286" s="145"/>
      <c r="AA286" s="145"/>
      <c r="AC286" s="145"/>
    </row>
    <row r="287" spans="25:29" x14ac:dyDescent="0.2">
      <c r="Y287" s="145"/>
      <c r="Z287" s="145"/>
      <c r="AA287" s="145"/>
      <c r="AC287" s="145"/>
    </row>
    <row r="288" spans="25:29" x14ac:dyDescent="0.2">
      <c r="Y288" s="145"/>
      <c r="Z288" s="145"/>
      <c r="AA288" s="145"/>
      <c r="AC288" s="145"/>
    </row>
    <row r="289" spans="25:29" x14ac:dyDescent="0.2">
      <c r="Y289" s="145"/>
      <c r="Z289" s="145"/>
      <c r="AA289" s="145"/>
      <c r="AC289" s="145"/>
    </row>
    <row r="290" spans="25:29" x14ac:dyDescent="0.2">
      <c r="Y290" s="145"/>
      <c r="Z290" s="145"/>
      <c r="AA290" s="145"/>
      <c r="AC290" s="145"/>
    </row>
    <row r="291" spans="25:29" x14ac:dyDescent="0.2">
      <c r="Y291" s="145"/>
      <c r="Z291" s="145"/>
      <c r="AA291" s="145"/>
      <c r="AC291" s="145"/>
    </row>
    <row r="292" spans="25:29" x14ac:dyDescent="0.2">
      <c r="Y292" s="145"/>
      <c r="Z292" s="145"/>
      <c r="AA292" s="145"/>
      <c r="AC292" s="145"/>
    </row>
    <row r="293" spans="25:29" x14ac:dyDescent="0.2">
      <c r="Y293" s="145"/>
      <c r="Z293" s="145"/>
      <c r="AA293" s="145"/>
      <c r="AC293" s="145"/>
    </row>
    <row r="294" spans="25:29" x14ac:dyDescent="0.2">
      <c r="Y294" s="145"/>
      <c r="Z294" s="145"/>
      <c r="AA294" s="145"/>
      <c r="AC294" s="145"/>
    </row>
    <row r="295" spans="25:29" x14ac:dyDescent="0.2">
      <c r="Y295" s="145"/>
      <c r="Z295" s="145"/>
      <c r="AA295" s="145"/>
      <c r="AC295" s="145"/>
    </row>
    <row r="296" spans="25:29" x14ac:dyDescent="0.2">
      <c r="Y296" s="145"/>
      <c r="Z296" s="145"/>
      <c r="AA296" s="145"/>
      <c r="AC296" s="145"/>
    </row>
    <row r="297" spans="25:29" x14ac:dyDescent="0.2">
      <c r="Y297" s="145"/>
      <c r="Z297" s="145"/>
      <c r="AA297" s="145"/>
      <c r="AC297" s="145"/>
    </row>
    <row r="298" spans="25:29" x14ac:dyDescent="0.2">
      <c r="Y298" s="145"/>
      <c r="Z298" s="145"/>
      <c r="AA298" s="145"/>
      <c r="AC298" s="145"/>
    </row>
    <row r="299" spans="25:29" x14ac:dyDescent="0.2">
      <c r="Y299" s="145"/>
      <c r="Z299" s="145"/>
      <c r="AA299" s="145"/>
      <c r="AC299" s="145"/>
    </row>
    <row r="300" spans="25:29" x14ac:dyDescent="0.2">
      <c r="Y300" s="145"/>
      <c r="Z300" s="145"/>
      <c r="AA300" s="145"/>
      <c r="AC300" s="145"/>
    </row>
    <row r="301" spans="25:29" x14ac:dyDescent="0.2">
      <c r="Y301" s="145"/>
      <c r="Z301" s="145"/>
      <c r="AA301" s="145"/>
      <c r="AC301" s="145"/>
    </row>
    <row r="302" spans="25:29" x14ac:dyDescent="0.2">
      <c r="Y302" s="145"/>
      <c r="Z302" s="145"/>
      <c r="AA302" s="145"/>
      <c r="AC302" s="145"/>
    </row>
    <row r="303" spans="25:29" x14ac:dyDescent="0.2">
      <c r="Y303" s="145"/>
      <c r="Z303" s="145"/>
      <c r="AA303" s="145"/>
      <c r="AC303" s="145"/>
    </row>
    <row r="304" spans="25:29" x14ac:dyDescent="0.2">
      <c r="Y304" s="145"/>
      <c r="Z304" s="145"/>
      <c r="AA304" s="145"/>
      <c r="AC304" s="145"/>
    </row>
    <row r="305" spans="25:29" x14ac:dyDescent="0.2">
      <c r="Y305" s="145"/>
      <c r="Z305" s="145"/>
      <c r="AA305" s="145"/>
      <c r="AC305" s="145"/>
    </row>
    <row r="306" spans="25:29" x14ac:dyDescent="0.2">
      <c r="Y306" s="145"/>
      <c r="Z306" s="145"/>
      <c r="AA306" s="145"/>
      <c r="AC306" s="145"/>
    </row>
    <row r="307" spans="25:29" x14ac:dyDescent="0.2">
      <c r="Y307" s="145"/>
      <c r="Z307" s="145"/>
      <c r="AA307" s="145"/>
      <c r="AC307" s="145"/>
    </row>
    <row r="308" spans="25:29" x14ac:dyDescent="0.2">
      <c r="Y308" s="145"/>
      <c r="Z308" s="145"/>
      <c r="AA308" s="145"/>
      <c r="AC308" s="145"/>
    </row>
    <row r="309" spans="25:29" x14ac:dyDescent="0.2">
      <c r="Y309" s="145"/>
      <c r="Z309" s="145"/>
      <c r="AA309" s="145"/>
      <c r="AC309" s="145"/>
    </row>
    <row r="310" spans="25:29" x14ac:dyDescent="0.2">
      <c r="Y310" s="145"/>
      <c r="Z310" s="145"/>
      <c r="AA310" s="145"/>
      <c r="AC310" s="145"/>
    </row>
    <row r="311" spans="25:29" x14ac:dyDescent="0.2">
      <c r="Y311" s="145"/>
      <c r="Z311" s="145"/>
      <c r="AA311" s="145"/>
      <c r="AC311" s="145"/>
    </row>
    <row r="312" spans="25:29" x14ac:dyDescent="0.2">
      <c r="Y312" s="145"/>
      <c r="Z312" s="145"/>
      <c r="AA312" s="145"/>
      <c r="AC312" s="145"/>
    </row>
    <row r="313" spans="25:29" x14ac:dyDescent="0.2">
      <c r="Y313" s="145"/>
      <c r="Z313" s="145"/>
      <c r="AA313" s="145"/>
      <c r="AC313" s="145"/>
    </row>
    <row r="314" spans="25:29" x14ac:dyDescent="0.2">
      <c r="Y314" s="145"/>
      <c r="Z314" s="145"/>
      <c r="AA314" s="145"/>
      <c r="AC314" s="145"/>
    </row>
    <row r="315" spans="25:29" x14ac:dyDescent="0.2">
      <c r="Y315" s="145"/>
      <c r="Z315" s="145"/>
      <c r="AA315" s="145"/>
    </row>
    <row r="316" spans="25:29" x14ac:dyDescent="0.2">
      <c r="Y316" s="145"/>
      <c r="Z316" s="145"/>
      <c r="AA316" s="145"/>
      <c r="AC316" s="145"/>
    </row>
    <row r="317" spans="25:29" x14ac:dyDescent="0.2">
      <c r="Y317" s="145"/>
      <c r="Z317" s="145"/>
      <c r="AA317" s="145"/>
      <c r="AC317" s="145"/>
    </row>
    <row r="318" spans="25:29" x14ac:dyDescent="0.2">
      <c r="Y318" s="145"/>
      <c r="Z318" s="145"/>
      <c r="AA318" s="145"/>
    </row>
    <row r="319" spans="25:29" x14ac:dyDescent="0.2">
      <c r="Y319" s="145"/>
      <c r="Z319" s="145"/>
      <c r="AA319" s="145"/>
      <c r="AC319" s="145"/>
    </row>
    <row r="320" spans="25:29" x14ac:dyDescent="0.2">
      <c r="Y320" s="145"/>
      <c r="Z320" s="145"/>
      <c r="AA320" s="145"/>
      <c r="AC320" s="145"/>
    </row>
    <row r="321" spans="25:29" x14ac:dyDescent="0.2">
      <c r="Y321" s="145"/>
      <c r="Z321" s="145"/>
      <c r="AA321" s="145"/>
      <c r="AC321" s="145"/>
    </row>
    <row r="322" spans="25:29" x14ac:dyDescent="0.2">
      <c r="Y322" s="145"/>
      <c r="Z322" s="145"/>
      <c r="AA322" s="145"/>
      <c r="AC322" s="145"/>
    </row>
    <row r="323" spans="25:29" x14ac:dyDescent="0.2">
      <c r="Y323" s="145"/>
      <c r="Z323" s="145"/>
      <c r="AA323" s="145"/>
      <c r="AC323" s="145"/>
    </row>
    <row r="324" spans="25:29" x14ac:dyDescent="0.2">
      <c r="Y324" s="145"/>
      <c r="Z324" s="145"/>
      <c r="AA324" s="145"/>
      <c r="AC324" s="145"/>
    </row>
    <row r="325" spans="25:29" x14ac:dyDescent="0.2">
      <c r="Y325" s="145"/>
      <c r="Z325" s="145"/>
      <c r="AA325" s="145"/>
      <c r="AC325" s="145"/>
    </row>
    <row r="326" spans="25:29" x14ac:dyDescent="0.2">
      <c r="Y326" s="145"/>
      <c r="Z326" s="145"/>
      <c r="AA326" s="145"/>
      <c r="AC326" s="145"/>
    </row>
    <row r="327" spans="25:29" x14ac:dyDescent="0.2">
      <c r="Y327" s="145"/>
      <c r="Z327" s="145"/>
      <c r="AA327" s="145"/>
      <c r="AC327" s="145"/>
    </row>
    <row r="328" spans="25:29" x14ac:dyDescent="0.2">
      <c r="Y328" s="145"/>
      <c r="Z328" s="145"/>
      <c r="AA328" s="145"/>
      <c r="AC328" s="145"/>
    </row>
    <row r="329" spans="25:29" x14ac:dyDescent="0.2">
      <c r="Y329" s="145"/>
      <c r="Z329" s="145"/>
      <c r="AA329" s="145"/>
      <c r="AC329" s="145"/>
    </row>
    <row r="330" spans="25:29" x14ac:dyDescent="0.2">
      <c r="Y330" s="145"/>
      <c r="Z330" s="145"/>
      <c r="AA330" s="145"/>
      <c r="AC330" s="145"/>
    </row>
    <row r="331" spans="25:29" x14ac:dyDescent="0.2">
      <c r="Y331" s="145"/>
      <c r="Z331" s="145"/>
      <c r="AA331" s="145"/>
      <c r="AC331" s="145"/>
    </row>
    <row r="332" spans="25:29" x14ac:dyDescent="0.2">
      <c r="Y332" s="145"/>
      <c r="Z332" s="145"/>
      <c r="AA332" s="145"/>
      <c r="AC332" s="145"/>
    </row>
    <row r="333" spans="25:29" x14ac:dyDescent="0.2">
      <c r="Y333" s="145"/>
      <c r="Z333" s="145"/>
      <c r="AA333" s="145"/>
      <c r="AC333" s="145"/>
    </row>
    <row r="334" spans="25:29" x14ac:dyDescent="0.2">
      <c r="Y334" s="145"/>
      <c r="Z334" s="145"/>
      <c r="AA334" s="145"/>
      <c r="AC334" s="145"/>
    </row>
    <row r="335" spans="25:29" x14ac:dyDescent="0.2">
      <c r="Y335" s="145"/>
      <c r="Z335" s="145"/>
      <c r="AA335" s="145"/>
      <c r="AC335" s="145"/>
    </row>
    <row r="336" spans="25:29" x14ac:dyDescent="0.2">
      <c r="Y336" s="145"/>
      <c r="Z336" s="145"/>
      <c r="AA336" s="145"/>
      <c r="AC336" s="145"/>
    </row>
    <row r="337" spans="25:29" x14ac:dyDescent="0.2">
      <c r="Y337" s="145"/>
      <c r="Z337" s="145"/>
      <c r="AA337" s="145"/>
    </row>
    <row r="338" spans="25:29" x14ac:dyDescent="0.2">
      <c r="Y338" s="145"/>
      <c r="Z338" s="145"/>
      <c r="AA338" s="145"/>
      <c r="AC338" s="145"/>
    </row>
    <row r="339" spans="25:29" x14ac:dyDescent="0.2">
      <c r="Y339" s="145"/>
      <c r="Z339" s="145"/>
      <c r="AA339" s="145"/>
      <c r="AC339" s="145"/>
    </row>
    <row r="340" spans="25:29" x14ac:dyDescent="0.2">
      <c r="Y340" s="145"/>
      <c r="Z340" s="145"/>
      <c r="AA340" s="145"/>
      <c r="AC340" s="145"/>
    </row>
    <row r="341" spans="25:29" x14ac:dyDescent="0.2">
      <c r="Y341" s="145"/>
      <c r="Z341" s="145"/>
      <c r="AA341" s="145"/>
      <c r="AC341" s="145"/>
    </row>
    <row r="342" spans="25:29" x14ac:dyDescent="0.2">
      <c r="Y342" s="145"/>
      <c r="Z342" s="145"/>
      <c r="AA342" s="145"/>
      <c r="AC342" s="145"/>
    </row>
    <row r="343" spans="25:29" x14ac:dyDescent="0.2">
      <c r="Y343" s="145"/>
      <c r="Z343" s="145"/>
      <c r="AA343" s="145"/>
      <c r="AC343" s="145"/>
    </row>
    <row r="344" spans="25:29" x14ac:dyDescent="0.2">
      <c r="Y344" s="145"/>
      <c r="Z344" s="145"/>
      <c r="AA344" s="145"/>
      <c r="AC344" s="145"/>
    </row>
    <row r="345" spans="25:29" x14ac:dyDescent="0.2">
      <c r="Y345" s="145"/>
      <c r="Z345" s="145"/>
      <c r="AA345" s="145"/>
      <c r="AC345" s="145"/>
    </row>
    <row r="346" spans="25:29" x14ac:dyDescent="0.2">
      <c r="Y346" s="145"/>
      <c r="Z346" s="145"/>
      <c r="AA346" s="145"/>
      <c r="AC346" s="145"/>
    </row>
    <row r="347" spans="25:29" x14ac:dyDescent="0.2">
      <c r="Y347" s="145"/>
      <c r="Z347" s="145"/>
      <c r="AA347" s="145"/>
      <c r="AC347" s="145"/>
    </row>
    <row r="348" spans="25:29" x14ac:dyDescent="0.2">
      <c r="Y348" s="145"/>
      <c r="Z348" s="145"/>
      <c r="AA348" s="145"/>
      <c r="AC348" s="145"/>
    </row>
    <row r="349" spans="25:29" x14ac:dyDescent="0.2">
      <c r="Y349" s="145"/>
      <c r="Z349" s="145"/>
      <c r="AA349" s="145"/>
      <c r="AC349" s="145"/>
    </row>
    <row r="350" spans="25:29" x14ac:dyDescent="0.2">
      <c r="Y350" s="145"/>
      <c r="Z350" s="145"/>
      <c r="AA350" s="145"/>
      <c r="AC350" s="145"/>
    </row>
    <row r="351" spans="25:29" x14ac:dyDescent="0.2">
      <c r="Y351" s="145"/>
      <c r="Z351" s="145"/>
      <c r="AA351" s="145"/>
      <c r="AC351" s="145"/>
    </row>
    <row r="352" spans="25:29" x14ac:dyDescent="0.2">
      <c r="Y352" s="145"/>
      <c r="Z352" s="145"/>
      <c r="AA352" s="145"/>
      <c r="AC352" s="145"/>
    </row>
    <row r="353" spans="25:29" x14ac:dyDescent="0.2">
      <c r="Y353" s="145"/>
      <c r="Z353" s="145"/>
      <c r="AA353" s="145"/>
      <c r="AC353" s="145"/>
    </row>
    <row r="354" spans="25:29" x14ac:dyDescent="0.2">
      <c r="Y354" s="145"/>
      <c r="Z354" s="145"/>
      <c r="AA354" s="145"/>
      <c r="AC354" s="145"/>
    </row>
    <row r="355" spans="25:29" x14ac:dyDescent="0.2">
      <c r="Y355" s="145"/>
      <c r="Z355" s="145"/>
      <c r="AA355" s="145"/>
      <c r="AC355" s="145"/>
    </row>
    <row r="356" spans="25:29" x14ac:dyDescent="0.2">
      <c r="Y356" s="145"/>
      <c r="Z356" s="145"/>
      <c r="AA356" s="145"/>
      <c r="AC356" s="145"/>
    </row>
    <row r="357" spans="25:29" x14ac:dyDescent="0.2">
      <c r="Y357" s="145"/>
      <c r="Z357" s="145"/>
      <c r="AA357" s="145"/>
      <c r="AC357" s="145"/>
    </row>
    <row r="358" spans="25:29" x14ac:dyDescent="0.2">
      <c r="Y358" s="145"/>
      <c r="Z358" s="145"/>
      <c r="AA358" s="145"/>
      <c r="AC358" s="145"/>
    </row>
    <row r="359" spans="25:29" x14ac:dyDescent="0.2">
      <c r="Y359" s="145"/>
      <c r="Z359" s="145"/>
      <c r="AA359" s="145"/>
      <c r="AC359" s="145"/>
    </row>
    <row r="360" spans="25:29" x14ac:dyDescent="0.2">
      <c r="Y360" s="145"/>
      <c r="Z360" s="145"/>
      <c r="AA360" s="145"/>
      <c r="AC360" s="145"/>
    </row>
    <row r="361" spans="25:29" x14ac:dyDescent="0.2">
      <c r="Y361" s="145"/>
      <c r="Z361" s="145"/>
      <c r="AA361" s="145"/>
      <c r="AC361" s="145"/>
    </row>
    <row r="362" spans="25:29" x14ac:dyDescent="0.2">
      <c r="Y362" s="145"/>
      <c r="Z362" s="145"/>
      <c r="AA362" s="145"/>
      <c r="AC362" s="145"/>
    </row>
    <row r="363" spans="25:29" x14ac:dyDescent="0.2">
      <c r="Y363" s="145"/>
      <c r="Z363" s="145"/>
      <c r="AA363" s="145"/>
      <c r="AC363" s="145"/>
    </row>
    <row r="364" spans="25:29" x14ac:dyDescent="0.2">
      <c r="Y364" s="145"/>
      <c r="Z364" s="145"/>
      <c r="AA364" s="145"/>
      <c r="AC364" s="145"/>
    </row>
    <row r="365" spans="25:29" x14ac:dyDescent="0.2">
      <c r="Y365" s="145"/>
      <c r="Z365" s="145"/>
      <c r="AA365" s="145"/>
      <c r="AC365" s="145"/>
    </row>
    <row r="366" spans="25:29" x14ac:dyDescent="0.2">
      <c r="Y366" s="145"/>
      <c r="Z366" s="145"/>
      <c r="AA366" s="145"/>
      <c r="AC366" s="145"/>
    </row>
    <row r="367" spans="25:29" x14ac:dyDescent="0.2">
      <c r="Y367" s="145"/>
      <c r="Z367" s="145"/>
      <c r="AA367" s="145"/>
      <c r="AC367" s="145"/>
    </row>
    <row r="368" spans="25:29" x14ac:dyDescent="0.2">
      <c r="Y368" s="145"/>
      <c r="Z368" s="145"/>
      <c r="AA368" s="145"/>
      <c r="AC368" s="145"/>
    </row>
    <row r="369" spans="25:29" x14ac:dyDescent="0.2">
      <c r="Y369" s="145"/>
      <c r="Z369" s="145"/>
      <c r="AA369" s="145"/>
      <c r="AC369" s="145"/>
    </row>
    <row r="370" spans="25:29" x14ac:dyDescent="0.2">
      <c r="Y370" s="145"/>
      <c r="Z370" s="145"/>
      <c r="AA370" s="145"/>
      <c r="AC370" s="145"/>
    </row>
    <row r="371" spans="25:29" x14ac:dyDescent="0.2">
      <c r="Y371" s="145"/>
      <c r="Z371" s="145"/>
      <c r="AA371" s="145"/>
      <c r="AC371" s="145"/>
    </row>
    <row r="372" spans="25:29" x14ac:dyDescent="0.2">
      <c r="Y372" s="145"/>
      <c r="Z372" s="145"/>
      <c r="AA372" s="145"/>
      <c r="AC372" s="145"/>
    </row>
    <row r="373" spans="25:29" x14ac:dyDescent="0.2">
      <c r="Y373" s="145"/>
      <c r="Z373" s="145"/>
      <c r="AA373" s="145"/>
      <c r="AC373" s="145"/>
    </row>
    <row r="374" spans="25:29" x14ac:dyDescent="0.2">
      <c r="Y374" s="145"/>
      <c r="Z374" s="145"/>
      <c r="AA374" s="145"/>
      <c r="AC374" s="145"/>
    </row>
    <row r="375" spans="25:29" x14ac:dyDescent="0.2">
      <c r="Y375" s="145"/>
      <c r="Z375" s="145"/>
      <c r="AA375" s="145"/>
      <c r="AC375" s="145"/>
    </row>
    <row r="376" spans="25:29" x14ac:dyDescent="0.2">
      <c r="Y376" s="145"/>
      <c r="Z376" s="145"/>
      <c r="AA376" s="145"/>
      <c r="AC376" s="145"/>
    </row>
    <row r="377" spans="25:29" x14ac:dyDescent="0.2">
      <c r="Y377" s="145"/>
      <c r="Z377" s="145"/>
      <c r="AA377" s="145"/>
      <c r="AC377" s="145"/>
    </row>
    <row r="378" spans="25:29" x14ac:dyDescent="0.2">
      <c r="Y378" s="145"/>
      <c r="Z378" s="145"/>
      <c r="AA378" s="145"/>
      <c r="AC378" s="145"/>
    </row>
    <row r="379" spans="25:29" x14ac:dyDescent="0.2">
      <c r="Y379" s="145"/>
      <c r="Z379" s="145"/>
      <c r="AA379" s="145"/>
      <c r="AC379" s="145"/>
    </row>
    <row r="380" spans="25:29" x14ac:dyDescent="0.2">
      <c r="Y380" s="145"/>
      <c r="Z380" s="145"/>
      <c r="AA380" s="145"/>
      <c r="AC380" s="145"/>
    </row>
    <row r="381" spans="25:29" x14ac:dyDescent="0.2">
      <c r="Y381" s="145"/>
      <c r="Z381" s="145"/>
      <c r="AA381" s="145"/>
      <c r="AC381" s="145"/>
    </row>
    <row r="382" spans="25:29" x14ac:dyDescent="0.2">
      <c r="Y382" s="145"/>
      <c r="Z382" s="145"/>
      <c r="AA382" s="145"/>
      <c r="AC382" s="145"/>
    </row>
    <row r="383" spans="25:29" x14ac:dyDescent="0.2">
      <c r="Y383" s="145"/>
      <c r="Z383" s="145"/>
      <c r="AA383" s="145"/>
      <c r="AC383" s="145"/>
    </row>
    <row r="384" spans="25:29" x14ac:dyDescent="0.2">
      <c r="Y384" s="145"/>
      <c r="Z384" s="145"/>
      <c r="AA384" s="145"/>
      <c r="AC384" s="145"/>
    </row>
    <row r="385" spans="25:29" x14ac:dyDescent="0.2">
      <c r="Y385" s="145"/>
      <c r="Z385" s="145"/>
      <c r="AA385" s="145"/>
      <c r="AC385" s="145"/>
    </row>
    <row r="386" spans="25:29" x14ac:dyDescent="0.2">
      <c r="Y386" s="145"/>
      <c r="Z386" s="145"/>
      <c r="AA386" s="145"/>
      <c r="AC386" s="145"/>
    </row>
    <row r="387" spans="25:29" x14ac:dyDescent="0.2">
      <c r="Y387" s="145"/>
      <c r="Z387" s="145"/>
      <c r="AA387" s="145"/>
      <c r="AC387" s="145"/>
    </row>
    <row r="388" spans="25:29" x14ac:dyDescent="0.2">
      <c r="Y388" s="145"/>
      <c r="Z388" s="145"/>
      <c r="AA388" s="145"/>
      <c r="AC388" s="145"/>
    </row>
    <row r="389" spans="25:29" x14ac:dyDescent="0.2">
      <c r="Y389" s="145"/>
      <c r="Z389" s="145"/>
      <c r="AA389" s="145"/>
      <c r="AC389" s="145"/>
    </row>
    <row r="390" spans="25:29" x14ac:dyDescent="0.2">
      <c r="Y390" s="145"/>
      <c r="Z390" s="145"/>
      <c r="AA390" s="145"/>
      <c r="AC390" s="145"/>
    </row>
    <row r="391" spans="25:29" x14ac:dyDescent="0.2">
      <c r="Y391" s="145"/>
      <c r="Z391" s="145"/>
      <c r="AA391" s="145"/>
      <c r="AC391" s="145"/>
    </row>
    <row r="392" spans="25:29" x14ac:dyDescent="0.2">
      <c r="Y392" s="145"/>
      <c r="Z392" s="145"/>
      <c r="AA392" s="145"/>
      <c r="AC392" s="145"/>
    </row>
    <row r="393" spans="25:29" x14ac:dyDescent="0.2">
      <c r="Y393" s="145"/>
      <c r="Z393" s="145"/>
      <c r="AA393" s="145"/>
      <c r="AC393" s="145"/>
    </row>
    <row r="394" spans="25:29" x14ac:dyDescent="0.2">
      <c r="Y394" s="145"/>
      <c r="Z394" s="145"/>
      <c r="AA394" s="145"/>
      <c r="AC394" s="145"/>
    </row>
    <row r="395" spans="25:29" x14ac:dyDescent="0.2">
      <c r="Y395" s="145"/>
      <c r="Z395" s="145"/>
      <c r="AA395" s="145"/>
      <c r="AC395" s="145"/>
    </row>
    <row r="396" spans="25:29" x14ac:dyDescent="0.2">
      <c r="Y396" s="145"/>
      <c r="Z396" s="145"/>
      <c r="AA396" s="145"/>
      <c r="AC396" s="145"/>
    </row>
    <row r="397" spans="25:29" x14ac:dyDescent="0.2">
      <c r="Y397" s="145"/>
      <c r="Z397" s="145"/>
      <c r="AA397" s="145"/>
      <c r="AC397" s="145"/>
    </row>
    <row r="398" spans="25:29" x14ac:dyDescent="0.2">
      <c r="Y398" s="145"/>
      <c r="Z398" s="145"/>
      <c r="AA398" s="145"/>
      <c r="AC398" s="145"/>
    </row>
    <row r="399" spans="25:29" x14ac:dyDescent="0.2">
      <c r="Y399" s="145"/>
      <c r="Z399" s="145"/>
      <c r="AA399" s="145"/>
      <c r="AC399" s="145"/>
    </row>
    <row r="400" spans="25:29" x14ac:dyDescent="0.2">
      <c r="Y400" s="145"/>
      <c r="Z400" s="145"/>
      <c r="AA400" s="145"/>
      <c r="AC400" s="145"/>
    </row>
    <row r="401" spans="25:29" x14ac:dyDescent="0.2">
      <c r="Y401" s="145"/>
      <c r="Z401" s="145"/>
      <c r="AA401" s="145"/>
      <c r="AC401" s="145"/>
    </row>
    <row r="402" spans="25:29" x14ac:dyDescent="0.2">
      <c r="Y402" s="145"/>
      <c r="Z402" s="145"/>
      <c r="AA402" s="145"/>
      <c r="AC402" s="145"/>
    </row>
    <row r="403" spans="25:29" x14ac:dyDescent="0.2">
      <c r="Y403" s="145"/>
      <c r="Z403" s="145"/>
      <c r="AA403" s="145"/>
      <c r="AC403" s="145"/>
    </row>
    <row r="404" spans="25:29" x14ac:dyDescent="0.2">
      <c r="Y404" s="145"/>
      <c r="Z404" s="145"/>
      <c r="AA404" s="145"/>
      <c r="AC404" s="145"/>
    </row>
    <row r="405" spans="25:29" x14ac:dyDescent="0.2">
      <c r="Y405" s="145"/>
      <c r="Z405" s="145"/>
      <c r="AA405" s="145"/>
      <c r="AC405" s="145"/>
    </row>
    <row r="406" spans="25:29" x14ac:dyDescent="0.2">
      <c r="Y406" s="145"/>
      <c r="Z406" s="145"/>
      <c r="AA406" s="145"/>
      <c r="AC406" s="145"/>
    </row>
    <row r="407" spans="25:29" x14ac:dyDescent="0.2">
      <c r="Y407" s="145"/>
      <c r="Z407" s="145"/>
      <c r="AA407" s="145"/>
      <c r="AC407" s="145"/>
    </row>
    <row r="408" spans="25:29" x14ac:dyDescent="0.2">
      <c r="Y408" s="145"/>
      <c r="Z408" s="145"/>
      <c r="AA408" s="145"/>
      <c r="AC408" s="145"/>
    </row>
    <row r="409" spans="25:29" x14ac:dyDescent="0.2">
      <c r="Y409" s="145"/>
      <c r="Z409" s="145"/>
      <c r="AA409" s="145"/>
      <c r="AC409" s="145"/>
    </row>
    <row r="410" spans="25:29" x14ac:dyDescent="0.2">
      <c r="Y410" s="145"/>
      <c r="Z410" s="145"/>
      <c r="AA410" s="145"/>
      <c r="AC410" s="145"/>
    </row>
    <row r="411" spans="25:29" x14ac:dyDescent="0.2">
      <c r="Y411" s="145"/>
      <c r="Z411" s="145"/>
      <c r="AA411" s="145"/>
      <c r="AC411" s="145"/>
    </row>
    <row r="412" spans="25:29" x14ac:dyDescent="0.2">
      <c r="Y412" s="145"/>
      <c r="Z412" s="145"/>
      <c r="AA412" s="145"/>
      <c r="AC412" s="145"/>
    </row>
    <row r="413" spans="25:29" x14ac:dyDescent="0.2">
      <c r="Y413" s="145"/>
      <c r="Z413" s="145"/>
      <c r="AA413" s="145"/>
      <c r="AC413" s="145"/>
    </row>
    <row r="414" spans="25:29" x14ac:dyDescent="0.2">
      <c r="Y414" s="145"/>
      <c r="Z414" s="145"/>
      <c r="AA414" s="145"/>
      <c r="AC414" s="145"/>
    </row>
    <row r="415" spans="25:29" x14ac:dyDescent="0.2">
      <c r="Y415" s="145"/>
      <c r="Z415" s="145"/>
      <c r="AA415" s="145"/>
      <c r="AC415" s="145"/>
    </row>
    <row r="416" spans="25:29" x14ac:dyDescent="0.2">
      <c r="Y416" s="145"/>
      <c r="Z416" s="145"/>
      <c r="AA416" s="145"/>
      <c r="AC416" s="145"/>
    </row>
    <row r="417" spans="25:29" x14ac:dyDescent="0.2">
      <c r="Y417" s="145"/>
      <c r="Z417" s="145"/>
      <c r="AA417" s="145"/>
      <c r="AC417" s="145"/>
    </row>
    <row r="418" spans="25:29" x14ac:dyDescent="0.2">
      <c r="Y418" s="145"/>
      <c r="Z418" s="145"/>
      <c r="AA418" s="145"/>
      <c r="AC418" s="145"/>
    </row>
    <row r="419" spans="25:29" x14ac:dyDescent="0.2">
      <c r="Y419" s="145"/>
      <c r="Z419" s="145"/>
      <c r="AA419" s="145"/>
      <c r="AC419" s="145"/>
    </row>
    <row r="420" spans="25:29" x14ac:dyDescent="0.2">
      <c r="Y420" s="145"/>
      <c r="Z420" s="145"/>
      <c r="AA420" s="145"/>
      <c r="AC420" s="145"/>
    </row>
    <row r="421" spans="25:29" x14ac:dyDescent="0.2">
      <c r="Y421" s="145"/>
      <c r="Z421" s="145"/>
      <c r="AA421" s="145"/>
      <c r="AC421" s="145"/>
    </row>
    <row r="422" spans="25:29" x14ac:dyDescent="0.2">
      <c r="Y422" s="145"/>
      <c r="Z422" s="145"/>
      <c r="AA422" s="145"/>
    </row>
    <row r="423" spans="25:29" x14ac:dyDescent="0.2">
      <c r="Y423" s="145"/>
      <c r="Z423" s="145"/>
      <c r="AA423" s="145"/>
    </row>
    <row r="424" spans="25:29" x14ac:dyDescent="0.2">
      <c r="Y424" s="145"/>
      <c r="Z424" s="145"/>
      <c r="AA424" s="145"/>
    </row>
    <row r="425" spans="25:29" x14ac:dyDescent="0.2">
      <c r="Y425" s="145"/>
      <c r="Z425" s="145"/>
      <c r="AA425" s="145"/>
      <c r="AC425" s="145"/>
    </row>
  </sheetData>
  <phoneticPr fontId="62" type="noConversion"/>
  <conditionalFormatting sqref="A50:AS50 AZ50 A52:AS66 AZ52:AZ66 A20:AR20 AZ20 A48:AS48 AZ48">
    <cfRule type="expression" dxfId="178" priority="101">
      <formula>$AP20 = "in progress"</formula>
    </cfRule>
  </conditionalFormatting>
  <conditionalFormatting sqref="A49:AS49 AZ49">
    <cfRule type="expression" dxfId="177" priority="102">
      <formula>$AP49 = "in progress"</formula>
    </cfRule>
  </conditionalFormatting>
  <conditionalFormatting sqref="A51:AS51 AZ51">
    <cfRule type="expression" dxfId="176" priority="100">
      <formula>$AP51 = "in progress"</formula>
    </cfRule>
  </conditionalFormatting>
  <conditionalFormatting sqref="A5:AR18 AZ5:AZ18">
    <cfRule type="expression" dxfId="175" priority="60">
      <formula>$AP5 = "in progress"</formula>
    </cfRule>
  </conditionalFormatting>
  <conditionalFormatting sqref="A4:AR18 AZ4:AZ18">
    <cfRule type="expression" dxfId="174" priority="59">
      <formula>$AP4 = "in progress"</formula>
    </cfRule>
  </conditionalFormatting>
  <conditionalFormatting sqref="A19:AR19 AZ19">
    <cfRule type="expression" dxfId="173" priority="58">
      <formula>$AP19 = "in progress"</formula>
    </cfRule>
  </conditionalFormatting>
  <conditionalFormatting sqref="A19:AR19 AZ19">
    <cfRule type="expression" dxfId="172" priority="57">
      <formula>$AP19 = "in progress"</formula>
    </cfRule>
  </conditionalFormatting>
  <conditionalFormatting sqref="A21:AR21 AZ21">
    <cfRule type="expression" dxfId="171" priority="56">
      <formula>$AP21 = "in progress"</formula>
    </cfRule>
  </conditionalFormatting>
  <conditionalFormatting sqref="A21:AR21 AZ21">
    <cfRule type="expression" dxfId="170" priority="55">
      <formula>$AP21 = "in progress"</formula>
    </cfRule>
  </conditionalFormatting>
  <conditionalFormatting sqref="A22:AR22 AZ22">
    <cfRule type="expression" dxfId="169" priority="54">
      <formula>$AP22 = "in progress"</formula>
    </cfRule>
  </conditionalFormatting>
  <conditionalFormatting sqref="A22:AR22 AZ22">
    <cfRule type="expression" dxfId="168" priority="53">
      <formula>$AP22 = "in progress"</formula>
    </cfRule>
  </conditionalFormatting>
  <conditionalFormatting sqref="A23:AR23 AZ23">
    <cfRule type="expression" dxfId="167" priority="52">
      <formula>$AP23 = "in progress"</formula>
    </cfRule>
  </conditionalFormatting>
  <conditionalFormatting sqref="A23:AR23 AZ23">
    <cfRule type="expression" dxfId="166" priority="51">
      <formula>$AP23 = "in progress"</formula>
    </cfRule>
  </conditionalFormatting>
  <conditionalFormatting sqref="A24:AR24 AZ24">
    <cfRule type="expression" dxfId="165" priority="50">
      <formula>$AP24 = "in progress"</formula>
    </cfRule>
  </conditionalFormatting>
  <conditionalFormatting sqref="A24:AR24 AZ24">
    <cfRule type="expression" dxfId="164" priority="49">
      <formula>$AP24 = "in progress"</formula>
    </cfRule>
  </conditionalFormatting>
  <conditionalFormatting sqref="A25:AR25 AZ25">
    <cfRule type="expression" dxfId="163" priority="48">
      <formula>$AP25 = "in progress"</formula>
    </cfRule>
  </conditionalFormatting>
  <conditionalFormatting sqref="A25:AR25 AZ25">
    <cfRule type="expression" dxfId="162" priority="47">
      <formula>$AP25 = "in progress"</formula>
    </cfRule>
  </conditionalFormatting>
  <conditionalFormatting sqref="A26:AR26 AZ26">
    <cfRule type="expression" dxfId="161" priority="46">
      <formula>$AP26 = "in progress"</formula>
    </cfRule>
  </conditionalFormatting>
  <conditionalFormatting sqref="A26:AR26 AZ26">
    <cfRule type="expression" dxfId="160" priority="45">
      <formula>$AP26 = "in progress"</formula>
    </cfRule>
  </conditionalFormatting>
  <conditionalFormatting sqref="A27:AR27 AZ27">
    <cfRule type="expression" dxfId="159" priority="44">
      <formula>$AP27 = "in progress"</formula>
    </cfRule>
  </conditionalFormatting>
  <conditionalFormatting sqref="A27:AR27 AZ27">
    <cfRule type="expression" dxfId="158" priority="43">
      <formula>$AP27 = "in progress"</formula>
    </cfRule>
  </conditionalFormatting>
  <conditionalFormatting sqref="A28:AR28 AZ28">
    <cfRule type="expression" dxfId="157" priority="42">
      <formula>$AP28 = "in progress"</formula>
    </cfRule>
  </conditionalFormatting>
  <conditionalFormatting sqref="A28:AR28 AZ28">
    <cfRule type="expression" dxfId="156" priority="41">
      <formula>$AP28 = "in progress"</formula>
    </cfRule>
  </conditionalFormatting>
  <conditionalFormatting sqref="A29:AR29 AZ29">
    <cfRule type="expression" dxfId="155" priority="40">
      <formula>$AP29 = "in progress"</formula>
    </cfRule>
  </conditionalFormatting>
  <conditionalFormatting sqref="A29:AR29 AZ29">
    <cfRule type="expression" dxfId="154" priority="39">
      <formula>$AP29 = "in progress"</formula>
    </cfRule>
  </conditionalFormatting>
  <conditionalFormatting sqref="A30:AR30 AZ30">
    <cfRule type="expression" dxfId="153" priority="38">
      <formula>$AP30 = "in progress"</formula>
    </cfRule>
  </conditionalFormatting>
  <conditionalFormatting sqref="A30:AR30 AZ30">
    <cfRule type="expression" dxfId="152" priority="37">
      <formula>$AP30 = "in progress"</formula>
    </cfRule>
  </conditionalFormatting>
  <conditionalFormatting sqref="A31:AR31 AZ31">
    <cfRule type="expression" dxfId="151" priority="36">
      <formula>$AP31 = "in progress"</formula>
    </cfRule>
  </conditionalFormatting>
  <conditionalFormatting sqref="A31:AR31 AZ31">
    <cfRule type="expression" dxfId="150" priority="35">
      <formula>$AP31 = "in progress"</formula>
    </cfRule>
  </conditionalFormatting>
  <conditionalFormatting sqref="A32:AR32 AZ32">
    <cfRule type="expression" dxfId="149" priority="34">
      <formula>$AP32 = "in progress"</formula>
    </cfRule>
  </conditionalFormatting>
  <conditionalFormatting sqref="A32:AR32 AZ32">
    <cfRule type="expression" dxfId="148" priority="33">
      <formula>$AP32 = "in progress"</formula>
    </cfRule>
  </conditionalFormatting>
  <conditionalFormatting sqref="A33:AR33 AZ33">
    <cfRule type="expression" dxfId="147" priority="32">
      <formula>$AP33 = "in progress"</formula>
    </cfRule>
  </conditionalFormatting>
  <conditionalFormatting sqref="A33:AR33 AZ33">
    <cfRule type="expression" dxfId="146" priority="31">
      <formula>$AP33 = "in progress"</formula>
    </cfRule>
  </conditionalFormatting>
  <conditionalFormatting sqref="A34:AR34 AZ34">
    <cfRule type="expression" dxfId="145" priority="30">
      <formula>$AP34 = "in progress"</formula>
    </cfRule>
  </conditionalFormatting>
  <conditionalFormatting sqref="A34:AR34 AZ34">
    <cfRule type="expression" dxfId="144" priority="29">
      <formula>$AP34 = "in progress"</formula>
    </cfRule>
  </conditionalFormatting>
  <conditionalFormatting sqref="A35:AR35 AZ35">
    <cfRule type="expression" dxfId="143" priority="28">
      <formula>$AP35 = "in progress"</formula>
    </cfRule>
  </conditionalFormatting>
  <conditionalFormatting sqref="A35:AR35 AZ35">
    <cfRule type="expression" dxfId="142" priority="27">
      <formula>$AP35 = "in progress"</formula>
    </cfRule>
  </conditionalFormatting>
  <conditionalFormatting sqref="A36:AR36 AZ36">
    <cfRule type="expression" dxfId="141" priority="26">
      <formula>$AP36 = "in progress"</formula>
    </cfRule>
  </conditionalFormatting>
  <conditionalFormatting sqref="A36:AR36 AZ36">
    <cfRule type="expression" dxfId="140" priority="25">
      <formula>$AP36 = "in progress"</formula>
    </cfRule>
  </conditionalFormatting>
  <conditionalFormatting sqref="A37:AR37 AZ37">
    <cfRule type="expression" dxfId="139" priority="24">
      <formula>$AP37 = "in progress"</formula>
    </cfRule>
  </conditionalFormatting>
  <conditionalFormatting sqref="A37:AR37 AZ37">
    <cfRule type="expression" dxfId="138" priority="23">
      <formula>$AP37 = "in progress"</formula>
    </cfRule>
  </conditionalFormatting>
  <conditionalFormatting sqref="A38:AR38 AZ38">
    <cfRule type="expression" dxfId="137" priority="22">
      <formula>$AP38 = "in progress"</formula>
    </cfRule>
  </conditionalFormatting>
  <conditionalFormatting sqref="A38:AR38 AZ38">
    <cfRule type="expression" dxfId="136" priority="21">
      <formula>$AP38 = "in progress"</formula>
    </cfRule>
  </conditionalFormatting>
  <conditionalFormatting sqref="A39:AR39 AZ39">
    <cfRule type="expression" dxfId="135" priority="20">
      <formula>$AP39 = "in progress"</formula>
    </cfRule>
  </conditionalFormatting>
  <conditionalFormatting sqref="A39:AR39 AZ39">
    <cfRule type="expression" dxfId="134" priority="19">
      <formula>$AP39 = "in progress"</formula>
    </cfRule>
  </conditionalFormatting>
  <conditionalFormatting sqref="A40:AR40 AZ40">
    <cfRule type="expression" dxfId="133" priority="18">
      <formula>$AP40 = "in progress"</formula>
    </cfRule>
  </conditionalFormatting>
  <conditionalFormatting sqref="A40:AR40 AZ40">
    <cfRule type="expression" dxfId="132" priority="17">
      <formula>$AP40 = "in progress"</formula>
    </cfRule>
  </conditionalFormatting>
  <conditionalFormatting sqref="A41:AR41 AZ41">
    <cfRule type="expression" dxfId="131" priority="14">
      <formula>$AP41 = "in progress"</formula>
    </cfRule>
  </conditionalFormatting>
  <conditionalFormatting sqref="A41:AR41 AZ41">
    <cfRule type="expression" dxfId="130" priority="13">
      <formula>$AP41 = "in progress"</formula>
    </cfRule>
  </conditionalFormatting>
  <conditionalFormatting sqref="A42:AR42 AZ42">
    <cfRule type="expression" dxfId="129" priority="12">
      <formula>$AP42 = "in progress"</formula>
    </cfRule>
  </conditionalFormatting>
  <conditionalFormatting sqref="A42:AR42 AZ42">
    <cfRule type="expression" dxfId="128" priority="11">
      <formula>$AP42 = "in progress"</formula>
    </cfRule>
  </conditionalFormatting>
  <conditionalFormatting sqref="A43:AR43 AZ43">
    <cfRule type="expression" dxfId="127" priority="10">
      <formula>$AP43 = "in progress"</formula>
    </cfRule>
  </conditionalFormatting>
  <conditionalFormatting sqref="A43:AR43 AZ43">
    <cfRule type="expression" dxfId="126" priority="9">
      <formula>$AP43 = "in progress"</formula>
    </cfRule>
  </conditionalFormatting>
  <conditionalFormatting sqref="A44:AR44 AZ44">
    <cfRule type="expression" dxfId="125" priority="8">
      <formula>$AP44 = "in progress"</formula>
    </cfRule>
  </conditionalFormatting>
  <conditionalFormatting sqref="A44:AR44 AZ44">
    <cfRule type="expression" dxfId="124" priority="7">
      <formula>$AP44 = "in progress"</formula>
    </cfRule>
  </conditionalFormatting>
  <conditionalFormatting sqref="A45:AR45 AZ45">
    <cfRule type="expression" dxfId="123" priority="6">
      <formula>$AP45 = "in progress"</formula>
    </cfRule>
  </conditionalFormatting>
  <conditionalFormatting sqref="A45:AR45 AZ45">
    <cfRule type="expression" dxfId="122" priority="5">
      <formula>$AP45 = "in progress"</formula>
    </cfRule>
  </conditionalFormatting>
  <conditionalFormatting sqref="A46:AR46 AZ46">
    <cfRule type="expression" dxfId="121" priority="4">
      <formula>$AP46 = "in progress"</formula>
    </cfRule>
  </conditionalFormatting>
  <conditionalFormatting sqref="A46:AR46 AZ46">
    <cfRule type="expression" dxfId="120" priority="3">
      <formula>$AP46 = "in progress"</formula>
    </cfRule>
  </conditionalFormatting>
  <conditionalFormatting sqref="A47:AR47 AZ47">
    <cfRule type="expression" dxfId="119" priority="2">
      <formula>$AP47 = "in progress"</formula>
    </cfRule>
  </conditionalFormatting>
  <conditionalFormatting sqref="A47:AR47 AZ47">
    <cfRule type="expression" dxfId="118" priority="1">
      <formula>$AP47 = "in progress"</formula>
    </cfRule>
  </conditionalFormatting>
  <pageMargins left="0.7" right="0.7" top="0.75" bottom="0.75" header="0.3" footer="0.3"/>
  <pageSetup paperSize="9"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D9" sqref="D9"/>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77"/>
      <c r="G1" s="377"/>
      <c r="H1" s="216"/>
    </row>
    <row r="2" spans="1:11" ht="32.1" customHeight="1" x14ac:dyDescent="0.2">
      <c r="A2" s="3" t="s">
        <v>323</v>
      </c>
      <c r="C2" s="3"/>
      <c r="D2" s="3"/>
      <c r="E2" s="19"/>
      <c r="F2" s="378"/>
      <c r="G2" s="378"/>
    </row>
    <row r="3" spans="1:11" s="217" customFormat="1" ht="30" customHeight="1" x14ac:dyDescent="0.2">
      <c r="A3" s="352" t="s">
        <v>79</v>
      </c>
      <c r="B3" s="352" t="s">
        <v>203</v>
      </c>
      <c r="C3" s="352" t="s">
        <v>141</v>
      </c>
      <c r="D3" s="352" t="s">
        <v>142</v>
      </c>
      <c r="E3" s="352" t="s">
        <v>139</v>
      </c>
      <c r="F3" s="352" t="s">
        <v>202</v>
      </c>
      <c r="G3" s="352" t="s">
        <v>201</v>
      </c>
      <c r="H3" s="353" t="s">
        <v>325</v>
      </c>
      <c r="I3" s="353" t="s">
        <v>326</v>
      </c>
      <c r="J3" s="353" t="s">
        <v>327</v>
      </c>
      <c r="K3" s="353" t="s">
        <v>328</v>
      </c>
    </row>
    <row r="4" spans="1:11" x14ac:dyDescent="0.2">
      <c r="A4">
        <v>1</v>
      </c>
      <c r="B4" t="s">
        <v>162</v>
      </c>
      <c r="C4" t="s">
        <v>140</v>
      </c>
      <c r="D4" t="s">
        <v>136</v>
      </c>
      <c r="E4" t="s">
        <v>146</v>
      </c>
      <c r="F4">
        <v>40</v>
      </c>
      <c r="G4">
        <v>53</v>
      </c>
      <c r="H4">
        <v>1403</v>
      </c>
      <c r="I4">
        <v>3</v>
      </c>
      <c r="J4">
        <v>1513</v>
      </c>
      <c r="K4">
        <v>2</v>
      </c>
    </row>
    <row r="5" spans="1:11" x14ac:dyDescent="0.2">
      <c r="A5">
        <v>10</v>
      </c>
      <c r="B5" t="s">
        <v>162</v>
      </c>
      <c r="C5" t="s">
        <v>89</v>
      </c>
      <c r="D5" t="s">
        <v>280</v>
      </c>
      <c r="E5" t="s">
        <v>146</v>
      </c>
      <c r="F5">
        <v>109</v>
      </c>
      <c r="G5">
        <v>55</v>
      </c>
      <c r="H5">
        <v>956</v>
      </c>
      <c r="I5">
        <v>3</v>
      </c>
      <c r="J5">
        <v>1813</v>
      </c>
      <c r="K5">
        <v>2</v>
      </c>
    </row>
    <row r="6" spans="1:11" x14ac:dyDescent="0.2">
      <c r="A6">
        <v>3</v>
      </c>
      <c r="B6" t="s">
        <v>160</v>
      </c>
      <c r="C6" t="s">
        <v>89</v>
      </c>
      <c r="D6" t="s">
        <v>281</v>
      </c>
      <c r="E6" t="s">
        <v>146</v>
      </c>
      <c r="F6">
        <v>146</v>
      </c>
      <c r="G6">
        <v>57</v>
      </c>
      <c r="H6">
        <v>1215</v>
      </c>
      <c r="I6">
        <v>3</v>
      </c>
      <c r="J6">
        <v>1513</v>
      </c>
      <c r="K6">
        <v>2</v>
      </c>
    </row>
    <row r="7" spans="1:11" x14ac:dyDescent="0.2">
      <c r="A7">
        <v>4</v>
      </c>
      <c r="B7" t="s">
        <v>162</v>
      </c>
      <c r="C7" t="s">
        <v>140</v>
      </c>
      <c r="D7" t="s">
        <v>138</v>
      </c>
      <c r="E7" t="s">
        <v>146</v>
      </c>
      <c r="F7">
        <v>160</v>
      </c>
      <c r="G7">
        <v>54</v>
      </c>
      <c r="H7">
        <v>1192</v>
      </c>
      <c r="I7">
        <v>3</v>
      </c>
      <c r="J7">
        <v>1813</v>
      </c>
      <c r="K7">
        <v>2</v>
      </c>
    </row>
    <row r="8" spans="1:11" x14ac:dyDescent="0.2">
      <c r="A8">
        <v>4</v>
      </c>
      <c r="B8" t="s">
        <v>162</v>
      </c>
      <c r="C8" t="s">
        <v>140</v>
      </c>
      <c r="D8" t="s">
        <v>278</v>
      </c>
      <c r="E8" t="s">
        <v>146</v>
      </c>
      <c r="F8">
        <v>170</v>
      </c>
      <c r="G8">
        <v>56</v>
      </c>
      <c r="H8">
        <v>956</v>
      </c>
      <c r="I8">
        <v>3</v>
      </c>
      <c r="J8">
        <v>1813</v>
      </c>
      <c r="K8">
        <v>2</v>
      </c>
    </row>
    <row r="9" spans="1:11" x14ac:dyDescent="0.2">
      <c r="A9">
        <v>1</v>
      </c>
      <c r="B9" t="s">
        <v>162</v>
      </c>
      <c r="C9" t="s">
        <v>140</v>
      </c>
      <c r="D9" t="s">
        <v>138</v>
      </c>
      <c r="E9" t="s">
        <v>146</v>
      </c>
      <c r="F9">
        <v>8</v>
      </c>
      <c r="G9">
        <v>58</v>
      </c>
      <c r="H9">
        <v>959</v>
      </c>
      <c r="I9">
        <v>3</v>
      </c>
      <c r="J9">
        <v>1813</v>
      </c>
      <c r="K9">
        <v>2</v>
      </c>
    </row>
    <row r="10" spans="1:11" x14ac:dyDescent="0.2">
      <c r="A10">
        <v>1</v>
      </c>
      <c r="B10" t="s">
        <v>162</v>
      </c>
      <c r="C10" t="s">
        <v>140</v>
      </c>
      <c r="D10" t="s">
        <v>138</v>
      </c>
      <c r="E10" t="s">
        <v>146</v>
      </c>
      <c r="F10">
        <v>8</v>
      </c>
      <c r="G10">
        <v>62</v>
      </c>
      <c r="H10">
        <v>959</v>
      </c>
      <c r="I10">
        <v>3</v>
      </c>
      <c r="J10">
        <v>1813</v>
      </c>
      <c r="K10">
        <v>2</v>
      </c>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1" x14ac:dyDescent="0.2">
      <c r="A177"/>
      <c r="C177"/>
      <c r="D177"/>
      <c r="E177"/>
    </row>
    <row r="178" spans="1:11" x14ac:dyDescent="0.2">
      <c r="A178"/>
      <c r="C178"/>
      <c r="D178"/>
      <c r="E178"/>
    </row>
    <row r="179" spans="1:11" x14ac:dyDescent="0.2">
      <c r="A179"/>
      <c r="C179"/>
      <c r="D179"/>
      <c r="E179"/>
    </row>
    <row r="180" spans="1:11" x14ac:dyDescent="0.2">
      <c r="A180"/>
      <c r="C180"/>
      <c r="D180"/>
      <c r="E180"/>
    </row>
    <row r="181" spans="1:11" x14ac:dyDescent="0.2">
      <c r="A181"/>
      <c r="C181"/>
      <c r="D181"/>
      <c r="E181"/>
    </row>
    <row r="182" spans="1:11" x14ac:dyDescent="0.2">
      <c r="A182"/>
      <c r="C182"/>
      <c r="D182"/>
      <c r="E182"/>
    </row>
    <row r="183" spans="1:11" x14ac:dyDescent="0.2">
      <c r="A183"/>
      <c r="C183"/>
      <c r="D183"/>
      <c r="E183"/>
    </row>
    <row r="184" spans="1:11" x14ac:dyDescent="0.2">
      <c r="A184"/>
      <c r="C184"/>
      <c r="D184"/>
      <c r="E184"/>
    </row>
    <row r="185" spans="1:11" x14ac:dyDescent="0.2">
      <c r="A185"/>
      <c r="C185"/>
      <c r="D185"/>
      <c r="E185"/>
    </row>
    <row r="186" spans="1:11" x14ac:dyDescent="0.2">
      <c r="A186"/>
      <c r="C186"/>
      <c r="D186"/>
      <c r="E186"/>
    </row>
    <row r="187" spans="1:11" x14ac:dyDescent="0.2">
      <c r="A187"/>
      <c r="C187"/>
      <c r="D187"/>
      <c r="E187"/>
    </row>
    <row r="188" spans="1:11" x14ac:dyDescent="0.2">
      <c r="A188"/>
      <c r="C188"/>
      <c r="D188"/>
      <c r="E188"/>
    </row>
    <row r="189" spans="1:11" x14ac:dyDescent="0.2">
      <c r="A189"/>
      <c r="C189"/>
      <c r="D189"/>
      <c r="E189"/>
    </row>
    <row r="190" spans="1:11" s="9" customFormat="1" x14ac:dyDescent="0.2">
      <c r="A190"/>
      <c r="B190"/>
      <c r="C190"/>
      <c r="D190"/>
      <c r="E190"/>
      <c r="F190"/>
      <c r="G190"/>
      <c r="H190"/>
      <c r="I190"/>
      <c r="J190"/>
      <c r="K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dimension ref="A1:O190"/>
  <sheetViews>
    <sheetView showGridLines="0" topLeftCell="E1" zoomScaleNormal="100" workbookViewId="0">
      <pane ySplit="3" topLeftCell="A4" activePane="bottomLeft" state="frozen"/>
      <selection pane="bottomLeft" activeCell="D4" sqref="D4"/>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9.5" customWidth="1"/>
    <col min="8" max="8" width="13.5" customWidth="1"/>
    <col min="9" max="9" width="12" customWidth="1"/>
    <col min="10" max="10" width="10.83203125" bestFit="1" customWidth="1"/>
    <col min="11" max="11" width="12.5" customWidth="1"/>
    <col min="12" max="12" width="16.6640625" customWidth="1"/>
    <col min="13" max="13" width="14.6640625" bestFit="1" customWidth="1"/>
    <col min="14" max="14" width="19.5" customWidth="1"/>
    <col min="15" max="15" width="14" customWidth="1"/>
  </cols>
  <sheetData>
    <row r="1" spans="1:15" ht="63.95" customHeight="1" x14ac:dyDescent="0.25">
      <c r="A1" s="16"/>
      <c r="C1" s="40"/>
      <c r="D1" s="40"/>
      <c r="E1" s="16"/>
      <c r="F1" s="377"/>
      <c r="G1" s="377"/>
      <c r="H1" s="216"/>
    </row>
    <row r="2" spans="1:15" ht="32.1" customHeight="1" x14ac:dyDescent="0.2">
      <c r="A2" s="3" t="s">
        <v>415</v>
      </c>
      <c r="C2" s="3"/>
      <c r="D2" s="3"/>
      <c r="E2" s="19"/>
      <c r="F2" s="378"/>
      <c r="G2" s="378"/>
    </row>
    <row r="3" spans="1:15" s="217" customFormat="1" ht="30" customHeight="1" x14ac:dyDescent="0.2">
      <c r="A3" s="356" t="s">
        <v>79</v>
      </c>
      <c r="B3" s="356" t="s">
        <v>143</v>
      </c>
      <c r="C3" s="356" t="s">
        <v>131</v>
      </c>
      <c r="D3" s="356" t="s">
        <v>141</v>
      </c>
      <c r="E3" s="356" t="s">
        <v>149</v>
      </c>
      <c r="F3" s="344" t="s">
        <v>148</v>
      </c>
      <c r="G3" s="344" t="s">
        <v>142</v>
      </c>
      <c r="H3" s="344" t="s">
        <v>139</v>
      </c>
      <c r="I3" s="344" t="s">
        <v>145</v>
      </c>
      <c r="J3" s="344" t="s">
        <v>186</v>
      </c>
      <c r="K3" s="344" t="s">
        <v>184</v>
      </c>
      <c r="L3" s="344" t="s">
        <v>185</v>
      </c>
      <c r="M3" s="344" t="s">
        <v>38</v>
      </c>
      <c r="N3" s="344" t="s">
        <v>23</v>
      </c>
      <c r="O3" s="344" t="s">
        <v>153</v>
      </c>
    </row>
    <row r="4" spans="1:15" x14ac:dyDescent="0.2">
      <c r="A4">
        <v>1</v>
      </c>
      <c r="B4" t="s">
        <v>387</v>
      </c>
      <c r="C4" t="s">
        <v>132</v>
      </c>
      <c r="D4" t="s">
        <v>140</v>
      </c>
      <c r="E4">
        <v>2</v>
      </c>
      <c r="F4" t="s">
        <v>86</v>
      </c>
      <c r="G4" t="s">
        <v>136</v>
      </c>
      <c r="H4" t="s">
        <v>146</v>
      </c>
      <c r="I4" t="s">
        <v>91</v>
      </c>
      <c r="J4">
        <v>1500</v>
      </c>
      <c r="K4">
        <v>888</v>
      </c>
      <c r="L4">
        <v>500</v>
      </c>
      <c r="M4" t="s">
        <v>107</v>
      </c>
      <c r="N4" t="s">
        <v>96</v>
      </c>
      <c r="O4">
        <v>1</v>
      </c>
    </row>
    <row r="5" spans="1:15" x14ac:dyDescent="0.2">
      <c r="A5">
        <v>10</v>
      </c>
      <c r="B5" t="s">
        <v>387</v>
      </c>
      <c r="C5" t="s">
        <v>132</v>
      </c>
      <c r="D5" t="s">
        <v>89</v>
      </c>
      <c r="E5">
        <v>2</v>
      </c>
      <c r="F5" t="s">
        <v>86</v>
      </c>
      <c r="G5" t="s">
        <v>280</v>
      </c>
      <c r="H5" t="s">
        <v>146</v>
      </c>
      <c r="I5" t="s">
        <v>529</v>
      </c>
      <c r="J5">
        <v>1800</v>
      </c>
      <c r="K5">
        <v>444</v>
      </c>
      <c r="L5">
        <v>500</v>
      </c>
      <c r="M5" t="s">
        <v>107</v>
      </c>
      <c r="N5" t="s">
        <v>96</v>
      </c>
      <c r="O5">
        <v>1</v>
      </c>
    </row>
    <row r="6" spans="1:15" x14ac:dyDescent="0.2">
      <c r="A6">
        <v>3</v>
      </c>
      <c r="B6" t="s">
        <v>387</v>
      </c>
      <c r="C6" t="s">
        <v>132</v>
      </c>
      <c r="D6" t="s">
        <v>89</v>
      </c>
      <c r="E6">
        <v>2</v>
      </c>
      <c r="F6" t="s">
        <v>86</v>
      </c>
      <c r="G6" t="s">
        <v>281</v>
      </c>
      <c r="H6" t="s">
        <v>146</v>
      </c>
      <c r="I6" t="s">
        <v>91</v>
      </c>
      <c r="J6">
        <v>1500</v>
      </c>
      <c r="K6">
        <v>700</v>
      </c>
      <c r="L6">
        <v>500</v>
      </c>
      <c r="M6" t="s">
        <v>107</v>
      </c>
      <c r="N6" t="s">
        <v>96</v>
      </c>
      <c r="O6">
        <v>1</v>
      </c>
    </row>
    <row r="7" spans="1:15" x14ac:dyDescent="0.2">
      <c r="A7">
        <v>4</v>
      </c>
      <c r="B7" t="s">
        <v>387</v>
      </c>
      <c r="C7" t="s">
        <v>132</v>
      </c>
      <c r="D7" t="s">
        <v>140</v>
      </c>
      <c r="E7">
        <v>2</v>
      </c>
      <c r="F7" t="s">
        <v>86</v>
      </c>
      <c r="G7" t="s">
        <v>138</v>
      </c>
      <c r="H7" t="s">
        <v>146</v>
      </c>
      <c r="I7" t="s">
        <v>91</v>
      </c>
      <c r="J7">
        <v>1800</v>
      </c>
      <c r="K7">
        <v>677</v>
      </c>
      <c r="L7">
        <v>500</v>
      </c>
      <c r="M7" t="s">
        <v>107</v>
      </c>
      <c r="N7" t="s">
        <v>96</v>
      </c>
      <c r="O7">
        <v>1</v>
      </c>
    </row>
    <row r="8" spans="1:15" x14ac:dyDescent="0.2">
      <c r="A8">
        <v>4</v>
      </c>
      <c r="B8" t="s">
        <v>387</v>
      </c>
      <c r="C8" t="s">
        <v>133</v>
      </c>
      <c r="D8" t="s">
        <v>140</v>
      </c>
      <c r="E8">
        <v>2</v>
      </c>
      <c r="F8" t="s">
        <v>86</v>
      </c>
      <c r="G8" t="s">
        <v>278</v>
      </c>
      <c r="H8" t="s">
        <v>146</v>
      </c>
      <c r="I8" t="s">
        <v>88</v>
      </c>
      <c r="J8">
        <v>1800</v>
      </c>
      <c r="K8">
        <v>444</v>
      </c>
      <c r="L8">
        <v>500</v>
      </c>
      <c r="M8" t="s">
        <v>107</v>
      </c>
      <c r="N8" t="s">
        <v>96</v>
      </c>
      <c r="O8">
        <v>1</v>
      </c>
    </row>
    <row r="9" spans="1:15" x14ac:dyDescent="0.2">
      <c r="A9">
        <v>2</v>
      </c>
      <c r="B9" t="s">
        <v>387</v>
      </c>
      <c r="C9" t="s">
        <v>132</v>
      </c>
      <c r="D9" t="s">
        <v>140</v>
      </c>
      <c r="E9">
        <v>2</v>
      </c>
      <c r="F9" t="s">
        <v>86</v>
      </c>
      <c r="G9" t="s">
        <v>138</v>
      </c>
      <c r="H9" t="s">
        <v>146</v>
      </c>
      <c r="I9" t="s">
        <v>91</v>
      </c>
      <c r="J9">
        <v>1800</v>
      </c>
      <c r="K9">
        <v>444</v>
      </c>
      <c r="L9">
        <v>500</v>
      </c>
      <c r="M9" t="s">
        <v>107</v>
      </c>
      <c r="N9" t="s">
        <v>96</v>
      </c>
      <c r="O9">
        <v>1</v>
      </c>
    </row>
    <row r="10" spans="1:15" x14ac:dyDescent="0.2">
      <c r="A10"/>
      <c r="C10"/>
      <c r="D10"/>
      <c r="E10"/>
    </row>
    <row r="11" spans="1:15" x14ac:dyDescent="0.2">
      <c r="A11"/>
      <c r="C11"/>
      <c r="D11"/>
      <c r="E11"/>
    </row>
    <row r="12" spans="1:15" x14ac:dyDescent="0.2">
      <c r="A12"/>
      <c r="C12"/>
      <c r="D12"/>
      <c r="E12"/>
    </row>
    <row r="13" spans="1:15" x14ac:dyDescent="0.2">
      <c r="A13"/>
      <c r="C13"/>
      <c r="D13"/>
      <c r="E13"/>
    </row>
    <row r="14" spans="1:15" x14ac:dyDescent="0.2">
      <c r="A14"/>
      <c r="C14"/>
      <c r="D14"/>
      <c r="E14"/>
    </row>
    <row r="15" spans="1:15" x14ac:dyDescent="0.2">
      <c r="A15"/>
      <c r="C15"/>
      <c r="D15"/>
      <c r="E15"/>
    </row>
    <row r="16" spans="1:15"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190"/>
    </sheetView>
  </sheetViews>
  <sheetFormatPr defaultColWidth="9" defaultRowHeight="12" x14ac:dyDescent="0.2"/>
  <cols>
    <col min="1" max="1" width="11.1640625" style="14" customWidth="1"/>
    <col min="2" max="2" width="15.83203125" customWidth="1"/>
    <col min="3" max="3" width="8.33203125" style="42" customWidth="1"/>
    <col min="4" max="4" width="20.83203125" style="42" customWidth="1"/>
    <col min="5" max="5" width="14.16406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77"/>
      <c r="G1" s="377"/>
      <c r="H1" s="216"/>
    </row>
    <row r="2" spans="1:11" ht="32.1" customHeight="1" x14ac:dyDescent="0.2">
      <c r="A2" s="3" t="s">
        <v>329</v>
      </c>
      <c r="C2" s="3"/>
      <c r="D2" s="3"/>
      <c r="E2" s="19"/>
      <c r="F2" s="378"/>
      <c r="G2" s="378"/>
    </row>
    <row r="3" spans="1:11" s="217" customFormat="1" ht="30" customHeight="1" x14ac:dyDescent="0.2">
      <c r="A3" s="354" t="s">
        <v>79</v>
      </c>
      <c r="B3" s="354" t="s">
        <v>199</v>
      </c>
      <c r="C3" s="354" t="s">
        <v>141</v>
      </c>
      <c r="D3" s="354" t="s">
        <v>204</v>
      </c>
      <c r="E3" s="354" t="s">
        <v>198</v>
      </c>
      <c r="F3" s="354" t="s">
        <v>330</v>
      </c>
      <c r="G3" s="354" t="s">
        <v>326</v>
      </c>
      <c r="H3" s="355" t="s">
        <v>331</v>
      </c>
      <c r="I3" s="355" t="s">
        <v>328</v>
      </c>
      <c r="J3"/>
      <c r="K3"/>
    </row>
    <row r="4" spans="1:11" x14ac:dyDescent="0.2">
      <c r="A4">
        <v>1</v>
      </c>
      <c r="B4" t="s">
        <v>101</v>
      </c>
      <c r="C4" t="s">
        <v>140</v>
      </c>
      <c r="D4">
        <v>26</v>
      </c>
      <c r="E4">
        <v>55</v>
      </c>
      <c r="F4">
        <v>1323</v>
      </c>
      <c r="G4">
        <v>3</v>
      </c>
      <c r="H4">
        <v>1482</v>
      </c>
      <c r="I4">
        <v>2</v>
      </c>
    </row>
    <row r="5" spans="1:11" x14ac:dyDescent="0.2">
      <c r="A5">
        <v>10</v>
      </c>
      <c r="B5" t="s">
        <v>101</v>
      </c>
      <c r="C5" t="s">
        <v>89</v>
      </c>
      <c r="D5">
        <v>26</v>
      </c>
      <c r="E5">
        <v>57</v>
      </c>
      <c r="F5">
        <v>738</v>
      </c>
      <c r="G5">
        <v>3</v>
      </c>
      <c r="H5">
        <v>1782</v>
      </c>
      <c r="I5">
        <v>2</v>
      </c>
    </row>
    <row r="6" spans="1:11" x14ac:dyDescent="0.2">
      <c r="A6">
        <v>3</v>
      </c>
      <c r="B6" t="s">
        <v>101</v>
      </c>
      <c r="C6" t="s">
        <v>89</v>
      </c>
      <c r="D6">
        <v>26</v>
      </c>
      <c r="E6">
        <v>59</v>
      </c>
      <c r="F6">
        <v>923</v>
      </c>
      <c r="G6">
        <v>3</v>
      </c>
      <c r="H6">
        <v>1482</v>
      </c>
      <c r="I6">
        <v>2</v>
      </c>
    </row>
    <row r="7" spans="1:11" x14ac:dyDescent="0.2">
      <c r="A7">
        <v>4</v>
      </c>
      <c r="B7" t="s">
        <v>101</v>
      </c>
      <c r="C7" t="s">
        <v>140</v>
      </c>
      <c r="D7">
        <v>26</v>
      </c>
      <c r="E7">
        <v>57</v>
      </c>
      <c r="F7">
        <v>872</v>
      </c>
      <c r="G7">
        <v>3</v>
      </c>
      <c r="H7">
        <v>1782</v>
      </c>
      <c r="I7">
        <v>2</v>
      </c>
    </row>
    <row r="8" spans="1:11" x14ac:dyDescent="0.2">
      <c r="A8">
        <v>4</v>
      </c>
      <c r="B8" t="s">
        <v>101</v>
      </c>
      <c r="C8" t="s">
        <v>140</v>
      </c>
      <c r="D8">
        <v>26</v>
      </c>
      <c r="E8">
        <v>57</v>
      </c>
      <c r="F8">
        <v>616</v>
      </c>
      <c r="G8">
        <v>3</v>
      </c>
      <c r="H8">
        <v>1782</v>
      </c>
      <c r="I8">
        <v>2</v>
      </c>
    </row>
    <row r="9" spans="1:11" x14ac:dyDescent="0.2">
      <c r="A9">
        <v>2</v>
      </c>
      <c r="B9" t="s">
        <v>101</v>
      </c>
      <c r="C9" t="s">
        <v>140</v>
      </c>
      <c r="D9">
        <v>26</v>
      </c>
      <c r="E9">
        <v>57</v>
      </c>
      <c r="F9">
        <v>943</v>
      </c>
      <c r="G9">
        <v>3</v>
      </c>
      <c r="H9">
        <v>1782</v>
      </c>
      <c r="I9">
        <v>2</v>
      </c>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F9" sqref="F9"/>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77"/>
      <c r="G1" s="377"/>
      <c r="H1" s="216"/>
    </row>
    <row r="2" spans="1:11" ht="32.1" customHeight="1" x14ac:dyDescent="0.2">
      <c r="A2" s="3" t="s">
        <v>332</v>
      </c>
      <c r="C2" s="3"/>
      <c r="D2" s="3"/>
      <c r="E2" s="19"/>
      <c r="F2" s="378"/>
      <c r="G2" s="378"/>
    </row>
    <row r="3" spans="1:11" s="217" customFormat="1" ht="30" customHeight="1" x14ac:dyDescent="0.2">
      <c r="A3" s="354" t="s">
        <v>79</v>
      </c>
      <c r="B3" s="354" t="s">
        <v>189</v>
      </c>
      <c r="C3" s="354" t="s">
        <v>207</v>
      </c>
      <c r="D3" s="354" t="s">
        <v>190</v>
      </c>
      <c r="E3" s="354" t="s">
        <v>191</v>
      </c>
      <c r="F3" s="354" t="s">
        <v>193</v>
      </c>
      <c r="G3"/>
      <c r="H3"/>
      <c r="I3"/>
      <c r="J3"/>
      <c r="K3"/>
    </row>
    <row r="4" spans="1:11" x14ac:dyDescent="0.2">
      <c r="A4">
        <v>3</v>
      </c>
      <c r="B4" t="s">
        <v>101</v>
      </c>
      <c r="C4">
        <v>450</v>
      </c>
      <c r="D4">
        <v>556</v>
      </c>
      <c r="E4">
        <v>655</v>
      </c>
      <c r="F4">
        <v>1</v>
      </c>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G13" sqref="G13"/>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77"/>
      <c r="G1" s="377"/>
      <c r="H1" s="216"/>
    </row>
    <row r="2" spans="1:11" ht="32.1" customHeight="1" x14ac:dyDescent="0.2">
      <c r="A2" s="3" t="s">
        <v>336</v>
      </c>
      <c r="C2" s="3"/>
      <c r="D2" s="3"/>
      <c r="E2" s="19"/>
      <c r="F2" s="378"/>
      <c r="G2" s="378"/>
    </row>
    <row r="3" spans="1:11" s="217" customFormat="1" ht="30" customHeight="1" x14ac:dyDescent="0.2">
      <c r="A3" s="354" t="s">
        <v>79</v>
      </c>
      <c r="B3" s="354" t="s">
        <v>334</v>
      </c>
      <c r="C3" s="354" t="s">
        <v>178</v>
      </c>
      <c r="D3" s="354" t="s">
        <v>177</v>
      </c>
      <c r="E3" s="354" t="s">
        <v>335</v>
      </c>
      <c r="F3"/>
      <c r="G3"/>
      <c r="H3"/>
      <c r="I3"/>
      <c r="J3"/>
      <c r="K3"/>
    </row>
    <row r="4" spans="1:11" x14ac:dyDescent="0.2">
      <c r="A4">
        <v>1</v>
      </c>
      <c r="B4" t="s">
        <v>85</v>
      </c>
      <c r="C4">
        <v>22</v>
      </c>
      <c r="D4">
        <v>38</v>
      </c>
      <c r="E4">
        <v>1403</v>
      </c>
    </row>
    <row r="5" spans="1:11" x14ac:dyDescent="0.2">
      <c r="A5">
        <v>14</v>
      </c>
      <c r="B5" t="s">
        <v>85</v>
      </c>
      <c r="C5">
        <v>22</v>
      </c>
      <c r="D5">
        <v>38</v>
      </c>
      <c r="E5">
        <v>956</v>
      </c>
    </row>
    <row r="6" spans="1:11" x14ac:dyDescent="0.2">
      <c r="A6">
        <v>3</v>
      </c>
      <c r="B6" t="s">
        <v>85</v>
      </c>
      <c r="C6">
        <v>22</v>
      </c>
      <c r="D6">
        <v>38</v>
      </c>
      <c r="E6">
        <v>1215</v>
      </c>
    </row>
    <row r="7" spans="1:11" x14ac:dyDescent="0.2">
      <c r="A7">
        <v>4</v>
      </c>
      <c r="B7" t="s">
        <v>85</v>
      </c>
      <c r="C7">
        <v>22</v>
      </c>
      <c r="D7">
        <v>38</v>
      </c>
      <c r="E7">
        <v>1192</v>
      </c>
    </row>
    <row r="8" spans="1:11" x14ac:dyDescent="0.2">
      <c r="A8">
        <v>2</v>
      </c>
      <c r="B8" t="s">
        <v>85</v>
      </c>
      <c r="C8">
        <v>22</v>
      </c>
      <c r="D8">
        <v>38</v>
      </c>
      <c r="E8">
        <v>959</v>
      </c>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1"/>
  <sheetViews>
    <sheetView showGridLines="0" zoomScaleNormal="100" workbookViewId="0">
      <pane ySplit="3" topLeftCell="A4" activePane="bottomLeft" state="frozen"/>
      <selection pane="bottomLeft" activeCell="G182" sqref="G18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77"/>
      <c r="G1" s="377"/>
      <c r="H1" s="216"/>
    </row>
    <row r="2" spans="1:11" ht="32.1" customHeight="1" x14ac:dyDescent="0.2">
      <c r="A2" s="3" t="s">
        <v>337</v>
      </c>
      <c r="C2" s="3"/>
      <c r="D2" s="3"/>
      <c r="E2" s="19"/>
      <c r="F2" s="378"/>
      <c r="G2" s="378"/>
    </row>
    <row r="3" spans="1:11" s="217" customFormat="1" ht="30" customHeight="1" x14ac:dyDescent="0.2">
      <c r="A3" s="344" t="s">
        <v>79</v>
      </c>
      <c r="B3" s="344" t="s">
        <v>360</v>
      </c>
      <c r="C3" s="344" t="s">
        <v>197</v>
      </c>
      <c r="D3" s="344" t="s">
        <v>196</v>
      </c>
      <c r="E3" s="344" t="s">
        <v>361</v>
      </c>
      <c r="F3" s="344" t="s">
        <v>356</v>
      </c>
      <c r="G3"/>
      <c r="H3"/>
      <c r="I3"/>
      <c r="J3"/>
      <c r="K3"/>
    </row>
    <row r="4" spans="1:11" x14ac:dyDescent="0.2">
      <c r="A4">
        <v>3</v>
      </c>
      <c r="B4" t="s">
        <v>160</v>
      </c>
      <c r="C4">
        <v>10</v>
      </c>
      <c r="D4">
        <v>9</v>
      </c>
      <c r="E4">
        <v>1158</v>
      </c>
      <c r="F4">
        <v>2</v>
      </c>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1"/>
  <sheetViews>
    <sheetView showGridLines="0" zoomScaleNormal="100" workbookViewId="0">
      <pane ySplit="3" topLeftCell="A4" activePane="bottomLeft" state="frozen"/>
      <selection pane="bottomLeft" activeCell="E4" sqref="E4"/>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22.6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77"/>
      <c r="G1" s="377"/>
      <c r="H1" s="216"/>
    </row>
    <row r="2" spans="1:11" ht="32.1" customHeight="1" x14ac:dyDescent="0.2">
      <c r="A2" s="3" t="s">
        <v>430</v>
      </c>
      <c r="C2" s="3"/>
      <c r="D2" s="3"/>
      <c r="E2" s="19"/>
      <c r="F2" s="378"/>
      <c r="G2" s="378"/>
    </row>
    <row r="3" spans="1:11" s="217" customFormat="1" ht="30" customHeight="1" x14ac:dyDescent="0.2">
      <c r="A3" s="344" t="s">
        <v>79</v>
      </c>
      <c r="B3" s="344" t="s">
        <v>360</v>
      </c>
      <c r="C3" s="344" t="s">
        <v>197</v>
      </c>
      <c r="D3" s="344" t="s">
        <v>196</v>
      </c>
      <c r="E3" s="344" t="s">
        <v>427</v>
      </c>
      <c r="F3" s="344" t="s">
        <v>428</v>
      </c>
      <c r="G3" s="344" t="s">
        <v>357</v>
      </c>
      <c r="H3"/>
      <c r="I3"/>
      <c r="J3"/>
      <c r="K3"/>
    </row>
    <row r="4" spans="1:11" x14ac:dyDescent="0.2">
      <c r="A4">
        <v>3</v>
      </c>
      <c r="B4" t="s">
        <v>160</v>
      </c>
      <c r="C4">
        <v>10</v>
      </c>
      <c r="D4">
        <v>9</v>
      </c>
      <c r="E4">
        <v>1132</v>
      </c>
      <c r="F4">
        <v>1171</v>
      </c>
      <c r="G4">
        <v>2</v>
      </c>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A20" sqref="A20:B21"/>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379" t="s">
        <v>235</v>
      </c>
      <c r="D1" s="379"/>
      <c r="E1" s="379"/>
      <c r="F1" s="379"/>
      <c r="G1" s="379"/>
      <c r="H1" s="379"/>
      <c r="I1" s="379"/>
      <c r="J1" s="379"/>
    </row>
    <row r="2" spans="1:23" ht="32.1" customHeight="1" x14ac:dyDescent="0.2">
      <c r="A2" s="3" t="s">
        <v>169</v>
      </c>
      <c r="C2" s="3"/>
      <c r="D2" s="3"/>
      <c r="E2" s="19"/>
    </row>
    <row r="3" spans="1:23" ht="12" customHeight="1" x14ac:dyDescent="0.2">
      <c r="A3" s="14" t="s">
        <v>170</v>
      </c>
      <c r="B3" s="157" t="s">
        <v>171</v>
      </c>
      <c r="C3" s="14"/>
      <c r="D3"/>
      <c r="E3" t="s">
        <v>181</v>
      </c>
      <c r="F3" t="s">
        <v>182</v>
      </c>
      <c r="G3" t="s">
        <v>183</v>
      </c>
      <c r="H3" s="146"/>
      <c r="J3" t="s">
        <v>471</v>
      </c>
      <c r="M3" t="s">
        <v>472</v>
      </c>
    </row>
    <row r="4" spans="1:23" ht="12" customHeight="1" x14ac:dyDescent="0.2">
      <c r="A4" s="14" t="s">
        <v>172</v>
      </c>
      <c r="B4" s="162">
        <v>2</v>
      </c>
      <c r="C4" s="161"/>
      <c r="D4"/>
      <c r="E4" s="157" t="s">
        <v>184</v>
      </c>
      <c r="F4">
        <v>300</v>
      </c>
      <c r="G4">
        <v>2000</v>
      </c>
      <c r="H4" s="157"/>
      <c r="I4" s="42"/>
      <c r="J4" s="163" t="s">
        <v>470</v>
      </c>
      <c r="K4" s="163" t="s">
        <v>246</v>
      </c>
      <c r="M4" s="163" t="s">
        <v>470</v>
      </c>
      <c r="N4" s="163" t="s">
        <v>246</v>
      </c>
      <c r="P4" s="159"/>
      <c r="R4" s="159"/>
      <c r="T4" s="5"/>
    </row>
    <row r="5" spans="1:23" ht="12" customHeight="1" x14ac:dyDescent="0.2">
      <c r="A5" s="157" t="s">
        <v>333</v>
      </c>
      <c r="B5" s="162">
        <v>3</v>
      </c>
      <c r="C5" s="161"/>
      <c r="D5"/>
      <c r="E5" s="14" t="s">
        <v>185</v>
      </c>
      <c r="F5">
        <v>400</v>
      </c>
      <c r="G5">
        <v>2500</v>
      </c>
      <c r="H5" s="14"/>
      <c r="I5" s="42"/>
      <c r="J5" s="164">
        <v>100</v>
      </c>
      <c r="K5" s="164">
        <v>97</v>
      </c>
      <c r="M5" s="164">
        <v>38</v>
      </c>
      <c r="N5" s="164">
        <v>34</v>
      </c>
      <c r="P5" s="159"/>
      <c r="R5" s="159"/>
      <c r="T5" s="5"/>
    </row>
    <row r="6" spans="1:23" ht="12" customHeight="1" x14ac:dyDescent="0.2">
      <c r="A6" s="14" t="s">
        <v>173</v>
      </c>
      <c r="B6" s="162">
        <v>6</v>
      </c>
      <c r="C6" s="161"/>
      <c r="D6"/>
      <c r="E6" s="157" t="s">
        <v>186</v>
      </c>
      <c r="F6">
        <v>1500</v>
      </c>
      <c r="G6">
        <v>3000</v>
      </c>
      <c r="H6" s="42"/>
      <c r="I6" s="42"/>
      <c r="J6" s="164">
        <v>125</v>
      </c>
      <c r="K6" s="164">
        <v>122</v>
      </c>
      <c r="M6" s="164">
        <v>50</v>
      </c>
      <c r="N6" s="164">
        <v>49</v>
      </c>
      <c r="P6" s="159"/>
      <c r="R6" s="159"/>
      <c r="T6" s="5"/>
    </row>
    <row r="7" spans="1:23" ht="12" customHeight="1" x14ac:dyDescent="0.2">
      <c r="A7" s="14" t="s">
        <v>174</v>
      </c>
      <c r="B7" s="162">
        <v>3</v>
      </c>
      <c r="C7" s="157"/>
      <c r="D7"/>
      <c r="E7" s="14" t="s">
        <v>187</v>
      </c>
      <c r="F7">
        <v>20</v>
      </c>
      <c r="G7">
        <v>60</v>
      </c>
      <c r="H7" s="42"/>
      <c r="I7" s="42"/>
      <c r="J7" s="164">
        <v>150</v>
      </c>
      <c r="K7" s="164">
        <v>148</v>
      </c>
      <c r="M7" s="164">
        <v>200</v>
      </c>
      <c r="N7" s="164">
        <v>197</v>
      </c>
      <c r="P7" s="159"/>
      <c r="R7" s="159"/>
      <c r="T7" s="5"/>
    </row>
    <row r="8" spans="1:23" ht="12" customHeight="1" x14ac:dyDescent="0.2">
      <c r="A8" s="157" t="s">
        <v>175</v>
      </c>
      <c r="B8" s="162">
        <v>3</v>
      </c>
      <c r="C8"/>
      <c r="D8"/>
      <c r="E8" s="157" t="s">
        <v>202</v>
      </c>
      <c r="F8">
        <v>25</v>
      </c>
      <c r="G8">
        <v>197</v>
      </c>
      <c r="H8" s="42"/>
      <c r="J8" s="165">
        <v>175</v>
      </c>
      <c r="K8" s="164">
        <v>173</v>
      </c>
      <c r="M8" s="15"/>
      <c r="N8" s="160"/>
      <c r="O8" s="42"/>
      <c r="Q8" s="159"/>
      <c r="S8" s="159"/>
      <c r="U8" s="5"/>
    </row>
    <row r="9" spans="1:23" ht="12" customHeight="1" x14ac:dyDescent="0.2">
      <c r="A9" s="157" t="s">
        <v>176</v>
      </c>
      <c r="B9" s="162">
        <v>8</v>
      </c>
      <c r="C9"/>
      <c r="D9"/>
      <c r="E9" s="157" t="s">
        <v>201</v>
      </c>
      <c r="F9">
        <v>50</v>
      </c>
      <c r="G9">
        <v>245</v>
      </c>
      <c r="H9" s="42"/>
      <c r="I9" s="42"/>
      <c r="J9" s="166">
        <v>200</v>
      </c>
      <c r="K9" s="164">
        <v>197</v>
      </c>
      <c r="M9" s="15"/>
      <c r="N9" s="160"/>
      <c r="O9" s="42"/>
      <c r="Q9" s="159"/>
      <c r="S9" s="159"/>
      <c r="U9" s="5"/>
    </row>
    <row r="10" spans="1:23" ht="12" customHeight="1" x14ac:dyDescent="0.2">
      <c r="A10" s="157" t="s">
        <v>356</v>
      </c>
      <c r="B10" s="162">
        <v>2</v>
      </c>
      <c r="C10"/>
      <c r="D10"/>
      <c r="E10" s="157" t="s">
        <v>200</v>
      </c>
      <c r="F10">
        <v>20</v>
      </c>
      <c r="G10">
        <v>60</v>
      </c>
      <c r="H10" s="42"/>
      <c r="I10" s="42"/>
      <c r="J10" s="166">
        <v>250</v>
      </c>
      <c r="K10" s="164">
        <v>245</v>
      </c>
      <c r="L10" s="42"/>
      <c r="M10" s="42"/>
      <c r="N10" s="15"/>
      <c r="O10" s="160"/>
      <c r="P10" s="42"/>
      <c r="Q10" s="42"/>
      <c r="S10" s="160"/>
      <c r="U10" s="160"/>
      <c r="W10" s="5"/>
    </row>
    <row r="11" spans="1:23" x14ac:dyDescent="0.2">
      <c r="A11" s="157" t="s">
        <v>357</v>
      </c>
      <c r="B11" s="162">
        <v>2</v>
      </c>
      <c r="C11"/>
      <c r="D11"/>
      <c r="E11" s="157" t="s">
        <v>204</v>
      </c>
      <c r="F11">
        <v>25</v>
      </c>
      <c r="G11">
        <v>70</v>
      </c>
      <c r="H11" s="42"/>
      <c r="I11" s="42"/>
      <c r="J11" s="42"/>
      <c r="K11" s="160"/>
      <c r="L11" s="42"/>
      <c r="M11" s="42"/>
      <c r="N11" s="15"/>
      <c r="O11" s="160"/>
      <c r="P11" s="42"/>
      <c r="Q11" s="42"/>
      <c r="S11" s="160"/>
      <c r="U11" s="160"/>
    </row>
    <row r="12" spans="1:23" x14ac:dyDescent="0.2">
      <c r="A12" s="157" t="s">
        <v>177</v>
      </c>
      <c r="B12" s="162">
        <v>38</v>
      </c>
      <c r="C12"/>
      <c r="D12"/>
      <c r="E12" s="157" t="s">
        <v>198</v>
      </c>
      <c r="F12">
        <v>50</v>
      </c>
      <c r="G12">
        <v>150</v>
      </c>
      <c r="H12" s="42"/>
      <c r="I12" s="42"/>
      <c r="J12" s="42"/>
      <c r="K12" s="160"/>
      <c r="L12" s="42"/>
      <c r="M12" s="42"/>
      <c r="N12" s="15"/>
      <c r="Q12" s="42"/>
      <c r="S12" s="160"/>
      <c r="U12" s="160"/>
      <c r="W12" s="42"/>
    </row>
    <row r="13" spans="1:23" x14ac:dyDescent="0.2">
      <c r="A13" s="157" t="s">
        <v>178</v>
      </c>
      <c r="B13" s="162">
        <v>22</v>
      </c>
      <c r="C13"/>
      <c r="D13"/>
      <c r="E13" s="157" t="s">
        <v>209</v>
      </c>
      <c r="F13">
        <v>0</v>
      </c>
      <c r="G13">
        <v>10</v>
      </c>
      <c r="H13" s="42"/>
      <c r="I13" s="42"/>
      <c r="J13" s="42"/>
      <c r="K13" s="160"/>
      <c r="L13" s="42"/>
      <c r="M13" s="42"/>
      <c r="N13" s="15"/>
      <c r="Q13" s="42"/>
      <c r="S13" s="160"/>
      <c r="U13" s="160"/>
      <c r="W13" s="42"/>
    </row>
    <row r="14" spans="1:23" x14ac:dyDescent="0.2">
      <c r="A14" s="157" t="s">
        <v>179</v>
      </c>
      <c r="B14" s="162">
        <v>2</v>
      </c>
      <c r="C14"/>
      <c r="D14"/>
      <c r="E14" s="157" t="s">
        <v>197</v>
      </c>
      <c r="F14">
        <v>1</v>
      </c>
      <c r="G14">
        <v>11</v>
      </c>
      <c r="H14" s="42"/>
      <c r="I14" s="42"/>
      <c r="J14" s="42"/>
      <c r="K14" s="160"/>
      <c r="L14" s="42"/>
      <c r="M14" s="42"/>
      <c r="N14" s="15"/>
      <c r="O14" s="42"/>
      <c r="P14" s="42"/>
      <c r="Q14" s="42"/>
      <c r="S14" s="160"/>
      <c r="U14" s="160"/>
      <c r="W14" s="42"/>
    </row>
    <row r="15" spans="1:23" x14ac:dyDescent="0.2">
      <c r="A15" s="157" t="s">
        <v>334</v>
      </c>
      <c r="B15" s="162" t="s">
        <v>85</v>
      </c>
      <c r="D15"/>
      <c r="E15" s="157" t="s">
        <v>196</v>
      </c>
      <c r="F15">
        <v>2</v>
      </c>
      <c r="G15">
        <v>12</v>
      </c>
      <c r="I15" s="42"/>
      <c r="J15" s="42"/>
      <c r="K15" s="42"/>
      <c r="L15" s="42"/>
      <c r="Q15" s="42"/>
      <c r="W15" s="42"/>
    </row>
    <row r="16" spans="1:23" s="42" customFormat="1" x14ac:dyDescent="0.2">
      <c r="A16" s="157" t="s">
        <v>180</v>
      </c>
      <c r="B16" s="162">
        <v>4</v>
      </c>
      <c r="E16" s="157" t="s">
        <v>210</v>
      </c>
      <c r="F16">
        <v>100</v>
      </c>
      <c r="G16">
        <v>500</v>
      </c>
      <c r="H16"/>
    </row>
    <row r="17" spans="1:9" s="42" customFormat="1" x14ac:dyDescent="0.2">
      <c r="A17" s="157" t="s">
        <v>193</v>
      </c>
      <c r="B17" s="162">
        <v>1</v>
      </c>
      <c r="E17" s="157" t="s">
        <v>211</v>
      </c>
      <c r="F17">
        <v>200</v>
      </c>
      <c r="G17">
        <v>600</v>
      </c>
    </row>
    <row r="18" spans="1:9" s="42" customFormat="1" x14ac:dyDescent="0.2">
      <c r="A18" s="157" t="s">
        <v>285</v>
      </c>
      <c r="B18" s="342">
        <v>0.05</v>
      </c>
      <c r="E18" s="157" t="s">
        <v>212</v>
      </c>
      <c r="F18">
        <v>300</v>
      </c>
      <c r="G18">
        <v>700</v>
      </c>
    </row>
    <row r="19" spans="1:9" s="42" customFormat="1" x14ac:dyDescent="0.2">
      <c r="A19" s="157" t="s">
        <v>369</v>
      </c>
      <c r="B19" s="162">
        <v>20</v>
      </c>
      <c r="E19" s="157" t="s">
        <v>207</v>
      </c>
      <c r="F19">
        <v>400</v>
      </c>
      <c r="G19">
        <v>800</v>
      </c>
    </row>
    <row r="20" spans="1:9" s="42" customFormat="1" x14ac:dyDescent="0.2">
      <c r="E20" s="157" t="s">
        <v>190</v>
      </c>
      <c r="F20">
        <v>500</v>
      </c>
      <c r="G20">
        <v>900</v>
      </c>
    </row>
    <row r="21" spans="1:9" s="42" customFormat="1" x14ac:dyDescent="0.2">
      <c r="E21" s="157" t="s">
        <v>191</v>
      </c>
      <c r="F21">
        <v>600</v>
      </c>
      <c r="G21">
        <v>1000</v>
      </c>
      <c r="I21" s="42" t="s">
        <v>213</v>
      </c>
    </row>
    <row r="22" spans="1:9" s="42" customFormat="1" x14ac:dyDescent="0.2">
      <c r="E22" s="15"/>
      <c r="F22"/>
      <c r="G22"/>
    </row>
    <row r="23" spans="1:9" s="42" customFormat="1" x14ac:dyDescent="0.2">
      <c r="F23"/>
      <c r="G23"/>
    </row>
    <row r="24" spans="1:9" s="42" customFormat="1" x14ac:dyDescent="0.2">
      <c r="A24" s="14"/>
      <c r="F24"/>
      <c r="G24"/>
    </row>
    <row r="25" spans="1:9" s="42" customFormat="1" x14ac:dyDescent="0.2">
      <c r="A25" s="14"/>
      <c r="F25"/>
      <c r="G25"/>
    </row>
    <row r="26" spans="1:9" s="42" customFormat="1" x14ac:dyDescent="0.2">
      <c r="A26" s="14"/>
      <c r="F26"/>
      <c r="G26"/>
    </row>
    <row r="27" spans="1:9" s="42" customFormat="1" x14ac:dyDescent="0.2">
      <c r="A27" s="14"/>
      <c r="F27"/>
      <c r="G27"/>
    </row>
    <row r="28" spans="1:9" s="42" customFormat="1" x14ac:dyDescent="0.2">
      <c r="A28" s="14"/>
      <c r="F28"/>
      <c r="G28"/>
    </row>
    <row r="29" spans="1:9" s="42" customFormat="1" x14ac:dyDescent="0.2">
      <c r="A29" s="14"/>
      <c r="F29"/>
      <c r="G29"/>
    </row>
    <row r="30" spans="1:9" s="42" customFormat="1" x14ac:dyDescent="0.2">
      <c r="A30" s="14"/>
      <c r="F30"/>
      <c r="G30"/>
    </row>
    <row r="31" spans="1:9" s="42" customFormat="1" x14ac:dyDescent="0.2">
      <c r="A31" s="14"/>
      <c r="F31"/>
      <c r="G31"/>
    </row>
    <row r="32" spans="1:9"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11</v>
      </c>
      <c r="O2" s="62"/>
      <c r="P2" s="62"/>
      <c r="R2" s="63">
        <v>1234</v>
      </c>
    </row>
    <row r="3" spans="1:62" ht="19.5" x14ac:dyDescent="0.2">
      <c r="D3" s="67" t="s">
        <v>12</v>
      </c>
      <c r="E3" s="61"/>
      <c r="F3" s="61"/>
      <c r="G3" s="61"/>
      <c r="H3" s="61"/>
      <c r="I3" s="61"/>
      <c r="J3" s="61"/>
      <c r="N3" s="62" t="s">
        <v>13</v>
      </c>
      <c r="O3" s="62"/>
      <c r="P3" s="62"/>
      <c r="R3" s="63">
        <v>0</v>
      </c>
    </row>
    <row r="4" spans="1:62" ht="19.5" x14ac:dyDescent="0.2">
      <c r="D4" s="68" t="s">
        <v>14</v>
      </c>
      <c r="E4" s="68"/>
      <c r="F4" s="68"/>
      <c r="G4" s="68"/>
      <c r="H4" s="68"/>
      <c r="I4" s="68"/>
      <c r="J4" s="61"/>
      <c r="N4" s="63" t="s">
        <v>15</v>
      </c>
      <c r="O4" s="63"/>
      <c r="P4" s="63"/>
      <c r="Q4" s="63"/>
      <c r="R4" s="63">
        <v>0</v>
      </c>
    </row>
    <row r="5" spans="1:62" ht="19.5" x14ac:dyDescent="0.2">
      <c r="D5" s="69" t="s">
        <v>16</v>
      </c>
      <c r="E5" s="69"/>
      <c r="F5" s="69"/>
      <c r="G5" s="69"/>
      <c r="H5" s="61"/>
      <c r="I5" s="61"/>
      <c r="J5" s="61"/>
      <c r="N5" s="63" t="s">
        <v>17</v>
      </c>
      <c r="O5" s="63"/>
      <c r="P5" s="63"/>
      <c r="Q5" s="63"/>
      <c r="R5" s="63">
        <v>0</v>
      </c>
    </row>
    <row r="6" spans="1:62" ht="19.5" x14ac:dyDescent="0.2">
      <c r="D6" s="61"/>
      <c r="E6" s="61"/>
      <c r="F6" s="61"/>
      <c r="G6" s="61"/>
      <c r="H6" s="61"/>
      <c r="I6" s="61"/>
      <c r="J6" s="61"/>
      <c r="N6" s="63" t="s">
        <v>18</v>
      </c>
      <c r="O6" s="63"/>
      <c r="P6" s="63"/>
      <c r="Q6" s="63"/>
      <c r="R6" s="63">
        <v>0</v>
      </c>
    </row>
    <row r="8" spans="1:62" s="65" customFormat="1" x14ac:dyDescent="0.2">
      <c r="A8" s="65" t="s">
        <v>19</v>
      </c>
      <c r="E8" s="65" t="s">
        <v>20</v>
      </c>
      <c r="H8" s="65" t="s">
        <v>21</v>
      </c>
      <c r="M8" s="65" t="s">
        <v>22</v>
      </c>
      <c r="P8" s="65" t="s">
        <v>23</v>
      </c>
      <c r="U8" s="65" t="s">
        <v>24</v>
      </c>
      <c r="AA8" s="70"/>
      <c r="AB8" s="70"/>
      <c r="AC8" s="71"/>
      <c r="AE8" s="64"/>
      <c r="AF8" s="64"/>
      <c r="AL8" s="65" t="s">
        <v>25</v>
      </c>
      <c r="AV8" s="72" t="s">
        <v>26</v>
      </c>
      <c r="AW8" s="72"/>
      <c r="AX8" s="72"/>
      <c r="AY8" s="72"/>
      <c r="AZ8" s="72"/>
      <c r="BI8" s="73"/>
    </row>
    <row r="9" spans="1:62" ht="148.9" customHeight="1" x14ac:dyDescent="0.2">
      <c r="A9" s="74" t="s">
        <v>27</v>
      </c>
      <c r="B9" s="74" t="s">
        <v>28</v>
      </c>
      <c r="C9" s="75" t="s">
        <v>4</v>
      </c>
      <c r="D9" s="76" t="s">
        <v>29</v>
      </c>
      <c r="E9" s="76" t="s">
        <v>20</v>
      </c>
      <c r="F9" s="76" t="s">
        <v>30</v>
      </c>
      <c r="G9" s="77" t="s">
        <v>31</v>
      </c>
      <c r="H9" s="77" t="s">
        <v>32</v>
      </c>
      <c r="I9" s="76" t="s">
        <v>33</v>
      </c>
      <c r="J9" s="76" t="s">
        <v>34</v>
      </c>
      <c r="K9" s="76" t="s">
        <v>35</v>
      </c>
      <c r="L9" s="76" t="s">
        <v>36</v>
      </c>
      <c r="M9" s="76" t="s">
        <v>22</v>
      </c>
      <c r="N9" s="76" t="s">
        <v>37</v>
      </c>
      <c r="O9" s="76" t="s">
        <v>38</v>
      </c>
      <c r="P9" s="76" t="s">
        <v>39</v>
      </c>
      <c r="Q9" s="76" t="s">
        <v>40</v>
      </c>
      <c r="R9" s="76" t="s">
        <v>23</v>
      </c>
      <c r="S9" s="76" t="s">
        <v>41</v>
      </c>
      <c r="T9" s="76" t="s">
        <v>42</v>
      </c>
      <c r="U9" s="78" t="s">
        <v>43</v>
      </c>
      <c r="V9" s="78" t="s">
        <v>44</v>
      </c>
      <c r="W9" s="78" t="s">
        <v>45</v>
      </c>
      <c r="X9" s="78" t="s">
        <v>46</v>
      </c>
      <c r="Y9" s="78" t="s">
        <v>47</v>
      </c>
      <c r="Z9" s="78" t="s">
        <v>48</v>
      </c>
      <c r="AA9" s="79" t="s">
        <v>49</v>
      </c>
      <c r="AB9" s="78" t="s">
        <v>50</v>
      </c>
      <c r="AC9" s="80" t="s">
        <v>51</v>
      </c>
      <c r="AD9" s="81" t="s">
        <v>52</v>
      </c>
      <c r="AE9" s="81" t="s">
        <v>53</v>
      </c>
      <c r="AF9" s="81" t="s">
        <v>54</v>
      </c>
      <c r="AG9" s="80" t="s">
        <v>55</v>
      </c>
      <c r="AH9" s="82" t="s">
        <v>56</v>
      </c>
      <c r="AI9" s="82" t="s">
        <v>57</v>
      </c>
      <c r="AJ9" s="82" t="s">
        <v>58</v>
      </c>
      <c r="AK9" s="82" t="s">
        <v>59</v>
      </c>
      <c r="AL9" s="83" t="s">
        <v>60</v>
      </c>
      <c r="AM9" s="84" t="s">
        <v>61</v>
      </c>
      <c r="AN9" s="84" t="s">
        <v>62</v>
      </c>
      <c r="AO9" s="85" t="s">
        <v>63</v>
      </c>
      <c r="AP9" s="86" t="s">
        <v>64</v>
      </c>
      <c r="AQ9" s="86" t="s">
        <v>65</v>
      </c>
      <c r="AR9" s="85" t="s">
        <v>66</v>
      </c>
      <c r="AS9" s="87" t="s">
        <v>67</v>
      </c>
      <c r="AT9" s="87" t="s">
        <v>68</v>
      </c>
      <c r="AU9" s="85" t="s">
        <v>69</v>
      </c>
      <c r="AV9" s="88" t="s">
        <v>70</v>
      </c>
      <c r="AW9" s="89" t="s">
        <v>71</v>
      </c>
      <c r="AX9" s="89" t="s">
        <v>72</v>
      </c>
      <c r="AY9" s="89" t="s">
        <v>73</v>
      </c>
      <c r="AZ9" s="90" t="s">
        <v>74</v>
      </c>
      <c r="BA9" s="91" t="s">
        <v>75</v>
      </c>
      <c r="BB9" s="91" t="s">
        <v>76</v>
      </c>
      <c r="BC9" s="91" t="s">
        <v>77</v>
      </c>
      <c r="BD9" s="91" t="s">
        <v>78</v>
      </c>
      <c r="BE9" s="92" t="s">
        <v>79</v>
      </c>
      <c r="BF9" s="91" t="s">
        <v>80</v>
      </c>
      <c r="BG9" s="91" t="s">
        <v>81</v>
      </c>
      <c r="BH9" s="91" t="s">
        <v>76</v>
      </c>
      <c r="BI9" s="91" t="s">
        <v>82</v>
      </c>
      <c r="BJ9" s="92" t="s">
        <v>83</v>
      </c>
    </row>
    <row r="10" spans="1:62" x14ac:dyDescent="0.2">
      <c r="A10" s="93"/>
      <c r="B10" s="94"/>
      <c r="C10" s="95"/>
      <c r="D10" s="95"/>
      <c r="E10" s="96" t="s">
        <v>84</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85</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86</v>
      </c>
      <c r="F11" s="101" t="s">
        <v>87</v>
      </c>
      <c r="G11" s="101"/>
      <c r="H11" s="97" t="s">
        <v>88</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85</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89</v>
      </c>
      <c r="F12" s="97" t="s">
        <v>90</v>
      </c>
      <c r="G12" s="97"/>
      <c r="H12" s="97" t="s">
        <v>91</v>
      </c>
      <c r="I12" s="98" t="s">
        <v>92</v>
      </c>
      <c r="J12" s="99" t="s">
        <v>93</v>
      </c>
      <c r="K12" s="100" t="s">
        <v>92</v>
      </c>
      <c r="L12" s="99" t="s">
        <v>92</v>
      </c>
      <c r="M12" s="61">
        <v>1</v>
      </c>
      <c r="N12" s="112"/>
      <c r="O12" s="148" t="s">
        <v>94</v>
      </c>
      <c r="P12" s="103" t="s">
        <v>95</v>
      </c>
      <c r="Q12" s="97">
        <v>3</v>
      </c>
      <c r="R12" s="104" t="s">
        <v>96</v>
      </c>
      <c r="S12" s="101" t="s">
        <v>97</v>
      </c>
      <c r="T12" s="101" t="s">
        <v>98</v>
      </c>
      <c r="U12" s="105" t="s">
        <v>99</v>
      </c>
      <c r="V12" s="100">
        <v>32</v>
      </c>
      <c r="W12" s="106">
        <v>110</v>
      </c>
      <c r="X12" s="107" t="s">
        <v>100</v>
      </c>
      <c r="Y12" s="105" t="s">
        <v>101</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85</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102</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85</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85</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85</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85</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85</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85</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85</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85</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85</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85</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85</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85</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85</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85</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85</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85</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85</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85</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85</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85</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85</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85</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85</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85</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85</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85</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85</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85</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85</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85</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85</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85</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85</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85</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85</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85</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85</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85</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85</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85</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85</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85</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85</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85</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85</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85</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85</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85</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85</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85</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85</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85</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85</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85</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85</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85</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85</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85</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85</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85</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85</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85</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85</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85</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85</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85</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85</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85</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85</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85</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85</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85</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85</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85</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85</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85</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85</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85</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85</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85</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85</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85</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85</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85</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85</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85</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85</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85</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85</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85</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85</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85</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85</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85</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85</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85</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85</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85</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85</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85</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85</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85</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85</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85</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85</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85</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85</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85</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85</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85</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85</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85</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85</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85</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85</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85</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85</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85</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85</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85</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85</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85</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85</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85</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85</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85</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85</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85</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85</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85</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85</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85</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85</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85</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85</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85</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85</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85</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85</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85</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85</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85</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85</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85</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85</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85</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85</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85</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85</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85</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85</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85</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85</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85</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85</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85</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85</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85</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85</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85</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85</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85</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85</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85</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85</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85</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85</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85</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85</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85</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85</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85</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85</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85</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85</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85</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85</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85</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85</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85</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85</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85</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85</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85</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85</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85</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85</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85</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31"/>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v0.20</v>
      </c>
      <c r="B2" s="4"/>
      <c r="M2" s="26"/>
    </row>
    <row r="3" spans="1:13" ht="15" x14ac:dyDescent="0.25">
      <c r="A3" s="1" t="s">
        <v>9</v>
      </c>
      <c r="B3" s="2" t="s">
        <v>10</v>
      </c>
      <c r="M3" s="27"/>
    </row>
    <row r="4" spans="1:13" ht="15" x14ac:dyDescent="0.25">
      <c r="A4" s="11" t="s">
        <v>443</v>
      </c>
      <c r="B4" s="12" t="s">
        <v>444</v>
      </c>
      <c r="M4" s="27"/>
    </row>
    <row r="5" spans="1:13" ht="15" x14ac:dyDescent="0.25">
      <c r="A5" s="6" t="s">
        <v>443</v>
      </c>
      <c r="B5" s="7" t="s">
        <v>391</v>
      </c>
      <c r="M5" s="27"/>
    </row>
    <row r="6" spans="1:13" ht="15" x14ac:dyDescent="0.25">
      <c r="A6" s="6" t="s">
        <v>443</v>
      </c>
      <c r="B6" s="7" t="s">
        <v>391</v>
      </c>
      <c r="M6" s="27"/>
    </row>
    <row r="7" spans="1:13" ht="15" x14ac:dyDescent="0.25">
      <c r="A7" s="6" t="s">
        <v>443</v>
      </c>
      <c r="B7" s="7" t="s">
        <v>391</v>
      </c>
      <c r="M7" s="27"/>
    </row>
    <row r="8" spans="1:13" ht="15" x14ac:dyDescent="0.25">
      <c r="A8" s="6" t="s">
        <v>443</v>
      </c>
      <c r="B8" s="7" t="s">
        <v>391</v>
      </c>
      <c r="M8" s="27"/>
    </row>
    <row r="9" spans="1:13" ht="15" x14ac:dyDescent="0.25">
      <c r="A9" s="6" t="s">
        <v>442</v>
      </c>
      <c r="B9" s="7" t="s">
        <v>391</v>
      </c>
      <c r="M9" s="27"/>
    </row>
    <row r="10" spans="1:13" ht="15" x14ac:dyDescent="0.25">
      <c r="A10" s="6" t="s">
        <v>435</v>
      </c>
      <c r="B10" s="7" t="s">
        <v>391</v>
      </c>
      <c r="M10" s="27"/>
    </row>
    <row r="11" spans="1:13" ht="15" x14ac:dyDescent="0.25">
      <c r="A11" s="6" t="s">
        <v>433</v>
      </c>
      <c r="B11" s="7" t="s">
        <v>391</v>
      </c>
      <c r="M11" s="27"/>
    </row>
    <row r="12" spans="1:13" ht="15" x14ac:dyDescent="0.25">
      <c r="A12" s="6" t="s">
        <v>432</v>
      </c>
      <c r="B12" s="7" t="s">
        <v>391</v>
      </c>
      <c r="M12" s="27"/>
    </row>
    <row r="13" spans="1:13" ht="15" x14ac:dyDescent="0.25">
      <c r="A13" s="6" t="s">
        <v>431</v>
      </c>
      <c r="B13" s="7" t="s">
        <v>391</v>
      </c>
      <c r="M13" s="27"/>
    </row>
    <row r="14" spans="1:13" ht="15" x14ac:dyDescent="0.25">
      <c r="A14" s="6" t="s">
        <v>425</v>
      </c>
      <c r="B14" s="7" t="s">
        <v>391</v>
      </c>
      <c r="M14" s="27"/>
    </row>
    <row r="15" spans="1:13" ht="15" x14ac:dyDescent="0.25">
      <c r="A15" s="6" t="s">
        <v>392</v>
      </c>
      <c r="B15" s="7" t="s">
        <v>391</v>
      </c>
      <c r="M15" s="27"/>
    </row>
    <row r="16" spans="1:13" ht="15" x14ac:dyDescent="0.25">
      <c r="A16" s="6" t="s">
        <v>390</v>
      </c>
      <c r="B16" s="7" t="s">
        <v>391</v>
      </c>
      <c r="M16" s="27"/>
    </row>
    <row r="17" spans="1:13" ht="15" x14ac:dyDescent="0.25">
      <c r="A17" s="6" t="s">
        <v>386</v>
      </c>
      <c r="B17" s="7" t="s">
        <v>381</v>
      </c>
      <c r="M17" s="27"/>
    </row>
    <row r="18" spans="1:13" ht="15" x14ac:dyDescent="0.25">
      <c r="A18" s="6" t="s">
        <v>385</v>
      </c>
      <c r="B18" s="7" t="s">
        <v>381</v>
      </c>
      <c r="M18" s="27"/>
    </row>
    <row r="19" spans="1:13" ht="15" x14ac:dyDescent="0.25">
      <c r="A19" s="6" t="s">
        <v>380</v>
      </c>
      <c r="B19" s="7" t="s">
        <v>381</v>
      </c>
      <c r="M19" s="27"/>
    </row>
    <row r="20" spans="1:13" ht="15" x14ac:dyDescent="0.25">
      <c r="A20" s="6" t="s">
        <v>370</v>
      </c>
      <c r="B20" s="7" t="s">
        <v>371</v>
      </c>
      <c r="M20" s="27"/>
    </row>
    <row r="21" spans="1:13" ht="15" x14ac:dyDescent="0.25">
      <c r="A21" s="6" t="s">
        <v>358</v>
      </c>
      <c r="B21" s="7" t="s">
        <v>350</v>
      </c>
      <c r="M21" s="27"/>
    </row>
    <row r="22" spans="1:13" ht="15" x14ac:dyDescent="0.25">
      <c r="A22" s="6" t="s">
        <v>349</v>
      </c>
      <c r="B22" s="7" t="s">
        <v>350</v>
      </c>
      <c r="M22" s="27"/>
    </row>
    <row r="23" spans="1:13" ht="15" x14ac:dyDescent="0.25">
      <c r="A23" s="6" t="s">
        <v>314</v>
      </c>
      <c r="B23" s="7" t="s">
        <v>315</v>
      </c>
      <c r="M23" s="27"/>
    </row>
    <row r="24" spans="1:13" ht="15" x14ac:dyDescent="0.25">
      <c r="A24" s="6" t="s">
        <v>234</v>
      </c>
      <c r="B24" s="7" t="s">
        <v>221</v>
      </c>
      <c r="M24" s="27"/>
    </row>
    <row r="25" spans="1:13" ht="15" x14ac:dyDescent="0.25">
      <c r="A25" s="6" t="s">
        <v>220</v>
      </c>
      <c r="B25" s="7" t="s">
        <v>221</v>
      </c>
      <c r="M25" s="27"/>
    </row>
    <row r="26" spans="1:13" ht="15" x14ac:dyDescent="0.25">
      <c r="A26" s="6" t="s">
        <v>166</v>
      </c>
      <c r="B26" s="7" t="s">
        <v>167</v>
      </c>
      <c r="M26" s="27"/>
    </row>
    <row r="27" spans="1:13" ht="15" x14ac:dyDescent="0.25">
      <c r="A27" s="6" t="s">
        <v>104</v>
      </c>
      <c r="B27" s="7" t="s">
        <v>105</v>
      </c>
      <c r="M27" s="27"/>
    </row>
    <row r="28" spans="1:13" ht="15" x14ac:dyDescent="0.25">
      <c r="A28" s="6" t="s">
        <v>0</v>
      </c>
      <c r="B28" s="7" t="s">
        <v>103</v>
      </c>
      <c r="M28" s="27"/>
    </row>
    <row r="29" spans="1:13" ht="15" x14ac:dyDescent="0.25">
      <c r="A29" s="6"/>
      <c r="B29" s="7"/>
      <c r="M29" s="27"/>
    </row>
    <row r="30" spans="1:13" ht="15" x14ac:dyDescent="0.25">
      <c r="A30" s="6"/>
      <c r="B30" s="10"/>
      <c r="M30" s="27"/>
    </row>
    <row r="31" spans="1:13" ht="15" x14ac:dyDescent="0.25">
      <c r="A31" s="6"/>
      <c r="B31" s="7"/>
      <c r="M31" s="27"/>
    </row>
    <row r="32" spans="1:13" ht="15" x14ac:dyDescent="0.25">
      <c r="A32" s="6"/>
      <c r="B32" s="10"/>
      <c r="M32" s="27"/>
    </row>
    <row r="33" spans="1:13" ht="15" x14ac:dyDescent="0.25">
      <c r="A33" s="6"/>
      <c r="B33" s="10"/>
      <c r="M33" s="27"/>
    </row>
    <row r="34" spans="1:13" ht="15" x14ac:dyDescent="0.25">
      <c r="A34" s="6"/>
      <c r="B34" s="7"/>
      <c r="M34" s="27"/>
    </row>
    <row r="35" spans="1:13" ht="15" x14ac:dyDescent="0.25">
      <c r="A35" s="6"/>
      <c r="B35" s="7"/>
      <c r="M35" s="27"/>
    </row>
    <row r="36" spans="1:13" ht="15" x14ac:dyDescent="0.25">
      <c r="A36" s="6"/>
      <c r="B36" s="7"/>
      <c r="M36" s="27"/>
    </row>
    <row r="37" spans="1:13" ht="15" x14ac:dyDescent="0.25">
      <c r="A37" s="6"/>
      <c r="B37" s="10"/>
      <c r="M37" s="27"/>
    </row>
    <row r="38" spans="1:13" ht="15" x14ac:dyDescent="0.25">
      <c r="A38" s="6"/>
      <c r="B38" s="7"/>
      <c r="M38" s="27"/>
    </row>
    <row r="39" spans="1:13" ht="15" x14ac:dyDescent="0.25">
      <c r="A39" s="6"/>
      <c r="B39" s="10"/>
      <c r="M39" s="27"/>
    </row>
    <row r="40" spans="1:13" ht="15" x14ac:dyDescent="0.25">
      <c r="A40" s="6"/>
      <c r="B40" s="10"/>
      <c r="M40" s="27"/>
    </row>
    <row r="41" spans="1:13" ht="15" x14ac:dyDescent="0.25">
      <c r="A41" s="6"/>
      <c r="B41" s="7"/>
      <c r="M41" s="27"/>
    </row>
    <row r="42" spans="1:13" ht="15" x14ac:dyDescent="0.25">
      <c r="A42" s="6"/>
      <c r="B42" s="10"/>
      <c r="M42" s="27"/>
    </row>
    <row r="43" spans="1:13" ht="15" x14ac:dyDescent="0.25">
      <c r="A43" s="6"/>
      <c r="B43" s="10"/>
      <c r="M43" s="27"/>
    </row>
    <row r="44" spans="1:13" ht="15" x14ac:dyDescent="0.25">
      <c r="A44" s="6"/>
      <c r="B44" s="7"/>
      <c r="M44" s="27"/>
    </row>
    <row r="45" spans="1:13" ht="15" x14ac:dyDescent="0.25">
      <c r="A45" s="6"/>
      <c r="B45" s="10"/>
      <c r="M45" s="27"/>
    </row>
    <row r="46" spans="1:13" ht="15" x14ac:dyDescent="0.25">
      <c r="A46" s="6"/>
      <c r="B46" s="7"/>
      <c r="M46" s="27"/>
    </row>
    <row r="47" spans="1:13" ht="15" x14ac:dyDescent="0.25">
      <c r="A47" s="6"/>
      <c r="B47" s="10"/>
      <c r="M47" s="27"/>
    </row>
    <row r="48" spans="1:13" ht="15" x14ac:dyDescent="0.25">
      <c r="A48" s="6"/>
      <c r="B48" s="10"/>
      <c r="M48" s="27"/>
    </row>
    <row r="49" spans="1:13" ht="15" x14ac:dyDescent="0.25">
      <c r="A49" s="6"/>
      <c r="B49" s="7"/>
      <c r="M49" s="27"/>
    </row>
    <row r="50" spans="1:13" ht="15" x14ac:dyDescent="0.25">
      <c r="A50" s="6"/>
      <c r="B50" s="10"/>
      <c r="M50" s="27"/>
    </row>
    <row r="51" spans="1:13" ht="15" x14ac:dyDescent="0.25">
      <c r="A51" s="11"/>
      <c r="B51" s="12"/>
      <c r="M51" s="27"/>
    </row>
    <row r="52" spans="1:13" ht="15" x14ac:dyDescent="0.25">
      <c r="A52" s="6"/>
      <c r="B52" s="7"/>
      <c r="M52" s="27"/>
    </row>
    <row r="53" spans="1:13" ht="15" x14ac:dyDescent="0.25">
      <c r="A53" s="6"/>
      <c r="B53" s="10" t="s">
        <v>8</v>
      </c>
      <c r="M53" s="27"/>
    </row>
    <row r="54" spans="1:13" ht="15" x14ac:dyDescent="0.25">
      <c r="A54" s="11"/>
      <c r="B54" s="12"/>
      <c r="M54" s="27"/>
    </row>
    <row r="55" spans="1:13" ht="15" x14ac:dyDescent="0.25">
      <c r="A55" s="6"/>
      <c r="B55" s="7"/>
      <c r="M55" s="27"/>
    </row>
    <row r="56" spans="1:13" ht="15" x14ac:dyDescent="0.25">
      <c r="A56" s="6"/>
      <c r="B56" s="7"/>
      <c r="M56" s="27"/>
    </row>
    <row r="57" spans="1:13" ht="15" x14ac:dyDescent="0.25">
      <c r="A57" s="6"/>
      <c r="B57" s="10"/>
      <c r="M57" s="27"/>
    </row>
    <row r="58" spans="1:13" ht="15" x14ac:dyDescent="0.25">
      <c r="A58" s="6"/>
      <c r="B58" s="7"/>
      <c r="M58" s="27"/>
    </row>
    <row r="59" spans="1:13" ht="15" x14ac:dyDescent="0.25">
      <c r="A59" s="6"/>
      <c r="B59" s="7"/>
      <c r="M59" s="27"/>
    </row>
    <row r="60" spans="1:13" ht="15" x14ac:dyDescent="0.25">
      <c r="A60" s="6"/>
      <c r="B60" s="10"/>
      <c r="M60" s="27"/>
    </row>
    <row r="61" spans="1:13" ht="15" x14ac:dyDescent="0.25">
      <c r="A61" s="6"/>
      <c r="B61" s="10"/>
      <c r="M61" s="27"/>
    </row>
    <row r="62" spans="1:13" ht="15" x14ac:dyDescent="0.25">
      <c r="A62" s="6"/>
      <c r="B62" s="7"/>
      <c r="M62" s="27"/>
    </row>
    <row r="63" spans="1:13" ht="15" x14ac:dyDescent="0.25">
      <c r="A63" s="6"/>
      <c r="B63" s="7"/>
      <c r="M63" s="27"/>
    </row>
    <row r="64" spans="1:13" ht="15" x14ac:dyDescent="0.25">
      <c r="A64" s="6"/>
      <c r="B64" s="7"/>
      <c r="M64" s="27"/>
    </row>
    <row r="65" spans="1:13" ht="15" x14ac:dyDescent="0.25">
      <c r="A65" s="6"/>
      <c r="B65" s="7"/>
      <c r="M65" s="27"/>
    </row>
    <row r="66" spans="1:13" ht="15" x14ac:dyDescent="0.25">
      <c r="A66" s="6"/>
      <c r="B66" s="7"/>
      <c r="M66" s="27"/>
    </row>
    <row r="67" spans="1:13" ht="15" x14ac:dyDescent="0.25">
      <c r="A67" s="6"/>
      <c r="B67" s="7"/>
      <c r="M67" s="27"/>
    </row>
    <row r="68" spans="1:13" ht="15" x14ac:dyDescent="0.25">
      <c r="A68" s="6"/>
      <c r="B68" s="7"/>
      <c r="M68" s="27"/>
    </row>
    <row r="69" spans="1:13" ht="15" x14ac:dyDescent="0.25">
      <c r="A69" s="6"/>
      <c r="B69" s="7"/>
      <c r="M69" s="27"/>
    </row>
    <row r="70" spans="1:13" ht="15" x14ac:dyDescent="0.25">
      <c r="A70" s="6"/>
      <c r="B70" s="10"/>
      <c r="M70" s="27"/>
    </row>
    <row r="71" spans="1:13" ht="15" x14ac:dyDescent="0.25">
      <c r="A71" s="6"/>
      <c r="B71" s="7"/>
      <c r="M71" s="27"/>
    </row>
    <row r="72" spans="1:13" ht="15" x14ac:dyDescent="0.25">
      <c r="A72" s="6"/>
      <c r="B72" s="7"/>
      <c r="M72" s="27"/>
    </row>
    <row r="73" spans="1:13" ht="15" x14ac:dyDescent="0.25">
      <c r="A73" s="6"/>
      <c r="B73" s="7"/>
      <c r="M73" s="27"/>
    </row>
    <row r="74" spans="1:13" ht="15" x14ac:dyDescent="0.25">
      <c r="A74" s="6"/>
      <c r="B74" s="7"/>
      <c r="M74" s="27"/>
    </row>
    <row r="75" spans="1:13" ht="15" x14ac:dyDescent="0.25">
      <c r="A75" s="6"/>
      <c r="B75" s="7"/>
      <c r="M75" s="27"/>
    </row>
    <row r="76" spans="1:13" ht="15" x14ac:dyDescent="0.25">
      <c r="A76" s="6"/>
      <c r="B76" s="10"/>
      <c r="M76" s="27"/>
    </row>
    <row r="77" spans="1:13" ht="15" x14ac:dyDescent="0.25">
      <c r="A77" s="6"/>
      <c r="B77" s="7"/>
      <c r="M77" s="27"/>
    </row>
    <row r="78" spans="1:13" ht="15" x14ac:dyDescent="0.25">
      <c r="A78" s="6"/>
      <c r="B78" s="10"/>
      <c r="M78" s="27"/>
    </row>
    <row r="79" spans="1:13" ht="15" x14ac:dyDescent="0.25">
      <c r="A79" s="6"/>
      <c r="B79" s="7"/>
      <c r="M79" s="27"/>
    </row>
    <row r="80" spans="1:13" ht="15" x14ac:dyDescent="0.25">
      <c r="A80" s="6"/>
      <c r="B80" s="10"/>
      <c r="M80" s="27"/>
    </row>
    <row r="81" spans="1:13" ht="15" x14ac:dyDescent="0.25">
      <c r="A81" s="11"/>
      <c r="B81" s="12"/>
      <c r="M81" s="27"/>
    </row>
    <row r="82" spans="1:13" ht="15" x14ac:dyDescent="0.25">
      <c r="A82" s="11"/>
      <c r="B82" s="10"/>
      <c r="M82" s="27"/>
    </row>
    <row r="83" spans="1:13" ht="15" x14ac:dyDescent="0.25">
      <c r="A83" s="6"/>
      <c r="B83" s="7"/>
      <c r="M83" s="27"/>
    </row>
    <row r="84" spans="1:13" ht="15" x14ac:dyDescent="0.25">
      <c r="A84" s="6"/>
      <c r="B84" s="10"/>
      <c r="M84" s="27"/>
    </row>
    <row r="85" spans="1:13" ht="15" x14ac:dyDescent="0.25">
      <c r="A85" s="6"/>
      <c r="B85" s="7"/>
      <c r="M85" s="27"/>
    </row>
    <row r="86" spans="1:13" ht="15" x14ac:dyDescent="0.25">
      <c r="A86" s="6"/>
      <c r="B86" s="10"/>
      <c r="M86" s="27"/>
    </row>
    <row r="87" spans="1:13" ht="15" x14ac:dyDescent="0.25">
      <c r="A87" s="6"/>
      <c r="B87" s="7"/>
      <c r="M87" s="27"/>
    </row>
    <row r="88" spans="1:13" ht="15" x14ac:dyDescent="0.25">
      <c r="A88" s="6"/>
      <c r="B88" s="10"/>
      <c r="M88" s="27"/>
    </row>
    <row r="89" spans="1:13" ht="15" x14ac:dyDescent="0.25">
      <c r="A89" s="11"/>
      <c r="B89" s="12"/>
      <c r="M89" s="27"/>
    </row>
    <row r="90" spans="1:13" ht="15" x14ac:dyDescent="0.25">
      <c r="A90" s="11"/>
      <c r="B90" s="10"/>
    </row>
    <row r="91" spans="1:13" ht="15" x14ac:dyDescent="0.25">
      <c r="A91" s="11"/>
      <c r="B91" s="10"/>
    </row>
    <row r="92" spans="1:13" ht="15" x14ac:dyDescent="0.25">
      <c r="A92" s="11"/>
      <c r="B92" s="10"/>
    </row>
    <row r="93" spans="1:13" ht="15" x14ac:dyDescent="0.25">
      <c r="A93" s="11"/>
      <c r="B93" s="10"/>
    </row>
    <row r="94" spans="1:13" ht="15" x14ac:dyDescent="0.25">
      <c r="A94" s="11"/>
      <c r="B94" s="10"/>
    </row>
    <row r="95" spans="1:13" ht="15" x14ac:dyDescent="0.25">
      <c r="A95" s="11"/>
      <c r="B95" s="10"/>
    </row>
    <row r="96" spans="1:13" ht="15" x14ac:dyDescent="0.25">
      <c r="A96" s="6"/>
      <c r="B96" s="7"/>
    </row>
    <row r="97" spans="1:2" ht="15" x14ac:dyDescent="0.25">
      <c r="A97" s="6"/>
      <c r="B97" s="7"/>
    </row>
    <row r="98" spans="1:2" ht="15" x14ac:dyDescent="0.25">
      <c r="A98" s="6"/>
      <c r="B98" s="10"/>
    </row>
    <row r="99" spans="1:2" ht="15" x14ac:dyDescent="0.25">
      <c r="A99" s="6"/>
      <c r="B99" s="7"/>
    </row>
    <row r="100" spans="1:2" ht="15" x14ac:dyDescent="0.25">
      <c r="A100" s="6"/>
      <c r="B100" s="7"/>
    </row>
    <row r="101" spans="1:2" ht="15" x14ac:dyDescent="0.25">
      <c r="A101" s="6"/>
      <c r="B101" s="7"/>
    </row>
    <row r="102" spans="1:2" ht="15" x14ac:dyDescent="0.25">
      <c r="A102" s="6"/>
      <c r="B102" s="10"/>
    </row>
    <row r="103" spans="1:2" ht="15" x14ac:dyDescent="0.25">
      <c r="A103" s="6"/>
      <c r="B103" s="7"/>
    </row>
    <row r="104" spans="1:2" ht="15" x14ac:dyDescent="0.25">
      <c r="A104" s="11"/>
      <c r="B104" s="12"/>
    </row>
    <row r="105" spans="1:2" ht="15" x14ac:dyDescent="0.25">
      <c r="A105" s="11"/>
      <c r="B105" s="10"/>
    </row>
    <row r="106" spans="1:2" ht="15" x14ac:dyDescent="0.25">
      <c r="A106" s="6"/>
      <c r="B106" s="7"/>
    </row>
    <row r="107" spans="1:2" ht="15" x14ac:dyDescent="0.25">
      <c r="A107" s="11"/>
      <c r="B107" s="12"/>
    </row>
    <row r="108" spans="1:2" ht="15" x14ac:dyDescent="0.25">
      <c r="A108" s="11"/>
      <c r="B108" s="10"/>
    </row>
    <row r="109" spans="1:2" ht="15" x14ac:dyDescent="0.25">
      <c r="A109" s="6"/>
      <c r="B109" s="7"/>
    </row>
    <row r="110" spans="1:2" ht="15" x14ac:dyDescent="0.25">
      <c r="A110" s="6"/>
      <c r="B110" s="7"/>
    </row>
    <row r="111" spans="1:2" ht="15" x14ac:dyDescent="0.25">
      <c r="A111" s="6"/>
      <c r="B111" s="10"/>
    </row>
    <row r="112" spans="1:2" ht="15" x14ac:dyDescent="0.25">
      <c r="A112" s="11"/>
      <c r="B112" s="12"/>
    </row>
    <row r="113" spans="1:2" ht="15" x14ac:dyDescent="0.25">
      <c r="A113" s="11"/>
      <c r="B113" s="7"/>
    </row>
    <row r="114" spans="1:2" ht="15" x14ac:dyDescent="0.25">
      <c r="A114" s="6"/>
      <c r="B114" s="7"/>
    </row>
    <row r="115" spans="1:2" ht="15" x14ac:dyDescent="0.25">
      <c r="A115" s="6"/>
      <c r="B115" s="10"/>
    </row>
    <row r="116" spans="1:2" ht="15" x14ac:dyDescent="0.25">
      <c r="A116" s="6"/>
      <c r="B116" s="7"/>
    </row>
    <row r="117" spans="1:2" ht="15" x14ac:dyDescent="0.25">
      <c r="A117" s="6"/>
      <c r="B117" s="10"/>
    </row>
    <row r="118" spans="1:2" ht="15" x14ac:dyDescent="0.25">
      <c r="A118" s="6"/>
      <c r="B118" s="7"/>
    </row>
    <row r="119" spans="1:2" ht="15" x14ac:dyDescent="0.25">
      <c r="A119" s="6"/>
      <c r="B119" s="10"/>
    </row>
    <row r="120" spans="1:2" ht="15" x14ac:dyDescent="0.25">
      <c r="A120" s="6"/>
      <c r="B120" s="7"/>
    </row>
    <row r="121" spans="1:2" ht="15" x14ac:dyDescent="0.25">
      <c r="A121" s="6"/>
      <c r="B121" s="10"/>
    </row>
    <row r="122" spans="1:2" ht="15" x14ac:dyDescent="0.25">
      <c r="A122" s="6"/>
      <c r="B122" s="7"/>
    </row>
    <row r="123" spans="1:2" ht="15" x14ac:dyDescent="0.25">
      <c r="A123" s="6"/>
      <c r="B123" s="10"/>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6"/>
      <c r="B128" s="7"/>
    </row>
    <row r="129" spans="1:2" ht="15" x14ac:dyDescent="0.25">
      <c r="A129" s="6"/>
      <c r="B129" s="10"/>
    </row>
    <row r="130" spans="1:2" ht="15" x14ac:dyDescent="0.25">
      <c r="A130" s="6"/>
      <c r="B130" s="7"/>
    </row>
    <row r="131" spans="1:2" ht="15" x14ac:dyDescent="0.25">
      <c r="A131" s="6"/>
      <c r="B131" s="10"/>
    </row>
    <row r="132" spans="1:2" ht="15" x14ac:dyDescent="0.25">
      <c r="A132" s="6"/>
      <c r="B132" s="7"/>
    </row>
    <row r="133" spans="1:2" ht="15" x14ac:dyDescent="0.25">
      <c r="A133" s="6"/>
      <c r="B133" s="10"/>
    </row>
    <row r="134" spans="1:2" ht="15" x14ac:dyDescent="0.25">
      <c r="A134" s="6"/>
      <c r="B134" s="7"/>
    </row>
    <row r="135" spans="1:2" ht="15" x14ac:dyDescent="0.25">
      <c r="A135" s="6"/>
      <c r="B135" s="10"/>
    </row>
    <row r="136" spans="1:2" ht="15" x14ac:dyDescent="0.25">
      <c r="A136" s="11"/>
      <c r="B136" s="12"/>
    </row>
    <row r="137" spans="1:2" ht="15" x14ac:dyDescent="0.25">
      <c r="A137" s="11"/>
      <c r="B137" s="10"/>
    </row>
    <row r="138" spans="1:2" ht="15" x14ac:dyDescent="0.25">
      <c r="A138" s="6"/>
      <c r="B138" s="7"/>
    </row>
    <row r="139" spans="1:2" ht="15" x14ac:dyDescent="0.25">
      <c r="A139" s="6"/>
      <c r="B139" s="10"/>
    </row>
    <row r="140" spans="1:2" ht="15" x14ac:dyDescent="0.25">
      <c r="A140" s="6"/>
      <c r="B140" s="7"/>
    </row>
    <row r="141" spans="1:2" ht="15" x14ac:dyDescent="0.25">
      <c r="A141" s="6"/>
      <c r="B141" s="10"/>
    </row>
    <row r="142" spans="1:2" ht="15" x14ac:dyDescent="0.25">
      <c r="A142" s="6"/>
      <c r="B142" s="7"/>
    </row>
    <row r="143" spans="1:2" ht="15" x14ac:dyDescent="0.25">
      <c r="A143" s="6"/>
      <c r="B143" s="7"/>
    </row>
    <row r="144" spans="1:2" ht="15" x14ac:dyDescent="0.25">
      <c r="A144" s="6"/>
      <c r="B144" s="10"/>
    </row>
    <row r="145" spans="1:2" ht="15" x14ac:dyDescent="0.25">
      <c r="A145" s="6"/>
      <c r="B145" s="7"/>
    </row>
    <row r="146" spans="1:2" ht="15" x14ac:dyDescent="0.25">
      <c r="A146" s="6"/>
      <c r="B146" s="10"/>
    </row>
    <row r="147" spans="1:2" ht="15" x14ac:dyDescent="0.25">
      <c r="A147" s="11"/>
      <c r="B147" s="12"/>
    </row>
    <row r="148" spans="1:2" ht="15" x14ac:dyDescent="0.25">
      <c r="A148" s="11"/>
      <c r="B148" s="10"/>
    </row>
    <row r="149" spans="1:2" ht="15" x14ac:dyDescent="0.25">
      <c r="A149" s="11"/>
      <c r="B149" s="10"/>
    </row>
    <row r="150" spans="1:2" ht="15" x14ac:dyDescent="0.25">
      <c r="A150" s="6"/>
      <c r="B150" s="7"/>
    </row>
    <row r="151" spans="1:2" ht="15" x14ac:dyDescent="0.25">
      <c r="A151" s="6"/>
      <c r="B151" s="10"/>
    </row>
    <row r="152" spans="1:2" ht="15" x14ac:dyDescent="0.25">
      <c r="A152" s="6"/>
      <c r="B152" s="7"/>
    </row>
    <row r="153" spans="1:2" ht="15" x14ac:dyDescent="0.25">
      <c r="A153" s="6"/>
      <c r="B153" s="10"/>
    </row>
    <row r="154" spans="1:2" ht="15" x14ac:dyDescent="0.25">
      <c r="A154" s="6"/>
      <c r="B154" s="7"/>
    </row>
    <row r="155" spans="1:2" ht="15" x14ac:dyDescent="0.25">
      <c r="A155" s="6"/>
      <c r="B155" s="10"/>
    </row>
    <row r="156" spans="1:2" ht="15" x14ac:dyDescent="0.25">
      <c r="A156" s="6"/>
      <c r="B156" s="7"/>
    </row>
    <row r="157" spans="1:2" ht="15" x14ac:dyDescent="0.25">
      <c r="A157" s="6"/>
      <c r="B157" s="10"/>
    </row>
    <row r="158" spans="1:2" ht="15" x14ac:dyDescent="0.25">
      <c r="A158" s="6"/>
      <c r="B158" s="7"/>
    </row>
    <row r="159" spans="1:2" ht="15" x14ac:dyDescent="0.25">
      <c r="A159" s="6"/>
      <c r="B159" s="10"/>
    </row>
    <row r="160" spans="1:2" ht="15" x14ac:dyDescent="0.25">
      <c r="A160" s="6"/>
      <c r="B160" s="7"/>
    </row>
    <row r="161" spans="1:2" ht="15" x14ac:dyDescent="0.25">
      <c r="A161" s="6"/>
      <c r="B161" s="10"/>
    </row>
    <row r="162" spans="1:2" ht="15" x14ac:dyDescent="0.25">
      <c r="A162" s="6"/>
      <c r="B162" s="7"/>
    </row>
    <row r="163" spans="1:2" ht="15" x14ac:dyDescent="0.25">
      <c r="A163" s="6"/>
      <c r="B163" s="10"/>
    </row>
    <row r="164" spans="1:2" ht="15" x14ac:dyDescent="0.25">
      <c r="A164" s="11"/>
      <c r="B164" s="12"/>
    </row>
    <row r="165" spans="1:2" ht="15" x14ac:dyDescent="0.25">
      <c r="A165" s="11"/>
      <c r="B165" s="10"/>
    </row>
    <row r="166" spans="1:2" ht="15" x14ac:dyDescent="0.25">
      <c r="A166" s="11"/>
      <c r="B166" s="12"/>
    </row>
    <row r="167" spans="1:2" ht="15" x14ac:dyDescent="0.25">
      <c r="A167" s="11"/>
      <c r="B167" s="10"/>
    </row>
    <row r="168" spans="1:2" ht="15" x14ac:dyDescent="0.25">
      <c r="A168" s="6"/>
      <c r="B168" s="7"/>
    </row>
    <row r="169" spans="1:2" ht="15" x14ac:dyDescent="0.25">
      <c r="A169" s="6"/>
      <c r="B169" s="7"/>
    </row>
    <row r="170" spans="1:2" ht="15" x14ac:dyDescent="0.25">
      <c r="A170" s="6"/>
      <c r="B170" s="7"/>
    </row>
    <row r="171" spans="1:2" ht="15" x14ac:dyDescent="0.25">
      <c r="A171" s="6"/>
      <c r="B171" s="10"/>
    </row>
    <row r="172" spans="1:2" ht="15" x14ac:dyDescent="0.25">
      <c r="A172" s="6"/>
      <c r="B172" s="10"/>
    </row>
    <row r="173" spans="1:2" ht="15" x14ac:dyDescent="0.25">
      <c r="A173" s="6"/>
      <c r="B173" s="7"/>
    </row>
    <row r="174" spans="1:2" ht="15" x14ac:dyDescent="0.25">
      <c r="A174" s="6"/>
      <c r="B174" s="10"/>
    </row>
    <row r="175" spans="1:2" ht="15" x14ac:dyDescent="0.25">
      <c r="A175" s="6"/>
      <c r="B175" s="7"/>
    </row>
    <row r="176" spans="1:2" ht="15" x14ac:dyDescent="0.25">
      <c r="A176" s="6"/>
      <c r="B176" s="10"/>
    </row>
    <row r="177" spans="1:2" ht="15" x14ac:dyDescent="0.25">
      <c r="A177" s="6"/>
      <c r="B177" s="7"/>
    </row>
    <row r="178" spans="1:2" ht="15" x14ac:dyDescent="0.25">
      <c r="A178" s="6"/>
      <c r="B178" s="10"/>
    </row>
    <row r="179" spans="1:2" ht="15" x14ac:dyDescent="0.25">
      <c r="A179" s="6"/>
      <c r="B179" s="7"/>
    </row>
    <row r="180" spans="1:2" ht="15" x14ac:dyDescent="0.25">
      <c r="A180" s="6"/>
      <c r="B180" s="10"/>
    </row>
    <row r="181" spans="1:2" ht="15" x14ac:dyDescent="0.25">
      <c r="A181" s="11"/>
      <c r="B181" s="12"/>
    </row>
    <row r="182" spans="1:2" ht="15" x14ac:dyDescent="0.25">
      <c r="A182" s="11"/>
      <c r="B182" s="10"/>
    </row>
    <row r="183" spans="1:2" ht="15" x14ac:dyDescent="0.25">
      <c r="A183" s="6"/>
      <c r="B183" s="7"/>
    </row>
    <row r="184" spans="1:2" ht="15" x14ac:dyDescent="0.25">
      <c r="A184" s="6"/>
      <c r="B184" s="10"/>
    </row>
    <row r="185" spans="1:2" ht="15" x14ac:dyDescent="0.25">
      <c r="A185" s="6"/>
      <c r="B185" s="10"/>
    </row>
    <row r="186" spans="1:2" ht="15" x14ac:dyDescent="0.25">
      <c r="A186" s="6"/>
      <c r="B186" s="10"/>
    </row>
    <row r="187" spans="1:2" ht="15" x14ac:dyDescent="0.25">
      <c r="A187" s="6"/>
      <c r="B187" s="7"/>
    </row>
    <row r="188" spans="1:2" ht="15" x14ac:dyDescent="0.25">
      <c r="A188" s="6"/>
      <c r="B188" s="10"/>
    </row>
    <row r="189" spans="1:2" ht="15" x14ac:dyDescent="0.25">
      <c r="A189" s="6"/>
      <c r="B189" s="7"/>
    </row>
    <row r="190" spans="1:2" ht="15" x14ac:dyDescent="0.25">
      <c r="A190" s="6"/>
      <c r="B190" s="7"/>
    </row>
    <row r="191" spans="1:2" ht="15" x14ac:dyDescent="0.25">
      <c r="A191" s="6"/>
      <c r="B191" s="10"/>
    </row>
    <row r="192" spans="1:2" ht="15" x14ac:dyDescent="0.25">
      <c r="A192" s="6"/>
      <c r="B192" s="10"/>
    </row>
    <row r="193" spans="1:2" ht="15" x14ac:dyDescent="0.25">
      <c r="A193" s="11"/>
      <c r="B193" s="12"/>
    </row>
    <row r="194" spans="1:2" ht="15" x14ac:dyDescent="0.25">
      <c r="A194" s="11"/>
      <c r="B194" s="10"/>
    </row>
    <row r="195" spans="1:2" ht="15" x14ac:dyDescent="0.25">
      <c r="A195" s="6"/>
      <c r="B195" s="7"/>
    </row>
    <row r="196" spans="1:2" ht="15" x14ac:dyDescent="0.25">
      <c r="A196" s="6"/>
      <c r="B196" s="10"/>
    </row>
    <row r="197" spans="1:2" ht="15" x14ac:dyDescent="0.25">
      <c r="A197" s="6"/>
      <c r="B197" s="7"/>
    </row>
    <row r="198" spans="1:2" ht="15" x14ac:dyDescent="0.25">
      <c r="A198" s="6"/>
      <c r="B198" s="10"/>
    </row>
    <row r="199" spans="1:2" ht="15" x14ac:dyDescent="0.25">
      <c r="A199" s="6"/>
      <c r="B199" s="7"/>
    </row>
    <row r="200" spans="1:2" ht="15" x14ac:dyDescent="0.25">
      <c r="A200" s="6"/>
      <c r="B200" s="10"/>
    </row>
    <row r="201" spans="1:2" ht="15" x14ac:dyDescent="0.25">
      <c r="A201" s="6"/>
      <c r="B201" s="10"/>
    </row>
    <row r="202" spans="1:2" ht="15" x14ac:dyDescent="0.25">
      <c r="A202" s="6"/>
      <c r="B202" s="10"/>
    </row>
    <row r="203" spans="1:2" ht="15" x14ac:dyDescent="0.25">
      <c r="A203" s="6"/>
      <c r="B203" s="10"/>
    </row>
    <row r="204" spans="1:2" ht="15" x14ac:dyDescent="0.25">
      <c r="A204" s="6"/>
      <c r="B204" s="7"/>
    </row>
    <row r="205" spans="1:2" ht="15" x14ac:dyDescent="0.25">
      <c r="A205" s="6"/>
      <c r="B205" s="10"/>
    </row>
    <row r="206" spans="1:2" ht="15" x14ac:dyDescent="0.25">
      <c r="A206" s="6"/>
      <c r="B206" s="7"/>
    </row>
    <row r="207" spans="1:2" ht="15" x14ac:dyDescent="0.25">
      <c r="A207" s="6"/>
      <c r="B207" s="10"/>
    </row>
    <row r="208" spans="1:2" ht="15" x14ac:dyDescent="0.25">
      <c r="A208" s="6"/>
      <c r="B208" s="7"/>
    </row>
    <row r="209" spans="1:2" ht="15" x14ac:dyDescent="0.25">
      <c r="A209" s="6"/>
      <c r="B209" s="10"/>
    </row>
    <row r="210" spans="1:2" ht="15" x14ac:dyDescent="0.25">
      <c r="A210" s="6"/>
      <c r="B210" s="10"/>
    </row>
    <row r="211" spans="1:2" ht="15" x14ac:dyDescent="0.25">
      <c r="A211" s="6"/>
      <c r="B211" s="10"/>
    </row>
    <row r="212" spans="1:2" ht="15" x14ac:dyDescent="0.25">
      <c r="A212" s="6"/>
      <c r="B212" s="7"/>
    </row>
    <row r="213" spans="1:2" ht="15" x14ac:dyDescent="0.25">
      <c r="A213" s="6"/>
      <c r="B213" s="10"/>
    </row>
    <row r="214" spans="1:2" ht="15" x14ac:dyDescent="0.25">
      <c r="A214" s="6"/>
      <c r="B214" s="7"/>
    </row>
    <row r="215" spans="1:2" ht="15" x14ac:dyDescent="0.25">
      <c r="A215" s="6"/>
      <c r="B215" s="10"/>
    </row>
    <row r="216" spans="1:2" ht="15" x14ac:dyDescent="0.25">
      <c r="A216" s="6"/>
      <c r="B216" s="7"/>
    </row>
    <row r="217" spans="1:2" ht="15" x14ac:dyDescent="0.25">
      <c r="A217" s="6"/>
      <c r="B217" s="10"/>
    </row>
    <row r="218" spans="1:2" ht="15" x14ac:dyDescent="0.25">
      <c r="A218" s="6"/>
      <c r="B218" s="10"/>
    </row>
    <row r="219" spans="1:2" ht="15" x14ac:dyDescent="0.25">
      <c r="A219" s="6"/>
      <c r="B219" s="7"/>
    </row>
    <row r="220" spans="1:2" ht="15" x14ac:dyDescent="0.25">
      <c r="A220" s="6"/>
      <c r="B220" s="10"/>
    </row>
    <row r="221" spans="1:2" ht="15" x14ac:dyDescent="0.25">
      <c r="A221" s="6"/>
      <c r="B221" s="10"/>
    </row>
    <row r="222" spans="1:2" ht="15" x14ac:dyDescent="0.25">
      <c r="A222" s="6"/>
      <c r="B222" s="10"/>
    </row>
    <row r="223" spans="1:2" ht="15" x14ac:dyDescent="0.25">
      <c r="A223" s="6"/>
      <c r="B223" s="7"/>
    </row>
    <row r="224" spans="1:2" ht="15" x14ac:dyDescent="0.25">
      <c r="A224" s="6"/>
      <c r="B224" s="10"/>
    </row>
    <row r="225" spans="1:2" ht="15" x14ac:dyDescent="0.25">
      <c r="A225" s="6"/>
      <c r="B225" s="7"/>
    </row>
    <row r="226" spans="1:2" ht="15" x14ac:dyDescent="0.25">
      <c r="A226" s="6"/>
      <c r="B226" s="10"/>
    </row>
    <row r="227" spans="1:2" ht="15" x14ac:dyDescent="0.25">
      <c r="A227" s="6"/>
      <c r="B227" s="7"/>
    </row>
    <row r="228" spans="1:2" ht="15" x14ac:dyDescent="0.25">
      <c r="A228" s="6"/>
      <c r="B228" s="7"/>
    </row>
    <row r="229" spans="1:2" ht="15" x14ac:dyDescent="0.25">
      <c r="A229" s="6"/>
      <c r="B229" s="7"/>
    </row>
    <row r="230" spans="1:2" ht="15" x14ac:dyDescent="0.25">
      <c r="A230" s="6"/>
      <c r="B230" s="7"/>
    </row>
    <row r="231" spans="1:2" ht="15" x14ac:dyDescent="0.25">
      <c r="A231" s="6"/>
      <c r="B231" s="7"/>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3"/>
  <sheetViews>
    <sheetView showGridLines="0" topLeftCell="L1" zoomScaleNormal="100" workbookViewId="0">
      <pane ySplit="2" topLeftCell="A7" activePane="bottomLeft" state="frozen"/>
      <selection pane="bottomLeft" activeCell="R1" sqref="R1:R1048576"/>
    </sheetView>
  </sheetViews>
  <sheetFormatPr defaultColWidth="9" defaultRowHeight="12" x14ac:dyDescent="0.2"/>
  <cols>
    <col min="1" max="1" width="24.33203125" bestFit="1"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D2" s="3" t="s">
        <v>451</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357" t="s">
        <v>525</v>
      </c>
      <c r="B6" s="358">
        <v>0.5</v>
      </c>
      <c r="F6" s="3"/>
      <c r="G6" s="3"/>
      <c r="H6" s="19"/>
      <c r="J6" s="3"/>
    </row>
    <row r="7" spans="1:20" ht="32.1" customHeight="1" x14ac:dyDescent="0.2">
      <c r="A7" s="359" t="s">
        <v>526</v>
      </c>
      <c r="B7" s="360">
        <v>10</v>
      </c>
      <c r="D7" s="146"/>
      <c r="E7" s="364"/>
      <c r="F7" s="3"/>
      <c r="G7" s="3"/>
      <c r="H7" s="19"/>
      <c r="J7" s="3"/>
    </row>
    <row r="8" spans="1:20" ht="32.1" customHeight="1" x14ac:dyDescent="0.2">
      <c r="D8" s="146"/>
      <c r="E8" s="364"/>
      <c r="F8" s="3"/>
      <c r="G8" s="3"/>
      <c r="H8" s="19"/>
      <c r="J8" s="3"/>
    </row>
    <row r="9" spans="1:20" s="42" customFormat="1" ht="15" x14ac:dyDescent="0.2">
      <c r="A9" s="146" t="s">
        <v>534</v>
      </c>
      <c r="D9" s="146" t="s">
        <v>23</v>
      </c>
      <c r="G9" s="146" t="s">
        <v>142</v>
      </c>
      <c r="H9" s="200"/>
      <c r="I9" s="43"/>
      <c r="J9" s="146" t="s">
        <v>39</v>
      </c>
      <c r="M9" s="146" t="s">
        <v>24</v>
      </c>
      <c r="P9" s="146" t="s">
        <v>257</v>
      </c>
      <c r="S9" s="146" t="s">
        <v>22</v>
      </c>
    </row>
    <row r="10" spans="1:20" s="42" customFormat="1" x14ac:dyDescent="0.2">
      <c r="A10" s="258" t="s">
        <v>450</v>
      </c>
      <c r="B10" t="s">
        <v>449</v>
      </c>
      <c r="D10" s="19" t="s">
        <v>450</v>
      </c>
      <c r="E10" t="s">
        <v>449</v>
      </c>
      <c r="G10" s="146" t="s">
        <v>450</v>
      </c>
      <c r="H10" s="146" t="s">
        <v>449</v>
      </c>
      <c r="I10" s="43"/>
      <c r="J10" t="s">
        <v>450</v>
      </c>
      <c r="K10" s="146" t="s">
        <v>449</v>
      </c>
      <c r="M10" t="s">
        <v>450</v>
      </c>
      <c r="N10" s="146" t="s">
        <v>449</v>
      </c>
      <c r="P10" t="s">
        <v>450</v>
      </c>
      <c r="Q10" s="146" t="s">
        <v>449</v>
      </c>
      <c r="R10"/>
      <c r="S10" t="s">
        <v>450</v>
      </c>
      <c r="T10" s="146" t="s">
        <v>449</v>
      </c>
    </row>
    <row r="11" spans="1:20" s="42" customFormat="1" ht="15" x14ac:dyDescent="0.2">
      <c r="A11" s="146" t="s">
        <v>531</v>
      </c>
      <c r="B11" s="364">
        <v>0.88</v>
      </c>
      <c r="D11" t="s">
        <v>140</v>
      </c>
      <c r="E11" s="332">
        <v>0</v>
      </c>
      <c r="G11" s="157" t="s">
        <v>138</v>
      </c>
      <c r="H11" s="337">
        <v>0</v>
      </c>
      <c r="I11" s="43"/>
      <c r="J11" t="s">
        <v>150</v>
      </c>
      <c r="K11" s="338">
        <v>1.6</v>
      </c>
      <c r="L11" s="335"/>
      <c r="M11" s="5" t="s">
        <v>99</v>
      </c>
      <c r="N11" s="340">
        <v>340</v>
      </c>
      <c r="P11" s="13" t="s">
        <v>88</v>
      </c>
      <c r="Q11" s="362">
        <v>40</v>
      </c>
      <c r="R11"/>
      <c r="S11" s="13" t="s">
        <v>140</v>
      </c>
      <c r="T11" s="332">
        <v>20</v>
      </c>
    </row>
    <row r="12" spans="1:20" s="42" customFormat="1" ht="15" x14ac:dyDescent="0.2">
      <c r="A12" s="146" t="s">
        <v>535</v>
      </c>
      <c r="B12" s="339">
        <v>5.99</v>
      </c>
      <c r="D12" t="s">
        <v>96</v>
      </c>
      <c r="E12" s="333">
        <v>1.6</v>
      </c>
      <c r="G12" s="14" t="s">
        <v>135</v>
      </c>
      <c r="H12" s="337">
        <v>7</v>
      </c>
      <c r="I12" s="43"/>
      <c r="J12" t="s">
        <v>151</v>
      </c>
      <c r="K12" s="339">
        <v>1.6</v>
      </c>
      <c r="L12" s="335"/>
      <c r="M12" s="5" t="s">
        <v>160</v>
      </c>
      <c r="N12" s="340">
        <v>950</v>
      </c>
      <c r="P12" s="13" t="s">
        <v>91</v>
      </c>
      <c r="Q12" s="362">
        <v>55</v>
      </c>
      <c r="R12"/>
      <c r="S12" s="13" t="s">
        <v>86</v>
      </c>
      <c r="T12" s="332">
        <v>25</v>
      </c>
    </row>
    <row r="13" spans="1:20" s="42" customFormat="1" ht="15" x14ac:dyDescent="0.2">
      <c r="A13" s="146" t="s">
        <v>536</v>
      </c>
      <c r="B13" s="339">
        <v>1</v>
      </c>
      <c r="D13" t="s">
        <v>157</v>
      </c>
      <c r="E13" s="334">
        <v>1.5</v>
      </c>
      <c r="G13" s="157" t="s">
        <v>137</v>
      </c>
      <c r="H13" s="337">
        <v>7</v>
      </c>
      <c r="L13" s="335"/>
      <c r="M13" s="5" t="s">
        <v>161</v>
      </c>
      <c r="N13" s="340">
        <v>1200</v>
      </c>
      <c r="P13" s="28" t="s">
        <v>529</v>
      </c>
      <c r="Q13" s="363">
        <v>30</v>
      </c>
      <c r="R13"/>
      <c r="S13" s="28" t="s">
        <v>89</v>
      </c>
      <c r="T13" s="332">
        <v>30</v>
      </c>
    </row>
    <row r="14" spans="1:20" s="42" customFormat="1" ht="15" x14ac:dyDescent="0.2">
      <c r="D14" t="s">
        <v>158</v>
      </c>
      <c r="E14" s="333">
        <v>3.99</v>
      </c>
      <c r="G14" s="14" t="s">
        <v>136</v>
      </c>
      <c r="H14" s="337">
        <v>7</v>
      </c>
      <c r="L14" s="335"/>
      <c r="M14" s="5" t="s">
        <v>162</v>
      </c>
      <c r="N14" s="340">
        <v>1800</v>
      </c>
      <c r="P14"/>
      <c r="Q14"/>
      <c r="R14"/>
    </row>
    <row r="15" spans="1:20" s="42" customFormat="1" ht="15" x14ac:dyDescent="0.2">
      <c r="D15" s="14"/>
      <c r="E15" s="43"/>
      <c r="G15" s="157" t="s">
        <v>279</v>
      </c>
      <c r="H15" s="337">
        <v>14</v>
      </c>
      <c r="L15" s="335"/>
      <c r="M15" s="5" t="s">
        <v>101</v>
      </c>
      <c r="N15" s="340">
        <v>1200</v>
      </c>
      <c r="P15"/>
      <c r="Q15"/>
      <c r="R15"/>
    </row>
    <row r="16" spans="1:20" s="42" customFormat="1" ht="15" x14ac:dyDescent="0.2">
      <c r="D16" s="14"/>
      <c r="E16" s="43"/>
      <c r="G16" s="157" t="s">
        <v>280</v>
      </c>
      <c r="H16" s="337">
        <v>14</v>
      </c>
      <c r="L16" s="335"/>
      <c r="M16" s="5" t="s">
        <v>163</v>
      </c>
      <c r="N16" s="340" t="s">
        <v>515</v>
      </c>
      <c r="P16"/>
      <c r="Q16"/>
      <c r="R16"/>
    </row>
    <row r="17" spans="1:30" s="42" customFormat="1" ht="15" x14ac:dyDescent="0.2">
      <c r="D17" s="14"/>
      <c r="E17" s="43"/>
      <c r="G17" s="157" t="s">
        <v>281</v>
      </c>
      <c r="H17" s="337">
        <v>14</v>
      </c>
      <c r="L17" s="335"/>
      <c r="M17" s="5" t="s">
        <v>164</v>
      </c>
      <c r="N17" s="340">
        <v>4050</v>
      </c>
    </row>
    <row r="18" spans="1:30" s="42" customFormat="1" ht="15" x14ac:dyDescent="0.2">
      <c r="D18" s="14"/>
      <c r="E18" s="43"/>
      <c r="G18" s="157" t="s">
        <v>278</v>
      </c>
      <c r="H18" s="337">
        <v>1.64</v>
      </c>
      <c r="L18" s="335"/>
      <c r="M18" s="336"/>
    </row>
    <row r="19" spans="1:30" s="42" customFormat="1" ht="15" x14ac:dyDescent="0.2">
      <c r="D19" s="14"/>
      <c r="E19" s="43"/>
      <c r="H19" s="15"/>
      <c r="L19" s="335"/>
      <c r="M19" s="336"/>
    </row>
    <row r="20" spans="1:30" s="42" customFormat="1" x14ac:dyDescent="0.2">
      <c r="D20" s="14"/>
      <c r="E20" s="43"/>
      <c r="H20" s="15"/>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A24"/>
      <c r="B24"/>
      <c r="D24" s="14"/>
      <c r="E24" s="43"/>
      <c r="H24" s="15"/>
    </row>
    <row r="25" spans="1:30" s="42" customFormat="1" x14ac:dyDescent="0.2">
      <c r="A25"/>
      <c r="B25"/>
      <c r="D25" s="14"/>
      <c r="E25" s="43"/>
      <c r="H25" s="15"/>
      <c r="J25" s="157"/>
      <c r="K25" s="157"/>
    </row>
    <row r="26" spans="1:30" ht="12" customHeight="1" x14ac:dyDescent="0.2">
      <c r="F26" s="161"/>
      <c r="G26"/>
      <c r="H26" s="157"/>
      <c r="I26" s="43"/>
      <c r="J26" s="157"/>
      <c r="K26" s="14"/>
      <c r="L26" s="147"/>
      <c r="M26" s="157"/>
      <c r="O26" s="157"/>
      <c r="P26" s="159"/>
      <c r="U26" s="159"/>
      <c r="X26" s="332"/>
      <c r="Z26" s="159"/>
      <c r="AB26" s="159"/>
      <c r="AD26" s="5"/>
    </row>
    <row r="27" spans="1:30" ht="12" customHeight="1" x14ac:dyDescent="0.2">
      <c r="F27" s="161"/>
      <c r="G27"/>
      <c r="H27" s="14"/>
      <c r="I27" s="43"/>
      <c r="J27" s="14"/>
      <c r="K27" s="42"/>
      <c r="L27" s="147"/>
      <c r="M27" s="14"/>
      <c r="O27" s="14"/>
      <c r="P27" s="159"/>
      <c r="U27" s="159"/>
      <c r="X27" s="333"/>
      <c r="Z27" s="159"/>
      <c r="AB27" s="159"/>
      <c r="AD27" s="5"/>
    </row>
    <row r="28" spans="1:30" ht="12" customHeight="1" x14ac:dyDescent="0.2">
      <c r="F28" s="161"/>
      <c r="G28"/>
      <c r="H28" s="157"/>
      <c r="I28" s="43"/>
      <c r="J28" s="42"/>
      <c r="K28" s="42"/>
      <c r="L28" s="15"/>
      <c r="M28" s="157"/>
      <c r="O28" s="157"/>
      <c r="P28" s="159"/>
      <c r="R28" s="42"/>
      <c r="S28" s="42"/>
      <c r="U28" s="159"/>
      <c r="X28" s="334"/>
      <c r="Z28" s="159"/>
      <c r="AB28" s="159"/>
      <c r="AD28" s="5"/>
    </row>
    <row r="29" spans="1:30" ht="12" customHeight="1" x14ac:dyDescent="0.2">
      <c r="D29"/>
      <c r="F29" s="157"/>
      <c r="G29"/>
      <c r="H29" s="14"/>
      <c r="I29" s="43"/>
      <c r="J29" s="42"/>
      <c r="K29" s="42"/>
      <c r="L29" s="15"/>
      <c r="M29" s="14"/>
      <c r="O29" s="14"/>
      <c r="P29" s="159"/>
      <c r="R29" s="42"/>
      <c r="S29" s="42"/>
      <c r="U29" s="159"/>
      <c r="X29" s="333"/>
      <c r="Z29" s="159"/>
      <c r="AB29" s="159"/>
      <c r="AD29" s="5"/>
    </row>
    <row r="30" spans="1:30" ht="12" customHeight="1" x14ac:dyDescent="0.2">
      <c r="D30"/>
      <c r="F30"/>
      <c r="G30"/>
      <c r="H30" s="157"/>
      <c r="I30" s="43"/>
      <c r="J30" s="42"/>
      <c r="K30" s="42"/>
      <c r="L30" s="15"/>
      <c r="M30" s="157"/>
      <c r="O30" s="157"/>
      <c r="P30" s="159"/>
      <c r="R30" s="42"/>
      <c r="S30" s="42"/>
      <c r="U30" s="160"/>
      <c r="Z30" s="159"/>
      <c r="AB30" s="159"/>
      <c r="AD30" s="5"/>
    </row>
    <row r="31" spans="1:30" ht="12" customHeight="1" x14ac:dyDescent="0.2">
      <c r="D31"/>
      <c r="F31"/>
      <c r="G31"/>
      <c r="H31" s="157"/>
      <c r="I31" s="43"/>
      <c r="J31" s="42"/>
      <c r="K31" s="42"/>
      <c r="L31" s="15"/>
      <c r="M31" s="157"/>
      <c r="O31" s="157"/>
      <c r="P31" s="159"/>
      <c r="R31" s="42"/>
      <c r="S31" s="42"/>
      <c r="U31" s="160"/>
      <c r="Z31" s="159"/>
      <c r="AB31" s="159"/>
      <c r="AD31" s="5"/>
    </row>
    <row r="32" spans="1:30" ht="12" customHeight="1" x14ac:dyDescent="0.2">
      <c r="D32"/>
      <c r="F32"/>
      <c r="G32"/>
      <c r="H32" s="157"/>
      <c r="I32" s="43"/>
      <c r="J32" s="42"/>
      <c r="K32" s="42"/>
      <c r="L32" s="42"/>
      <c r="M32" s="42"/>
      <c r="N32" s="42"/>
      <c r="O32" s="42"/>
      <c r="P32" s="159"/>
      <c r="Q32" s="42"/>
      <c r="R32" s="42"/>
      <c r="S32" s="42"/>
      <c r="T32" s="15"/>
      <c r="U32" s="160"/>
      <c r="V32" s="42"/>
      <c r="W32" s="42"/>
      <c r="X32" s="42"/>
      <c r="Z32" s="160"/>
      <c r="AB32" s="160"/>
      <c r="AD32" s="5"/>
    </row>
    <row r="33" spans="1:30" x14ac:dyDescent="0.2">
      <c r="D33"/>
      <c r="F33"/>
      <c r="G33"/>
      <c r="H33" s="157"/>
      <c r="I33" s="43"/>
      <c r="J33" s="42"/>
      <c r="K33" s="42"/>
      <c r="L33" s="42"/>
      <c r="M33" s="42"/>
      <c r="N33" s="42"/>
      <c r="O33" s="42"/>
      <c r="P33" s="160"/>
      <c r="Q33" s="42"/>
      <c r="R33" s="42"/>
      <c r="S33" s="42"/>
      <c r="T33" s="15"/>
      <c r="U33" s="160"/>
      <c r="V33" s="42"/>
      <c r="W33" s="42"/>
      <c r="Z33" s="160"/>
      <c r="AB33" s="160"/>
    </row>
    <row r="34" spans="1:30" x14ac:dyDescent="0.2">
      <c r="D34"/>
      <c r="F34"/>
      <c r="G34"/>
      <c r="H34" s="14"/>
      <c r="I34" s="43"/>
      <c r="J34" s="42"/>
      <c r="K34" s="42"/>
      <c r="L34" s="42"/>
      <c r="M34" s="42"/>
      <c r="N34" s="42"/>
      <c r="O34" s="42"/>
      <c r="P34" s="160"/>
      <c r="Q34" s="42"/>
      <c r="R34" s="42"/>
      <c r="S34" s="42"/>
      <c r="T34" s="15"/>
      <c r="U34" s="160"/>
      <c r="V34" s="42"/>
      <c r="W34" s="42"/>
      <c r="Z34" s="160"/>
      <c r="AB34" s="160"/>
      <c r="AD34" s="42"/>
    </row>
    <row r="35" spans="1:30" x14ac:dyDescent="0.2">
      <c r="D35"/>
      <c r="F35"/>
      <c r="G35"/>
      <c r="H35" s="14"/>
      <c r="I35" s="43"/>
      <c r="J35" s="42"/>
      <c r="K35" s="42"/>
      <c r="L35" s="42"/>
      <c r="M35" s="42"/>
      <c r="N35" s="42"/>
      <c r="O35" s="42"/>
      <c r="P35" s="160"/>
      <c r="Q35" s="42"/>
      <c r="R35" s="42"/>
      <c r="S35" s="42"/>
      <c r="T35" s="15"/>
      <c r="V35" s="42"/>
      <c r="W35" s="42"/>
      <c r="Z35" s="160"/>
      <c r="AB35" s="160"/>
      <c r="AD35" s="42"/>
    </row>
    <row r="36" spans="1:30" x14ac:dyDescent="0.2">
      <c r="A36" s="42"/>
      <c r="B36" s="42"/>
      <c r="D36" s="42"/>
      <c r="F36"/>
      <c r="G36"/>
      <c r="H36" s="14"/>
      <c r="I36" s="43"/>
      <c r="J36" s="42"/>
      <c r="K36" s="42"/>
      <c r="L36" s="42"/>
      <c r="M36" s="42"/>
      <c r="N36" s="42"/>
      <c r="O36" s="42"/>
      <c r="P36" s="160"/>
      <c r="Q36" s="42"/>
      <c r="R36" s="42"/>
      <c r="S36" s="42"/>
      <c r="T36" s="15"/>
      <c r="V36" s="42"/>
      <c r="W36" s="42"/>
      <c r="X36" s="42"/>
      <c r="Z36" s="160"/>
      <c r="AB36" s="160"/>
      <c r="AD36" s="42"/>
    </row>
    <row r="37" spans="1:30" x14ac:dyDescent="0.2">
      <c r="A37" s="42"/>
      <c r="B37" s="42"/>
      <c r="D37" s="42"/>
      <c r="G37"/>
      <c r="H37" s="14"/>
      <c r="I37" s="43"/>
      <c r="J37" s="42"/>
      <c r="K37" s="42"/>
      <c r="L37" s="42"/>
      <c r="M37" s="42"/>
      <c r="N37" s="42"/>
      <c r="O37" s="42"/>
      <c r="P37" s="42"/>
      <c r="Q37" s="42"/>
      <c r="R37" s="42"/>
      <c r="S37" s="42"/>
      <c r="T37" s="15"/>
      <c r="U37" s="42"/>
      <c r="W37" s="42"/>
      <c r="X37" s="42"/>
      <c r="AD37" s="42"/>
    </row>
    <row r="38" spans="1:30" s="42" customFormat="1" x14ac:dyDescent="0.2">
      <c r="A38"/>
      <c r="B38"/>
      <c r="H38" s="14"/>
      <c r="I38" s="43"/>
      <c r="T38" s="15"/>
      <c r="V38"/>
    </row>
    <row r="39" spans="1:30" s="42" customFormat="1" x14ac:dyDescent="0.2">
      <c r="A39"/>
      <c r="B39"/>
      <c r="H39" s="14"/>
      <c r="I39" s="43"/>
      <c r="J39"/>
      <c r="K39"/>
      <c r="T39" s="15"/>
    </row>
    <row r="55" spans="1:11" x14ac:dyDescent="0.2">
      <c r="A55" s="42"/>
      <c r="B55" s="42"/>
    </row>
    <row r="56" spans="1:11" x14ac:dyDescent="0.2">
      <c r="A56" s="42"/>
      <c r="B56" s="42"/>
      <c r="J56" s="42"/>
      <c r="K56" s="42"/>
    </row>
    <row r="57" spans="1:11" s="42" customFormat="1" x14ac:dyDescent="0.2">
      <c r="D57" s="14"/>
      <c r="E57" s="43"/>
      <c r="H57" s="15"/>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c r="R115"/>
      <c r="S1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c r="W119"/>
      <c r="X119"/>
    </row>
    <row r="120" spans="1:30" s="42" customFormat="1" x14ac:dyDescent="0.2">
      <c r="D120" s="14"/>
      <c r="E120" s="43"/>
      <c r="H120" s="15"/>
      <c r="R120"/>
      <c r="S120"/>
      <c r="W120"/>
      <c r="X120"/>
    </row>
    <row r="121" spans="1:30" s="42" customFormat="1" x14ac:dyDescent="0.2">
      <c r="D121" s="14"/>
      <c r="E121" s="43"/>
      <c r="H121" s="15"/>
      <c r="P121"/>
      <c r="R121"/>
      <c r="S121"/>
      <c r="W121"/>
      <c r="X121"/>
      <c r="AD121"/>
    </row>
    <row r="122" spans="1:30" s="42" customFormat="1" x14ac:dyDescent="0.2">
      <c r="D122" s="14"/>
      <c r="E122" s="43"/>
      <c r="H122" s="15"/>
      <c r="K122"/>
      <c r="P122"/>
      <c r="R122"/>
      <c r="S122"/>
      <c r="W122"/>
      <c r="X122"/>
      <c r="AD122"/>
    </row>
    <row r="123" spans="1:30" s="42" customFormat="1" x14ac:dyDescent="0.2">
      <c r="A123"/>
      <c r="B123"/>
      <c r="D123" s="14"/>
      <c r="E123" s="43"/>
      <c r="H123" s="15"/>
      <c r="J123"/>
      <c r="K123"/>
      <c r="P123"/>
      <c r="R123"/>
      <c r="S123"/>
      <c r="W123"/>
      <c r="X123"/>
      <c r="AD123"/>
    </row>
    <row r="124" spans="1:30" s="42" customFormat="1" x14ac:dyDescent="0.2">
      <c r="A124"/>
      <c r="B124"/>
      <c r="D124" s="14"/>
      <c r="E124" s="43"/>
      <c r="H124" s="15"/>
      <c r="J124"/>
      <c r="K124"/>
      <c r="P124"/>
      <c r="Q124"/>
      <c r="R124"/>
      <c r="S124"/>
      <c r="U124"/>
      <c r="W124"/>
      <c r="X124"/>
      <c r="AD124"/>
    </row>
    <row r="125" spans="1:30" x14ac:dyDescent="0.2">
      <c r="L125" s="42"/>
      <c r="M125" s="42"/>
      <c r="N125" s="42"/>
      <c r="O125" s="42"/>
      <c r="V125" s="42"/>
    </row>
    <row r="126" spans="1:30" x14ac:dyDescent="0.2">
      <c r="L126" s="42"/>
      <c r="M126" s="42"/>
      <c r="N126" s="42"/>
      <c r="O126" s="42"/>
    </row>
    <row r="211" spans="1:30" x14ac:dyDescent="0.2">
      <c r="R211" s="9"/>
      <c r="S211" s="9"/>
    </row>
    <row r="215" spans="1:30" x14ac:dyDescent="0.2">
      <c r="W215" s="9"/>
      <c r="X215" s="9"/>
    </row>
    <row r="217" spans="1:30" x14ac:dyDescent="0.2">
      <c r="P217" s="9"/>
      <c r="AD217" s="9"/>
    </row>
    <row r="218" spans="1:30" x14ac:dyDescent="0.2">
      <c r="K218" s="9"/>
    </row>
    <row r="219" spans="1:30" x14ac:dyDescent="0.2">
      <c r="A219" s="9"/>
      <c r="B219" s="9"/>
      <c r="J219" s="9"/>
    </row>
    <row r="220" spans="1:30" x14ac:dyDescent="0.2">
      <c r="Q220" s="9"/>
      <c r="U220" s="9"/>
    </row>
    <row r="221" spans="1:30" s="9" customFormat="1" x14ac:dyDescent="0.2">
      <c r="A221"/>
      <c r="B221"/>
      <c r="D221" s="14"/>
      <c r="E221"/>
      <c r="F221" s="42"/>
      <c r="G221" s="42"/>
      <c r="H221" s="15"/>
      <c r="J221"/>
      <c r="K221"/>
      <c r="L221"/>
      <c r="M221"/>
      <c r="N221"/>
      <c r="O221"/>
      <c r="P221"/>
      <c r="Q221"/>
      <c r="R221"/>
      <c r="S221"/>
      <c r="U221"/>
      <c r="V221"/>
      <c r="W221"/>
      <c r="X221"/>
      <c r="AD221"/>
    </row>
    <row r="222" spans="1:30" x14ac:dyDescent="0.2">
      <c r="V222" s="9"/>
    </row>
    <row r="223" spans="1:30" x14ac:dyDescent="0.2">
      <c r="L223" s="9"/>
      <c r="M223" s="9"/>
      <c r="N223" s="9"/>
      <c r="O223"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9" sqref="G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106</v>
      </c>
      <c r="C2" s="3"/>
      <c r="D2" s="3"/>
      <c r="E2" s="3"/>
    </row>
    <row r="3" spans="1:19" ht="19.5" x14ac:dyDescent="0.2">
      <c r="A3" s="3"/>
      <c r="C3" s="3"/>
      <c r="D3" s="3"/>
    </row>
    <row r="4" spans="1:19" ht="12" customHeight="1" x14ac:dyDescent="0.2">
      <c r="A4" s="14" t="s">
        <v>131</v>
      </c>
      <c r="C4" s="14" t="s">
        <v>141</v>
      </c>
      <c r="D4"/>
      <c r="E4" s="146" t="s">
        <v>139</v>
      </c>
      <c r="F4" s="146"/>
      <c r="G4" s="147" t="s">
        <v>32</v>
      </c>
      <c r="H4" s="146"/>
      <c r="I4" t="s">
        <v>38</v>
      </c>
      <c r="J4" s="146"/>
      <c r="K4" t="s">
        <v>149</v>
      </c>
      <c r="M4" t="s">
        <v>152</v>
      </c>
      <c r="O4" t="s">
        <v>153</v>
      </c>
      <c r="Q4" t="s">
        <v>154</v>
      </c>
    </row>
    <row r="5" spans="1:19" ht="12" customHeight="1" x14ac:dyDescent="0.2">
      <c r="A5" s="14" t="s">
        <v>132</v>
      </c>
      <c r="C5" s="161" t="s">
        <v>140</v>
      </c>
      <c r="D5"/>
      <c r="E5" s="157" t="s">
        <v>159</v>
      </c>
      <c r="F5" s="157"/>
      <c r="G5" s="147" t="s">
        <v>88</v>
      </c>
      <c r="H5" s="157"/>
      <c r="I5" t="s">
        <v>107</v>
      </c>
      <c r="J5" s="157"/>
      <c r="K5" s="159">
        <v>0</v>
      </c>
      <c r="M5" s="159">
        <v>2</v>
      </c>
      <c r="O5" s="159">
        <v>0</v>
      </c>
      <c r="Q5" s="159">
        <v>0</v>
      </c>
    </row>
    <row r="6" spans="1:19" ht="12" customHeight="1" x14ac:dyDescent="0.2">
      <c r="A6" s="14" t="s">
        <v>133</v>
      </c>
      <c r="C6" s="161" t="s">
        <v>86</v>
      </c>
      <c r="D6"/>
      <c r="E6" s="157" t="s">
        <v>146</v>
      </c>
      <c r="F6" s="14"/>
      <c r="G6" s="147" t="s">
        <v>91</v>
      </c>
      <c r="H6" s="14"/>
      <c r="I6" t="s">
        <v>108</v>
      </c>
      <c r="J6" s="14"/>
      <c r="K6" s="159">
        <v>1</v>
      </c>
      <c r="M6" s="159">
        <v>3</v>
      </c>
      <c r="O6" s="159">
        <v>1</v>
      </c>
      <c r="Q6" s="159">
        <v>1</v>
      </c>
    </row>
    <row r="7" spans="1:19" ht="12" customHeight="1" x14ac:dyDescent="0.2">
      <c r="A7" s="14" t="s">
        <v>134</v>
      </c>
      <c r="C7" s="161" t="s">
        <v>89</v>
      </c>
      <c r="D7"/>
      <c r="E7" s="14" t="s">
        <v>147</v>
      </c>
      <c r="F7" s="42"/>
      <c r="G7" s="147" t="s">
        <v>529</v>
      </c>
      <c r="H7" s="157"/>
      <c r="I7" t="s">
        <v>109</v>
      </c>
      <c r="J7" s="157"/>
      <c r="K7" s="159">
        <v>2</v>
      </c>
      <c r="M7" s="159">
        <v>4</v>
      </c>
      <c r="O7" s="159">
        <v>2</v>
      </c>
      <c r="Q7" s="159">
        <v>2</v>
      </c>
    </row>
    <row r="8" spans="1:19" ht="12" customHeight="1" x14ac:dyDescent="0.2">
      <c r="A8"/>
      <c r="C8" s="157"/>
      <c r="D8"/>
      <c r="E8" s="42"/>
      <c r="F8" s="42"/>
      <c r="G8" s="15"/>
      <c r="H8" s="14"/>
      <c r="J8" s="14"/>
      <c r="K8" s="159">
        <v>3</v>
      </c>
      <c r="M8" s="159">
        <v>5</v>
      </c>
      <c r="O8" s="159">
        <v>3</v>
      </c>
      <c r="Q8" s="159">
        <v>3</v>
      </c>
    </row>
    <row r="9" spans="1:19" ht="12" customHeight="1" x14ac:dyDescent="0.2">
      <c r="A9"/>
      <c r="C9"/>
      <c r="D9"/>
      <c r="E9" s="42"/>
      <c r="F9" s="42"/>
      <c r="G9" s="15"/>
      <c r="H9" s="157"/>
      <c r="J9" s="157"/>
      <c r="K9" s="159">
        <v>4</v>
      </c>
      <c r="M9" s="160">
        <v>6</v>
      </c>
      <c r="O9" s="159">
        <v>4</v>
      </c>
      <c r="Q9" s="159">
        <v>4</v>
      </c>
    </row>
    <row r="10" spans="1:19" ht="12" customHeight="1" x14ac:dyDescent="0.2">
      <c r="A10"/>
      <c r="C10"/>
      <c r="D10"/>
      <c r="E10" s="42"/>
      <c r="F10" s="42"/>
      <c r="G10" s="15"/>
      <c r="H10" s="157"/>
      <c r="J10" s="157"/>
      <c r="K10" s="159">
        <v>5</v>
      </c>
      <c r="M10" s="160">
        <v>7</v>
      </c>
      <c r="O10" s="159">
        <v>5</v>
      </c>
      <c r="Q10" s="159">
        <v>5</v>
      </c>
    </row>
    <row r="11" spans="1:19" ht="12" customHeight="1" x14ac:dyDescent="0.2">
      <c r="A11"/>
      <c r="C11"/>
      <c r="D11"/>
      <c r="E11" s="42"/>
      <c r="F11" s="42"/>
      <c r="G11" s="42"/>
      <c r="H11" s="42"/>
      <c r="I11" s="42"/>
      <c r="J11" s="42"/>
      <c r="K11" s="159">
        <v>6</v>
      </c>
      <c r="L11" s="42"/>
      <c r="M11" s="160">
        <v>8</v>
      </c>
      <c r="N11" s="42"/>
      <c r="O11" s="160">
        <v>6</v>
      </c>
      <c r="Q11" s="160">
        <v>6</v>
      </c>
    </row>
    <row r="12" spans="1:19" x14ac:dyDescent="0.2">
      <c r="A12"/>
      <c r="C12"/>
      <c r="D12"/>
      <c r="E12" s="42"/>
      <c r="F12" s="42"/>
      <c r="G12" s="42"/>
      <c r="H12" s="42"/>
      <c r="I12" s="42"/>
      <c r="J12" s="42"/>
      <c r="K12" s="160">
        <v>7</v>
      </c>
      <c r="L12" s="42"/>
      <c r="M12" s="160">
        <v>9</v>
      </c>
      <c r="N12" s="42"/>
      <c r="O12" s="160">
        <v>7</v>
      </c>
      <c r="Q12" s="160">
        <v>7</v>
      </c>
    </row>
    <row r="13" spans="1:19" x14ac:dyDescent="0.2">
      <c r="A13"/>
      <c r="C13"/>
      <c r="D13"/>
      <c r="E13" s="42"/>
      <c r="F13" s="42"/>
      <c r="G13" s="42"/>
      <c r="H13" s="42"/>
      <c r="I13" s="42"/>
      <c r="J13" s="42"/>
      <c r="K13" s="160">
        <v>8</v>
      </c>
      <c r="L13" s="42"/>
      <c r="M13" s="160">
        <v>10</v>
      </c>
      <c r="N13" s="42"/>
      <c r="O13" s="160">
        <v>8</v>
      </c>
      <c r="Q13" s="160">
        <v>8</v>
      </c>
      <c r="S13" s="42"/>
    </row>
    <row r="14" spans="1:19" x14ac:dyDescent="0.2">
      <c r="A14"/>
      <c r="C14"/>
      <c r="D14"/>
      <c r="E14" s="42"/>
      <c r="F14" s="42"/>
      <c r="G14" s="42"/>
      <c r="H14" s="42"/>
      <c r="I14" s="42"/>
      <c r="J14" s="42"/>
      <c r="K14" s="160">
        <v>9</v>
      </c>
      <c r="L14" s="42"/>
      <c r="N14" s="42"/>
      <c r="O14" s="160">
        <v>9</v>
      </c>
      <c r="Q14" s="160">
        <v>9</v>
      </c>
      <c r="S14" s="42"/>
    </row>
    <row r="15" spans="1:19" x14ac:dyDescent="0.2">
      <c r="A15" s="42"/>
      <c r="C15"/>
      <c r="D15"/>
      <c r="E15" s="42"/>
      <c r="F15" s="42"/>
      <c r="G15" s="42"/>
      <c r="H15" s="42"/>
      <c r="I15" s="42"/>
      <c r="J15" s="42"/>
      <c r="K15" s="160">
        <v>10</v>
      </c>
      <c r="L15" s="42"/>
      <c r="N15" s="42"/>
      <c r="O15" s="160">
        <v>10</v>
      </c>
      <c r="Q15" s="160">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19"/>
  <sheetViews>
    <sheetView tabSelected="1" topLeftCell="A16" workbookViewId="0">
      <selection activeCell="A23" sqref="A23"/>
    </sheetView>
  </sheetViews>
  <sheetFormatPr defaultRowHeight="12" x14ac:dyDescent="0.2"/>
  <cols>
    <col min="1" max="1" width="141.33203125" style="258" customWidth="1"/>
  </cols>
  <sheetData>
    <row r="1" spans="1:2" x14ac:dyDescent="0.2">
      <c r="A1" s="258" t="s">
        <v>119</v>
      </c>
      <c r="B1" t="s">
        <v>168</v>
      </c>
    </row>
    <row r="2" spans="1:2" x14ac:dyDescent="0.2">
      <c r="A2" s="258" t="s">
        <v>126</v>
      </c>
      <c r="B2" t="s">
        <v>168</v>
      </c>
    </row>
    <row r="3" spans="1:2" x14ac:dyDescent="0.2">
      <c r="A3" s="258" t="s">
        <v>111</v>
      </c>
      <c r="B3" t="s">
        <v>168</v>
      </c>
    </row>
    <row r="4" spans="1:2" x14ac:dyDescent="0.2">
      <c r="A4" s="258" t="s">
        <v>112</v>
      </c>
      <c r="B4" t="s">
        <v>168</v>
      </c>
    </row>
    <row r="5" spans="1:2" x14ac:dyDescent="0.2">
      <c r="A5" s="258" t="s">
        <v>113</v>
      </c>
      <c r="B5" t="s">
        <v>168</v>
      </c>
    </row>
    <row r="6" spans="1:2" x14ac:dyDescent="0.2">
      <c r="A6" s="258" t="s">
        <v>399</v>
      </c>
      <c r="B6" t="s">
        <v>168</v>
      </c>
    </row>
    <row r="7" spans="1:2" x14ac:dyDescent="0.2">
      <c r="A7" s="258" t="s">
        <v>114</v>
      </c>
      <c r="B7" t="s">
        <v>168</v>
      </c>
    </row>
    <row r="8" spans="1:2" x14ac:dyDescent="0.2">
      <c r="A8" s="258" t="s">
        <v>115</v>
      </c>
      <c r="B8" t="s">
        <v>168</v>
      </c>
    </row>
    <row r="9" spans="1:2" x14ac:dyDescent="0.2">
      <c r="A9" s="258" t="s">
        <v>116</v>
      </c>
      <c r="B9" t="s">
        <v>168</v>
      </c>
    </row>
    <row r="10" spans="1:2" x14ac:dyDescent="0.2">
      <c r="A10" s="258" t="s">
        <v>117</v>
      </c>
      <c r="B10" t="s">
        <v>168</v>
      </c>
    </row>
    <row r="11" spans="1:2" x14ac:dyDescent="0.2">
      <c r="A11" s="258" t="s">
        <v>129</v>
      </c>
      <c r="B11" t="s">
        <v>168</v>
      </c>
    </row>
    <row r="12" spans="1:2" x14ac:dyDescent="0.2">
      <c r="A12" s="258" t="s">
        <v>130</v>
      </c>
      <c r="B12" t="s">
        <v>168</v>
      </c>
    </row>
    <row r="14" spans="1:2" x14ac:dyDescent="0.2">
      <c r="A14" s="258" t="s">
        <v>118</v>
      </c>
    </row>
    <row r="15" spans="1:2" x14ac:dyDescent="0.2">
      <c r="A15" s="258" t="s">
        <v>120</v>
      </c>
      <c r="B15" s="274"/>
    </row>
    <row r="16" spans="1:2" x14ac:dyDescent="0.2">
      <c r="A16" s="258" t="s">
        <v>121</v>
      </c>
      <c r="B16" t="s">
        <v>168</v>
      </c>
    </row>
    <row r="17" spans="1:2" x14ac:dyDescent="0.2">
      <c r="A17" s="258" t="s">
        <v>122</v>
      </c>
      <c r="B17" s="274"/>
    </row>
    <row r="19" spans="1:2" x14ac:dyDescent="0.2">
      <c r="A19" s="258" t="s">
        <v>123</v>
      </c>
      <c r="B19" t="s">
        <v>168</v>
      </c>
    </row>
    <row r="21" spans="1:2" x14ac:dyDescent="0.2">
      <c r="A21" s="258" t="s">
        <v>400</v>
      </c>
      <c r="B21" t="s">
        <v>168</v>
      </c>
    </row>
    <row r="22" spans="1:2" x14ac:dyDescent="0.2">
      <c r="A22" s="258" t="s">
        <v>124</v>
      </c>
      <c r="B22" t="s">
        <v>168</v>
      </c>
    </row>
    <row r="23" spans="1:2" x14ac:dyDescent="0.2">
      <c r="A23" s="258" t="s">
        <v>125</v>
      </c>
      <c r="B23" s="20" t="s">
        <v>168</v>
      </c>
    </row>
    <row r="25" spans="1:2" x14ac:dyDescent="0.2">
      <c r="A25" s="258" t="s">
        <v>231</v>
      </c>
      <c r="B25" t="s">
        <v>168</v>
      </c>
    </row>
    <row r="29" spans="1:2" x14ac:dyDescent="0.2">
      <c r="A29" s="258" t="s">
        <v>216</v>
      </c>
      <c r="B29" t="s">
        <v>168</v>
      </c>
    </row>
    <row r="30" spans="1:2" x14ac:dyDescent="0.2">
      <c r="A30" s="258" t="s">
        <v>215</v>
      </c>
      <c r="B30" t="s">
        <v>168</v>
      </c>
    </row>
    <row r="31" spans="1:2" x14ac:dyDescent="0.2">
      <c r="A31" s="258" t="s">
        <v>229</v>
      </c>
      <c r="B31" t="s">
        <v>168</v>
      </c>
    </row>
    <row r="32" spans="1:2" x14ac:dyDescent="0.2">
      <c r="A32" s="258" t="s">
        <v>218</v>
      </c>
      <c r="B32" t="s">
        <v>168</v>
      </c>
    </row>
    <row r="33" spans="1:2" x14ac:dyDescent="0.2">
      <c r="A33" s="258" t="s">
        <v>219</v>
      </c>
      <c r="B33" t="s">
        <v>168</v>
      </c>
    </row>
    <row r="34" spans="1:2" x14ac:dyDescent="0.2">
      <c r="A34" s="258" t="s">
        <v>224</v>
      </c>
      <c r="B34" t="s">
        <v>168</v>
      </c>
    </row>
    <row r="35" spans="1:2" x14ac:dyDescent="0.2">
      <c r="A35" s="258" t="s">
        <v>225</v>
      </c>
      <c r="B35" t="s">
        <v>168</v>
      </c>
    </row>
    <row r="36" spans="1:2" x14ac:dyDescent="0.2">
      <c r="A36" s="258" t="s">
        <v>233</v>
      </c>
      <c r="B36" t="s">
        <v>168</v>
      </c>
    </row>
    <row r="37" spans="1:2" x14ac:dyDescent="0.2">
      <c r="A37" s="258" t="s">
        <v>227</v>
      </c>
      <c r="B37" t="s">
        <v>168</v>
      </c>
    </row>
    <row r="38" spans="1:2" x14ac:dyDescent="0.2">
      <c r="A38" s="258" t="s">
        <v>228</v>
      </c>
      <c r="B38" t="s">
        <v>168</v>
      </c>
    </row>
    <row r="39" spans="1:2" x14ac:dyDescent="0.2">
      <c r="A39" s="258" t="s">
        <v>230</v>
      </c>
      <c r="B39" t="s">
        <v>168</v>
      </c>
    </row>
    <row r="40" spans="1:2" x14ac:dyDescent="0.2">
      <c r="A40" s="258" t="s">
        <v>290</v>
      </c>
      <c r="B40" t="s">
        <v>168</v>
      </c>
    </row>
    <row r="41" spans="1:2" x14ac:dyDescent="0.2">
      <c r="A41" s="258" t="s">
        <v>295</v>
      </c>
      <c r="B41" t="s">
        <v>393</v>
      </c>
    </row>
    <row r="42" spans="1:2" x14ac:dyDescent="0.2">
      <c r="A42" s="258" t="s">
        <v>401</v>
      </c>
      <c r="B42" s="274"/>
    </row>
    <row r="43" spans="1:2" x14ac:dyDescent="0.2">
      <c r="A43" s="258" t="s">
        <v>396</v>
      </c>
      <c r="B43" t="s">
        <v>168</v>
      </c>
    </row>
    <row r="44" spans="1:2" x14ac:dyDescent="0.2">
      <c r="A44" s="258" t="s">
        <v>397</v>
      </c>
      <c r="B44" t="s">
        <v>398</v>
      </c>
    </row>
    <row r="45" spans="1:2" x14ac:dyDescent="0.2">
      <c r="A45" s="258" t="s">
        <v>301</v>
      </c>
      <c r="B45" t="s">
        <v>168</v>
      </c>
    </row>
    <row r="47" spans="1:2" x14ac:dyDescent="0.2">
      <c r="A47" s="258" t="s">
        <v>304</v>
      </c>
      <c r="B47" t="s">
        <v>168</v>
      </c>
    </row>
    <row r="48" spans="1:2" ht="27.75" customHeight="1" x14ac:dyDescent="0.2">
      <c r="A48" s="258" t="s">
        <v>305</v>
      </c>
      <c r="B48" t="s">
        <v>168</v>
      </c>
    </row>
    <row r="49" spans="1:2" ht="24" x14ac:dyDescent="0.2">
      <c r="A49" s="258" t="s">
        <v>309</v>
      </c>
      <c r="B49" t="s">
        <v>168</v>
      </c>
    </row>
    <row r="50" spans="1:2" ht="24" x14ac:dyDescent="0.2">
      <c r="A50" s="258" t="s">
        <v>394</v>
      </c>
      <c r="B50" t="s">
        <v>168</v>
      </c>
    </row>
    <row r="51" spans="1:2" x14ac:dyDescent="0.2">
      <c r="A51" s="258" t="s">
        <v>308</v>
      </c>
      <c r="B51" s="274"/>
    </row>
    <row r="53" spans="1:2" x14ac:dyDescent="0.2">
      <c r="A53" s="258" t="s">
        <v>553</v>
      </c>
      <c r="B53" s="372" t="s">
        <v>168</v>
      </c>
    </row>
    <row r="55" spans="1:2" x14ac:dyDescent="0.2">
      <c r="A55" s="258" t="s">
        <v>403</v>
      </c>
      <c r="B55" t="s">
        <v>168</v>
      </c>
    </row>
    <row r="56" spans="1:2" x14ac:dyDescent="0.2">
      <c r="A56" s="258" t="s">
        <v>404</v>
      </c>
      <c r="B56" s="20" t="s">
        <v>168</v>
      </c>
    </row>
    <row r="57" spans="1:2" x14ac:dyDescent="0.2">
      <c r="A57" s="258" t="s">
        <v>405</v>
      </c>
      <c r="B57" t="s">
        <v>168</v>
      </c>
    </row>
    <row r="58" spans="1:2" x14ac:dyDescent="0.2">
      <c r="A58" s="258" t="s">
        <v>406</v>
      </c>
      <c r="B58" t="s">
        <v>168</v>
      </c>
    </row>
    <row r="59" spans="1:2" x14ac:dyDescent="0.2">
      <c r="A59" s="258" t="s">
        <v>407</v>
      </c>
      <c r="B59" t="s">
        <v>168</v>
      </c>
    </row>
    <row r="60" spans="1:2" x14ac:dyDescent="0.2">
      <c r="A60" s="258" t="s">
        <v>408</v>
      </c>
      <c r="B60" t="s">
        <v>168</v>
      </c>
    </row>
    <row r="61" spans="1:2" x14ac:dyDescent="0.2">
      <c r="A61" s="258" t="s">
        <v>409</v>
      </c>
      <c r="B61" s="20" t="s">
        <v>168</v>
      </c>
    </row>
    <row r="62" spans="1:2" x14ac:dyDescent="0.2">
      <c r="A62" s="258" t="s">
        <v>410</v>
      </c>
      <c r="B62" s="20" t="s">
        <v>168</v>
      </c>
    </row>
    <row r="63" spans="1:2" x14ac:dyDescent="0.2">
      <c r="A63" s="258" t="s">
        <v>411</v>
      </c>
      <c r="B63" s="20" t="s">
        <v>168</v>
      </c>
    </row>
    <row r="64" spans="1:2" x14ac:dyDescent="0.2">
      <c r="A64" s="258" t="s">
        <v>412</v>
      </c>
      <c r="B64" s="20" t="s">
        <v>168</v>
      </c>
    </row>
    <row r="65" spans="1:2" x14ac:dyDescent="0.2">
      <c r="A65" s="258" t="s">
        <v>413</v>
      </c>
      <c r="B65" t="s">
        <v>168</v>
      </c>
    </row>
    <row r="66" spans="1:2" x14ac:dyDescent="0.2">
      <c r="A66" s="258" t="s">
        <v>414</v>
      </c>
      <c r="B66" t="s">
        <v>558</v>
      </c>
    </row>
    <row r="68" spans="1:2" x14ac:dyDescent="0.2">
      <c r="A68" s="258" t="s">
        <v>128</v>
      </c>
    </row>
    <row r="69" spans="1:2" x14ac:dyDescent="0.2">
      <c r="A69" s="258" t="s">
        <v>127</v>
      </c>
    </row>
    <row r="70" spans="1:2" x14ac:dyDescent="0.2">
      <c r="A70" s="258" t="s">
        <v>217</v>
      </c>
    </row>
    <row r="71" spans="1:2" ht="24" x14ac:dyDescent="0.2">
      <c r="A71" s="258" t="s">
        <v>226</v>
      </c>
      <c r="B71" t="s">
        <v>545</v>
      </c>
    </row>
    <row r="72" spans="1:2" x14ac:dyDescent="0.2">
      <c r="A72" s="258" t="s">
        <v>222</v>
      </c>
      <c r="B72" t="s">
        <v>542</v>
      </c>
    </row>
    <row r="73" spans="1:2" x14ac:dyDescent="0.2">
      <c r="A73" s="258" t="s">
        <v>223</v>
      </c>
      <c r="B73" t="s">
        <v>543</v>
      </c>
    </row>
    <row r="74" spans="1:2" ht="24" x14ac:dyDescent="0.2">
      <c r="A74" s="258" t="s">
        <v>232</v>
      </c>
      <c r="B74" t="s">
        <v>546</v>
      </c>
    </row>
    <row r="75" spans="1:2" x14ac:dyDescent="0.2">
      <c r="A75" s="258" t="s">
        <v>395</v>
      </c>
    </row>
    <row r="76" spans="1:2" x14ac:dyDescent="0.2">
      <c r="A76" s="258" t="s">
        <v>249</v>
      </c>
    </row>
    <row r="77" spans="1:2" x14ac:dyDescent="0.2">
      <c r="A77" s="258" t="s">
        <v>247</v>
      </c>
      <c r="B77" t="s">
        <v>544</v>
      </c>
    </row>
    <row r="78" spans="1:2" x14ac:dyDescent="0.2">
      <c r="A78" s="258" t="s">
        <v>248</v>
      </c>
      <c r="B78" t="s">
        <v>551</v>
      </c>
    </row>
    <row r="79" spans="1:2" ht="24" x14ac:dyDescent="0.2">
      <c r="A79" s="258" t="s">
        <v>286</v>
      </c>
      <c r="B79" t="s">
        <v>548</v>
      </c>
    </row>
    <row r="80" spans="1:2" x14ac:dyDescent="0.2">
      <c r="A80" s="258" t="s">
        <v>307</v>
      </c>
      <c r="B80" t="s">
        <v>550</v>
      </c>
    </row>
    <row r="81" spans="1:1" x14ac:dyDescent="0.2">
      <c r="A81" s="259" t="s">
        <v>355</v>
      </c>
    </row>
    <row r="82" spans="1:1" x14ac:dyDescent="0.2">
      <c r="A82" s="259" t="s">
        <v>429</v>
      </c>
    </row>
    <row r="83" spans="1:1" x14ac:dyDescent="0.2">
      <c r="A83" s="258" t="s">
        <v>416</v>
      </c>
    </row>
    <row r="84" spans="1:1" x14ac:dyDescent="0.2">
      <c r="A84" s="258" t="s">
        <v>530</v>
      </c>
    </row>
    <row r="85" spans="1:1" x14ac:dyDescent="0.2">
      <c r="A85" s="258" t="s">
        <v>541</v>
      </c>
    </row>
    <row r="86" spans="1:1" x14ac:dyDescent="0.2">
      <c r="A86" s="258" t="s">
        <v>549</v>
      </c>
    </row>
    <row r="87" spans="1:1" ht="24" x14ac:dyDescent="0.2">
      <c r="A87" s="258" t="s">
        <v>547</v>
      </c>
    </row>
    <row r="88" spans="1:1" x14ac:dyDescent="0.2">
      <c r="A88" s="258" t="s">
        <v>552</v>
      </c>
    </row>
    <row r="89" spans="1:1" x14ac:dyDescent="0.2">
      <c r="A89" s="258" t="s">
        <v>554</v>
      </c>
    </row>
    <row r="90" spans="1:1" x14ac:dyDescent="0.2">
      <c r="A90" s="258" t="s">
        <v>555</v>
      </c>
    </row>
    <row r="92" spans="1:1" x14ac:dyDescent="0.2">
      <c r="A92" s="258" t="s">
        <v>10</v>
      </c>
    </row>
    <row r="94" spans="1:1" x14ac:dyDescent="0.2">
      <c r="A94" s="258" t="s">
        <v>236</v>
      </c>
    </row>
    <row r="96" spans="1:1" x14ac:dyDescent="0.2">
      <c r="A96" s="258" t="s">
        <v>237</v>
      </c>
    </row>
    <row r="97" spans="1:1" x14ac:dyDescent="0.2">
      <c r="A97" s="258" t="s">
        <v>238</v>
      </c>
    </row>
    <row r="98" spans="1:1" x14ac:dyDescent="0.2">
      <c r="A98" s="258" t="s">
        <v>239</v>
      </c>
    </row>
    <row r="99" spans="1:1" x14ac:dyDescent="0.2">
      <c r="A99" s="258" t="s">
        <v>240</v>
      </c>
    </row>
    <row r="100" spans="1:1" x14ac:dyDescent="0.2">
      <c r="A100" s="258" t="s">
        <v>241</v>
      </c>
    </row>
    <row r="101" spans="1:1" x14ac:dyDescent="0.2">
      <c r="A101" s="258" t="s">
        <v>242</v>
      </c>
    </row>
    <row r="102" spans="1:1" x14ac:dyDescent="0.2">
      <c r="A102" s="258" t="s">
        <v>243</v>
      </c>
    </row>
    <row r="103" spans="1:1" x14ac:dyDescent="0.2">
      <c r="A103" s="258" t="s">
        <v>244</v>
      </c>
    </row>
    <row r="104" spans="1:1" x14ac:dyDescent="0.2">
      <c r="A104" s="258" t="s">
        <v>245</v>
      </c>
    </row>
    <row r="105" spans="1:1" x14ac:dyDescent="0.2">
      <c r="A105" s="258" t="s">
        <v>434</v>
      </c>
    </row>
    <row r="109" spans="1:1" x14ac:dyDescent="0.2">
      <c r="A109" s="258" t="s">
        <v>291</v>
      </c>
    </row>
    <row r="110" spans="1:1" x14ac:dyDescent="0.2">
      <c r="A110" s="258" t="s">
        <v>402</v>
      </c>
    </row>
    <row r="111" spans="1:1" x14ac:dyDescent="0.2">
      <c r="A111" s="258" t="s">
        <v>292</v>
      </c>
    </row>
    <row r="112" spans="1:1" x14ac:dyDescent="0.2">
      <c r="A112" s="258" t="s">
        <v>293</v>
      </c>
    </row>
    <row r="113" spans="1:1" x14ac:dyDescent="0.2">
      <c r="A113" s="258" t="s">
        <v>294</v>
      </c>
    </row>
    <row r="115" spans="1:1" x14ac:dyDescent="0.2">
      <c r="A115" s="258" t="s">
        <v>296</v>
      </c>
    </row>
    <row r="116" spans="1:1" x14ac:dyDescent="0.2">
      <c r="A116" s="258" t="s">
        <v>297</v>
      </c>
    </row>
    <row r="117" spans="1:1" x14ac:dyDescent="0.2">
      <c r="A117" s="258" t="s">
        <v>298</v>
      </c>
    </row>
    <row r="118" spans="1:1" x14ac:dyDescent="0.2">
      <c r="A118" s="258" t="s">
        <v>299</v>
      </c>
    </row>
    <row r="119" spans="1:1" x14ac:dyDescent="0.2">
      <c r="A119" s="258" t="s">
        <v>300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180"/>
    <col min="2" max="3" width="10.33203125" style="181"/>
    <col min="4" max="4" width="9.5" style="180" customWidth="1"/>
    <col min="5" max="5" width="10.1640625" style="180" customWidth="1"/>
    <col min="6" max="6" width="12.1640625" style="182" customWidth="1"/>
    <col min="7" max="7" width="10.33203125" style="183"/>
    <col min="8" max="9" width="10.33203125" style="180"/>
    <col min="10" max="10" width="10.33203125" style="181"/>
    <col min="11" max="11" width="10" style="180" customWidth="1"/>
    <col min="12" max="12" width="13.5" style="180" customWidth="1"/>
    <col min="13" max="13" width="14" style="182" customWidth="1"/>
    <col min="14" max="14" width="10.33203125" style="183"/>
    <col min="15" max="15" width="10.83203125" style="183" customWidth="1"/>
    <col min="16" max="16" width="10.33203125" style="185"/>
    <col min="17" max="17" width="10.33203125" style="180"/>
    <col min="18" max="18" width="10.33203125" style="183"/>
    <col min="19" max="19" width="6.6640625" style="180" customWidth="1"/>
    <col min="20" max="20" width="10.33203125" style="186"/>
    <col min="21" max="21" width="10.33203125" style="183"/>
    <col min="22" max="22" width="13.1640625" style="187" customWidth="1"/>
    <col min="23" max="23" width="13.1640625" style="183" customWidth="1"/>
    <col min="24" max="24" width="10.33203125" style="191"/>
    <col min="25" max="25" width="10.33203125" style="183"/>
    <col min="26" max="26" width="10.33203125" style="192"/>
    <col min="27" max="27" width="10.33203125" style="180"/>
    <col min="28" max="28" width="10.33203125" style="183"/>
    <col min="29" max="29" width="10.33203125" style="180"/>
    <col min="30" max="30" width="12.1640625" style="193" customWidth="1"/>
    <col min="31" max="16384" width="10.33203125" style="180"/>
  </cols>
  <sheetData>
    <row r="1" spans="1:30" s="178" customFormat="1" ht="135" x14ac:dyDescent="0.2">
      <c r="A1" s="198" t="s">
        <v>203</v>
      </c>
      <c r="B1" s="194" t="s">
        <v>274</v>
      </c>
      <c r="C1" s="194" t="s">
        <v>275</v>
      </c>
      <c r="D1" s="199" t="s">
        <v>283</v>
      </c>
      <c r="E1" s="198" t="s">
        <v>284</v>
      </c>
      <c r="F1" s="196"/>
      <c r="G1" s="170"/>
      <c r="H1" s="198" t="s">
        <v>199</v>
      </c>
      <c r="I1" s="198" t="s">
        <v>276</v>
      </c>
      <c r="J1" s="195" t="s">
        <v>277</v>
      </c>
      <c r="M1" s="196"/>
      <c r="N1" s="170"/>
      <c r="O1" s="202" t="s">
        <v>289</v>
      </c>
      <c r="P1" s="201" t="s">
        <v>282</v>
      </c>
      <c r="R1" s="170"/>
      <c r="T1" s="174"/>
      <c r="U1" s="202" t="s">
        <v>287</v>
      </c>
      <c r="V1" s="197"/>
      <c r="W1" s="170"/>
      <c r="X1" s="176"/>
      <c r="Y1" s="170"/>
      <c r="Z1" s="177"/>
      <c r="AB1" s="170"/>
      <c r="AC1" s="198" t="s">
        <v>288</v>
      </c>
      <c r="AD1" s="179"/>
    </row>
    <row r="2" spans="1:30" s="178" customFormat="1" ht="43.9" customHeight="1" x14ac:dyDescent="0.2">
      <c r="A2" s="167" t="s">
        <v>24</v>
      </c>
      <c r="B2" s="168" t="s">
        <v>81</v>
      </c>
      <c r="C2" s="168" t="s">
        <v>76</v>
      </c>
      <c r="D2" s="167" t="s">
        <v>82</v>
      </c>
      <c r="E2" s="167" t="s">
        <v>250</v>
      </c>
      <c r="F2" s="169" t="s">
        <v>251</v>
      </c>
      <c r="G2" s="170" t="s">
        <v>252</v>
      </c>
      <c r="H2" s="171" t="s">
        <v>253</v>
      </c>
      <c r="I2" s="167" t="s">
        <v>81</v>
      </c>
      <c r="J2" s="168" t="s">
        <v>76</v>
      </c>
      <c r="K2" s="167" t="s">
        <v>254</v>
      </c>
      <c r="L2" s="167" t="s">
        <v>250</v>
      </c>
      <c r="M2" s="169" t="s">
        <v>251</v>
      </c>
      <c r="N2" s="170" t="s">
        <v>255</v>
      </c>
      <c r="O2" s="170" t="s">
        <v>30</v>
      </c>
      <c r="P2" s="172" t="s">
        <v>256</v>
      </c>
      <c r="Q2" s="173" t="s">
        <v>257</v>
      </c>
      <c r="R2" s="170" t="s">
        <v>258</v>
      </c>
      <c r="S2" s="173" t="s">
        <v>259</v>
      </c>
      <c r="T2" s="174" t="s">
        <v>260</v>
      </c>
      <c r="U2" s="170" t="s">
        <v>261</v>
      </c>
      <c r="V2" s="175" t="s">
        <v>262</v>
      </c>
      <c r="W2" s="170" t="s">
        <v>263</v>
      </c>
      <c r="X2" s="176" t="s">
        <v>264</v>
      </c>
      <c r="Y2" s="170" t="s">
        <v>42</v>
      </c>
      <c r="Z2" s="177" t="s">
        <v>265</v>
      </c>
      <c r="AA2" s="178" t="s">
        <v>266</v>
      </c>
      <c r="AB2" s="170" t="s">
        <v>267</v>
      </c>
      <c r="AD2" s="179" t="s">
        <v>268</v>
      </c>
    </row>
    <row r="3" spans="1:30" x14ac:dyDescent="0.2">
      <c r="A3" s="180" t="s">
        <v>2</v>
      </c>
      <c r="C3" s="181" t="s">
        <v>272</v>
      </c>
      <c r="D3" s="180">
        <v>136</v>
      </c>
      <c r="E3" s="180">
        <f t="shared" ref="E3:E66" si="0">IFERROR(SUM(B3*C3*D3/1000000000)," ")</f>
        <v>0</v>
      </c>
      <c r="F3" s="182" t="s">
        <v>2</v>
      </c>
      <c r="G3" s="183" t="str">
        <f t="shared" ref="G3:G66" si="1">IFERROR(SUM(E3*F3)," ")</f>
        <v xml:space="preserve"> </v>
      </c>
      <c r="H3" s="180" t="s">
        <v>2</v>
      </c>
      <c r="I3" s="181" t="s">
        <v>2</v>
      </c>
      <c r="J3" s="181" t="s">
        <v>2</v>
      </c>
      <c r="K3" s="180">
        <v>112</v>
      </c>
      <c r="L3" s="180" t="str">
        <f>IFERROR(SUM(I3*J3*K3/1000000000)," ")</f>
        <v xml:space="preserve"> </v>
      </c>
      <c r="M3" s="182" t="s">
        <v>2</v>
      </c>
      <c r="N3" s="184" t="str">
        <f t="shared" ref="N3:N39" si="2">IFERROR(SUM(L3*M3),"0 ")</f>
        <v xml:space="preserve">0 </v>
      </c>
      <c r="O3" s="183" t="s">
        <v>269</v>
      </c>
      <c r="P3" s="185">
        <f t="array" ref="P3">IFERROR(SUM(N3*50%,N3,10,G3*50%+G3,O3),)</f>
        <v>0</v>
      </c>
      <c r="Q3" s="180" t="s">
        <v>2</v>
      </c>
      <c r="R3" s="183" t="s">
        <v>2</v>
      </c>
      <c r="S3" s="180" t="s">
        <v>269</v>
      </c>
      <c r="T3" s="186">
        <v>0</v>
      </c>
      <c r="U3" s="183">
        <v>0</v>
      </c>
      <c r="V3" s="187" t="s">
        <v>271</v>
      </c>
      <c r="W3" s="183">
        <v>0</v>
      </c>
      <c r="X3" s="183" t="s">
        <v>271</v>
      </c>
      <c r="Y3" s="183" t="s">
        <v>271</v>
      </c>
      <c r="Z3" s="188">
        <f>IFERROR(SUM(T3+W3+X3+Y3+U3+P3+R3),)</f>
        <v>0</v>
      </c>
      <c r="AA3" s="180" t="s">
        <v>269</v>
      </c>
      <c r="AB3" s="183">
        <v>0</v>
      </c>
      <c r="AD3" s="189">
        <f t="shared" ref="AD3:AD26" si="3">SUM(Z3+AB3)</f>
        <v>0</v>
      </c>
    </row>
    <row r="4" spans="1:30" x14ac:dyDescent="0.2">
      <c r="A4" s="180" t="s">
        <v>2</v>
      </c>
      <c r="B4" s="181" t="s">
        <v>269</v>
      </c>
      <c r="C4" s="181" t="s">
        <v>269</v>
      </c>
      <c r="D4" s="180">
        <v>136</v>
      </c>
      <c r="E4" s="180" t="str">
        <f t="shared" si="0"/>
        <v xml:space="preserve"> </v>
      </c>
      <c r="F4" s="182" t="s">
        <v>2</v>
      </c>
      <c r="G4" s="183" t="str">
        <f t="shared" si="1"/>
        <v xml:space="preserve"> </v>
      </c>
      <c r="H4" s="180" t="s">
        <v>2</v>
      </c>
      <c r="I4" s="181" t="s">
        <v>2</v>
      </c>
      <c r="J4" s="181" t="s">
        <v>2</v>
      </c>
      <c r="K4" s="180">
        <v>112</v>
      </c>
      <c r="L4" s="180" t="str">
        <f t="shared" ref="L4:L67" si="4">IFERROR(SUM(I4*J4*K4/1000000000)," ")</f>
        <v xml:space="preserve"> </v>
      </c>
      <c r="M4" s="182" t="s">
        <v>2</v>
      </c>
      <c r="N4" s="184" t="str">
        <f t="shared" si="2"/>
        <v xml:space="preserve">0 </v>
      </c>
      <c r="O4" s="183" t="s">
        <v>269</v>
      </c>
      <c r="P4" s="185">
        <f t="array" ref="P4">IFERROR(SUM(N4*50%,N4,10,G4*50%+G4,O4),)</f>
        <v>0</v>
      </c>
      <c r="Q4" s="180" t="s">
        <v>88</v>
      </c>
      <c r="R4" s="183">
        <v>40</v>
      </c>
      <c r="S4" s="180" t="s">
        <v>269</v>
      </c>
      <c r="T4" s="186">
        <v>0</v>
      </c>
      <c r="U4" s="183">
        <v>0</v>
      </c>
      <c r="V4" s="187" t="s">
        <v>271</v>
      </c>
      <c r="W4" s="183">
        <v>0</v>
      </c>
      <c r="X4" s="183" t="s">
        <v>271</v>
      </c>
      <c r="Y4" s="183" t="s">
        <v>271</v>
      </c>
      <c r="Z4" s="188">
        <f t="shared" ref="Z4:Z67" si="5">IFERROR(SUM(T4+W4+X4+Y4+U4+P4+R4),)</f>
        <v>40</v>
      </c>
      <c r="AA4" s="180" t="s">
        <v>269</v>
      </c>
      <c r="AB4" s="183">
        <v>0</v>
      </c>
      <c r="AD4" s="189">
        <f t="shared" si="3"/>
        <v>40</v>
      </c>
    </row>
    <row r="5" spans="1:30" x14ac:dyDescent="0.2">
      <c r="A5" s="180" t="s">
        <v>99</v>
      </c>
      <c r="B5" s="181" t="s">
        <v>270</v>
      </c>
      <c r="C5" s="181" t="s">
        <v>269</v>
      </c>
      <c r="D5" s="180" t="e">
        <v>#VALUE!</v>
      </c>
      <c r="E5" s="180" t="str">
        <f t="shared" si="0"/>
        <v xml:space="preserve"> </v>
      </c>
      <c r="F5" s="182">
        <v>340</v>
      </c>
      <c r="G5" s="183" t="str">
        <f t="shared" si="1"/>
        <v xml:space="preserve"> </v>
      </c>
      <c r="H5" s="180" t="s">
        <v>101</v>
      </c>
      <c r="I5" s="181" t="s">
        <v>2</v>
      </c>
      <c r="J5" s="181" t="s">
        <v>2</v>
      </c>
      <c r="K5" s="180" t="e">
        <v>#VALUE!</v>
      </c>
      <c r="L5" s="180" t="str">
        <f t="shared" si="4"/>
        <v xml:space="preserve"> </v>
      </c>
      <c r="M5" s="182">
        <v>1200</v>
      </c>
      <c r="N5" s="184" t="str">
        <f t="shared" si="2"/>
        <v xml:space="preserve">0 </v>
      </c>
      <c r="O5" s="183" t="s">
        <v>269</v>
      </c>
      <c r="P5" s="185">
        <f t="array" ref="P5">IFERROR(SUM(N5*50%,N5,10,G5*50%+G5,O5),)</f>
        <v>0</v>
      </c>
      <c r="Q5" s="180" t="s">
        <v>91</v>
      </c>
      <c r="R5" s="183">
        <v>55</v>
      </c>
      <c r="S5" s="180" t="s">
        <v>269</v>
      </c>
      <c r="T5" s="186">
        <v>0</v>
      </c>
      <c r="U5" s="183">
        <v>2.64</v>
      </c>
      <c r="V5" s="187" t="s">
        <v>96</v>
      </c>
      <c r="W5" s="183">
        <v>1.5</v>
      </c>
      <c r="X5" s="183" t="s">
        <v>271</v>
      </c>
      <c r="Y5" s="183" t="s">
        <v>271</v>
      </c>
      <c r="Z5" s="188">
        <f t="shared" si="5"/>
        <v>59.14</v>
      </c>
      <c r="AA5" s="180" t="s">
        <v>269</v>
      </c>
      <c r="AB5" s="183">
        <v>0</v>
      </c>
      <c r="AD5" s="189">
        <f t="shared" si="3"/>
        <v>59.14</v>
      </c>
    </row>
    <row r="6" spans="1:30" x14ac:dyDescent="0.2">
      <c r="A6" s="180" t="s">
        <v>102</v>
      </c>
      <c r="B6" s="181" t="s">
        <v>269</v>
      </c>
      <c r="C6" s="181" t="s">
        <v>269</v>
      </c>
      <c r="D6" s="180">
        <v>136</v>
      </c>
      <c r="E6" s="180" t="str">
        <f t="shared" si="0"/>
        <v xml:space="preserve"> </v>
      </c>
      <c r="F6" s="182" t="s">
        <v>2</v>
      </c>
      <c r="G6" s="183" t="str">
        <f t="shared" si="1"/>
        <v xml:space="preserve"> </v>
      </c>
      <c r="H6" s="180" t="s">
        <v>2</v>
      </c>
      <c r="I6" s="181" t="s">
        <v>2</v>
      </c>
      <c r="J6" s="181" t="s">
        <v>2</v>
      </c>
      <c r="K6" s="180">
        <v>112</v>
      </c>
      <c r="L6" s="180" t="str">
        <f t="shared" si="4"/>
        <v xml:space="preserve"> </v>
      </c>
      <c r="M6" s="182" t="s">
        <v>2</v>
      </c>
      <c r="N6" s="184" t="str">
        <f t="shared" si="2"/>
        <v xml:space="preserve">0 </v>
      </c>
      <c r="O6" s="183" t="s">
        <v>269</v>
      </c>
      <c r="P6" s="185">
        <f t="array" ref="P6">IFERROR(SUM(N6*50%,N6,10,G6*50%+G6,O6),)</f>
        <v>0</v>
      </c>
      <c r="Q6" s="180" t="s">
        <v>2</v>
      </c>
      <c r="R6" s="183" t="s">
        <v>2</v>
      </c>
      <c r="S6" s="180" t="s">
        <v>269</v>
      </c>
      <c r="T6" s="186">
        <v>0</v>
      </c>
      <c r="U6" s="183">
        <v>0</v>
      </c>
      <c r="V6" s="187" t="s">
        <v>271</v>
      </c>
      <c r="W6" s="183">
        <v>0</v>
      </c>
      <c r="X6" s="183" t="s">
        <v>271</v>
      </c>
      <c r="Y6" s="183" t="s">
        <v>271</v>
      </c>
      <c r="Z6" s="188">
        <f t="shared" si="5"/>
        <v>0</v>
      </c>
      <c r="AA6" s="180" t="s">
        <v>269</v>
      </c>
      <c r="AB6" s="183">
        <v>0</v>
      </c>
      <c r="AD6" s="189">
        <f t="shared" si="3"/>
        <v>0</v>
      </c>
    </row>
    <row r="7" spans="1:30" x14ac:dyDescent="0.2">
      <c r="A7" s="180" t="s">
        <v>2</v>
      </c>
      <c r="B7" s="181" t="s">
        <v>269</v>
      </c>
      <c r="C7" s="181" t="s">
        <v>273</v>
      </c>
      <c r="D7" s="180">
        <v>136</v>
      </c>
      <c r="E7" s="180" t="str">
        <f t="shared" si="0"/>
        <v xml:space="preserve"> </v>
      </c>
      <c r="F7" s="182" t="s">
        <v>2</v>
      </c>
      <c r="G7" s="183" t="str">
        <f t="shared" si="1"/>
        <v xml:space="preserve"> </v>
      </c>
      <c r="H7" s="180" t="s">
        <v>2</v>
      </c>
      <c r="I7" s="181" t="s">
        <v>2</v>
      </c>
      <c r="J7" s="181" t="s">
        <v>2</v>
      </c>
      <c r="K7" s="180">
        <v>112</v>
      </c>
      <c r="L7" s="180" t="str">
        <f t="shared" si="4"/>
        <v xml:space="preserve"> </v>
      </c>
      <c r="M7" s="182" t="s">
        <v>2</v>
      </c>
      <c r="N7" s="184" t="str">
        <f t="shared" si="2"/>
        <v xml:space="preserve">0 </v>
      </c>
      <c r="O7" s="183" t="s">
        <v>269</v>
      </c>
      <c r="P7" s="185">
        <f t="array" ref="P7">IFERROR(SUM(N7*50%,N7,10,G7*50%+G7,O7),)</f>
        <v>0</v>
      </c>
      <c r="Q7" s="180" t="s">
        <v>2</v>
      </c>
      <c r="R7" s="183" t="s">
        <v>2</v>
      </c>
      <c r="S7" s="180" t="s">
        <v>269</v>
      </c>
      <c r="T7" s="186">
        <v>0</v>
      </c>
      <c r="U7" s="183">
        <v>0</v>
      </c>
      <c r="V7" s="187" t="s">
        <v>271</v>
      </c>
      <c r="W7" s="183">
        <v>0</v>
      </c>
      <c r="X7" s="183" t="s">
        <v>271</v>
      </c>
      <c r="Y7" s="183" t="s">
        <v>271</v>
      </c>
      <c r="Z7" s="188">
        <f t="shared" si="5"/>
        <v>0</v>
      </c>
      <c r="AA7" s="180" t="s">
        <v>269</v>
      </c>
      <c r="AB7" s="183">
        <v>0</v>
      </c>
      <c r="AD7" s="189">
        <f t="shared" si="3"/>
        <v>0</v>
      </c>
    </row>
    <row r="8" spans="1:30" ht="12" customHeight="1" x14ac:dyDescent="0.2">
      <c r="A8" s="180" t="s">
        <v>2</v>
      </c>
      <c r="B8" s="181" t="s">
        <v>269</v>
      </c>
      <c r="C8" s="181" t="s">
        <v>272</v>
      </c>
      <c r="D8" s="180">
        <v>136</v>
      </c>
      <c r="E8" s="180" t="str">
        <f t="shared" si="0"/>
        <v xml:space="preserve"> </v>
      </c>
      <c r="F8" s="182" t="s">
        <v>2</v>
      </c>
      <c r="G8" s="183" t="str">
        <f t="shared" si="1"/>
        <v xml:space="preserve"> </v>
      </c>
      <c r="H8" s="180" t="s">
        <v>2</v>
      </c>
      <c r="I8" s="181" t="s">
        <v>2</v>
      </c>
      <c r="J8" s="181" t="s">
        <v>2</v>
      </c>
      <c r="K8" s="180">
        <v>112</v>
      </c>
      <c r="L8" s="180" t="str">
        <f t="shared" si="4"/>
        <v xml:space="preserve"> </v>
      </c>
      <c r="M8" s="182" t="s">
        <v>2</v>
      </c>
      <c r="N8" s="184" t="str">
        <f t="shared" si="2"/>
        <v xml:space="preserve">0 </v>
      </c>
      <c r="O8" s="183" t="s">
        <v>269</v>
      </c>
      <c r="P8" s="185">
        <f t="array" ref="P8">IFERROR(SUM(N8*50%,N8,10,G8*50%+G8,O8),)</f>
        <v>0</v>
      </c>
      <c r="Q8" s="180" t="s">
        <v>2</v>
      </c>
      <c r="R8" s="183" t="s">
        <v>2</v>
      </c>
      <c r="S8" s="180" t="s">
        <v>269</v>
      </c>
      <c r="T8" s="186">
        <v>0</v>
      </c>
      <c r="U8" s="183">
        <v>0</v>
      </c>
      <c r="V8" s="187" t="s">
        <v>271</v>
      </c>
      <c r="W8" s="183">
        <v>0</v>
      </c>
      <c r="X8" s="183" t="s">
        <v>271</v>
      </c>
      <c r="Y8" s="183" t="s">
        <v>271</v>
      </c>
      <c r="Z8" s="188">
        <f t="shared" si="5"/>
        <v>0</v>
      </c>
      <c r="AA8" s="180" t="s">
        <v>269</v>
      </c>
      <c r="AB8" s="183">
        <v>0</v>
      </c>
      <c r="AD8" s="189">
        <f t="shared" si="3"/>
        <v>0</v>
      </c>
    </row>
    <row r="9" spans="1:30" x14ac:dyDescent="0.2">
      <c r="A9" s="180" t="s">
        <v>2</v>
      </c>
      <c r="B9" s="181" t="s">
        <v>269</v>
      </c>
      <c r="C9" s="181" t="s">
        <v>269</v>
      </c>
      <c r="D9" s="180">
        <v>136</v>
      </c>
      <c r="E9" s="180" t="str">
        <f t="shared" si="0"/>
        <v xml:space="preserve"> </v>
      </c>
      <c r="F9" s="182" t="s">
        <v>2</v>
      </c>
      <c r="G9" s="183" t="str">
        <f t="shared" si="1"/>
        <v xml:space="preserve"> </v>
      </c>
      <c r="H9" s="180" t="s">
        <v>2</v>
      </c>
      <c r="I9" s="181" t="s">
        <v>2</v>
      </c>
      <c r="J9" s="181" t="s">
        <v>2</v>
      </c>
      <c r="K9" s="180">
        <v>112</v>
      </c>
      <c r="L9" s="180" t="str">
        <f t="shared" si="4"/>
        <v xml:space="preserve"> </v>
      </c>
      <c r="M9" s="182" t="s">
        <v>2</v>
      </c>
      <c r="N9" s="184" t="str">
        <f t="shared" si="2"/>
        <v xml:space="preserve">0 </v>
      </c>
      <c r="O9" s="183" t="s">
        <v>269</v>
      </c>
      <c r="P9" s="185">
        <f t="array" ref="P9">IFERROR(SUM(N9*50%,N9,10,G9*50%+G9,O9),)</f>
        <v>0</v>
      </c>
      <c r="Q9" s="180" t="s">
        <v>2</v>
      </c>
      <c r="R9" s="183" t="s">
        <v>2</v>
      </c>
      <c r="S9" s="180" t="s">
        <v>269</v>
      </c>
      <c r="T9" s="186">
        <v>0</v>
      </c>
      <c r="U9" s="183">
        <v>0</v>
      </c>
      <c r="V9" s="187" t="s">
        <v>271</v>
      </c>
      <c r="W9" s="183">
        <v>0</v>
      </c>
      <c r="X9" s="183" t="s">
        <v>271</v>
      </c>
      <c r="Y9" s="183" t="s">
        <v>271</v>
      </c>
      <c r="Z9" s="188">
        <f t="shared" si="5"/>
        <v>0</v>
      </c>
      <c r="AA9" s="180" t="s">
        <v>269</v>
      </c>
      <c r="AB9" s="183">
        <v>0</v>
      </c>
      <c r="AD9" s="189">
        <f t="shared" si="3"/>
        <v>0</v>
      </c>
    </row>
    <row r="10" spans="1:30" x14ac:dyDescent="0.2">
      <c r="A10" s="180" t="s">
        <v>2</v>
      </c>
      <c r="B10" s="181" t="s">
        <v>269</v>
      </c>
      <c r="C10" s="181" t="s">
        <v>269</v>
      </c>
      <c r="D10" s="180">
        <v>136</v>
      </c>
      <c r="E10" s="180" t="str">
        <f t="shared" si="0"/>
        <v xml:space="preserve"> </v>
      </c>
      <c r="F10" s="182" t="s">
        <v>2</v>
      </c>
      <c r="G10" s="183" t="str">
        <f t="shared" si="1"/>
        <v xml:space="preserve"> </v>
      </c>
      <c r="H10" s="180" t="s">
        <v>2</v>
      </c>
      <c r="I10" s="181" t="s">
        <v>2</v>
      </c>
      <c r="J10" s="181" t="s">
        <v>2</v>
      </c>
      <c r="K10" s="180">
        <v>112</v>
      </c>
      <c r="L10" s="180" t="str">
        <f t="shared" si="4"/>
        <v xml:space="preserve"> </v>
      </c>
      <c r="M10" s="182" t="s">
        <v>2</v>
      </c>
      <c r="N10" s="184" t="str">
        <f t="shared" si="2"/>
        <v xml:space="preserve">0 </v>
      </c>
      <c r="O10" s="183" t="s">
        <v>269</v>
      </c>
      <c r="P10" s="185">
        <f t="array" ref="P10">IFERROR(SUM(N10*50%,N10,10,G10*50%+G10,O10),)</f>
        <v>0</v>
      </c>
      <c r="Q10" s="180" t="s">
        <v>2</v>
      </c>
      <c r="R10" s="183" t="s">
        <v>2</v>
      </c>
      <c r="S10" s="180" t="s">
        <v>269</v>
      </c>
      <c r="T10" s="186">
        <v>0</v>
      </c>
      <c r="U10" s="183">
        <v>0</v>
      </c>
      <c r="V10" s="187" t="s">
        <v>271</v>
      </c>
      <c r="W10" s="183">
        <v>0</v>
      </c>
      <c r="X10" s="183" t="s">
        <v>271</v>
      </c>
      <c r="Y10" s="183" t="s">
        <v>271</v>
      </c>
      <c r="Z10" s="188">
        <f t="shared" si="5"/>
        <v>0</v>
      </c>
      <c r="AA10" s="180" t="s">
        <v>269</v>
      </c>
      <c r="AB10" s="183">
        <v>0</v>
      </c>
      <c r="AD10" s="189">
        <f t="shared" si="3"/>
        <v>0</v>
      </c>
    </row>
    <row r="11" spans="1:30" x14ac:dyDescent="0.2">
      <c r="A11" s="180" t="s">
        <v>2</v>
      </c>
      <c r="B11" s="181" t="s">
        <v>269</v>
      </c>
      <c r="C11" s="181" t="s">
        <v>269</v>
      </c>
      <c r="D11" s="180">
        <v>136</v>
      </c>
      <c r="E11" s="180" t="str">
        <f t="shared" si="0"/>
        <v xml:space="preserve"> </v>
      </c>
      <c r="F11" s="182" t="s">
        <v>2</v>
      </c>
      <c r="G11" s="183" t="str">
        <f t="shared" si="1"/>
        <v xml:space="preserve"> </v>
      </c>
      <c r="H11" s="180" t="s">
        <v>2</v>
      </c>
      <c r="I11" s="181" t="s">
        <v>2</v>
      </c>
      <c r="J11" s="181" t="s">
        <v>2</v>
      </c>
      <c r="K11" s="180">
        <v>112</v>
      </c>
      <c r="L11" s="180" t="str">
        <f t="shared" si="4"/>
        <v xml:space="preserve"> </v>
      </c>
      <c r="M11" s="182" t="s">
        <v>2</v>
      </c>
      <c r="N11" s="184" t="str">
        <f t="shared" si="2"/>
        <v xml:space="preserve">0 </v>
      </c>
      <c r="O11" s="183" t="s">
        <v>269</v>
      </c>
      <c r="P11" s="185">
        <f t="array" ref="P11">IFERROR(SUM(N11*50%,N11,10,G11*50%+G11,O11),)</f>
        <v>0</v>
      </c>
      <c r="Q11" s="180" t="s">
        <v>2</v>
      </c>
      <c r="R11" s="183" t="s">
        <v>2</v>
      </c>
      <c r="S11" s="180" t="s">
        <v>269</v>
      </c>
      <c r="T11" s="186">
        <v>0</v>
      </c>
      <c r="U11" s="183">
        <v>0</v>
      </c>
      <c r="V11" s="187" t="s">
        <v>271</v>
      </c>
      <c r="W11" s="183">
        <v>0</v>
      </c>
      <c r="X11" s="183" t="s">
        <v>271</v>
      </c>
      <c r="Y11" s="183" t="s">
        <v>271</v>
      </c>
      <c r="Z11" s="188">
        <f t="shared" si="5"/>
        <v>0</v>
      </c>
      <c r="AA11" s="180" t="s">
        <v>269</v>
      </c>
      <c r="AB11" s="183">
        <v>0</v>
      </c>
      <c r="AD11" s="189">
        <f t="shared" si="3"/>
        <v>0</v>
      </c>
    </row>
    <row r="12" spans="1:30" x14ac:dyDescent="0.2">
      <c r="A12" s="180" t="s">
        <v>2</v>
      </c>
      <c r="B12" s="181" t="s">
        <v>269</v>
      </c>
      <c r="C12" s="181" t="s">
        <v>269</v>
      </c>
      <c r="D12" s="180">
        <v>136</v>
      </c>
      <c r="E12" s="180" t="str">
        <f t="shared" si="0"/>
        <v xml:space="preserve"> </v>
      </c>
      <c r="F12" s="182" t="s">
        <v>2</v>
      </c>
      <c r="G12" s="183" t="str">
        <f t="shared" si="1"/>
        <v xml:space="preserve"> </v>
      </c>
      <c r="H12" s="180" t="s">
        <v>2</v>
      </c>
      <c r="I12" s="181" t="s">
        <v>2</v>
      </c>
      <c r="J12" s="181" t="s">
        <v>2</v>
      </c>
      <c r="K12" s="180">
        <v>112</v>
      </c>
      <c r="L12" s="180" t="str">
        <f t="shared" si="4"/>
        <v xml:space="preserve"> </v>
      </c>
      <c r="M12" s="182" t="s">
        <v>2</v>
      </c>
      <c r="N12" s="184" t="str">
        <f t="shared" si="2"/>
        <v xml:space="preserve">0 </v>
      </c>
      <c r="O12" s="183" t="s">
        <v>269</v>
      </c>
      <c r="P12" s="185">
        <f t="array" ref="P12">IFERROR(SUM(N12*50%,N12,10,G12*50%+G12,O12),)</f>
        <v>0</v>
      </c>
      <c r="Q12" s="180" t="s">
        <v>2</v>
      </c>
      <c r="R12" s="183" t="s">
        <v>2</v>
      </c>
      <c r="S12" s="180" t="s">
        <v>269</v>
      </c>
      <c r="T12" s="186">
        <v>0</v>
      </c>
      <c r="U12" s="183">
        <v>0</v>
      </c>
      <c r="V12" s="187" t="s">
        <v>271</v>
      </c>
      <c r="W12" s="183">
        <v>0</v>
      </c>
      <c r="X12" s="183" t="s">
        <v>271</v>
      </c>
      <c r="Y12" s="183" t="s">
        <v>271</v>
      </c>
      <c r="Z12" s="188">
        <f t="shared" si="5"/>
        <v>0</v>
      </c>
      <c r="AA12" s="180" t="s">
        <v>269</v>
      </c>
      <c r="AB12" s="183">
        <v>0</v>
      </c>
      <c r="AD12" s="189">
        <f t="shared" si="3"/>
        <v>0</v>
      </c>
    </row>
    <row r="13" spans="1:30" x14ac:dyDescent="0.2">
      <c r="A13" s="180" t="s">
        <v>2</v>
      </c>
      <c r="B13" s="181" t="s">
        <v>269</v>
      </c>
      <c r="C13" s="181" t="s">
        <v>269</v>
      </c>
      <c r="D13" s="180">
        <v>136</v>
      </c>
      <c r="E13" s="180" t="str">
        <f t="shared" si="0"/>
        <v xml:space="preserve"> </v>
      </c>
      <c r="F13" s="182" t="s">
        <v>2</v>
      </c>
      <c r="G13" s="183" t="str">
        <f t="shared" si="1"/>
        <v xml:space="preserve"> </v>
      </c>
      <c r="H13" s="180" t="s">
        <v>2</v>
      </c>
      <c r="I13" s="181" t="s">
        <v>2</v>
      </c>
      <c r="J13" s="181" t="s">
        <v>2</v>
      </c>
      <c r="K13" s="180">
        <v>112</v>
      </c>
      <c r="L13" s="180" t="str">
        <f t="shared" si="4"/>
        <v xml:space="preserve"> </v>
      </c>
      <c r="M13" s="182" t="s">
        <v>2</v>
      </c>
      <c r="N13" s="184" t="str">
        <f t="shared" si="2"/>
        <v xml:space="preserve">0 </v>
      </c>
      <c r="O13" s="183" t="s">
        <v>269</v>
      </c>
      <c r="P13" s="185">
        <f t="array" ref="P13">IFERROR(SUM(N13*50%,N13,10,G13*50%+G13,O13),)</f>
        <v>0</v>
      </c>
      <c r="Q13" s="180" t="s">
        <v>2</v>
      </c>
      <c r="R13" s="183" t="s">
        <v>2</v>
      </c>
      <c r="S13" s="180" t="s">
        <v>269</v>
      </c>
      <c r="T13" s="186">
        <v>0</v>
      </c>
      <c r="U13" s="183">
        <v>0</v>
      </c>
      <c r="V13" s="187" t="s">
        <v>271</v>
      </c>
      <c r="W13" s="183">
        <v>0</v>
      </c>
      <c r="X13" s="183" t="s">
        <v>271</v>
      </c>
      <c r="Y13" s="183" t="s">
        <v>271</v>
      </c>
      <c r="Z13" s="188">
        <f t="shared" si="5"/>
        <v>0</v>
      </c>
      <c r="AA13" s="180" t="s">
        <v>269</v>
      </c>
      <c r="AB13" s="183">
        <v>0</v>
      </c>
      <c r="AD13" s="189">
        <f t="shared" si="3"/>
        <v>0</v>
      </c>
    </row>
    <row r="14" spans="1:30" x14ac:dyDescent="0.2">
      <c r="A14" s="180" t="s">
        <v>2</v>
      </c>
      <c r="B14" s="181" t="s">
        <v>269</v>
      </c>
      <c r="C14" s="181" t="s">
        <v>269</v>
      </c>
      <c r="D14" s="180">
        <v>136</v>
      </c>
      <c r="E14" s="180" t="str">
        <f t="shared" si="0"/>
        <v xml:space="preserve"> </v>
      </c>
      <c r="F14" s="182" t="s">
        <v>2</v>
      </c>
      <c r="G14" s="183" t="str">
        <f t="shared" si="1"/>
        <v xml:space="preserve"> </v>
      </c>
      <c r="H14" s="180" t="s">
        <v>2</v>
      </c>
      <c r="I14" s="181" t="s">
        <v>2</v>
      </c>
      <c r="J14" s="181" t="s">
        <v>2</v>
      </c>
      <c r="K14" s="180">
        <v>112</v>
      </c>
      <c r="L14" s="180" t="str">
        <f t="shared" si="4"/>
        <v xml:space="preserve"> </v>
      </c>
      <c r="M14" s="182" t="s">
        <v>2</v>
      </c>
      <c r="N14" s="184" t="str">
        <f t="shared" si="2"/>
        <v xml:space="preserve">0 </v>
      </c>
      <c r="O14" s="183" t="s">
        <v>269</v>
      </c>
      <c r="P14" s="185">
        <f t="array" ref="P14">IFERROR(SUM(N14*50%,N14,10,G14*50%+G14,O14),)</f>
        <v>0</v>
      </c>
      <c r="Q14" s="180" t="s">
        <v>2</v>
      </c>
      <c r="R14" s="183" t="s">
        <v>2</v>
      </c>
      <c r="S14" s="180" t="s">
        <v>2</v>
      </c>
      <c r="T14" s="186">
        <v>0</v>
      </c>
      <c r="U14" s="183">
        <v>0</v>
      </c>
      <c r="V14" s="187" t="s">
        <v>271</v>
      </c>
      <c r="W14" s="183">
        <v>0</v>
      </c>
      <c r="X14" s="183" t="s">
        <v>271</v>
      </c>
      <c r="Y14" s="183" t="s">
        <v>271</v>
      </c>
      <c r="Z14" s="188">
        <f t="shared" si="5"/>
        <v>0</v>
      </c>
      <c r="AA14" s="180" t="s">
        <v>269</v>
      </c>
      <c r="AB14" s="183">
        <v>0</v>
      </c>
      <c r="AD14" s="189">
        <f t="shared" si="3"/>
        <v>0</v>
      </c>
    </row>
    <row r="15" spans="1:30" x14ac:dyDescent="0.2">
      <c r="A15" s="180" t="s">
        <v>2</v>
      </c>
      <c r="B15" s="181" t="s">
        <v>269</v>
      </c>
      <c r="C15" s="190">
        <v>199</v>
      </c>
      <c r="D15" s="180">
        <v>136</v>
      </c>
      <c r="E15" s="180" t="str">
        <f t="shared" si="0"/>
        <v xml:space="preserve"> </v>
      </c>
      <c r="F15" s="182" t="s">
        <v>2</v>
      </c>
      <c r="G15" s="183" t="str">
        <f t="shared" si="1"/>
        <v xml:space="preserve"> </v>
      </c>
      <c r="H15" s="180" t="s">
        <v>2</v>
      </c>
      <c r="I15" s="181" t="s">
        <v>2</v>
      </c>
      <c r="J15" s="181" t="s">
        <v>2</v>
      </c>
      <c r="K15" s="180">
        <v>112</v>
      </c>
      <c r="L15" s="180" t="str">
        <f t="shared" si="4"/>
        <v xml:space="preserve"> </v>
      </c>
      <c r="M15" s="182" t="s">
        <v>2</v>
      </c>
      <c r="N15" s="184" t="str">
        <f t="shared" si="2"/>
        <v xml:space="preserve">0 </v>
      </c>
      <c r="O15" s="183" t="s">
        <v>269</v>
      </c>
      <c r="P15" s="185">
        <f t="array" ref="P15">IFERROR(SUM(N15*50%,N15,10,G15*50%+G15,O15),)</f>
        <v>0</v>
      </c>
      <c r="Q15" s="180" t="s">
        <v>2</v>
      </c>
      <c r="R15" s="183" t="s">
        <v>2</v>
      </c>
      <c r="S15" s="180" t="s">
        <v>2</v>
      </c>
      <c r="T15" s="186">
        <v>0</v>
      </c>
      <c r="U15" s="183">
        <v>0</v>
      </c>
      <c r="V15" s="187" t="s">
        <v>271</v>
      </c>
      <c r="W15" s="183">
        <v>0</v>
      </c>
      <c r="X15" s="183" t="s">
        <v>271</v>
      </c>
      <c r="Y15" s="183" t="s">
        <v>271</v>
      </c>
      <c r="Z15" s="188">
        <f t="shared" si="5"/>
        <v>0</v>
      </c>
      <c r="AA15" s="180" t="s">
        <v>269</v>
      </c>
      <c r="AB15" s="183">
        <v>0</v>
      </c>
      <c r="AD15" s="189">
        <f t="shared" si="3"/>
        <v>0</v>
      </c>
    </row>
    <row r="16" spans="1:30" x14ac:dyDescent="0.2">
      <c r="A16" s="180" t="s">
        <v>2</v>
      </c>
      <c r="B16" s="181" t="s">
        <v>269</v>
      </c>
      <c r="C16" s="190">
        <v>148</v>
      </c>
      <c r="D16" s="180">
        <v>136</v>
      </c>
      <c r="E16" s="180" t="str">
        <f t="shared" si="0"/>
        <v xml:space="preserve"> </v>
      </c>
      <c r="F16" s="182" t="s">
        <v>2</v>
      </c>
      <c r="G16" s="183" t="str">
        <f t="shared" si="1"/>
        <v xml:space="preserve"> </v>
      </c>
      <c r="H16" s="180" t="s">
        <v>2</v>
      </c>
      <c r="I16" s="181" t="s">
        <v>2</v>
      </c>
      <c r="J16" s="181" t="s">
        <v>2</v>
      </c>
      <c r="K16" s="180">
        <v>112</v>
      </c>
      <c r="L16" s="180" t="str">
        <f t="shared" si="4"/>
        <v xml:space="preserve"> </v>
      </c>
      <c r="M16" s="182" t="s">
        <v>2</v>
      </c>
      <c r="N16" s="184" t="str">
        <f t="shared" si="2"/>
        <v xml:space="preserve">0 </v>
      </c>
      <c r="O16" s="183" t="s">
        <v>269</v>
      </c>
      <c r="P16" s="185">
        <f t="array" ref="P16">IFERROR(SUM(N16*50%,N16,10,G16*50%+G16,O16),)</f>
        <v>0</v>
      </c>
      <c r="Q16" s="180" t="s">
        <v>2</v>
      </c>
      <c r="R16" s="183" t="s">
        <v>2</v>
      </c>
      <c r="S16" s="180" t="s">
        <v>2</v>
      </c>
      <c r="T16" s="186">
        <v>0</v>
      </c>
      <c r="U16" s="183">
        <v>0</v>
      </c>
      <c r="V16" s="187" t="s">
        <v>271</v>
      </c>
      <c r="W16" s="183">
        <v>0</v>
      </c>
      <c r="X16" s="183" t="s">
        <v>271</v>
      </c>
      <c r="Y16" s="183" t="s">
        <v>271</v>
      </c>
      <c r="Z16" s="188">
        <f t="shared" si="5"/>
        <v>0</v>
      </c>
      <c r="AA16" s="180" t="s">
        <v>269</v>
      </c>
      <c r="AB16" s="183">
        <v>0</v>
      </c>
      <c r="AD16" s="189">
        <f t="shared" si="3"/>
        <v>0</v>
      </c>
    </row>
    <row r="17" spans="1:30" x14ac:dyDescent="0.2">
      <c r="A17" s="180" t="s">
        <v>2</v>
      </c>
      <c r="B17" s="181" t="s">
        <v>269</v>
      </c>
      <c r="C17" s="190">
        <v>198</v>
      </c>
      <c r="D17" s="180">
        <v>136</v>
      </c>
      <c r="E17" s="180" t="str">
        <f t="shared" si="0"/>
        <v xml:space="preserve"> </v>
      </c>
      <c r="F17" s="182" t="s">
        <v>2</v>
      </c>
      <c r="G17" s="183" t="str">
        <f t="shared" si="1"/>
        <v xml:space="preserve"> </v>
      </c>
      <c r="H17" s="180" t="s">
        <v>2</v>
      </c>
      <c r="I17" s="181" t="s">
        <v>2</v>
      </c>
      <c r="J17" s="181" t="s">
        <v>2</v>
      </c>
      <c r="K17" s="180">
        <v>112</v>
      </c>
      <c r="L17" s="180" t="str">
        <f t="shared" si="4"/>
        <v xml:space="preserve"> </v>
      </c>
      <c r="M17" s="182" t="s">
        <v>2</v>
      </c>
      <c r="N17" s="184" t="str">
        <f t="shared" si="2"/>
        <v xml:space="preserve">0 </v>
      </c>
      <c r="O17" s="183" t="s">
        <v>269</v>
      </c>
      <c r="P17" s="185">
        <f t="array" ref="P17">IFERROR(SUM(N17*50%,N17,10,G17*50%+G17,O17),)</f>
        <v>0</v>
      </c>
      <c r="Q17" s="180" t="s">
        <v>2</v>
      </c>
      <c r="R17" s="183" t="s">
        <v>2</v>
      </c>
      <c r="S17" s="180" t="s">
        <v>2</v>
      </c>
      <c r="T17" s="186">
        <v>0</v>
      </c>
      <c r="U17" s="183">
        <v>0</v>
      </c>
      <c r="V17" s="187" t="s">
        <v>271</v>
      </c>
      <c r="W17" s="183">
        <v>0</v>
      </c>
      <c r="X17" s="183" t="s">
        <v>271</v>
      </c>
      <c r="Y17" s="183" t="s">
        <v>271</v>
      </c>
      <c r="Z17" s="188">
        <f t="shared" si="5"/>
        <v>0</v>
      </c>
      <c r="AA17" s="180" t="s">
        <v>269</v>
      </c>
      <c r="AB17" s="183">
        <v>0</v>
      </c>
      <c r="AD17" s="189">
        <f t="shared" si="3"/>
        <v>0</v>
      </c>
    </row>
    <row r="18" spans="1:30" x14ac:dyDescent="0.2">
      <c r="A18" s="180" t="s">
        <v>2</v>
      </c>
      <c r="B18" s="181" t="s">
        <v>269</v>
      </c>
      <c r="C18" s="190">
        <v>149</v>
      </c>
      <c r="D18" s="180">
        <v>136</v>
      </c>
      <c r="E18" s="180" t="str">
        <f t="shared" si="0"/>
        <v xml:space="preserve"> </v>
      </c>
      <c r="F18" s="182" t="s">
        <v>2</v>
      </c>
      <c r="G18" s="183" t="str">
        <f t="shared" si="1"/>
        <v xml:space="preserve"> </v>
      </c>
      <c r="H18" s="180" t="s">
        <v>2</v>
      </c>
      <c r="I18" s="181" t="s">
        <v>2</v>
      </c>
      <c r="J18" s="181" t="s">
        <v>2</v>
      </c>
      <c r="K18" s="180">
        <v>112</v>
      </c>
      <c r="L18" s="180" t="str">
        <f t="shared" si="4"/>
        <v xml:space="preserve"> </v>
      </c>
      <c r="M18" s="182" t="s">
        <v>2</v>
      </c>
      <c r="N18" s="184" t="str">
        <f t="shared" si="2"/>
        <v xml:space="preserve">0 </v>
      </c>
      <c r="O18" s="183" t="s">
        <v>269</v>
      </c>
      <c r="P18" s="185">
        <f t="array" ref="P18">IFERROR(SUM(N18*50%,N18,10,G18*50%+G18,O18),)</f>
        <v>0</v>
      </c>
      <c r="Q18" s="180" t="s">
        <v>2</v>
      </c>
      <c r="R18" s="183" t="s">
        <v>2</v>
      </c>
      <c r="S18" s="180" t="s">
        <v>2</v>
      </c>
      <c r="T18" s="186">
        <v>0</v>
      </c>
      <c r="U18" s="183">
        <v>0</v>
      </c>
      <c r="V18" s="187" t="s">
        <v>271</v>
      </c>
      <c r="W18" s="183">
        <v>0</v>
      </c>
      <c r="X18" s="183" t="s">
        <v>271</v>
      </c>
      <c r="Y18" s="183" t="s">
        <v>271</v>
      </c>
      <c r="Z18" s="188">
        <f t="shared" si="5"/>
        <v>0</v>
      </c>
      <c r="AA18" s="180" t="s">
        <v>269</v>
      </c>
      <c r="AB18" s="183">
        <v>0</v>
      </c>
      <c r="AD18" s="189">
        <f t="shared" si="3"/>
        <v>0</v>
      </c>
    </row>
    <row r="19" spans="1:30" x14ac:dyDescent="0.2">
      <c r="A19" s="180" t="s">
        <v>2</v>
      </c>
      <c r="B19" s="181" t="s">
        <v>269</v>
      </c>
      <c r="C19" s="190">
        <v>150</v>
      </c>
      <c r="D19" s="180">
        <v>136</v>
      </c>
      <c r="E19" s="180" t="str">
        <f t="shared" si="0"/>
        <v xml:space="preserve"> </v>
      </c>
      <c r="F19" s="182" t="s">
        <v>2</v>
      </c>
      <c r="G19" s="183" t="str">
        <f t="shared" si="1"/>
        <v xml:space="preserve"> </v>
      </c>
      <c r="H19" s="180" t="s">
        <v>2</v>
      </c>
      <c r="I19" s="181" t="s">
        <v>2</v>
      </c>
      <c r="J19" s="181" t="s">
        <v>2</v>
      </c>
      <c r="K19" s="180">
        <v>112</v>
      </c>
      <c r="L19" s="180" t="str">
        <f t="shared" si="4"/>
        <v xml:space="preserve"> </v>
      </c>
      <c r="M19" s="182" t="s">
        <v>2</v>
      </c>
      <c r="N19" s="184" t="str">
        <f t="shared" si="2"/>
        <v xml:space="preserve">0 </v>
      </c>
      <c r="O19" s="183" t="s">
        <v>269</v>
      </c>
      <c r="P19" s="185">
        <f t="array" ref="P19">IFERROR(SUM(N19*50%,N19,10,G19*50%+G19,O19),)</f>
        <v>0</v>
      </c>
      <c r="Q19" s="180" t="s">
        <v>2</v>
      </c>
      <c r="R19" s="183" t="s">
        <v>2</v>
      </c>
      <c r="S19" s="180" t="s">
        <v>2</v>
      </c>
      <c r="T19" s="186">
        <v>0</v>
      </c>
      <c r="U19" s="183">
        <v>0</v>
      </c>
      <c r="V19" s="187" t="s">
        <v>271</v>
      </c>
      <c r="W19" s="183">
        <v>0</v>
      </c>
      <c r="X19" s="183" t="s">
        <v>271</v>
      </c>
      <c r="Y19" s="183" t="s">
        <v>271</v>
      </c>
      <c r="Z19" s="188">
        <f t="shared" si="5"/>
        <v>0</v>
      </c>
      <c r="AA19" s="180" t="s">
        <v>269</v>
      </c>
      <c r="AB19" s="183">
        <v>0</v>
      </c>
      <c r="AD19" s="189">
        <f t="shared" si="3"/>
        <v>0</v>
      </c>
    </row>
    <row r="20" spans="1:30" x14ac:dyDescent="0.2">
      <c r="A20" s="180" t="s">
        <v>2</v>
      </c>
      <c r="B20" s="181" t="s">
        <v>269</v>
      </c>
      <c r="C20" s="190">
        <v>244</v>
      </c>
      <c r="D20" s="180">
        <v>136</v>
      </c>
      <c r="E20" s="180" t="str">
        <f t="shared" si="0"/>
        <v xml:space="preserve"> </v>
      </c>
      <c r="F20" s="182" t="s">
        <v>2</v>
      </c>
      <c r="G20" s="183" t="str">
        <f t="shared" si="1"/>
        <v xml:space="preserve"> </v>
      </c>
      <c r="H20" s="180" t="s">
        <v>2</v>
      </c>
      <c r="I20" s="181" t="s">
        <v>2</v>
      </c>
      <c r="J20" s="181" t="s">
        <v>2</v>
      </c>
      <c r="K20" s="180">
        <v>112</v>
      </c>
      <c r="L20" s="180" t="str">
        <f t="shared" si="4"/>
        <v xml:space="preserve"> </v>
      </c>
      <c r="M20" s="182" t="s">
        <v>2</v>
      </c>
      <c r="N20" s="184" t="str">
        <f t="shared" si="2"/>
        <v xml:space="preserve">0 </v>
      </c>
      <c r="O20" s="183" t="s">
        <v>269</v>
      </c>
      <c r="P20" s="185">
        <f t="array" ref="P20">IFERROR(SUM(N20*50%,N20,10,G20*50%+G20,O20),)</f>
        <v>0</v>
      </c>
      <c r="Q20" s="180" t="s">
        <v>2</v>
      </c>
      <c r="R20" s="183" t="s">
        <v>2</v>
      </c>
      <c r="S20" s="180" t="s">
        <v>2</v>
      </c>
      <c r="T20" s="186">
        <v>0</v>
      </c>
      <c r="U20" s="183">
        <v>0</v>
      </c>
      <c r="V20" s="187" t="s">
        <v>271</v>
      </c>
      <c r="W20" s="183">
        <v>0</v>
      </c>
      <c r="X20" s="183" t="s">
        <v>271</v>
      </c>
      <c r="Y20" s="183" t="s">
        <v>271</v>
      </c>
      <c r="Z20" s="188">
        <f t="shared" si="5"/>
        <v>0</v>
      </c>
      <c r="AA20" s="180" t="s">
        <v>269</v>
      </c>
      <c r="AB20" s="183">
        <v>0</v>
      </c>
      <c r="AD20" s="189">
        <f t="shared" si="3"/>
        <v>0</v>
      </c>
    </row>
    <row r="21" spans="1:30" x14ac:dyDescent="0.2">
      <c r="A21" s="180" t="s">
        <v>2</v>
      </c>
      <c r="B21" s="181" t="s">
        <v>269</v>
      </c>
      <c r="C21" s="181" t="s">
        <v>269</v>
      </c>
      <c r="D21" s="180">
        <v>136</v>
      </c>
      <c r="E21" s="180" t="str">
        <f t="shared" si="0"/>
        <v xml:space="preserve"> </v>
      </c>
      <c r="F21" s="182" t="s">
        <v>2</v>
      </c>
      <c r="G21" s="183" t="str">
        <f t="shared" si="1"/>
        <v xml:space="preserve"> </v>
      </c>
      <c r="H21" s="180" t="s">
        <v>2</v>
      </c>
      <c r="I21" s="181" t="s">
        <v>2</v>
      </c>
      <c r="J21" s="181" t="s">
        <v>2</v>
      </c>
      <c r="K21" s="180">
        <v>112</v>
      </c>
      <c r="L21" s="180" t="str">
        <f t="shared" si="4"/>
        <v xml:space="preserve"> </v>
      </c>
      <c r="M21" s="182" t="s">
        <v>2</v>
      </c>
      <c r="N21" s="184" t="str">
        <f t="shared" si="2"/>
        <v xml:space="preserve">0 </v>
      </c>
      <c r="O21" s="183" t="s">
        <v>269</v>
      </c>
      <c r="P21" s="185">
        <f t="array" ref="P21">IFERROR(SUM(N21*50%,N21,10,G21*50%+G21,O21),)</f>
        <v>0</v>
      </c>
      <c r="Q21" s="180" t="s">
        <v>2</v>
      </c>
      <c r="R21" s="183" t="s">
        <v>2</v>
      </c>
      <c r="S21" s="180" t="s">
        <v>2</v>
      </c>
      <c r="T21" s="186">
        <v>0</v>
      </c>
      <c r="U21" s="183">
        <v>0</v>
      </c>
      <c r="V21" s="187" t="s">
        <v>271</v>
      </c>
      <c r="W21" s="183">
        <v>0</v>
      </c>
      <c r="X21" s="183" t="s">
        <v>271</v>
      </c>
      <c r="Y21" s="183" t="s">
        <v>271</v>
      </c>
      <c r="Z21" s="188">
        <f t="shared" si="5"/>
        <v>0</v>
      </c>
      <c r="AA21" s="180" t="s">
        <v>269</v>
      </c>
      <c r="AB21" s="183">
        <v>0</v>
      </c>
      <c r="AD21" s="189">
        <f t="shared" si="3"/>
        <v>0</v>
      </c>
    </row>
    <row r="22" spans="1:30" x14ac:dyDescent="0.2">
      <c r="A22" s="180" t="s">
        <v>2</v>
      </c>
      <c r="B22" s="181" t="s">
        <v>269</v>
      </c>
      <c r="C22" s="181" t="s">
        <v>269</v>
      </c>
      <c r="D22" s="180">
        <v>136</v>
      </c>
      <c r="E22" s="180" t="str">
        <f t="shared" si="0"/>
        <v xml:space="preserve"> </v>
      </c>
      <c r="F22" s="182" t="s">
        <v>2</v>
      </c>
      <c r="G22" s="183" t="str">
        <f t="shared" si="1"/>
        <v xml:space="preserve"> </v>
      </c>
      <c r="H22" s="180" t="s">
        <v>2</v>
      </c>
      <c r="I22" s="181" t="s">
        <v>2</v>
      </c>
      <c r="J22" s="181" t="s">
        <v>2</v>
      </c>
      <c r="K22" s="180">
        <v>112</v>
      </c>
      <c r="L22" s="180" t="str">
        <f t="shared" si="4"/>
        <v xml:space="preserve"> </v>
      </c>
      <c r="M22" s="182" t="s">
        <v>2</v>
      </c>
      <c r="N22" s="184" t="str">
        <f t="shared" si="2"/>
        <v xml:space="preserve">0 </v>
      </c>
      <c r="O22" s="183" t="s">
        <v>269</v>
      </c>
      <c r="P22" s="185">
        <f t="array" ref="P22">IFERROR(SUM(N22*50%,N22,10,G22*50%+G22,O22),)</f>
        <v>0</v>
      </c>
      <c r="Q22" s="180" t="s">
        <v>2</v>
      </c>
      <c r="R22" s="183" t="s">
        <v>2</v>
      </c>
      <c r="S22" s="180" t="s">
        <v>2</v>
      </c>
      <c r="T22" s="186">
        <v>0</v>
      </c>
      <c r="U22" s="183">
        <v>0</v>
      </c>
      <c r="V22" s="187" t="s">
        <v>271</v>
      </c>
      <c r="W22" s="183">
        <v>0</v>
      </c>
      <c r="X22" s="183" t="s">
        <v>271</v>
      </c>
      <c r="Y22" s="183" t="s">
        <v>271</v>
      </c>
      <c r="Z22" s="188">
        <f t="shared" si="5"/>
        <v>0</v>
      </c>
      <c r="AA22" s="180" t="s">
        <v>269</v>
      </c>
      <c r="AB22" s="183">
        <v>0</v>
      </c>
      <c r="AD22" s="189">
        <f t="shared" si="3"/>
        <v>0</v>
      </c>
    </row>
    <row r="23" spans="1:30" x14ac:dyDescent="0.2">
      <c r="A23" s="180" t="s">
        <v>2</v>
      </c>
      <c r="B23" s="181" t="s">
        <v>269</v>
      </c>
      <c r="C23" s="181" t="e">
        <v>#N/A</v>
      </c>
      <c r="D23" s="180">
        <v>136</v>
      </c>
      <c r="E23" s="180" t="str">
        <f t="shared" si="0"/>
        <v xml:space="preserve"> </v>
      </c>
      <c r="F23" s="182" t="s">
        <v>2</v>
      </c>
      <c r="G23" s="183" t="str">
        <f t="shared" si="1"/>
        <v xml:space="preserve"> </v>
      </c>
      <c r="H23" s="180" t="s">
        <v>2</v>
      </c>
      <c r="I23" s="181" t="s">
        <v>2</v>
      </c>
      <c r="J23" s="181" t="s">
        <v>2</v>
      </c>
      <c r="K23" s="180">
        <v>112</v>
      </c>
      <c r="L23" s="180" t="str">
        <f t="shared" si="4"/>
        <v xml:space="preserve"> </v>
      </c>
      <c r="M23" s="182" t="s">
        <v>2</v>
      </c>
      <c r="N23" s="184" t="str">
        <f t="shared" si="2"/>
        <v xml:space="preserve">0 </v>
      </c>
      <c r="O23" s="183" t="s">
        <v>269</v>
      </c>
      <c r="P23" s="185">
        <f t="array" ref="P23">IFERROR(SUM(N23*50%,N23,10,G23*50%+G23,O23),)</f>
        <v>0</v>
      </c>
      <c r="Q23" s="180" t="s">
        <v>2</v>
      </c>
      <c r="R23" s="183" t="s">
        <v>2</v>
      </c>
      <c r="S23" s="180" t="s">
        <v>2</v>
      </c>
      <c r="T23" s="186">
        <v>0</v>
      </c>
      <c r="U23" s="183">
        <v>0</v>
      </c>
      <c r="V23" s="187" t="s">
        <v>271</v>
      </c>
      <c r="W23" s="183">
        <v>0</v>
      </c>
      <c r="X23" s="183" t="s">
        <v>271</v>
      </c>
      <c r="Y23" s="183" t="s">
        <v>271</v>
      </c>
      <c r="Z23" s="188">
        <f t="shared" si="5"/>
        <v>0</v>
      </c>
      <c r="AA23" s="180" t="s">
        <v>269</v>
      </c>
      <c r="AB23" s="183">
        <v>0</v>
      </c>
      <c r="AD23" s="189">
        <f t="shared" si="3"/>
        <v>0</v>
      </c>
    </row>
    <row r="24" spans="1:30" x14ac:dyDescent="0.2">
      <c r="A24" s="180" t="s">
        <v>2</v>
      </c>
      <c r="B24" s="181" t="s">
        <v>269</v>
      </c>
      <c r="C24" s="181" t="s">
        <v>269</v>
      </c>
      <c r="D24" s="180">
        <v>136</v>
      </c>
      <c r="E24" s="180" t="str">
        <f t="shared" si="0"/>
        <v xml:space="preserve"> </v>
      </c>
      <c r="F24" s="182" t="s">
        <v>2</v>
      </c>
      <c r="G24" s="183" t="str">
        <f t="shared" si="1"/>
        <v xml:space="preserve"> </v>
      </c>
      <c r="H24" s="180" t="s">
        <v>2</v>
      </c>
      <c r="I24" s="181" t="s">
        <v>2</v>
      </c>
      <c r="J24" s="181" t="s">
        <v>2</v>
      </c>
      <c r="K24" s="180">
        <v>112</v>
      </c>
      <c r="L24" s="180" t="str">
        <f t="shared" si="4"/>
        <v xml:space="preserve"> </v>
      </c>
      <c r="M24" s="182" t="s">
        <v>2</v>
      </c>
      <c r="N24" s="184" t="str">
        <f t="shared" si="2"/>
        <v xml:space="preserve">0 </v>
      </c>
      <c r="O24" s="183" t="s">
        <v>269</v>
      </c>
      <c r="P24" s="185">
        <f t="array" ref="P24">IFERROR(SUM(N24*50%,N24,10,G24*50%+G24,O24),)</f>
        <v>0</v>
      </c>
      <c r="Q24" s="180" t="s">
        <v>2</v>
      </c>
      <c r="R24" s="183" t="s">
        <v>2</v>
      </c>
      <c r="S24" s="180" t="s">
        <v>2</v>
      </c>
      <c r="T24" s="186">
        <v>0</v>
      </c>
      <c r="U24" s="183">
        <v>0</v>
      </c>
      <c r="V24" s="187" t="s">
        <v>271</v>
      </c>
      <c r="W24" s="183">
        <v>0</v>
      </c>
      <c r="X24" s="183" t="s">
        <v>271</v>
      </c>
      <c r="Y24" s="183" t="s">
        <v>271</v>
      </c>
      <c r="Z24" s="188">
        <f t="shared" si="5"/>
        <v>0</v>
      </c>
      <c r="AA24" s="180" t="s">
        <v>269</v>
      </c>
      <c r="AB24" s="183">
        <v>0</v>
      </c>
      <c r="AD24" s="189">
        <f t="shared" si="3"/>
        <v>0</v>
      </c>
    </row>
    <row r="25" spans="1:30" x14ac:dyDescent="0.2">
      <c r="A25" s="180" t="s">
        <v>2</v>
      </c>
      <c r="B25" s="181" t="s">
        <v>269</v>
      </c>
      <c r="C25" s="181" t="s">
        <v>269</v>
      </c>
      <c r="D25" s="180">
        <v>136</v>
      </c>
      <c r="E25" s="180" t="str">
        <f t="shared" si="0"/>
        <v xml:space="preserve"> </v>
      </c>
      <c r="F25" s="182" t="s">
        <v>2</v>
      </c>
      <c r="G25" s="183" t="str">
        <f t="shared" si="1"/>
        <v xml:space="preserve"> </v>
      </c>
      <c r="H25" s="180" t="s">
        <v>2</v>
      </c>
      <c r="I25" s="181" t="s">
        <v>2</v>
      </c>
      <c r="J25" s="181" t="s">
        <v>2</v>
      </c>
      <c r="K25" s="180">
        <v>112</v>
      </c>
      <c r="L25" s="180" t="str">
        <f t="shared" si="4"/>
        <v xml:space="preserve"> </v>
      </c>
      <c r="M25" s="182" t="s">
        <v>2</v>
      </c>
      <c r="N25" s="184" t="str">
        <f t="shared" si="2"/>
        <v xml:space="preserve">0 </v>
      </c>
      <c r="O25" s="183" t="s">
        <v>269</v>
      </c>
      <c r="P25" s="185">
        <f t="array" ref="P25">IFERROR(SUM(N25*50%,N25,10,G25*50%+G25,O25),)</f>
        <v>0</v>
      </c>
      <c r="Q25" s="180" t="s">
        <v>2</v>
      </c>
      <c r="R25" s="183" t="s">
        <v>2</v>
      </c>
      <c r="S25" s="180" t="s">
        <v>2</v>
      </c>
      <c r="T25" s="186">
        <v>0</v>
      </c>
      <c r="U25" s="183">
        <v>0</v>
      </c>
      <c r="V25" s="187" t="s">
        <v>271</v>
      </c>
      <c r="W25" s="183">
        <v>0</v>
      </c>
      <c r="X25" s="183" t="s">
        <v>271</v>
      </c>
      <c r="Y25" s="183" t="s">
        <v>271</v>
      </c>
      <c r="Z25" s="188">
        <f t="shared" si="5"/>
        <v>0</v>
      </c>
      <c r="AA25" s="180" t="s">
        <v>269</v>
      </c>
      <c r="AB25" s="183">
        <v>0</v>
      </c>
      <c r="AD25" s="189">
        <f t="shared" si="3"/>
        <v>0</v>
      </c>
    </row>
    <row r="26" spans="1:30" x14ac:dyDescent="0.2">
      <c r="A26" s="180" t="s">
        <v>2</v>
      </c>
      <c r="B26" s="181" t="s">
        <v>269</v>
      </c>
      <c r="D26" s="180">
        <v>136</v>
      </c>
      <c r="E26" s="180" t="str">
        <f t="shared" si="0"/>
        <v xml:space="preserve"> </v>
      </c>
      <c r="F26" s="182" t="s">
        <v>2</v>
      </c>
      <c r="G26" s="183" t="str">
        <f t="shared" si="1"/>
        <v xml:space="preserve"> </v>
      </c>
      <c r="H26" s="180" t="s">
        <v>2</v>
      </c>
      <c r="I26" s="181" t="s">
        <v>2</v>
      </c>
      <c r="J26" s="181" t="s">
        <v>2</v>
      </c>
      <c r="K26" s="180">
        <v>112</v>
      </c>
      <c r="L26" s="180" t="str">
        <f t="shared" si="4"/>
        <v xml:space="preserve"> </v>
      </c>
      <c r="M26" s="182" t="s">
        <v>2</v>
      </c>
      <c r="N26" s="184" t="str">
        <f t="shared" si="2"/>
        <v xml:space="preserve">0 </v>
      </c>
      <c r="O26" s="183" t="s">
        <v>269</v>
      </c>
      <c r="P26" s="185">
        <f t="array" ref="P26">IFERROR(SUM(N26*50%,N26,10,G26*50%+G26,O26),)</f>
        <v>0</v>
      </c>
      <c r="Q26" s="180" t="s">
        <v>2</v>
      </c>
      <c r="R26" s="183" t="s">
        <v>2</v>
      </c>
      <c r="S26" s="180" t="s">
        <v>2</v>
      </c>
      <c r="T26" s="186">
        <v>0</v>
      </c>
      <c r="U26" s="183">
        <v>0</v>
      </c>
      <c r="V26" s="187" t="s">
        <v>271</v>
      </c>
      <c r="W26" s="183">
        <v>0</v>
      </c>
      <c r="X26" s="183" t="s">
        <v>271</v>
      </c>
      <c r="Y26" s="183" t="s">
        <v>271</v>
      </c>
      <c r="Z26" s="188">
        <f t="shared" si="5"/>
        <v>0</v>
      </c>
      <c r="AA26" s="180" t="s">
        <v>269</v>
      </c>
      <c r="AB26" s="183">
        <v>0</v>
      </c>
      <c r="AD26" s="189">
        <f t="shared" si="3"/>
        <v>0</v>
      </c>
    </row>
    <row r="27" spans="1:30" x14ac:dyDescent="0.2">
      <c r="A27" s="180" t="s">
        <v>2</v>
      </c>
      <c r="B27" s="181" t="s">
        <v>269</v>
      </c>
      <c r="C27" s="181" t="s">
        <v>269</v>
      </c>
      <c r="D27" s="180">
        <v>136</v>
      </c>
      <c r="E27" s="180" t="str">
        <f t="shared" si="0"/>
        <v xml:space="preserve"> </v>
      </c>
      <c r="F27" s="182" t="s">
        <v>2</v>
      </c>
      <c r="G27" s="183" t="str">
        <f t="shared" si="1"/>
        <v xml:space="preserve"> </v>
      </c>
      <c r="H27" s="180" t="s">
        <v>2</v>
      </c>
      <c r="I27" s="181" t="s">
        <v>2</v>
      </c>
      <c r="J27" s="181" t="s">
        <v>2</v>
      </c>
      <c r="K27" s="180">
        <v>112</v>
      </c>
      <c r="L27" s="180" t="str">
        <f t="shared" si="4"/>
        <v xml:space="preserve"> </v>
      </c>
      <c r="M27" s="182" t="s">
        <v>2</v>
      </c>
      <c r="N27" s="184" t="str">
        <f t="shared" si="2"/>
        <v xml:space="preserve">0 </v>
      </c>
      <c r="O27" s="183" t="s">
        <v>269</v>
      </c>
      <c r="P27" s="185">
        <f t="array" ref="P27">IFERROR(SUM(N27*50%,N27,10,G27*50%+G27,O27),)</f>
        <v>0</v>
      </c>
      <c r="Q27" s="180" t="s">
        <v>2</v>
      </c>
      <c r="R27" s="183" t="s">
        <v>2</v>
      </c>
      <c r="S27" s="180" t="s">
        <v>2</v>
      </c>
      <c r="T27" s="186">
        <v>0</v>
      </c>
      <c r="U27" s="183">
        <v>0</v>
      </c>
      <c r="V27" s="187" t="s">
        <v>271</v>
      </c>
      <c r="W27" s="183">
        <v>0</v>
      </c>
      <c r="X27" s="183" t="s">
        <v>271</v>
      </c>
      <c r="Y27" s="183" t="s">
        <v>271</v>
      </c>
      <c r="Z27" s="188">
        <f t="shared" si="5"/>
        <v>0</v>
      </c>
      <c r="AA27" s="180" t="s">
        <v>269</v>
      </c>
      <c r="AB27" s="183">
        <v>0</v>
      </c>
      <c r="AD27" s="189">
        <f>IFERROR(SUM(Z27+AB27),"0")</f>
        <v>0</v>
      </c>
    </row>
    <row r="28" spans="1:30" x14ac:dyDescent="0.2">
      <c r="A28" s="180" t="s">
        <v>2</v>
      </c>
      <c r="B28" s="181" t="s">
        <v>269</v>
      </c>
      <c r="C28" s="181" t="s">
        <v>269</v>
      </c>
      <c r="D28" s="180">
        <v>136</v>
      </c>
      <c r="E28" s="180" t="str">
        <f t="shared" si="0"/>
        <v xml:space="preserve"> </v>
      </c>
      <c r="F28" s="182" t="s">
        <v>2</v>
      </c>
      <c r="G28" s="183" t="str">
        <f t="shared" si="1"/>
        <v xml:space="preserve"> </v>
      </c>
      <c r="H28" s="180" t="s">
        <v>2</v>
      </c>
      <c r="I28" s="181" t="s">
        <v>2</v>
      </c>
      <c r="J28" s="181" t="s">
        <v>2</v>
      </c>
      <c r="K28" s="180">
        <v>112</v>
      </c>
      <c r="L28" s="180" t="str">
        <f t="shared" si="4"/>
        <v xml:space="preserve"> </v>
      </c>
      <c r="M28" s="182" t="s">
        <v>2</v>
      </c>
      <c r="N28" s="184" t="str">
        <f t="shared" si="2"/>
        <v xml:space="preserve">0 </v>
      </c>
      <c r="O28" s="183" t="s">
        <v>269</v>
      </c>
      <c r="P28" s="185">
        <f t="array" ref="P28">IFERROR(SUM(N28*50%,N28,10,G28*50%+G28,O28),)</f>
        <v>0</v>
      </c>
      <c r="Q28" s="180" t="s">
        <v>2</v>
      </c>
      <c r="R28" s="183" t="s">
        <v>2</v>
      </c>
      <c r="S28" s="180" t="s">
        <v>2</v>
      </c>
      <c r="T28" s="186">
        <v>0</v>
      </c>
      <c r="U28" s="183">
        <v>0</v>
      </c>
      <c r="V28" s="187" t="s">
        <v>271</v>
      </c>
      <c r="W28" s="183">
        <v>0</v>
      </c>
      <c r="X28" s="183" t="s">
        <v>271</v>
      </c>
      <c r="Y28" s="183" t="s">
        <v>271</v>
      </c>
      <c r="Z28" s="188">
        <f t="shared" si="5"/>
        <v>0</v>
      </c>
      <c r="AA28" s="180" t="s">
        <v>269</v>
      </c>
      <c r="AB28" s="183">
        <v>0</v>
      </c>
      <c r="AD28" s="189">
        <f t="shared" ref="AD28:AD91" si="6">IFERROR(SUM(Z28+AB28),"0")</f>
        <v>0</v>
      </c>
    </row>
    <row r="29" spans="1:30" x14ac:dyDescent="0.2">
      <c r="A29" s="180" t="s">
        <v>2</v>
      </c>
      <c r="B29" s="181" t="s">
        <v>269</v>
      </c>
      <c r="C29" s="181" t="s">
        <v>269</v>
      </c>
      <c r="D29" s="180">
        <v>136</v>
      </c>
      <c r="E29" s="180" t="str">
        <f t="shared" si="0"/>
        <v xml:space="preserve"> </v>
      </c>
      <c r="F29" s="182" t="s">
        <v>2</v>
      </c>
      <c r="G29" s="183" t="str">
        <f t="shared" si="1"/>
        <v xml:space="preserve"> </v>
      </c>
      <c r="H29" s="180" t="s">
        <v>2</v>
      </c>
      <c r="I29" s="181" t="s">
        <v>2</v>
      </c>
      <c r="J29" s="181" t="s">
        <v>2</v>
      </c>
      <c r="K29" s="180">
        <v>112</v>
      </c>
      <c r="L29" s="180" t="str">
        <f t="shared" si="4"/>
        <v xml:space="preserve"> </v>
      </c>
      <c r="M29" s="182" t="s">
        <v>2</v>
      </c>
      <c r="N29" s="184" t="str">
        <f t="shared" si="2"/>
        <v xml:space="preserve">0 </v>
      </c>
      <c r="O29" s="183" t="s">
        <v>269</v>
      </c>
      <c r="P29" s="185">
        <f t="array" ref="P29">IFERROR(SUM(N29*50%,N29,10,G29*50%+G29,O29),)</f>
        <v>0</v>
      </c>
      <c r="Q29" s="180" t="s">
        <v>2</v>
      </c>
      <c r="R29" s="183" t="s">
        <v>2</v>
      </c>
      <c r="S29" s="180" t="s">
        <v>2</v>
      </c>
      <c r="T29" s="186">
        <v>0</v>
      </c>
      <c r="U29" s="183">
        <v>0</v>
      </c>
      <c r="V29" s="187" t="s">
        <v>271</v>
      </c>
      <c r="W29" s="183">
        <v>0</v>
      </c>
      <c r="X29" s="183" t="s">
        <v>271</v>
      </c>
      <c r="Y29" s="183" t="s">
        <v>271</v>
      </c>
      <c r="Z29" s="188">
        <f t="shared" si="5"/>
        <v>0</v>
      </c>
      <c r="AA29" s="180" t="s">
        <v>269</v>
      </c>
      <c r="AB29" s="183">
        <v>0</v>
      </c>
      <c r="AD29" s="189">
        <f t="shared" si="6"/>
        <v>0</v>
      </c>
    </row>
    <row r="30" spans="1:30" x14ac:dyDescent="0.2">
      <c r="A30" s="180" t="s">
        <v>2</v>
      </c>
      <c r="B30" s="181" t="s">
        <v>269</v>
      </c>
      <c r="C30" s="181" t="s">
        <v>269</v>
      </c>
      <c r="D30" s="180">
        <v>136</v>
      </c>
      <c r="E30" s="180" t="str">
        <f t="shared" si="0"/>
        <v xml:space="preserve"> </v>
      </c>
      <c r="F30" s="182" t="s">
        <v>2</v>
      </c>
      <c r="G30" s="183" t="str">
        <f t="shared" si="1"/>
        <v xml:space="preserve"> </v>
      </c>
      <c r="H30" s="180" t="s">
        <v>2</v>
      </c>
      <c r="I30" s="181" t="s">
        <v>2</v>
      </c>
      <c r="J30" s="181" t="s">
        <v>2</v>
      </c>
      <c r="K30" s="180">
        <v>112</v>
      </c>
      <c r="L30" s="180" t="str">
        <f t="shared" si="4"/>
        <v xml:space="preserve"> </v>
      </c>
      <c r="M30" s="182" t="s">
        <v>2</v>
      </c>
      <c r="N30" s="184" t="str">
        <f t="shared" si="2"/>
        <v xml:space="preserve">0 </v>
      </c>
      <c r="O30" s="183" t="s">
        <v>269</v>
      </c>
      <c r="P30" s="185">
        <f t="array" ref="P30">IFERROR(SUM(N30*50%,N30,10,G30*50%+G30,O30),)</f>
        <v>0</v>
      </c>
      <c r="Q30" s="180" t="s">
        <v>2</v>
      </c>
      <c r="R30" s="183" t="s">
        <v>2</v>
      </c>
      <c r="S30" s="180" t="s">
        <v>2</v>
      </c>
      <c r="T30" s="186">
        <v>0</v>
      </c>
      <c r="U30" s="183">
        <v>0</v>
      </c>
      <c r="V30" s="187" t="s">
        <v>271</v>
      </c>
      <c r="W30" s="183">
        <v>0</v>
      </c>
      <c r="X30" s="183" t="s">
        <v>271</v>
      </c>
      <c r="Y30" s="183" t="s">
        <v>271</v>
      </c>
      <c r="Z30" s="188">
        <f t="shared" si="5"/>
        <v>0</v>
      </c>
      <c r="AB30" s="183">
        <v>0</v>
      </c>
      <c r="AD30" s="189">
        <f t="shared" si="6"/>
        <v>0</v>
      </c>
    </row>
    <row r="31" spans="1:30" x14ac:dyDescent="0.2">
      <c r="A31" s="180" t="s">
        <v>2</v>
      </c>
      <c r="B31" s="181" t="s">
        <v>269</v>
      </c>
      <c r="C31" s="181" t="s">
        <v>269</v>
      </c>
      <c r="D31" s="180">
        <v>136</v>
      </c>
      <c r="E31" s="180" t="str">
        <f t="shared" si="0"/>
        <v xml:space="preserve"> </v>
      </c>
      <c r="F31" s="182" t="s">
        <v>2</v>
      </c>
      <c r="G31" s="183" t="str">
        <f t="shared" si="1"/>
        <v xml:space="preserve"> </v>
      </c>
      <c r="H31" s="180" t="s">
        <v>2</v>
      </c>
      <c r="I31" s="181" t="s">
        <v>2</v>
      </c>
      <c r="J31" s="181" t="s">
        <v>2</v>
      </c>
      <c r="K31" s="180">
        <v>112</v>
      </c>
      <c r="L31" s="180" t="str">
        <f t="shared" si="4"/>
        <v xml:space="preserve"> </v>
      </c>
      <c r="M31" s="182" t="s">
        <v>2</v>
      </c>
      <c r="N31" s="184" t="str">
        <f t="shared" si="2"/>
        <v xml:space="preserve">0 </v>
      </c>
      <c r="O31" s="183" t="s">
        <v>269</v>
      </c>
      <c r="P31" s="185">
        <f t="array" ref="P31">IFERROR(SUM(N31*50%,N31,10,G31*50%+G31,O31),)</f>
        <v>0</v>
      </c>
      <c r="Q31" s="180" t="s">
        <v>2</v>
      </c>
      <c r="R31" s="183" t="s">
        <v>2</v>
      </c>
      <c r="S31" s="180" t="s">
        <v>2</v>
      </c>
      <c r="T31" s="186">
        <v>0</v>
      </c>
      <c r="U31" s="183">
        <v>0</v>
      </c>
      <c r="V31" s="187" t="s">
        <v>271</v>
      </c>
      <c r="W31" s="183">
        <v>0</v>
      </c>
      <c r="X31" s="183" t="s">
        <v>271</v>
      </c>
      <c r="Y31" s="183" t="s">
        <v>271</v>
      </c>
      <c r="Z31" s="188">
        <f t="shared" si="5"/>
        <v>0</v>
      </c>
      <c r="AB31" s="183">
        <v>0</v>
      </c>
      <c r="AD31" s="189">
        <f t="shared" si="6"/>
        <v>0</v>
      </c>
    </row>
    <row r="32" spans="1:30" x14ac:dyDescent="0.2">
      <c r="A32" s="180" t="s">
        <v>2</v>
      </c>
      <c r="B32" s="181" t="s">
        <v>269</v>
      </c>
      <c r="C32" s="181" t="s">
        <v>269</v>
      </c>
      <c r="D32" s="180">
        <v>136</v>
      </c>
      <c r="E32" s="180" t="str">
        <f t="shared" si="0"/>
        <v xml:space="preserve"> </v>
      </c>
      <c r="F32" s="182" t="s">
        <v>2</v>
      </c>
      <c r="G32" s="183" t="str">
        <f t="shared" si="1"/>
        <v xml:space="preserve"> </v>
      </c>
      <c r="H32" s="180" t="s">
        <v>2</v>
      </c>
      <c r="I32" s="181" t="s">
        <v>2</v>
      </c>
      <c r="J32" s="181" t="s">
        <v>2</v>
      </c>
      <c r="K32" s="180">
        <v>112</v>
      </c>
      <c r="L32" s="180" t="str">
        <f t="shared" si="4"/>
        <v xml:space="preserve"> </v>
      </c>
      <c r="M32" s="182" t="s">
        <v>2</v>
      </c>
      <c r="N32" s="184" t="str">
        <f t="shared" si="2"/>
        <v xml:space="preserve">0 </v>
      </c>
      <c r="O32" s="183" t="s">
        <v>269</v>
      </c>
      <c r="P32" s="185">
        <f t="array" ref="P32">IFERROR(SUM(N32*50%,N32,10,G32*50%+G32,O32),)</f>
        <v>0</v>
      </c>
      <c r="Q32" s="180" t="s">
        <v>2</v>
      </c>
      <c r="R32" s="183" t="s">
        <v>2</v>
      </c>
      <c r="S32" s="180" t="s">
        <v>2</v>
      </c>
      <c r="T32" s="186">
        <v>0</v>
      </c>
      <c r="U32" s="183">
        <v>0</v>
      </c>
      <c r="V32" s="187" t="s">
        <v>271</v>
      </c>
      <c r="W32" s="183">
        <v>0</v>
      </c>
      <c r="X32" s="183" t="s">
        <v>271</v>
      </c>
      <c r="Y32" s="183" t="s">
        <v>271</v>
      </c>
      <c r="Z32" s="188">
        <f t="shared" si="5"/>
        <v>0</v>
      </c>
      <c r="AB32" s="183">
        <v>0</v>
      </c>
      <c r="AD32" s="189">
        <f t="shared" si="6"/>
        <v>0</v>
      </c>
    </row>
    <row r="33" spans="1:30" x14ac:dyDescent="0.2">
      <c r="A33" s="180" t="s">
        <v>2</v>
      </c>
      <c r="B33" s="181" t="s">
        <v>269</v>
      </c>
      <c r="C33" s="181" t="s">
        <v>269</v>
      </c>
      <c r="D33" s="180">
        <v>136</v>
      </c>
      <c r="E33" s="180" t="str">
        <f t="shared" si="0"/>
        <v xml:space="preserve"> </v>
      </c>
      <c r="F33" s="182" t="s">
        <v>2</v>
      </c>
      <c r="G33" s="183" t="str">
        <f t="shared" si="1"/>
        <v xml:space="preserve"> </v>
      </c>
      <c r="H33" s="180" t="s">
        <v>2</v>
      </c>
      <c r="I33" s="181" t="s">
        <v>2</v>
      </c>
      <c r="J33" s="181" t="s">
        <v>2</v>
      </c>
      <c r="K33" s="180">
        <v>112</v>
      </c>
      <c r="L33" s="180" t="str">
        <f t="shared" si="4"/>
        <v xml:space="preserve"> </v>
      </c>
      <c r="M33" s="182" t="s">
        <v>2</v>
      </c>
      <c r="N33" s="183" t="str">
        <f t="shared" si="2"/>
        <v xml:space="preserve">0 </v>
      </c>
      <c r="O33" s="183" t="s">
        <v>269</v>
      </c>
      <c r="P33" s="185">
        <f t="array" ref="P33">IFERROR(SUM(N33*50%,N33,10,G33*50%+G33,O33),)</f>
        <v>0</v>
      </c>
      <c r="Q33" s="180" t="s">
        <v>2</v>
      </c>
      <c r="R33" s="183" t="s">
        <v>2</v>
      </c>
      <c r="S33" s="180" t="s">
        <v>2</v>
      </c>
      <c r="T33" s="186">
        <v>0</v>
      </c>
      <c r="U33" s="183">
        <v>0</v>
      </c>
      <c r="V33" s="187" t="s">
        <v>271</v>
      </c>
      <c r="W33" s="183">
        <v>0</v>
      </c>
      <c r="X33" s="183" t="s">
        <v>271</v>
      </c>
      <c r="Y33" s="183" t="s">
        <v>271</v>
      </c>
      <c r="Z33" s="188">
        <f t="shared" si="5"/>
        <v>0</v>
      </c>
      <c r="AB33" s="183">
        <v>0</v>
      </c>
      <c r="AD33" s="189">
        <f t="shared" si="6"/>
        <v>0</v>
      </c>
    </row>
    <row r="34" spans="1:30" x14ac:dyDescent="0.2">
      <c r="A34" s="180" t="s">
        <v>2</v>
      </c>
      <c r="B34" s="181" t="s">
        <v>269</v>
      </c>
      <c r="C34" s="181" t="s">
        <v>269</v>
      </c>
      <c r="D34" s="180">
        <v>136</v>
      </c>
      <c r="E34" s="180" t="str">
        <f t="shared" si="0"/>
        <v xml:space="preserve"> </v>
      </c>
      <c r="F34" s="182" t="s">
        <v>2</v>
      </c>
      <c r="G34" s="183" t="str">
        <f t="shared" si="1"/>
        <v xml:space="preserve"> </v>
      </c>
      <c r="H34" s="180" t="s">
        <v>2</v>
      </c>
      <c r="I34" s="181" t="s">
        <v>2</v>
      </c>
      <c r="J34" s="181" t="s">
        <v>2</v>
      </c>
      <c r="K34" s="180">
        <v>112</v>
      </c>
      <c r="L34" s="180" t="str">
        <f t="shared" si="4"/>
        <v xml:space="preserve"> </v>
      </c>
      <c r="M34" s="182" t="s">
        <v>2</v>
      </c>
      <c r="N34" s="183" t="str">
        <f t="shared" si="2"/>
        <v xml:space="preserve">0 </v>
      </c>
      <c r="O34" s="183" t="s">
        <v>269</v>
      </c>
      <c r="P34" s="185">
        <f t="array" ref="P34">IFERROR(SUM(N34*50%,N34,10,G34*50%+G34,O34),)</f>
        <v>0</v>
      </c>
      <c r="Q34" s="180" t="s">
        <v>2</v>
      </c>
      <c r="R34" s="183" t="s">
        <v>2</v>
      </c>
      <c r="S34" s="180" t="s">
        <v>2</v>
      </c>
      <c r="T34" s="186">
        <v>0</v>
      </c>
      <c r="U34" s="183">
        <v>0</v>
      </c>
      <c r="V34" s="187" t="s">
        <v>271</v>
      </c>
      <c r="W34" s="183">
        <v>0</v>
      </c>
      <c r="X34" s="183" t="s">
        <v>271</v>
      </c>
      <c r="Y34" s="183" t="s">
        <v>271</v>
      </c>
      <c r="Z34" s="188">
        <f t="shared" si="5"/>
        <v>0</v>
      </c>
      <c r="AB34" s="183">
        <v>0</v>
      </c>
      <c r="AD34" s="189">
        <f t="shared" si="6"/>
        <v>0</v>
      </c>
    </row>
    <row r="35" spans="1:30" x14ac:dyDescent="0.2">
      <c r="A35" s="180" t="s">
        <v>2</v>
      </c>
      <c r="B35" s="181" t="s">
        <v>269</v>
      </c>
      <c r="C35" s="181" t="s">
        <v>269</v>
      </c>
      <c r="D35" s="180">
        <v>136</v>
      </c>
      <c r="E35" s="180" t="str">
        <f t="shared" si="0"/>
        <v xml:space="preserve"> </v>
      </c>
      <c r="F35" s="182" t="s">
        <v>2</v>
      </c>
      <c r="G35" s="183" t="str">
        <f t="shared" si="1"/>
        <v xml:space="preserve"> </v>
      </c>
      <c r="H35" s="180" t="s">
        <v>2</v>
      </c>
      <c r="I35" s="181" t="s">
        <v>2</v>
      </c>
      <c r="J35" s="181" t="s">
        <v>2</v>
      </c>
      <c r="K35" s="180">
        <v>112</v>
      </c>
      <c r="L35" s="180" t="str">
        <f t="shared" si="4"/>
        <v xml:space="preserve"> </v>
      </c>
      <c r="M35" s="182" t="s">
        <v>2</v>
      </c>
      <c r="N35" s="183" t="str">
        <f t="shared" si="2"/>
        <v xml:space="preserve">0 </v>
      </c>
      <c r="O35" s="183" t="s">
        <v>269</v>
      </c>
      <c r="P35" s="185">
        <f t="array" ref="P35">IFERROR(SUM(N35*50%,N35,10,G35*50%+G35,O35),)</f>
        <v>0</v>
      </c>
      <c r="Q35" s="180" t="s">
        <v>2</v>
      </c>
      <c r="R35" s="183" t="s">
        <v>2</v>
      </c>
      <c r="S35" s="180" t="s">
        <v>2</v>
      </c>
      <c r="T35" s="186">
        <v>0</v>
      </c>
      <c r="U35" s="183">
        <v>0</v>
      </c>
      <c r="V35" s="187" t="s">
        <v>271</v>
      </c>
      <c r="W35" s="183">
        <v>0</v>
      </c>
      <c r="X35" s="183" t="s">
        <v>271</v>
      </c>
      <c r="Y35" s="183" t="s">
        <v>271</v>
      </c>
      <c r="Z35" s="188">
        <f t="shared" si="5"/>
        <v>0</v>
      </c>
      <c r="AB35" s="183">
        <v>0</v>
      </c>
      <c r="AD35" s="189">
        <f t="shared" si="6"/>
        <v>0</v>
      </c>
    </row>
    <row r="36" spans="1:30" x14ac:dyDescent="0.2">
      <c r="A36" s="180" t="s">
        <v>2</v>
      </c>
      <c r="B36" s="181" t="s">
        <v>269</v>
      </c>
      <c r="C36" s="181" t="s">
        <v>269</v>
      </c>
      <c r="D36" s="180">
        <v>136</v>
      </c>
      <c r="E36" s="180" t="str">
        <f t="shared" si="0"/>
        <v xml:space="preserve"> </v>
      </c>
      <c r="F36" s="182" t="s">
        <v>2</v>
      </c>
      <c r="G36" s="183" t="str">
        <f t="shared" si="1"/>
        <v xml:space="preserve"> </v>
      </c>
      <c r="H36" s="180" t="s">
        <v>2</v>
      </c>
      <c r="I36" s="181" t="s">
        <v>2</v>
      </c>
      <c r="J36" s="181" t="s">
        <v>2</v>
      </c>
      <c r="K36" s="180">
        <v>112</v>
      </c>
      <c r="L36" s="180" t="str">
        <f t="shared" si="4"/>
        <v xml:space="preserve"> </v>
      </c>
      <c r="M36" s="182" t="s">
        <v>2</v>
      </c>
      <c r="N36" s="183" t="str">
        <f t="shared" si="2"/>
        <v xml:space="preserve">0 </v>
      </c>
      <c r="O36" s="183" t="s">
        <v>269</v>
      </c>
      <c r="P36" s="185">
        <f t="array" ref="P36">IFERROR(SUM(N36*50%,N36,10,G36*50%+G36,O36),)</f>
        <v>0</v>
      </c>
      <c r="Q36" s="180" t="s">
        <v>2</v>
      </c>
      <c r="R36" s="183" t="s">
        <v>2</v>
      </c>
      <c r="S36" s="180" t="s">
        <v>2</v>
      </c>
      <c r="T36" s="186">
        <v>0</v>
      </c>
      <c r="U36" s="183">
        <v>0</v>
      </c>
      <c r="V36" s="187" t="s">
        <v>271</v>
      </c>
      <c r="W36" s="183">
        <v>0</v>
      </c>
      <c r="X36" s="183" t="s">
        <v>271</v>
      </c>
      <c r="Y36" s="183" t="s">
        <v>271</v>
      </c>
      <c r="Z36" s="188">
        <f t="shared" si="5"/>
        <v>0</v>
      </c>
      <c r="AB36" s="183">
        <v>0</v>
      </c>
      <c r="AD36" s="189">
        <f t="shared" si="6"/>
        <v>0</v>
      </c>
    </row>
    <row r="37" spans="1:30" x14ac:dyDescent="0.2">
      <c r="A37" s="180" t="s">
        <v>2</v>
      </c>
      <c r="B37" s="181" t="s">
        <v>269</v>
      </c>
      <c r="C37" s="181" t="s">
        <v>269</v>
      </c>
      <c r="D37" s="180">
        <v>136</v>
      </c>
      <c r="E37" s="180" t="str">
        <f t="shared" si="0"/>
        <v xml:space="preserve"> </v>
      </c>
      <c r="F37" s="182" t="s">
        <v>2</v>
      </c>
      <c r="G37" s="183" t="str">
        <f t="shared" si="1"/>
        <v xml:space="preserve"> </v>
      </c>
      <c r="H37" s="180" t="s">
        <v>2</v>
      </c>
      <c r="I37" s="181" t="s">
        <v>2</v>
      </c>
      <c r="J37" s="181" t="s">
        <v>2</v>
      </c>
      <c r="K37" s="180">
        <v>112</v>
      </c>
      <c r="L37" s="180" t="str">
        <f t="shared" si="4"/>
        <v xml:space="preserve"> </v>
      </c>
      <c r="M37" s="182" t="s">
        <v>2</v>
      </c>
      <c r="N37" s="183" t="str">
        <f t="shared" si="2"/>
        <v xml:space="preserve">0 </v>
      </c>
      <c r="O37" s="183" t="s">
        <v>269</v>
      </c>
      <c r="P37" s="185">
        <f t="array" ref="P37">IFERROR(SUM(N37*50%,N37,10,G37*50%+G37,O37),)</f>
        <v>0</v>
      </c>
      <c r="Q37" s="180" t="s">
        <v>2</v>
      </c>
      <c r="R37" s="183" t="s">
        <v>2</v>
      </c>
      <c r="S37" s="180" t="s">
        <v>2</v>
      </c>
      <c r="T37" s="186">
        <v>0</v>
      </c>
      <c r="U37" s="183">
        <v>0</v>
      </c>
      <c r="V37" s="187" t="s">
        <v>271</v>
      </c>
      <c r="W37" s="183">
        <v>0</v>
      </c>
      <c r="X37" s="183" t="s">
        <v>271</v>
      </c>
      <c r="Y37" s="183" t="s">
        <v>271</v>
      </c>
      <c r="Z37" s="188">
        <f t="shared" si="5"/>
        <v>0</v>
      </c>
      <c r="AB37" s="183">
        <v>0</v>
      </c>
      <c r="AD37" s="189">
        <f t="shared" si="6"/>
        <v>0</v>
      </c>
    </row>
    <row r="38" spans="1:30" x14ac:dyDescent="0.2">
      <c r="A38" s="180" t="s">
        <v>2</v>
      </c>
      <c r="B38" s="181" t="s">
        <v>269</v>
      </c>
      <c r="C38" s="181" t="s">
        <v>269</v>
      </c>
      <c r="D38" s="180">
        <v>136</v>
      </c>
      <c r="E38" s="180" t="str">
        <f t="shared" si="0"/>
        <v xml:space="preserve"> </v>
      </c>
      <c r="F38" s="182" t="s">
        <v>2</v>
      </c>
      <c r="G38" s="183" t="str">
        <f t="shared" si="1"/>
        <v xml:space="preserve"> </v>
      </c>
      <c r="H38" s="180" t="s">
        <v>2</v>
      </c>
      <c r="I38" s="181" t="s">
        <v>2</v>
      </c>
      <c r="J38" s="181" t="s">
        <v>2</v>
      </c>
      <c r="K38" s="180">
        <v>112</v>
      </c>
      <c r="L38" s="180" t="str">
        <f t="shared" si="4"/>
        <v xml:space="preserve"> </v>
      </c>
      <c r="M38" s="182" t="s">
        <v>2</v>
      </c>
      <c r="N38" s="183" t="str">
        <f t="shared" si="2"/>
        <v xml:space="preserve">0 </v>
      </c>
      <c r="O38" s="183" t="s">
        <v>269</v>
      </c>
      <c r="P38" s="185">
        <f t="array" ref="P38">IFERROR(SUM(N38*50%,N38,10,G38*50%+G38,O38),)</f>
        <v>0</v>
      </c>
      <c r="Q38" s="180" t="s">
        <v>2</v>
      </c>
      <c r="R38" s="183" t="s">
        <v>2</v>
      </c>
      <c r="S38" s="180" t="s">
        <v>2</v>
      </c>
      <c r="T38" s="186">
        <v>0</v>
      </c>
      <c r="U38" s="183">
        <v>0</v>
      </c>
      <c r="V38" s="187" t="s">
        <v>271</v>
      </c>
      <c r="W38" s="183">
        <v>0</v>
      </c>
      <c r="X38" s="183" t="s">
        <v>271</v>
      </c>
      <c r="Y38" s="183" t="s">
        <v>271</v>
      </c>
      <c r="Z38" s="188">
        <f t="shared" si="5"/>
        <v>0</v>
      </c>
      <c r="AB38" s="183">
        <v>0</v>
      </c>
      <c r="AD38" s="189">
        <f t="shared" si="6"/>
        <v>0</v>
      </c>
    </row>
    <row r="39" spans="1:30" x14ac:dyDescent="0.2">
      <c r="A39" s="180" t="s">
        <v>2</v>
      </c>
      <c r="B39" s="181" t="s">
        <v>269</v>
      </c>
      <c r="C39" s="181" t="s">
        <v>269</v>
      </c>
      <c r="D39" s="180">
        <v>136</v>
      </c>
      <c r="E39" s="180" t="str">
        <f t="shared" si="0"/>
        <v xml:space="preserve"> </v>
      </c>
      <c r="F39" s="182" t="s">
        <v>2</v>
      </c>
      <c r="G39" s="183" t="str">
        <f t="shared" si="1"/>
        <v xml:space="preserve"> </v>
      </c>
      <c r="H39" s="180" t="s">
        <v>2</v>
      </c>
      <c r="I39" s="181" t="s">
        <v>2</v>
      </c>
      <c r="J39" s="181" t="s">
        <v>2</v>
      </c>
      <c r="K39" s="180">
        <v>112</v>
      </c>
      <c r="L39" s="180" t="str">
        <f t="shared" si="4"/>
        <v xml:space="preserve"> </v>
      </c>
      <c r="M39" s="182" t="s">
        <v>2</v>
      </c>
      <c r="N39" s="183" t="str">
        <f t="shared" si="2"/>
        <v xml:space="preserve">0 </v>
      </c>
      <c r="O39" s="183" t="s">
        <v>269</v>
      </c>
      <c r="P39" s="185">
        <f t="array" ref="P39">IFERROR(SUM(N39*50%,N39,10,G39*50%+G39,O39),)</f>
        <v>0</v>
      </c>
      <c r="Q39" s="180" t="s">
        <v>2</v>
      </c>
      <c r="R39" s="183" t="s">
        <v>2</v>
      </c>
      <c r="S39" s="180" t="s">
        <v>2</v>
      </c>
      <c r="T39" s="186">
        <v>0</v>
      </c>
      <c r="U39" s="183">
        <v>0</v>
      </c>
      <c r="V39" s="187" t="s">
        <v>271</v>
      </c>
      <c r="W39" s="183">
        <v>0</v>
      </c>
      <c r="X39" s="183" t="s">
        <v>271</v>
      </c>
      <c r="Y39" s="183" t="s">
        <v>271</v>
      </c>
      <c r="Z39" s="188">
        <f t="shared" si="5"/>
        <v>0</v>
      </c>
      <c r="AB39" s="183">
        <v>0</v>
      </c>
      <c r="AD39" s="189">
        <f t="shared" si="6"/>
        <v>0</v>
      </c>
    </row>
    <row r="40" spans="1:30" x14ac:dyDescent="0.2">
      <c r="A40" s="180" t="s">
        <v>2</v>
      </c>
      <c r="B40" s="181" t="s">
        <v>269</v>
      </c>
      <c r="C40" s="181" t="s">
        <v>269</v>
      </c>
      <c r="D40" s="180">
        <v>136</v>
      </c>
      <c r="E40" s="180" t="str">
        <f t="shared" si="0"/>
        <v xml:space="preserve"> </v>
      </c>
      <c r="F40" s="182" t="s">
        <v>2</v>
      </c>
      <c r="G40" s="183" t="str">
        <f t="shared" si="1"/>
        <v xml:space="preserve"> </v>
      </c>
      <c r="H40" s="180" t="s">
        <v>2</v>
      </c>
      <c r="I40" s="181" t="s">
        <v>2</v>
      </c>
      <c r="J40" s="181" t="s">
        <v>2</v>
      </c>
      <c r="K40" s="180">
        <v>112</v>
      </c>
      <c r="L40" s="180" t="str">
        <f t="shared" si="4"/>
        <v xml:space="preserve"> </v>
      </c>
      <c r="M40" s="182" t="s">
        <v>2</v>
      </c>
      <c r="N40" s="183" t="str">
        <f>IFERROR(SUM(L40*M40),"0")</f>
        <v>0</v>
      </c>
      <c r="O40" s="183" t="s">
        <v>269</v>
      </c>
      <c r="P40" s="185">
        <f t="array" ref="P40">IFERROR(SUM(N40*50%,N40,10,G40*50%+G40,O40),)</f>
        <v>0</v>
      </c>
      <c r="Q40" s="180" t="s">
        <v>2</v>
      </c>
      <c r="R40" s="183" t="s">
        <v>2</v>
      </c>
      <c r="S40" s="180" t="s">
        <v>2</v>
      </c>
      <c r="T40" s="186">
        <v>0</v>
      </c>
      <c r="U40" s="183">
        <v>0</v>
      </c>
      <c r="V40" s="187" t="s">
        <v>271</v>
      </c>
      <c r="W40" s="183">
        <v>0</v>
      </c>
      <c r="X40" s="183" t="s">
        <v>271</v>
      </c>
      <c r="Y40" s="183" t="s">
        <v>271</v>
      </c>
      <c r="Z40" s="188">
        <f t="shared" si="5"/>
        <v>0</v>
      </c>
      <c r="AB40" s="183">
        <v>0</v>
      </c>
      <c r="AD40" s="189">
        <f t="shared" si="6"/>
        <v>0</v>
      </c>
    </row>
    <row r="41" spans="1:30" x14ac:dyDescent="0.2">
      <c r="A41" s="180" t="s">
        <v>2</v>
      </c>
      <c r="B41" s="181" t="s">
        <v>269</v>
      </c>
      <c r="C41" s="181" t="s">
        <v>269</v>
      </c>
      <c r="D41" s="180">
        <v>136</v>
      </c>
      <c r="E41" s="180" t="str">
        <f t="shared" si="0"/>
        <v xml:space="preserve"> </v>
      </c>
      <c r="F41" s="182" t="s">
        <v>2</v>
      </c>
      <c r="G41" s="183" t="str">
        <f t="shared" si="1"/>
        <v xml:space="preserve"> </v>
      </c>
      <c r="H41" s="180" t="s">
        <v>2</v>
      </c>
      <c r="I41" s="181" t="s">
        <v>2</v>
      </c>
      <c r="J41" s="181" t="s">
        <v>2</v>
      </c>
      <c r="K41" s="180">
        <v>112</v>
      </c>
      <c r="L41" s="180" t="str">
        <f t="shared" si="4"/>
        <v xml:space="preserve"> </v>
      </c>
      <c r="M41" s="182" t="s">
        <v>2</v>
      </c>
      <c r="N41" s="183" t="str">
        <f t="shared" ref="N41:N104" si="7">IFERROR(SUM(L41*M41),"0 ")</f>
        <v xml:space="preserve">0 </v>
      </c>
      <c r="O41" s="183" t="s">
        <v>269</v>
      </c>
      <c r="P41" s="185">
        <f t="array" ref="P41">IFERROR(SUM(N41*50%,N41,10,G41*50%+G41,O41),)</f>
        <v>0</v>
      </c>
      <c r="Q41" s="180" t="s">
        <v>2</v>
      </c>
      <c r="R41" s="183" t="s">
        <v>2</v>
      </c>
      <c r="S41" s="180" t="s">
        <v>2</v>
      </c>
      <c r="T41" s="186">
        <v>0</v>
      </c>
      <c r="U41" s="183">
        <v>0</v>
      </c>
      <c r="V41" s="187" t="s">
        <v>271</v>
      </c>
      <c r="W41" s="183">
        <v>0</v>
      </c>
      <c r="X41" s="183" t="s">
        <v>271</v>
      </c>
      <c r="Y41" s="183" t="s">
        <v>271</v>
      </c>
      <c r="Z41" s="188">
        <f t="shared" si="5"/>
        <v>0</v>
      </c>
      <c r="AB41" s="183">
        <v>0</v>
      </c>
      <c r="AD41" s="189">
        <f t="shared" si="6"/>
        <v>0</v>
      </c>
    </row>
    <row r="42" spans="1:30" x14ac:dyDescent="0.2">
      <c r="A42" s="180" t="s">
        <v>2</v>
      </c>
      <c r="B42" s="181" t="s">
        <v>269</v>
      </c>
      <c r="C42" s="181" t="s">
        <v>269</v>
      </c>
      <c r="D42" s="180">
        <v>136</v>
      </c>
      <c r="E42" s="180" t="str">
        <f t="shared" si="0"/>
        <v xml:space="preserve"> </v>
      </c>
      <c r="F42" s="182" t="s">
        <v>2</v>
      </c>
      <c r="G42" s="183" t="str">
        <f t="shared" si="1"/>
        <v xml:space="preserve"> </v>
      </c>
      <c r="H42" s="180" t="s">
        <v>2</v>
      </c>
      <c r="I42" s="181" t="s">
        <v>2</v>
      </c>
      <c r="J42" s="181" t="s">
        <v>2</v>
      </c>
      <c r="K42" s="180">
        <v>112</v>
      </c>
      <c r="L42" s="180" t="str">
        <f t="shared" si="4"/>
        <v xml:space="preserve"> </v>
      </c>
      <c r="M42" s="182" t="s">
        <v>2</v>
      </c>
      <c r="N42" s="183" t="str">
        <f t="shared" si="7"/>
        <v xml:space="preserve">0 </v>
      </c>
      <c r="O42" s="183" t="s">
        <v>269</v>
      </c>
      <c r="P42" s="185">
        <f t="array" ref="P42">IFERROR(SUM(N42*50%,N42,10,G42*50%+G42,O42),)</f>
        <v>0</v>
      </c>
      <c r="Q42" s="180" t="s">
        <v>2</v>
      </c>
      <c r="R42" s="183" t="s">
        <v>2</v>
      </c>
      <c r="S42" s="180" t="s">
        <v>2</v>
      </c>
      <c r="T42" s="186">
        <v>0</v>
      </c>
      <c r="U42" s="183">
        <v>0</v>
      </c>
      <c r="V42" s="187" t="s">
        <v>271</v>
      </c>
      <c r="W42" s="183">
        <v>0</v>
      </c>
      <c r="X42" s="183" t="s">
        <v>271</v>
      </c>
      <c r="Y42" s="183" t="s">
        <v>271</v>
      </c>
      <c r="Z42" s="188">
        <f t="shared" si="5"/>
        <v>0</v>
      </c>
      <c r="AB42" s="183">
        <v>0</v>
      </c>
      <c r="AD42" s="189">
        <f t="shared" si="6"/>
        <v>0</v>
      </c>
    </row>
    <row r="43" spans="1:30" x14ac:dyDescent="0.2">
      <c r="A43" s="180" t="s">
        <v>2</v>
      </c>
      <c r="B43" s="181" t="s">
        <v>269</v>
      </c>
      <c r="C43" s="181" t="s">
        <v>269</v>
      </c>
      <c r="D43" s="180">
        <v>136</v>
      </c>
      <c r="E43" s="180" t="str">
        <f t="shared" si="0"/>
        <v xml:space="preserve"> </v>
      </c>
      <c r="F43" s="182" t="s">
        <v>2</v>
      </c>
      <c r="G43" s="183" t="str">
        <f t="shared" si="1"/>
        <v xml:space="preserve"> </v>
      </c>
      <c r="H43" s="180" t="s">
        <v>2</v>
      </c>
      <c r="I43" s="181" t="s">
        <v>2</v>
      </c>
      <c r="J43" s="181" t="s">
        <v>2</v>
      </c>
      <c r="K43" s="180">
        <v>112</v>
      </c>
      <c r="L43" s="180" t="str">
        <f t="shared" si="4"/>
        <v xml:space="preserve"> </v>
      </c>
      <c r="M43" s="182" t="s">
        <v>2</v>
      </c>
      <c r="N43" s="183" t="str">
        <f t="shared" si="7"/>
        <v xml:space="preserve">0 </v>
      </c>
      <c r="O43" s="183" t="s">
        <v>269</v>
      </c>
      <c r="P43" s="185">
        <f t="array" ref="P43">IFERROR(SUM(N43*50%,N43,10,G43*50%+G43,O43),)</f>
        <v>0</v>
      </c>
      <c r="Q43" s="180" t="s">
        <v>2</v>
      </c>
      <c r="R43" s="183" t="s">
        <v>2</v>
      </c>
      <c r="S43" s="180" t="s">
        <v>2</v>
      </c>
      <c r="T43" s="186">
        <v>0</v>
      </c>
      <c r="U43" s="183">
        <v>0</v>
      </c>
      <c r="V43" s="187" t="s">
        <v>271</v>
      </c>
      <c r="W43" s="183">
        <v>0</v>
      </c>
      <c r="X43" s="183" t="s">
        <v>271</v>
      </c>
      <c r="Y43" s="183" t="s">
        <v>271</v>
      </c>
      <c r="Z43" s="188">
        <f t="shared" si="5"/>
        <v>0</v>
      </c>
      <c r="AB43" s="183">
        <v>0</v>
      </c>
      <c r="AD43" s="189">
        <f t="shared" si="6"/>
        <v>0</v>
      </c>
    </row>
    <row r="44" spans="1:30" x14ac:dyDescent="0.2">
      <c r="A44" s="180" t="s">
        <v>2</v>
      </c>
      <c r="B44" s="181" t="s">
        <v>269</v>
      </c>
      <c r="C44" s="181" t="s">
        <v>269</v>
      </c>
      <c r="D44" s="180">
        <v>136</v>
      </c>
      <c r="E44" s="180" t="str">
        <f t="shared" si="0"/>
        <v xml:space="preserve"> </v>
      </c>
      <c r="F44" s="182" t="s">
        <v>2</v>
      </c>
      <c r="G44" s="183" t="str">
        <f t="shared" si="1"/>
        <v xml:space="preserve"> </v>
      </c>
      <c r="H44" s="180" t="s">
        <v>2</v>
      </c>
      <c r="I44" s="181" t="s">
        <v>2</v>
      </c>
      <c r="J44" s="181" t="s">
        <v>2</v>
      </c>
      <c r="K44" s="180">
        <v>112</v>
      </c>
      <c r="L44" s="180" t="str">
        <f t="shared" si="4"/>
        <v xml:space="preserve"> </v>
      </c>
      <c r="M44" s="182" t="s">
        <v>2</v>
      </c>
      <c r="N44" s="183" t="str">
        <f t="shared" si="7"/>
        <v xml:space="preserve">0 </v>
      </c>
      <c r="O44" s="183" t="s">
        <v>269</v>
      </c>
      <c r="P44" s="185">
        <f t="array" ref="P44">IFERROR(SUM(N44*50%,N44,10,G44*50%+G44,O44),)</f>
        <v>0</v>
      </c>
      <c r="Q44" s="180" t="s">
        <v>2</v>
      </c>
      <c r="R44" s="183" t="s">
        <v>2</v>
      </c>
      <c r="S44" s="180" t="s">
        <v>2</v>
      </c>
      <c r="T44" s="186">
        <v>0</v>
      </c>
      <c r="U44" s="183">
        <v>0</v>
      </c>
      <c r="V44" s="187" t="s">
        <v>271</v>
      </c>
      <c r="W44" s="183">
        <v>0</v>
      </c>
      <c r="X44" s="183" t="s">
        <v>271</v>
      </c>
      <c r="Y44" s="183" t="s">
        <v>271</v>
      </c>
      <c r="Z44" s="188">
        <f t="shared" si="5"/>
        <v>0</v>
      </c>
      <c r="AB44" s="183">
        <v>0</v>
      </c>
      <c r="AD44" s="189">
        <f t="shared" si="6"/>
        <v>0</v>
      </c>
    </row>
    <row r="45" spans="1:30" x14ac:dyDescent="0.2">
      <c r="A45" s="180" t="s">
        <v>2</v>
      </c>
      <c r="B45" s="181" t="s">
        <v>269</v>
      </c>
      <c r="C45" s="181" t="s">
        <v>269</v>
      </c>
      <c r="D45" s="180">
        <v>136</v>
      </c>
      <c r="E45" s="180" t="str">
        <f t="shared" si="0"/>
        <v xml:space="preserve"> </v>
      </c>
      <c r="F45" s="182" t="s">
        <v>2</v>
      </c>
      <c r="G45" s="183" t="str">
        <f t="shared" si="1"/>
        <v xml:space="preserve"> </v>
      </c>
      <c r="H45" s="180" t="s">
        <v>2</v>
      </c>
      <c r="I45" s="181" t="s">
        <v>2</v>
      </c>
      <c r="J45" s="181" t="s">
        <v>2</v>
      </c>
      <c r="K45" s="180">
        <v>112</v>
      </c>
      <c r="L45" s="180" t="str">
        <f t="shared" si="4"/>
        <v xml:space="preserve"> </v>
      </c>
      <c r="M45" s="182" t="s">
        <v>2</v>
      </c>
      <c r="N45" s="183" t="str">
        <f t="shared" si="7"/>
        <v xml:space="preserve">0 </v>
      </c>
      <c r="O45" s="183" t="s">
        <v>269</v>
      </c>
      <c r="P45" s="185">
        <f t="array" ref="P45">IFERROR(SUM(N45*50%,N45,10,G45*50%+G45,O45),)</f>
        <v>0</v>
      </c>
      <c r="Q45" s="180" t="s">
        <v>2</v>
      </c>
      <c r="R45" s="183" t="s">
        <v>2</v>
      </c>
      <c r="S45" s="180" t="s">
        <v>2</v>
      </c>
      <c r="T45" s="186">
        <v>0</v>
      </c>
      <c r="U45" s="183">
        <v>0</v>
      </c>
      <c r="V45" s="187" t="s">
        <v>271</v>
      </c>
      <c r="W45" s="183">
        <v>0</v>
      </c>
      <c r="X45" s="183" t="s">
        <v>271</v>
      </c>
      <c r="Y45" s="183" t="s">
        <v>271</v>
      </c>
      <c r="Z45" s="188">
        <f t="shared" si="5"/>
        <v>0</v>
      </c>
      <c r="AB45" s="183">
        <v>0</v>
      </c>
      <c r="AD45" s="189">
        <f t="shared" si="6"/>
        <v>0</v>
      </c>
    </row>
    <row r="46" spans="1:30" x14ac:dyDescent="0.2">
      <c r="A46" s="180" t="s">
        <v>2</v>
      </c>
      <c r="B46" s="181" t="s">
        <v>269</v>
      </c>
      <c r="C46" s="181" t="s">
        <v>269</v>
      </c>
      <c r="D46" s="180">
        <v>136</v>
      </c>
      <c r="E46" s="180" t="str">
        <f t="shared" si="0"/>
        <v xml:space="preserve"> </v>
      </c>
      <c r="F46" s="182" t="s">
        <v>2</v>
      </c>
      <c r="G46" s="183" t="str">
        <f t="shared" si="1"/>
        <v xml:space="preserve"> </v>
      </c>
      <c r="H46" s="180" t="s">
        <v>2</v>
      </c>
      <c r="I46" s="181" t="s">
        <v>2</v>
      </c>
      <c r="J46" s="181" t="s">
        <v>2</v>
      </c>
      <c r="K46" s="180">
        <v>112</v>
      </c>
      <c r="L46" s="180" t="str">
        <f t="shared" si="4"/>
        <v xml:space="preserve"> </v>
      </c>
      <c r="M46" s="182" t="s">
        <v>2</v>
      </c>
      <c r="N46" s="183" t="str">
        <f t="shared" si="7"/>
        <v xml:space="preserve">0 </v>
      </c>
      <c r="O46" s="183" t="s">
        <v>269</v>
      </c>
      <c r="P46" s="185">
        <f t="array" ref="P46">IFERROR(SUM(N46*50%,N46,10,G46*50%+G46,O46),)</f>
        <v>0</v>
      </c>
      <c r="Q46" s="180" t="s">
        <v>2</v>
      </c>
      <c r="R46" s="183" t="s">
        <v>2</v>
      </c>
      <c r="S46" s="180" t="s">
        <v>2</v>
      </c>
      <c r="T46" s="186">
        <v>0</v>
      </c>
      <c r="U46" s="183">
        <v>0</v>
      </c>
      <c r="V46" s="187" t="s">
        <v>271</v>
      </c>
      <c r="W46" s="183">
        <v>0</v>
      </c>
      <c r="X46" s="183" t="s">
        <v>271</v>
      </c>
      <c r="Y46" s="183" t="s">
        <v>271</v>
      </c>
      <c r="Z46" s="188">
        <f t="shared" si="5"/>
        <v>0</v>
      </c>
      <c r="AB46" s="183">
        <v>0</v>
      </c>
      <c r="AD46" s="189">
        <f t="shared" si="6"/>
        <v>0</v>
      </c>
    </row>
    <row r="47" spans="1:30" x14ac:dyDescent="0.2">
      <c r="A47" s="180" t="s">
        <v>2</v>
      </c>
      <c r="B47" s="181" t="s">
        <v>269</v>
      </c>
      <c r="C47" s="181" t="s">
        <v>269</v>
      </c>
      <c r="D47" s="180">
        <v>136</v>
      </c>
      <c r="E47" s="180" t="str">
        <f t="shared" si="0"/>
        <v xml:space="preserve"> </v>
      </c>
      <c r="F47" s="182" t="s">
        <v>2</v>
      </c>
      <c r="G47" s="183" t="str">
        <f t="shared" si="1"/>
        <v xml:space="preserve"> </v>
      </c>
      <c r="H47" s="180" t="s">
        <v>2</v>
      </c>
      <c r="I47" s="181" t="s">
        <v>2</v>
      </c>
      <c r="J47" s="181" t="s">
        <v>2</v>
      </c>
      <c r="K47" s="180">
        <v>112</v>
      </c>
      <c r="L47" s="180" t="str">
        <f t="shared" si="4"/>
        <v xml:space="preserve"> </v>
      </c>
      <c r="M47" s="182" t="s">
        <v>2</v>
      </c>
      <c r="N47" s="183" t="str">
        <f t="shared" si="7"/>
        <v xml:space="preserve">0 </v>
      </c>
      <c r="O47" s="183" t="s">
        <v>269</v>
      </c>
      <c r="P47" s="185">
        <f t="array" ref="P47">IFERROR(SUM(N47*50%,N47,10,G47*50%+G47,O47),)</f>
        <v>0</v>
      </c>
      <c r="Q47" s="180" t="s">
        <v>2</v>
      </c>
      <c r="R47" s="183" t="s">
        <v>2</v>
      </c>
      <c r="S47" s="180" t="s">
        <v>2</v>
      </c>
      <c r="T47" s="186">
        <v>0</v>
      </c>
      <c r="U47" s="183">
        <v>0</v>
      </c>
      <c r="V47" s="187" t="s">
        <v>271</v>
      </c>
      <c r="W47" s="183">
        <v>0</v>
      </c>
      <c r="X47" s="183" t="s">
        <v>271</v>
      </c>
      <c r="Y47" s="183" t="s">
        <v>271</v>
      </c>
      <c r="Z47" s="188">
        <f t="shared" si="5"/>
        <v>0</v>
      </c>
      <c r="AB47" s="183">
        <v>0</v>
      </c>
      <c r="AD47" s="189">
        <f t="shared" si="6"/>
        <v>0</v>
      </c>
    </row>
    <row r="48" spans="1:30" x14ac:dyDescent="0.2">
      <c r="A48" s="180" t="s">
        <v>2</v>
      </c>
      <c r="B48" s="181" t="s">
        <v>269</v>
      </c>
      <c r="C48" s="181" t="s">
        <v>269</v>
      </c>
      <c r="D48" s="180">
        <v>136</v>
      </c>
      <c r="E48" s="180" t="str">
        <f t="shared" si="0"/>
        <v xml:space="preserve"> </v>
      </c>
      <c r="F48" s="182" t="s">
        <v>2</v>
      </c>
      <c r="G48" s="183" t="str">
        <f t="shared" si="1"/>
        <v xml:space="preserve"> </v>
      </c>
      <c r="H48" s="180" t="s">
        <v>2</v>
      </c>
      <c r="I48" s="181" t="s">
        <v>2</v>
      </c>
      <c r="J48" s="181" t="s">
        <v>2</v>
      </c>
      <c r="K48" s="180">
        <v>112</v>
      </c>
      <c r="L48" s="180" t="str">
        <f t="shared" si="4"/>
        <v xml:space="preserve"> </v>
      </c>
      <c r="M48" s="182" t="s">
        <v>2</v>
      </c>
      <c r="N48" s="183" t="str">
        <f t="shared" si="7"/>
        <v xml:space="preserve">0 </v>
      </c>
      <c r="O48" s="183" t="s">
        <v>269</v>
      </c>
      <c r="P48" s="185">
        <f t="array" ref="P48">IFERROR(SUM(N48*50%,N48,10,G48*50%+G48,O48),)</f>
        <v>0</v>
      </c>
      <c r="Q48" s="180" t="s">
        <v>2</v>
      </c>
      <c r="R48" s="183" t="s">
        <v>2</v>
      </c>
      <c r="S48" s="180" t="s">
        <v>2</v>
      </c>
      <c r="T48" s="186">
        <v>0</v>
      </c>
      <c r="U48" s="183">
        <v>0</v>
      </c>
      <c r="V48" s="187" t="s">
        <v>271</v>
      </c>
      <c r="W48" s="183">
        <v>0</v>
      </c>
      <c r="X48" s="183" t="s">
        <v>271</v>
      </c>
      <c r="Y48" s="183" t="s">
        <v>271</v>
      </c>
      <c r="Z48" s="188">
        <f t="shared" si="5"/>
        <v>0</v>
      </c>
      <c r="AB48" s="183">
        <v>0</v>
      </c>
      <c r="AD48" s="189">
        <f t="shared" si="6"/>
        <v>0</v>
      </c>
    </row>
    <row r="49" spans="1:30" x14ac:dyDescent="0.2">
      <c r="A49" s="180" t="s">
        <v>2</v>
      </c>
      <c r="B49" s="181" t="s">
        <v>269</v>
      </c>
      <c r="C49" s="181" t="s">
        <v>269</v>
      </c>
      <c r="D49" s="180">
        <v>136</v>
      </c>
      <c r="E49" s="180" t="str">
        <f t="shared" si="0"/>
        <v xml:space="preserve"> </v>
      </c>
      <c r="F49" s="182" t="s">
        <v>2</v>
      </c>
      <c r="G49" s="183" t="str">
        <f t="shared" si="1"/>
        <v xml:space="preserve"> </v>
      </c>
      <c r="H49" s="180" t="s">
        <v>2</v>
      </c>
      <c r="I49" s="181" t="s">
        <v>2</v>
      </c>
      <c r="J49" s="181" t="s">
        <v>2</v>
      </c>
      <c r="K49" s="180">
        <v>112</v>
      </c>
      <c r="L49" s="180" t="str">
        <f t="shared" si="4"/>
        <v xml:space="preserve"> </v>
      </c>
      <c r="M49" s="182" t="s">
        <v>2</v>
      </c>
      <c r="N49" s="183" t="str">
        <f t="shared" si="7"/>
        <v xml:space="preserve">0 </v>
      </c>
      <c r="O49" s="183" t="s">
        <v>269</v>
      </c>
      <c r="P49" s="185">
        <f t="array" ref="P49">IFERROR(SUM(N49*50%,N49,10,G49*50%+G49,O49),)</f>
        <v>0</v>
      </c>
      <c r="Q49" s="180" t="s">
        <v>2</v>
      </c>
      <c r="R49" s="183" t="s">
        <v>2</v>
      </c>
      <c r="S49" s="180" t="s">
        <v>2</v>
      </c>
      <c r="T49" s="186">
        <v>0</v>
      </c>
      <c r="U49" s="183">
        <v>0</v>
      </c>
      <c r="V49" s="187" t="s">
        <v>271</v>
      </c>
      <c r="W49" s="183">
        <v>0</v>
      </c>
      <c r="X49" s="183" t="s">
        <v>271</v>
      </c>
      <c r="Y49" s="183" t="s">
        <v>271</v>
      </c>
      <c r="Z49" s="188">
        <f t="shared" si="5"/>
        <v>0</v>
      </c>
      <c r="AB49" s="183">
        <v>0</v>
      </c>
      <c r="AD49" s="189">
        <f t="shared" si="6"/>
        <v>0</v>
      </c>
    </row>
    <row r="50" spans="1:30" x14ac:dyDescent="0.2">
      <c r="A50" s="180" t="s">
        <v>2</v>
      </c>
      <c r="B50" s="181" t="s">
        <v>269</v>
      </c>
      <c r="C50" s="181" t="s">
        <v>269</v>
      </c>
      <c r="D50" s="180">
        <v>136</v>
      </c>
      <c r="E50" s="180" t="str">
        <f t="shared" si="0"/>
        <v xml:space="preserve"> </v>
      </c>
      <c r="F50" s="182" t="s">
        <v>2</v>
      </c>
      <c r="G50" s="183" t="str">
        <f t="shared" si="1"/>
        <v xml:space="preserve"> </v>
      </c>
      <c r="H50" s="180" t="s">
        <v>2</v>
      </c>
      <c r="I50" s="181" t="s">
        <v>2</v>
      </c>
      <c r="J50" s="181" t="s">
        <v>2</v>
      </c>
      <c r="K50" s="180">
        <v>112</v>
      </c>
      <c r="L50" s="180" t="str">
        <f t="shared" si="4"/>
        <v xml:space="preserve"> </v>
      </c>
      <c r="M50" s="182" t="s">
        <v>2</v>
      </c>
      <c r="N50" s="183" t="str">
        <f t="shared" si="7"/>
        <v xml:space="preserve">0 </v>
      </c>
      <c r="O50" s="183" t="s">
        <v>269</v>
      </c>
      <c r="P50" s="185">
        <f t="array" ref="P50">IFERROR(SUM(N50*50%,N50,10,G50*50%+G50,O50),)</f>
        <v>0</v>
      </c>
      <c r="Q50" s="180" t="s">
        <v>2</v>
      </c>
      <c r="R50" s="183" t="s">
        <v>2</v>
      </c>
      <c r="S50" s="180" t="s">
        <v>2</v>
      </c>
      <c r="T50" s="186">
        <v>0</v>
      </c>
      <c r="U50" s="183">
        <v>0</v>
      </c>
      <c r="V50" s="187" t="s">
        <v>271</v>
      </c>
      <c r="W50" s="183">
        <v>0</v>
      </c>
      <c r="X50" s="183" t="s">
        <v>271</v>
      </c>
      <c r="Y50" s="183" t="s">
        <v>271</v>
      </c>
      <c r="Z50" s="188">
        <f t="shared" si="5"/>
        <v>0</v>
      </c>
      <c r="AB50" s="183">
        <v>0</v>
      </c>
      <c r="AD50" s="189">
        <f t="shared" si="6"/>
        <v>0</v>
      </c>
    </row>
    <row r="51" spans="1:30" x14ac:dyDescent="0.2">
      <c r="A51" s="180" t="s">
        <v>2</v>
      </c>
      <c r="B51" s="181" t="s">
        <v>269</v>
      </c>
      <c r="C51" s="181" t="s">
        <v>269</v>
      </c>
      <c r="D51" s="180">
        <v>136</v>
      </c>
      <c r="E51" s="180" t="str">
        <f t="shared" si="0"/>
        <v xml:space="preserve"> </v>
      </c>
      <c r="F51" s="182" t="s">
        <v>2</v>
      </c>
      <c r="G51" s="183" t="str">
        <f t="shared" si="1"/>
        <v xml:space="preserve"> </v>
      </c>
      <c r="H51" s="180" t="s">
        <v>2</v>
      </c>
      <c r="I51" s="181" t="s">
        <v>2</v>
      </c>
      <c r="J51" s="181" t="s">
        <v>2</v>
      </c>
      <c r="K51" s="180">
        <v>112</v>
      </c>
      <c r="L51" s="180" t="str">
        <f t="shared" si="4"/>
        <v xml:space="preserve"> </v>
      </c>
      <c r="M51" s="182" t="s">
        <v>2</v>
      </c>
      <c r="N51" s="183" t="str">
        <f t="shared" si="7"/>
        <v xml:space="preserve">0 </v>
      </c>
      <c r="O51" s="183" t="s">
        <v>269</v>
      </c>
      <c r="P51" s="185">
        <f t="array" ref="P51">IFERROR(SUM(N51*50%,N51,10,G51*50%+G51,O51),)</f>
        <v>0</v>
      </c>
      <c r="Q51" s="180" t="s">
        <v>2</v>
      </c>
      <c r="R51" s="183" t="s">
        <v>2</v>
      </c>
      <c r="S51" s="180" t="s">
        <v>2</v>
      </c>
      <c r="T51" s="186">
        <v>0</v>
      </c>
      <c r="U51" s="183">
        <v>0</v>
      </c>
      <c r="V51" s="187" t="s">
        <v>271</v>
      </c>
      <c r="W51" s="183">
        <v>0</v>
      </c>
      <c r="X51" s="183" t="s">
        <v>271</v>
      </c>
      <c r="Y51" s="183" t="s">
        <v>271</v>
      </c>
      <c r="Z51" s="188">
        <f t="shared" si="5"/>
        <v>0</v>
      </c>
      <c r="AB51" s="183">
        <v>0</v>
      </c>
      <c r="AD51" s="189">
        <f t="shared" si="6"/>
        <v>0</v>
      </c>
    </row>
    <row r="52" spans="1:30" x14ac:dyDescent="0.2">
      <c r="A52" s="180" t="s">
        <v>2</v>
      </c>
      <c r="B52" s="181" t="s">
        <v>269</v>
      </c>
      <c r="C52" s="181" t="s">
        <v>269</v>
      </c>
      <c r="D52" s="180">
        <v>136</v>
      </c>
      <c r="E52" s="180" t="str">
        <f t="shared" si="0"/>
        <v xml:space="preserve"> </v>
      </c>
      <c r="F52" s="182" t="s">
        <v>2</v>
      </c>
      <c r="G52" s="183" t="str">
        <f t="shared" si="1"/>
        <v xml:space="preserve"> </v>
      </c>
      <c r="H52" s="180" t="s">
        <v>2</v>
      </c>
      <c r="I52" s="181" t="s">
        <v>2</v>
      </c>
      <c r="J52" s="181" t="s">
        <v>2</v>
      </c>
      <c r="K52" s="180">
        <v>112</v>
      </c>
      <c r="L52" s="180" t="str">
        <f t="shared" si="4"/>
        <v xml:space="preserve"> </v>
      </c>
      <c r="M52" s="182" t="s">
        <v>2</v>
      </c>
      <c r="N52" s="183" t="str">
        <f t="shared" si="7"/>
        <v xml:space="preserve">0 </v>
      </c>
      <c r="O52" s="183" t="s">
        <v>269</v>
      </c>
      <c r="P52" s="185">
        <f t="array" ref="P52">IFERROR(SUM(N52*50%,N52,10,G52*50%+G52,O52),)</f>
        <v>0</v>
      </c>
      <c r="Q52" s="180" t="s">
        <v>2</v>
      </c>
      <c r="R52" s="183" t="s">
        <v>2</v>
      </c>
      <c r="S52" s="180" t="s">
        <v>2</v>
      </c>
      <c r="T52" s="186">
        <v>0</v>
      </c>
      <c r="U52" s="183">
        <v>0</v>
      </c>
      <c r="V52" s="187" t="s">
        <v>271</v>
      </c>
      <c r="W52" s="183">
        <v>0</v>
      </c>
      <c r="X52" s="183" t="s">
        <v>271</v>
      </c>
      <c r="Y52" s="183" t="s">
        <v>271</v>
      </c>
      <c r="Z52" s="188">
        <f t="shared" si="5"/>
        <v>0</v>
      </c>
      <c r="AB52" s="183">
        <v>0</v>
      </c>
      <c r="AD52" s="189">
        <f t="shared" si="6"/>
        <v>0</v>
      </c>
    </row>
    <row r="53" spans="1:30" x14ac:dyDescent="0.2">
      <c r="A53" s="180" t="s">
        <v>2</v>
      </c>
      <c r="B53" s="181" t="s">
        <v>269</v>
      </c>
      <c r="C53" s="181" t="s">
        <v>269</v>
      </c>
      <c r="D53" s="180">
        <v>136</v>
      </c>
      <c r="E53" s="180" t="str">
        <f t="shared" si="0"/>
        <v xml:space="preserve"> </v>
      </c>
      <c r="F53" s="182" t="s">
        <v>2</v>
      </c>
      <c r="G53" s="183" t="str">
        <f t="shared" si="1"/>
        <v xml:space="preserve"> </v>
      </c>
      <c r="H53" s="180" t="s">
        <v>2</v>
      </c>
      <c r="I53" s="181" t="s">
        <v>2</v>
      </c>
      <c r="J53" s="181" t="s">
        <v>2</v>
      </c>
      <c r="K53" s="180">
        <v>112</v>
      </c>
      <c r="L53" s="180" t="str">
        <f t="shared" si="4"/>
        <v xml:space="preserve"> </v>
      </c>
      <c r="M53" s="182" t="s">
        <v>2</v>
      </c>
      <c r="N53" s="183" t="str">
        <f t="shared" si="7"/>
        <v xml:space="preserve">0 </v>
      </c>
      <c r="O53" s="183" t="s">
        <v>269</v>
      </c>
      <c r="P53" s="185">
        <f t="array" ref="P53">IFERROR(SUM(N53*50%,N53,10,G53*50%+G53,O53),)</f>
        <v>0</v>
      </c>
      <c r="Q53" s="180" t="s">
        <v>2</v>
      </c>
      <c r="R53" s="183" t="s">
        <v>2</v>
      </c>
      <c r="S53" s="180" t="s">
        <v>2</v>
      </c>
      <c r="T53" s="186">
        <v>0</v>
      </c>
      <c r="U53" s="183">
        <v>0</v>
      </c>
      <c r="V53" s="187" t="s">
        <v>271</v>
      </c>
      <c r="W53" s="183">
        <v>0</v>
      </c>
      <c r="X53" s="183" t="s">
        <v>271</v>
      </c>
      <c r="Y53" s="183" t="s">
        <v>271</v>
      </c>
      <c r="Z53" s="188">
        <f t="shared" si="5"/>
        <v>0</v>
      </c>
      <c r="AB53" s="183">
        <v>0</v>
      </c>
      <c r="AD53" s="189">
        <f t="shared" si="6"/>
        <v>0</v>
      </c>
    </row>
    <row r="54" spans="1:30" x14ac:dyDescent="0.2">
      <c r="A54" s="180" t="s">
        <v>2</v>
      </c>
      <c r="B54" s="181" t="s">
        <v>269</v>
      </c>
      <c r="C54" s="181" t="s">
        <v>269</v>
      </c>
      <c r="D54" s="180">
        <v>136</v>
      </c>
      <c r="E54" s="180" t="str">
        <f t="shared" si="0"/>
        <v xml:space="preserve"> </v>
      </c>
      <c r="F54" s="182" t="s">
        <v>2</v>
      </c>
      <c r="G54" s="183" t="str">
        <f t="shared" si="1"/>
        <v xml:space="preserve"> </v>
      </c>
      <c r="H54" s="180" t="s">
        <v>2</v>
      </c>
      <c r="I54" s="181" t="s">
        <v>2</v>
      </c>
      <c r="J54" s="181" t="s">
        <v>2</v>
      </c>
      <c r="K54" s="180">
        <v>112</v>
      </c>
      <c r="L54" s="180" t="str">
        <f t="shared" si="4"/>
        <v xml:space="preserve"> </v>
      </c>
      <c r="M54" s="182" t="s">
        <v>2</v>
      </c>
      <c r="N54" s="183" t="str">
        <f t="shared" si="7"/>
        <v xml:space="preserve">0 </v>
      </c>
      <c r="O54" s="183" t="s">
        <v>269</v>
      </c>
      <c r="P54" s="185">
        <f t="array" ref="P54">IFERROR(SUM(N54*50%,N54,10,G54*50%+G54,O54),)</f>
        <v>0</v>
      </c>
      <c r="Q54" s="180" t="s">
        <v>2</v>
      </c>
      <c r="R54" s="183" t="s">
        <v>2</v>
      </c>
      <c r="S54" s="180" t="s">
        <v>2</v>
      </c>
      <c r="T54" s="186">
        <v>0</v>
      </c>
      <c r="U54" s="183">
        <v>0</v>
      </c>
      <c r="V54" s="187" t="s">
        <v>271</v>
      </c>
      <c r="W54" s="183">
        <v>0</v>
      </c>
      <c r="X54" s="183" t="s">
        <v>271</v>
      </c>
      <c r="Y54" s="183" t="s">
        <v>271</v>
      </c>
      <c r="Z54" s="188">
        <f t="shared" si="5"/>
        <v>0</v>
      </c>
      <c r="AB54" s="183">
        <v>0</v>
      </c>
      <c r="AD54" s="189">
        <f t="shared" si="6"/>
        <v>0</v>
      </c>
    </row>
    <row r="55" spans="1:30" x14ac:dyDescent="0.2">
      <c r="A55" s="180" t="s">
        <v>2</v>
      </c>
      <c r="B55" s="181" t="s">
        <v>269</v>
      </c>
      <c r="C55" s="181" t="s">
        <v>269</v>
      </c>
      <c r="D55" s="180">
        <v>136</v>
      </c>
      <c r="E55" s="180" t="str">
        <f t="shared" si="0"/>
        <v xml:space="preserve"> </v>
      </c>
      <c r="F55" s="182" t="s">
        <v>2</v>
      </c>
      <c r="G55" s="183" t="str">
        <f t="shared" si="1"/>
        <v xml:space="preserve"> </v>
      </c>
      <c r="H55" s="180" t="s">
        <v>2</v>
      </c>
      <c r="I55" s="181" t="s">
        <v>2</v>
      </c>
      <c r="J55" s="181" t="s">
        <v>2</v>
      </c>
      <c r="K55" s="180">
        <v>112</v>
      </c>
      <c r="L55" s="180" t="str">
        <f t="shared" si="4"/>
        <v xml:space="preserve"> </v>
      </c>
      <c r="M55" s="182" t="s">
        <v>2</v>
      </c>
      <c r="N55" s="183" t="str">
        <f t="shared" si="7"/>
        <v xml:space="preserve">0 </v>
      </c>
      <c r="O55" s="183" t="s">
        <v>269</v>
      </c>
      <c r="P55" s="185">
        <f t="array" ref="P55">IFERROR(SUM(N55*50%,N55,10,G55*50%+G55,O55),)</f>
        <v>0</v>
      </c>
      <c r="Q55" s="180" t="s">
        <v>2</v>
      </c>
      <c r="R55" s="183" t="s">
        <v>2</v>
      </c>
      <c r="S55" s="180" t="s">
        <v>2</v>
      </c>
      <c r="T55" s="186">
        <v>0</v>
      </c>
      <c r="U55" s="183">
        <v>0</v>
      </c>
      <c r="V55" s="187" t="s">
        <v>271</v>
      </c>
      <c r="W55" s="183">
        <v>0</v>
      </c>
      <c r="X55" s="183" t="s">
        <v>271</v>
      </c>
      <c r="Y55" s="183" t="s">
        <v>271</v>
      </c>
      <c r="Z55" s="188">
        <f t="shared" si="5"/>
        <v>0</v>
      </c>
      <c r="AB55" s="183">
        <v>0</v>
      </c>
      <c r="AD55" s="189">
        <f t="shared" si="6"/>
        <v>0</v>
      </c>
    </row>
    <row r="56" spans="1:30" x14ac:dyDescent="0.2">
      <c r="A56" s="180" t="s">
        <v>2</v>
      </c>
      <c r="B56" s="181" t="s">
        <v>269</v>
      </c>
      <c r="C56" s="181" t="s">
        <v>269</v>
      </c>
      <c r="D56" s="180">
        <v>136</v>
      </c>
      <c r="E56" s="180" t="str">
        <f t="shared" si="0"/>
        <v xml:space="preserve"> </v>
      </c>
      <c r="F56" s="182" t="s">
        <v>2</v>
      </c>
      <c r="G56" s="183" t="str">
        <f t="shared" si="1"/>
        <v xml:space="preserve"> </v>
      </c>
      <c r="H56" s="180" t="s">
        <v>2</v>
      </c>
      <c r="I56" s="181" t="s">
        <v>2</v>
      </c>
      <c r="J56" s="181" t="s">
        <v>2</v>
      </c>
      <c r="K56" s="180">
        <v>112</v>
      </c>
      <c r="L56" s="180" t="str">
        <f t="shared" si="4"/>
        <v xml:space="preserve"> </v>
      </c>
      <c r="M56" s="182" t="s">
        <v>2</v>
      </c>
      <c r="N56" s="183" t="str">
        <f t="shared" si="7"/>
        <v xml:space="preserve">0 </v>
      </c>
      <c r="O56" s="183" t="s">
        <v>269</v>
      </c>
      <c r="P56" s="185">
        <f t="array" ref="P56">IFERROR(SUM(N56*50%,N56,10,G56*50%+G56,O56),)</f>
        <v>0</v>
      </c>
      <c r="Q56" s="180" t="s">
        <v>2</v>
      </c>
      <c r="R56" s="183" t="s">
        <v>2</v>
      </c>
      <c r="S56" s="180" t="s">
        <v>2</v>
      </c>
      <c r="T56" s="186">
        <v>0</v>
      </c>
      <c r="U56" s="183">
        <v>0</v>
      </c>
      <c r="V56" s="187" t="s">
        <v>271</v>
      </c>
      <c r="W56" s="183">
        <v>0</v>
      </c>
      <c r="X56" s="183" t="s">
        <v>271</v>
      </c>
      <c r="Y56" s="183" t="s">
        <v>271</v>
      </c>
      <c r="Z56" s="188">
        <f t="shared" si="5"/>
        <v>0</v>
      </c>
      <c r="AB56" s="183">
        <v>0</v>
      </c>
      <c r="AD56" s="189">
        <f t="shared" si="6"/>
        <v>0</v>
      </c>
    </row>
    <row r="57" spans="1:30" x14ac:dyDescent="0.2">
      <c r="A57" s="180" t="s">
        <v>2</v>
      </c>
      <c r="B57" s="181" t="s">
        <v>269</v>
      </c>
      <c r="C57" s="181" t="s">
        <v>269</v>
      </c>
      <c r="D57" s="180">
        <v>136</v>
      </c>
      <c r="E57" s="180" t="str">
        <f t="shared" si="0"/>
        <v xml:space="preserve"> </v>
      </c>
      <c r="F57" s="182" t="s">
        <v>2</v>
      </c>
      <c r="G57" s="183" t="str">
        <f t="shared" si="1"/>
        <v xml:space="preserve"> </v>
      </c>
      <c r="H57" s="180" t="s">
        <v>2</v>
      </c>
      <c r="I57" s="181" t="s">
        <v>2</v>
      </c>
      <c r="J57" s="181" t="s">
        <v>2</v>
      </c>
      <c r="K57" s="180">
        <v>112</v>
      </c>
      <c r="L57" s="180" t="str">
        <f t="shared" si="4"/>
        <v xml:space="preserve"> </v>
      </c>
      <c r="M57" s="182" t="s">
        <v>2</v>
      </c>
      <c r="N57" s="183" t="str">
        <f t="shared" si="7"/>
        <v xml:space="preserve">0 </v>
      </c>
      <c r="O57" s="183" t="s">
        <v>269</v>
      </c>
      <c r="P57" s="185">
        <f t="array" ref="P57">IFERROR(SUM(N57*50%,N57,10,G57*50%+G57,O57),)</f>
        <v>0</v>
      </c>
      <c r="Q57" s="180" t="s">
        <v>2</v>
      </c>
      <c r="R57" s="183" t="s">
        <v>2</v>
      </c>
      <c r="S57" s="180" t="s">
        <v>2</v>
      </c>
      <c r="T57" s="186">
        <v>0</v>
      </c>
      <c r="U57" s="183">
        <v>0</v>
      </c>
      <c r="V57" s="187" t="s">
        <v>271</v>
      </c>
      <c r="W57" s="183">
        <v>0</v>
      </c>
      <c r="X57" s="183" t="s">
        <v>271</v>
      </c>
      <c r="Y57" s="183" t="s">
        <v>271</v>
      </c>
      <c r="Z57" s="188">
        <f t="shared" si="5"/>
        <v>0</v>
      </c>
      <c r="AB57" s="183">
        <v>0</v>
      </c>
      <c r="AD57" s="189">
        <f t="shared" si="6"/>
        <v>0</v>
      </c>
    </row>
    <row r="58" spans="1:30" x14ac:dyDescent="0.2">
      <c r="A58" s="180" t="s">
        <v>2</v>
      </c>
      <c r="B58" s="181" t="s">
        <v>269</v>
      </c>
      <c r="C58" s="181" t="s">
        <v>269</v>
      </c>
      <c r="D58" s="180">
        <v>136</v>
      </c>
      <c r="E58" s="180" t="str">
        <f t="shared" si="0"/>
        <v xml:space="preserve"> </v>
      </c>
      <c r="F58" s="182" t="s">
        <v>2</v>
      </c>
      <c r="G58" s="183" t="str">
        <f t="shared" si="1"/>
        <v xml:space="preserve"> </v>
      </c>
      <c r="H58" s="180" t="s">
        <v>2</v>
      </c>
      <c r="I58" s="181" t="s">
        <v>2</v>
      </c>
      <c r="J58" s="181" t="s">
        <v>2</v>
      </c>
      <c r="K58" s="180">
        <v>112</v>
      </c>
      <c r="L58" s="180" t="str">
        <f t="shared" si="4"/>
        <v xml:space="preserve"> </v>
      </c>
      <c r="M58" s="182" t="s">
        <v>2</v>
      </c>
      <c r="N58" s="183" t="str">
        <f t="shared" si="7"/>
        <v xml:space="preserve">0 </v>
      </c>
      <c r="O58" s="183" t="s">
        <v>269</v>
      </c>
      <c r="P58" s="185">
        <f t="array" ref="P58">IFERROR(SUM(N58*50%,N58,10,G58*50%+G58,O58),)</f>
        <v>0</v>
      </c>
      <c r="Q58" s="180" t="s">
        <v>2</v>
      </c>
      <c r="R58" s="183" t="s">
        <v>2</v>
      </c>
      <c r="S58" s="180" t="s">
        <v>2</v>
      </c>
      <c r="T58" s="186">
        <v>0</v>
      </c>
      <c r="U58" s="183">
        <v>0</v>
      </c>
      <c r="V58" s="187" t="s">
        <v>271</v>
      </c>
      <c r="W58" s="183">
        <v>0</v>
      </c>
      <c r="X58" s="183" t="s">
        <v>271</v>
      </c>
      <c r="Y58" s="183" t="s">
        <v>271</v>
      </c>
      <c r="Z58" s="188">
        <f t="shared" si="5"/>
        <v>0</v>
      </c>
      <c r="AB58" s="183">
        <v>0</v>
      </c>
      <c r="AD58" s="189">
        <f t="shared" si="6"/>
        <v>0</v>
      </c>
    </row>
    <row r="59" spans="1:30" x14ac:dyDescent="0.2">
      <c r="A59" s="180" t="s">
        <v>2</v>
      </c>
      <c r="B59" s="181" t="s">
        <v>269</v>
      </c>
      <c r="C59" s="181" t="s">
        <v>269</v>
      </c>
      <c r="D59" s="180">
        <v>136</v>
      </c>
      <c r="E59" s="180" t="str">
        <f t="shared" si="0"/>
        <v xml:space="preserve"> </v>
      </c>
      <c r="F59" s="182" t="s">
        <v>2</v>
      </c>
      <c r="G59" s="183" t="str">
        <f t="shared" si="1"/>
        <v xml:space="preserve"> </v>
      </c>
      <c r="H59" s="180" t="s">
        <v>2</v>
      </c>
      <c r="I59" s="181" t="s">
        <v>2</v>
      </c>
      <c r="J59" s="181" t="s">
        <v>2</v>
      </c>
      <c r="K59" s="180">
        <v>112</v>
      </c>
      <c r="L59" s="180" t="str">
        <f t="shared" si="4"/>
        <v xml:space="preserve"> </v>
      </c>
      <c r="M59" s="182" t="s">
        <v>2</v>
      </c>
      <c r="N59" s="183" t="str">
        <f t="shared" si="7"/>
        <v xml:space="preserve">0 </v>
      </c>
      <c r="O59" s="183" t="s">
        <v>269</v>
      </c>
      <c r="P59" s="185">
        <f t="array" ref="P59">IFERROR(SUM(N59*50%,N59,10,G59*50%+G59,O59),)</f>
        <v>0</v>
      </c>
      <c r="Q59" s="180" t="s">
        <v>2</v>
      </c>
      <c r="R59" s="183" t="s">
        <v>2</v>
      </c>
      <c r="S59" s="180" t="s">
        <v>2</v>
      </c>
      <c r="T59" s="186">
        <v>0</v>
      </c>
      <c r="U59" s="183">
        <v>0</v>
      </c>
      <c r="V59" s="187" t="s">
        <v>271</v>
      </c>
      <c r="W59" s="183">
        <v>0</v>
      </c>
      <c r="X59" s="183" t="s">
        <v>271</v>
      </c>
      <c r="Y59" s="183" t="s">
        <v>271</v>
      </c>
      <c r="Z59" s="188">
        <f t="shared" si="5"/>
        <v>0</v>
      </c>
      <c r="AB59" s="183">
        <v>0</v>
      </c>
      <c r="AD59" s="189">
        <f t="shared" si="6"/>
        <v>0</v>
      </c>
    </row>
    <row r="60" spans="1:30" x14ac:dyDescent="0.2">
      <c r="A60" s="180" t="s">
        <v>2</v>
      </c>
      <c r="B60" s="181" t="s">
        <v>269</v>
      </c>
      <c r="C60" s="181" t="s">
        <v>269</v>
      </c>
      <c r="D60" s="180">
        <v>136</v>
      </c>
      <c r="E60" s="180" t="str">
        <f t="shared" si="0"/>
        <v xml:space="preserve"> </v>
      </c>
      <c r="F60" s="182" t="s">
        <v>2</v>
      </c>
      <c r="G60" s="183" t="str">
        <f t="shared" si="1"/>
        <v xml:space="preserve"> </v>
      </c>
      <c r="H60" s="180" t="s">
        <v>2</v>
      </c>
      <c r="I60" s="181" t="s">
        <v>2</v>
      </c>
      <c r="J60" s="181" t="s">
        <v>2</v>
      </c>
      <c r="K60" s="180">
        <v>112</v>
      </c>
      <c r="L60" s="180" t="str">
        <f t="shared" si="4"/>
        <v xml:space="preserve"> </v>
      </c>
      <c r="M60" s="182" t="s">
        <v>2</v>
      </c>
      <c r="N60" s="183" t="str">
        <f t="shared" si="7"/>
        <v xml:space="preserve">0 </v>
      </c>
      <c r="O60" s="183" t="s">
        <v>269</v>
      </c>
      <c r="P60" s="185">
        <f t="array" ref="P60">IFERROR(SUM(N60*50%,N60,10,G60*50%+G60,O60),)</f>
        <v>0</v>
      </c>
      <c r="Q60" s="180" t="s">
        <v>2</v>
      </c>
      <c r="R60" s="183" t="s">
        <v>2</v>
      </c>
      <c r="S60" s="180" t="s">
        <v>2</v>
      </c>
      <c r="T60" s="186">
        <v>0</v>
      </c>
      <c r="U60" s="183">
        <v>0</v>
      </c>
      <c r="V60" s="187" t="s">
        <v>271</v>
      </c>
      <c r="W60" s="183">
        <v>0</v>
      </c>
      <c r="X60" s="183" t="s">
        <v>271</v>
      </c>
      <c r="Y60" s="183" t="s">
        <v>271</v>
      </c>
      <c r="Z60" s="188">
        <f t="shared" si="5"/>
        <v>0</v>
      </c>
      <c r="AB60" s="183">
        <v>0</v>
      </c>
      <c r="AD60" s="189">
        <f t="shared" si="6"/>
        <v>0</v>
      </c>
    </row>
    <row r="61" spans="1:30" x14ac:dyDescent="0.2">
      <c r="A61" s="180" t="s">
        <v>2</v>
      </c>
      <c r="B61" s="181" t="s">
        <v>269</v>
      </c>
      <c r="C61" s="181" t="s">
        <v>269</v>
      </c>
      <c r="D61" s="180">
        <v>136</v>
      </c>
      <c r="E61" s="180" t="str">
        <f t="shared" si="0"/>
        <v xml:space="preserve"> </v>
      </c>
      <c r="F61" s="182" t="s">
        <v>2</v>
      </c>
      <c r="G61" s="183" t="str">
        <f t="shared" si="1"/>
        <v xml:space="preserve"> </v>
      </c>
      <c r="H61" s="180" t="s">
        <v>2</v>
      </c>
      <c r="I61" s="181" t="s">
        <v>2</v>
      </c>
      <c r="J61" s="181" t="s">
        <v>2</v>
      </c>
      <c r="K61" s="180">
        <v>112</v>
      </c>
      <c r="L61" s="180" t="str">
        <f t="shared" si="4"/>
        <v xml:space="preserve"> </v>
      </c>
      <c r="M61" s="182" t="s">
        <v>2</v>
      </c>
      <c r="N61" s="183" t="str">
        <f t="shared" si="7"/>
        <v xml:space="preserve">0 </v>
      </c>
      <c r="O61" s="183" t="s">
        <v>269</v>
      </c>
      <c r="P61" s="185">
        <f t="array" ref="P61">IFERROR(SUM(N61*50%,N61,10,G61*50%+G61,O61),)</f>
        <v>0</v>
      </c>
      <c r="Q61" s="180" t="s">
        <v>2</v>
      </c>
      <c r="R61" s="183" t="s">
        <v>2</v>
      </c>
      <c r="S61" s="180" t="s">
        <v>2</v>
      </c>
      <c r="T61" s="186">
        <v>0</v>
      </c>
      <c r="U61" s="183">
        <v>0</v>
      </c>
      <c r="V61" s="187" t="s">
        <v>271</v>
      </c>
      <c r="W61" s="183">
        <v>0</v>
      </c>
      <c r="X61" s="183" t="s">
        <v>271</v>
      </c>
      <c r="Y61" s="183" t="s">
        <v>271</v>
      </c>
      <c r="Z61" s="188">
        <f t="shared" si="5"/>
        <v>0</v>
      </c>
      <c r="AB61" s="183">
        <v>0</v>
      </c>
      <c r="AD61" s="189">
        <f t="shared" si="6"/>
        <v>0</v>
      </c>
    </row>
    <row r="62" spans="1:30" x14ac:dyDescent="0.2">
      <c r="A62" s="180" t="s">
        <v>2</v>
      </c>
      <c r="B62" s="181" t="s">
        <v>269</v>
      </c>
      <c r="C62" s="181" t="s">
        <v>269</v>
      </c>
      <c r="D62" s="180">
        <v>136</v>
      </c>
      <c r="E62" s="180" t="str">
        <f t="shared" si="0"/>
        <v xml:space="preserve"> </v>
      </c>
      <c r="F62" s="182" t="s">
        <v>2</v>
      </c>
      <c r="G62" s="183" t="str">
        <f t="shared" si="1"/>
        <v xml:space="preserve"> </v>
      </c>
      <c r="H62" s="180" t="s">
        <v>2</v>
      </c>
      <c r="I62" s="181" t="s">
        <v>2</v>
      </c>
      <c r="J62" s="181" t="s">
        <v>2</v>
      </c>
      <c r="K62" s="180">
        <v>112</v>
      </c>
      <c r="L62" s="180" t="str">
        <f t="shared" si="4"/>
        <v xml:space="preserve"> </v>
      </c>
      <c r="M62" s="182" t="s">
        <v>2</v>
      </c>
      <c r="N62" s="183" t="str">
        <f t="shared" si="7"/>
        <v xml:space="preserve">0 </v>
      </c>
      <c r="O62" s="183" t="s">
        <v>269</v>
      </c>
      <c r="P62" s="185">
        <f t="array" ref="P62">IFERROR(SUM(N62*50%,N62,10,G62*50%+G62,O62),)</f>
        <v>0</v>
      </c>
      <c r="Q62" s="180" t="s">
        <v>2</v>
      </c>
      <c r="R62" s="183" t="s">
        <v>2</v>
      </c>
      <c r="S62" s="180" t="s">
        <v>2</v>
      </c>
      <c r="T62" s="186">
        <v>0</v>
      </c>
      <c r="U62" s="183">
        <v>0</v>
      </c>
      <c r="V62" s="187" t="s">
        <v>271</v>
      </c>
      <c r="W62" s="183">
        <v>0</v>
      </c>
      <c r="X62" s="183" t="s">
        <v>271</v>
      </c>
      <c r="Y62" s="183" t="s">
        <v>271</v>
      </c>
      <c r="Z62" s="188">
        <f t="shared" si="5"/>
        <v>0</v>
      </c>
      <c r="AB62" s="183">
        <v>0</v>
      </c>
      <c r="AD62" s="189">
        <f t="shared" si="6"/>
        <v>0</v>
      </c>
    </row>
    <row r="63" spans="1:30" x14ac:dyDescent="0.2">
      <c r="A63" s="180" t="s">
        <v>2</v>
      </c>
      <c r="B63" s="181" t="s">
        <v>269</v>
      </c>
      <c r="C63" s="181" t="s">
        <v>269</v>
      </c>
      <c r="D63" s="180">
        <v>136</v>
      </c>
      <c r="E63" s="180" t="str">
        <f t="shared" si="0"/>
        <v xml:space="preserve"> </v>
      </c>
      <c r="F63" s="182" t="s">
        <v>2</v>
      </c>
      <c r="G63" s="183" t="str">
        <f t="shared" si="1"/>
        <v xml:space="preserve"> </v>
      </c>
      <c r="H63" s="180" t="s">
        <v>2</v>
      </c>
      <c r="I63" s="181" t="s">
        <v>2</v>
      </c>
      <c r="J63" s="181" t="s">
        <v>2</v>
      </c>
      <c r="K63" s="180">
        <v>112</v>
      </c>
      <c r="L63" s="180" t="str">
        <f t="shared" si="4"/>
        <v xml:space="preserve"> </v>
      </c>
      <c r="M63" s="182" t="s">
        <v>2</v>
      </c>
      <c r="N63" s="183" t="str">
        <f t="shared" si="7"/>
        <v xml:space="preserve">0 </v>
      </c>
      <c r="O63" s="183" t="s">
        <v>269</v>
      </c>
      <c r="P63" s="185">
        <f t="array" ref="P63">IFERROR(SUM(N63*50%,N63,10,G63*50%+G63,O63),)</f>
        <v>0</v>
      </c>
      <c r="Q63" s="180" t="s">
        <v>2</v>
      </c>
      <c r="R63" s="183" t="s">
        <v>2</v>
      </c>
      <c r="S63" s="180" t="s">
        <v>2</v>
      </c>
      <c r="T63" s="186">
        <v>0</v>
      </c>
      <c r="U63" s="183">
        <v>0</v>
      </c>
      <c r="V63" s="187" t="s">
        <v>271</v>
      </c>
      <c r="W63" s="183">
        <v>0</v>
      </c>
      <c r="X63" s="183" t="s">
        <v>271</v>
      </c>
      <c r="Y63" s="183" t="s">
        <v>271</v>
      </c>
      <c r="Z63" s="188">
        <f t="shared" si="5"/>
        <v>0</v>
      </c>
      <c r="AB63" s="183">
        <v>0</v>
      </c>
      <c r="AD63" s="189">
        <f t="shared" si="6"/>
        <v>0</v>
      </c>
    </row>
    <row r="64" spans="1:30" x14ac:dyDescent="0.2">
      <c r="A64" s="180" t="s">
        <v>2</v>
      </c>
      <c r="B64" s="181" t="s">
        <v>269</v>
      </c>
      <c r="C64" s="181" t="s">
        <v>269</v>
      </c>
      <c r="D64" s="180">
        <v>136</v>
      </c>
      <c r="E64" s="180" t="str">
        <f t="shared" si="0"/>
        <v xml:space="preserve"> </v>
      </c>
      <c r="F64" s="182" t="s">
        <v>2</v>
      </c>
      <c r="G64" s="183" t="str">
        <f t="shared" si="1"/>
        <v xml:space="preserve"> </v>
      </c>
      <c r="H64" s="180" t="s">
        <v>2</v>
      </c>
      <c r="I64" s="181" t="s">
        <v>2</v>
      </c>
      <c r="J64" s="181" t="s">
        <v>2</v>
      </c>
      <c r="K64" s="180">
        <v>112</v>
      </c>
      <c r="L64" s="180" t="str">
        <f t="shared" si="4"/>
        <v xml:space="preserve"> </v>
      </c>
      <c r="M64" s="182" t="s">
        <v>2</v>
      </c>
      <c r="N64" s="183" t="str">
        <f t="shared" si="7"/>
        <v xml:space="preserve">0 </v>
      </c>
      <c r="O64" s="183" t="s">
        <v>269</v>
      </c>
      <c r="P64" s="185">
        <f t="array" ref="P64">IFERROR(SUM(N64*50%,N64,10,G64*50%+G64,O64),)</f>
        <v>0</v>
      </c>
      <c r="Q64" s="180" t="s">
        <v>2</v>
      </c>
      <c r="R64" s="183" t="s">
        <v>2</v>
      </c>
      <c r="S64" s="180" t="s">
        <v>2</v>
      </c>
      <c r="T64" s="186">
        <v>0</v>
      </c>
      <c r="U64" s="183">
        <v>0</v>
      </c>
      <c r="V64" s="187" t="s">
        <v>271</v>
      </c>
      <c r="W64" s="183">
        <v>0</v>
      </c>
      <c r="X64" s="183" t="s">
        <v>271</v>
      </c>
      <c r="Y64" s="183" t="s">
        <v>271</v>
      </c>
      <c r="Z64" s="188">
        <f t="shared" si="5"/>
        <v>0</v>
      </c>
      <c r="AB64" s="183">
        <v>0</v>
      </c>
      <c r="AD64" s="189">
        <f t="shared" si="6"/>
        <v>0</v>
      </c>
    </row>
    <row r="65" spans="1:30" x14ac:dyDescent="0.2">
      <c r="A65" s="180" t="s">
        <v>2</v>
      </c>
      <c r="B65" s="181" t="s">
        <v>269</v>
      </c>
      <c r="C65" s="181" t="s">
        <v>269</v>
      </c>
      <c r="D65" s="180">
        <v>136</v>
      </c>
      <c r="E65" s="180" t="str">
        <f t="shared" si="0"/>
        <v xml:space="preserve"> </v>
      </c>
      <c r="F65" s="182" t="s">
        <v>2</v>
      </c>
      <c r="G65" s="183" t="str">
        <f t="shared" si="1"/>
        <v xml:space="preserve"> </v>
      </c>
      <c r="H65" s="180" t="s">
        <v>2</v>
      </c>
      <c r="I65" s="181" t="s">
        <v>2</v>
      </c>
      <c r="J65" s="181" t="s">
        <v>2</v>
      </c>
      <c r="K65" s="180">
        <v>112</v>
      </c>
      <c r="L65" s="180" t="str">
        <f t="shared" si="4"/>
        <v xml:space="preserve"> </v>
      </c>
      <c r="M65" s="182" t="s">
        <v>2</v>
      </c>
      <c r="N65" s="183" t="str">
        <f t="shared" si="7"/>
        <v xml:space="preserve">0 </v>
      </c>
      <c r="O65" s="183" t="s">
        <v>269</v>
      </c>
      <c r="P65" s="185">
        <f t="array" ref="P65">IFERROR(SUM(N65*50%,N65,10,G65*50%+G65,O65),)</f>
        <v>0</v>
      </c>
      <c r="Q65" s="180" t="s">
        <v>2</v>
      </c>
      <c r="R65" s="183" t="s">
        <v>2</v>
      </c>
      <c r="S65" s="180" t="s">
        <v>2</v>
      </c>
      <c r="T65" s="186">
        <v>0</v>
      </c>
      <c r="U65" s="183">
        <v>0</v>
      </c>
      <c r="V65" s="187" t="s">
        <v>271</v>
      </c>
      <c r="W65" s="183">
        <v>0</v>
      </c>
      <c r="X65" s="183" t="s">
        <v>271</v>
      </c>
      <c r="Y65" s="183" t="s">
        <v>271</v>
      </c>
      <c r="Z65" s="188">
        <f t="shared" si="5"/>
        <v>0</v>
      </c>
      <c r="AB65" s="183">
        <v>0</v>
      </c>
      <c r="AD65" s="189">
        <f t="shared" si="6"/>
        <v>0</v>
      </c>
    </row>
    <row r="66" spans="1:30" x14ac:dyDescent="0.2">
      <c r="A66" s="180" t="s">
        <v>2</v>
      </c>
      <c r="B66" s="181" t="s">
        <v>269</v>
      </c>
      <c r="C66" s="181" t="s">
        <v>269</v>
      </c>
      <c r="D66" s="180">
        <v>136</v>
      </c>
      <c r="E66" s="180" t="str">
        <f t="shared" si="0"/>
        <v xml:space="preserve"> </v>
      </c>
      <c r="F66" s="182" t="s">
        <v>2</v>
      </c>
      <c r="G66" s="183" t="str">
        <f t="shared" si="1"/>
        <v xml:space="preserve"> </v>
      </c>
      <c r="H66" s="180" t="s">
        <v>2</v>
      </c>
      <c r="I66" s="181" t="s">
        <v>2</v>
      </c>
      <c r="J66" s="181" t="s">
        <v>2</v>
      </c>
      <c r="K66" s="180">
        <v>112</v>
      </c>
      <c r="L66" s="180" t="str">
        <f t="shared" si="4"/>
        <v xml:space="preserve"> </v>
      </c>
      <c r="M66" s="182" t="s">
        <v>2</v>
      </c>
      <c r="N66" s="183" t="str">
        <f t="shared" si="7"/>
        <v xml:space="preserve">0 </v>
      </c>
      <c r="O66" s="183" t="s">
        <v>269</v>
      </c>
      <c r="P66" s="185">
        <f t="array" ref="P66">IFERROR(SUM(N66*50%,N66,10,G66*50%+G66,O66),)</f>
        <v>0</v>
      </c>
      <c r="Q66" s="180" t="s">
        <v>2</v>
      </c>
      <c r="R66" s="183" t="s">
        <v>2</v>
      </c>
      <c r="S66" s="180" t="s">
        <v>2</v>
      </c>
      <c r="T66" s="186">
        <v>0</v>
      </c>
      <c r="U66" s="183">
        <v>0</v>
      </c>
      <c r="V66" s="187" t="s">
        <v>271</v>
      </c>
      <c r="W66" s="183">
        <v>0</v>
      </c>
      <c r="X66" s="183" t="s">
        <v>271</v>
      </c>
      <c r="Y66" s="183" t="s">
        <v>271</v>
      </c>
      <c r="Z66" s="188">
        <f t="shared" si="5"/>
        <v>0</v>
      </c>
      <c r="AB66" s="183">
        <v>0</v>
      </c>
      <c r="AD66" s="189">
        <f t="shared" si="6"/>
        <v>0</v>
      </c>
    </row>
    <row r="67" spans="1:30" x14ac:dyDescent="0.2">
      <c r="A67" s="180" t="s">
        <v>2</v>
      </c>
      <c r="B67" s="181" t="s">
        <v>269</v>
      </c>
      <c r="C67" s="181" t="s">
        <v>269</v>
      </c>
      <c r="D67" s="180">
        <v>136</v>
      </c>
      <c r="E67" s="180" t="str">
        <f t="shared" ref="E67:E130" si="8">IFERROR(SUM(B67*C67*D67/1000000000)," ")</f>
        <v xml:space="preserve"> </v>
      </c>
      <c r="F67" s="182" t="s">
        <v>2</v>
      </c>
      <c r="G67" s="183" t="str">
        <f t="shared" ref="G67:G130" si="9">IFERROR(SUM(E67*F67)," ")</f>
        <v xml:space="preserve"> </v>
      </c>
      <c r="H67" s="180" t="s">
        <v>2</v>
      </c>
      <c r="I67" s="181" t="s">
        <v>2</v>
      </c>
      <c r="J67" s="181" t="s">
        <v>2</v>
      </c>
      <c r="K67" s="180">
        <v>112</v>
      </c>
      <c r="L67" s="180" t="str">
        <f t="shared" si="4"/>
        <v xml:space="preserve"> </v>
      </c>
      <c r="M67" s="182" t="s">
        <v>2</v>
      </c>
      <c r="N67" s="183" t="str">
        <f t="shared" si="7"/>
        <v xml:space="preserve">0 </v>
      </c>
      <c r="O67" s="183" t="s">
        <v>269</v>
      </c>
      <c r="P67" s="185">
        <f t="array" ref="P67">IFERROR(SUM(N67*50%,N67,10,G67*50%+G67,O67),)</f>
        <v>0</v>
      </c>
      <c r="Q67" s="180" t="s">
        <v>2</v>
      </c>
      <c r="R67" s="183" t="s">
        <v>2</v>
      </c>
      <c r="S67" s="180" t="s">
        <v>2</v>
      </c>
      <c r="T67" s="186">
        <v>0</v>
      </c>
      <c r="U67" s="183">
        <v>0</v>
      </c>
      <c r="V67" s="187" t="s">
        <v>271</v>
      </c>
      <c r="W67" s="183">
        <v>0</v>
      </c>
      <c r="X67" s="183" t="s">
        <v>271</v>
      </c>
      <c r="Y67" s="183" t="s">
        <v>271</v>
      </c>
      <c r="Z67" s="188">
        <f t="shared" si="5"/>
        <v>0</v>
      </c>
      <c r="AB67" s="183">
        <v>0</v>
      </c>
      <c r="AD67" s="189">
        <f t="shared" si="6"/>
        <v>0</v>
      </c>
    </row>
    <row r="68" spans="1:30" x14ac:dyDescent="0.2">
      <c r="A68" s="180" t="s">
        <v>2</v>
      </c>
      <c r="B68" s="181" t="s">
        <v>269</v>
      </c>
      <c r="C68" s="181" t="s">
        <v>269</v>
      </c>
      <c r="D68" s="180">
        <v>136</v>
      </c>
      <c r="E68" s="180" t="str">
        <f t="shared" si="8"/>
        <v xml:space="preserve"> </v>
      </c>
      <c r="F68" s="182" t="s">
        <v>2</v>
      </c>
      <c r="G68" s="183" t="str">
        <f t="shared" si="9"/>
        <v xml:space="preserve"> </v>
      </c>
      <c r="H68" s="180" t="s">
        <v>2</v>
      </c>
      <c r="I68" s="181" t="s">
        <v>2</v>
      </c>
      <c r="J68" s="181" t="s">
        <v>2</v>
      </c>
      <c r="K68" s="180">
        <v>112</v>
      </c>
      <c r="L68" s="180" t="str">
        <f t="shared" ref="L68:L131" si="10">IFERROR(SUM(I68*J68*K68/1000000000)," ")</f>
        <v xml:space="preserve"> </v>
      </c>
      <c r="M68" s="182" t="s">
        <v>2</v>
      </c>
      <c r="N68" s="183" t="str">
        <f t="shared" si="7"/>
        <v xml:space="preserve">0 </v>
      </c>
      <c r="O68" s="183" t="s">
        <v>269</v>
      </c>
      <c r="P68" s="185">
        <f t="array" ref="P68">IFERROR(SUM(N68*50%,N68,10,G68*50%+G68,O68),)</f>
        <v>0</v>
      </c>
      <c r="Q68" s="180" t="s">
        <v>2</v>
      </c>
      <c r="R68" s="183" t="s">
        <v>2</v>
      </c>
      <c r="S68" s="180" t="s">
        <v>2</v>
      </c>
      <c r="T68" s="186">
        <v>0</v>
      </c>
      <c r="U68" s="183">
        <v>0</v>
      </c>
      <c r="V68" s="187" t="s">
        <v>271</v>
      </c>
      <c r="W68" s="183">
        <v>0</v>
      </c>
      <c r="X68" s="183" t="s">
        <v>271</v>
      </c>
      <c r="Y68" s="183" t="s">
        <v>271</v>
      </c>
      <c r="Z68" s="188">
        <f t="shared" ref="Z68:Z131" si="11">IFERROR(SUM(T68+W68+X68+Y68+U68+P68+R68),)</f>
        <v>0</v>
      </c>
      <c r="AB68" s="183">
        <v>0</v>
      </c>
      <c r="AD68" s="189">
        <f t="shared" si="6"/>
        <v>0</v>
      </c>
    </row>
    <row r="69" spans="1:30" x14ac:dyDescent="0.2">
      <c r="A69" s="180" t="s">
        <v>2</v>
      </c>
      <c r="B69" s="181" t="s">
        <v>269</v>
      </c>
      <c r="C69" s="181" t="s">
        <v>269</v>
      </c>
      <c r="D69" s="180">
        <v>136</v>
      </c>
      <c r="E69" s="180" t="str">
        <f t="shared" si="8"/>
        <v xml:space="preserve"> </v>
      </c>
      <c r="F69" s="182" t="s">
        <v>2</v>
      </c>
      <c r="G69" s="183" t="str">
        <f t="shared" si="9"/>
        <v xml:space="preserve"> </v>
      </c>
      <c r="H69" s="180" t="s">
        <v>2</v>
      </c>
      <c r="I69" s="181" t="s">
        <v>2</v>
      </c>
      <c r="J69" s="181" t="s">
        <v>2</v>
      </c>
      <c r="K69" s="180">
        <v>112</v>
      </c>
      <c r="L69" s="180" t="str">
        <f t="shared" si="10"/>
        <v xml:space="preserve"> </v>
      </c>
      <c r="M69" s="182" t="s">
        <v>2</v>
      </c>
      <c r="N69" s="183" t="str">
        <f t="shared" si="7"/>
        <v xml:space="preserve">0 </v>
      </c>
      <c r="O69" s="183" t="s">
        <v>269</v>
      </c>
      <c r="P69" s="185">
        <f t="array" ref="P69">IFERROR(SUM(N69*50%,N69,10,G69*50%+G69,O69),)</f>
        <v>0</v>
      </c>
      <c r="Q69" s="180" t="s">
        <v>2</v>
      </c>
      <c r="R69" s="183" t="s">
        <v>2</v>
      </c>
      <c r="S69" s="180" t="s">
        <v>2</v>
      </c>
      <c r="T69" s="186">
        <v>0</v>
      </c>
      <c r="U69" s="183">
        <v>0</v>
      </c>
      <c r="V69" s="187" t="s">
        <v>271</v>
      </c>
      <c r="W69" s="183">
        <v>0</v>
      </c>
      <c r="X69" s="183" t="s">
        <v>271</v>
      </c>
      <c r="Y69" s="183" t="s">
        <v>271</v>
      </c>
      <c r="Z69" s="188">
        <f t="shared" si="11"/>
        <v>0</v>
      </c>
      <c r="AB69" s="183">
        <v>0</v>
      </c>
      <c r="AD69" s="189">
        <f t="shared" si="6"/>
        <v>0</v>
      </c>
    </row>
    <row r="70" spans="1:30" x14ac:dyDescent="0.2">
      <c r="A70" s="180" t="s">
        <v>2</v>
      </c>
      <c r="B70" s="181" t="s">
        <v>269</v>
      </c>
      <c r="C70" s="181" t="s">
        <v>269</v>
      </c>
      <c r="D70" s="180">
        <v>136</v>
      </c>
      <c r="E70" s="180" t="str">
        <f t="shared" si="8"/>
        <v xml:space="preserve"> </v>
      </c>
      <c r="F70" s="182" t="s">
        <v>2</v>
      </c>
      <c r="G70" s="183" t="str">
        <f t="shared" si="9"/>
        <v xml:space="preserve"> </v>
      </c>
      <c r="H70" s="180" t="s">
        <v>2</v>
      </c>
      <c r="I70" s="181" t="s">
        <v>2</v>
      </c>
      <c r="J70" s="181" t="s">
        <v>2</v>
      </c>
      <c r="K70" s="180">
        <v>112</v>
      </c>
      <c r="L70" s="180" t="str">
        <f t="shared" si="10"/>
        <v xml:space="preserve"> </v>
      </c>
      <c r="M70" s="182" t="s">
        <v>2</v>
      </c>
      <c r="N70" s="183" t="str">
        <f t="shared" si="7"/>
        <v xml:space="preserve">0 </v>
      </c>
      <c r="O70" s="183" t="s">
        <v>269</v>
      </c>
      <c r="P70" s="185">
        <f t="array" ref="P70">IFERROR(SUM(N70*50%,N70,10,G70*50%+G70,O70),)</f>
        <v>0</v>
      </c>
      <c r="Q70" s="180" t="s">
        <v>2</v>
      </c>
      <c r="R70" s="183" t="s">
        <v>2</v>
      </c>
      <c r="S70" s="180" t="s">
        <v>2</v>
      </c>
      <c r="T70" s="186">
        <v>0</v>
      </c>
      <c r="U70" s="183">
        <v>0</v>
      </c>
      <c r="V70" s="187" t="s">
        <v>271</v>
      </c>
      <c r="W70" s="183">
        <v>0</v>
      </c>
      <c r="X70" s="183" t="s">
        <v>271</v>
      </c>
      <c r="Y70" s="183" t="s">
        <v>271</v>
      </c>
      <c r="Z70" s="188">
        <f t="shared" si="11"/>
        <v>0</v>
      </c>
      <c r="AB70" s="183">
        <v>0</v>
      </c>
      <c r="AD70" s="189">
        <f t="shared" si="6"/>
        <v>0</v>
      </c>
    </row>
    <row r="71" spans="1:30" x14ac:dyDescent="0.2">
      <c r="A71" s="180" t="s">
        <v>2</v>
      </c>
      <c r="B71" s="181" t="s">
        <v>269</v>
      </c>
      <c r="C71" s="181" t="s">
        <v>269</v>
      </c>
      <c r="D71" s="180">
        <v>136</v>
      </c>
      <c r="E71" s="180" t="str">
        <f t="shared" si="8"/>
        <v xml:space="preserve"> </v>
      </c>
      <c r="F71" s="182" t="s">
        <v>2</v>
      </c>
      <c r="G71" s="183" t="str">
        <f t="shared" si="9"/>
        <v xml:space="preserve"> </v>
      </c>
      <c r="H71" s="180" t="s">
        <v>2</v>
      </c>
      <c r="I71" s="181" t="s">
        <v>2</v>
      </c>
      <c r="J71" s="181" t="s">
        <v>2</v>
      </c>
      <c r="K71" s="180">
        <v>112</v>
      </c>
      <c r="L71" s="180" t="str">
        <f t="shared" si="10"/>
        <v xml:space="preserve"> </v>
      </c>
      <c r="M71" s="182" t="s">
        <v>2</v>
      </c>
      <c r="N71" s="183" t="str">
        <f t="shared" si="7"/>
        <v xml:space="preserve">0 </v>
      </c>
      <c r="O71" s="183" t="s">
        <v>269</v>
      </c>
      <c r="P71" s="185">
        <f t="array" ref="P71">IFERROR(SUM(N71*50%,N71,10,G71*50%+G71,O71),)</f>
        <v>0</v>
      </c>
      <c r="Q71" s="180" t="s">
        <v>2</v>
      </c>
      <c r="R71" s="183" t="s">
        <v>2</v>
      </c>
      <c r="S71" s="180" t="s">
        <v>2</v>
      </c>
      <c r="T71" s="186">
        <v>0</v>
      </c>
      <c r="U71" s="183">
        <v>0</v>
      </c>
      <c r="V71" s="187" t="s">
        <v>271</v>
      </c>
      <c r="W71" s="183">
        <v>0</v>
      </c>
      <c r="X71" s="183" t="s">
        <v>271</v>
      </c>
      <c r="Y71" s="183" t="s">
        <v>271</v>
      </c>
      <c r="Z71" s="188">
        <f t="shared" si="11"/>
        <v>0</v>
      </c>
      <c r="AB71" s="183">
        <v>0</v>
      </c>
      <c r="AD71" s="189">
        <f t="shared" si="6"/>
        <v>0</v>
      </c>
    </row>
    <row r="72" spans="1:30" x14ac:dyDescent="0.2">
      <c r="A72" s="180" t="s">
        <v>2</v>
      </c>
      <c r="B72" s="181" t="s">
        <v>269</v>
      </c>
      <c r="C72" s="181" t="s">
        <v>269</v>
      </c>
      <c r="D72" s="180">
        <v>136</v>
      </c>
      <c r="E72" s="180" t="str">
        <f t="shared" si="8"/>
        <v xml:space="preserve"> </v>
      </c>
      <c r="F72" s="182" t="s">
        <v>2</v>
      </c>
      <c r="G72" s="183" t="str">
        <f t="shared" si="9"/>
        <v xml:space="preserve"> </v>
      </c>
      <c r="H72" s="180" t="s">
        <v>2</v>
      </c>
      <c r="I72" s="181" t="s">
        <v>2</v>
      </c>
      <c r="J72" s="181" t="s">
        <v>2</v>
      </c>
      <c r="K72" s="180">
        <v>112</v>
      </c>
      <c r="L72" s="180" t="str">
        <f t="shared" si="10"/>
        <v xml:space="preserve"> </v>
      </c>
      <c r="M72" s="182" t="s">
        <v>2</v>
      </c>
      <c r="N72" s="183" t="str">
        <f t="shared" si="7"/>
        <v xml:space="preserve">0 </v>
      </c>
      <c r="O72" s="183" t="s">
        <v>269</v>
      </c>
      <c r="P72" s="185">
        <f t="array" ref="P72">IFERROR(SUM(N72*50%,N72,10,G72*50%+G72,O72),)</f>
        <v>0</v>
      </c>
      <c r="Q72" s="180" t="s">
        <v>2</v>
      </c>
      <c r="R72" s="183" t="s">
        <v>2</v>
      </c>
      <c r="S72" s="180" t="s">
        <v>2</v>
      </c>
      <c r="T72" s="186">
        <v>0</v>
      </c>
      <c r="U72" s="183">
        <v>0</v>
      </c>
      <c r="V72" s="187" t="s">
        <v>271</v>
      </c>
      <c r="W72" s="183">
        <v>0</v>
      </c>
      <c r="X72" s="183" t="s">
        <v>271</v>
      </c>
      <c r="Y72" s="183" t="s">
        <v>271</v>
      </c>
      <c r="Z72" s="188">
        <f t="shared" si="11"/>
        <v>0</v>
      </c>
      <c r="AB72" s="183">
        <v>0</v>
      </c>
      <c r="AD72" s="189">
        <f t="shared" si="6"/>
        <v>0</v>
      </c>
    </row>
    <row r="73" spans="1:30" x14ac:dyDescent="0.2">
      <c r="A73" s="180" t="s">
        <v>2</v>
      </c>
      <c r="B73" s="181" t="s">
        <v>269</v>
      </c>
      <c r="C73" s="181" t="s">
        <v>269</v>
      </c>
      <c r="D73" s="180">
        <v>136</v>
      </c>
      <c r="E73" s="180" t="str">
        <f t="shared" si="8"/>
        <v xml:space="preserve"> </v>
      </c>
      <c r="F73" s="182" t="s">
        <v>2</v>
      </c>
      <c r="G73" s="183" t="str">
        <f t="shared" si="9"/>
        <v xml:space="preserve"> </v>
      </c>
      <c r="H73" s="180" t="s">
        <v>2</v>
      </c>
      <c r="I73" s="181" t="s">
        <v>2</v>
      </c>
      <c r="J73" s="181" t="s">
        <v>2</v>
      </c>
      <c r="K73" s="180">
        <v>112</v>
      </c>
      <c r="L73" s="180" t="str">
        <f t="shared" si="10"/>
        <v xml:space="preserve"> </v>
      </c>
      <c r="M73" s="182" t="s">
        <v>2</v>
      </c>
      <c r="N73" s="183" t="str">
        <f t="shared" si="7"/>
        <v xml:space="preserve">0 </v>
      </c>
      <c r="O73" s="183" t="s">
        <v>269</v>
      </c>
      <c r="P73" s="185">
        <f t="array" ref="P73">IFERROR(SUM(N73*50%,N73,10,G73*50%+G73,O73),)</f>
        <v>0</v>
      </c>
      <c r="Q73" s="180" t="s">
        <v>2</v>
      </c>
      <c r="R73" s="183" t="s">
        <v>2</v>
      </c>
      <c r="S73" s="180" t="s">
        <v>2</v>
      </c>
      <c r="T73" s="186">
        <v>0</v>
      </c>
      <c r="U73" s="183">
        <v>0</v>
      </c>
      <c r="V73" s="187" t="s">
        <v>271</v>
      </c>
      <c r="W73" s="183">
        <v>0</v>
      </c>
      <c r="X73" s="183" t="s">
        <v>271</v>
      </c>
      <c r="Y73" s="183" t="s">
        <v>271</v>
      </c>
      <c r="Z73" s="188">
        <f t="shared" si="11"/>
        <v>0</v>
      </c>
      <c r="AB73" s="183">
        <v>0</v>
      </c>
      <c r="AD73" s="189">
        <f t="shared" si="6"/>
        <v>0</v>
      </c>
    </row>
    <row r="74" spans="1:30" x14ac:dyDescent="0.2">
      <c r="A74" s="180" t="s">
        <v>2</v>
      </c>
      <c r="B74" s="181" t="s">
        <v>269</v>
      </c>
      <c r="C74" s="181" t="s">
        <v>269</v>
      </c>
      <c r="D74" s="180">
        <v>136</v>
      </c>
      <c r="E74" s="180" t="str">
        <f t="shared" si="8"/>
        <v xml:space="preserve"> </v>
      </c>
      <c r="F74" s="182" t="s">
        <v>2</v>
      </c>
      <c r="G74" s="183" t="str">
        <f t="shared" si="9"/>
        <v xml:space="preserve"> </v>
      </c>
      <c r="H74" s="180" t="s">
        <v>2</v>
      </c>
      <c r="I74" s="181" t="s">
        <v>2</v>
      </c>
      <c r="J74" s="181" t="s">
        <v>2</v>
      </c>
      <c r="K74" s="180">
        <v>112</v>
      </c>
      <c r="L74" s="180" t="str">
        <f t="shared" si="10"/>
        <v xml:space="preserve"> </v>
      </c>
      <c r="M74" s="182" t="s">
        <v>2</v>
      </c>
      <c r="N74" s="183" t="str">
        <f t="shared" si="7"/>
        <v xml:space="preserve">0 </v>
      </c>
      <c r="O74" s="183" t="s">
        <v>269</v>
      </c>
      <c r="P74" s="185">
        <f t="array" ref="P74">IFERROR(SUM(N74*50%,N74,10,G74*50%+G74,O74),)</f>
        <v>0</v>
      </c>
      <c r="Q74" s="180" t="s">
        <v>2</v>
      </c>
      <c r="R74" s="183" t="s">
        <v>2</v>
      </c>
      <c r="S74" s="180" t="s">
        <v>2</v>
      </c>
      <c r="T74" s="186">
        <v>0</v>
      </c>
      <c r="U74" s="183">
        <v>0</v>
      </c>
      <c r="V74" s="187" t="s">
        <v>271</v>
      </c>
      <c r="W74" s="183">
        <v>0</v>
      </c>
      <c r="X74" s="183" t="s">
        <v>271</v>
      </c>
      <c r="Y74" s="183" t="s">
        <v>271</v>
      </c>
      <c r="Z74" s="188">
        <f t="shared" si="11"/>
        <v>0</v>
      </c>
      <c r="AB74" s="183">
        <v>0</v>
      </c>
      <c r="AD74" s="189">
        <f t="shared" si="6"/>
        <v>0</v>
      </c>
    </row>
    <row r="75" spans="1:30" x14ac:dyDescent="0.2">
      <c r="A75" s="180" t="s">
        <v>2</v>
      </c>
      <c r="B75" s="181" t="s">
        <v>269</v>
      </c>
      <c r="C75" s="181" t="s">
        <v>269</v>
      </c>
      <c r="D75" s="180">
        <v>136</v>
      </c>
      <c r="E75" s="180" t="str">
        <f t="shared" si="8"/>
        <v xml:space="preserve"> </v>
      </c>
      <c r="F75" s="182" t="s">
        <v>2</v>
      </c>
      <c r="G75" s="183" t="str">
        <f t="shared" si="9"/>
        <v xml:space="preserve"> </v>
      </c>
      <c r="H75" s="180" t="s">
        <v>2</v>
      </c>
      <c r="I75" s="181" t="s">
        <v>2</v>
      </c>
      <c r="J75" s="181" t="s">
        <v>2</v>
      </c>
      <c r="K75" s="180">
        <v>112</v>
      </c>
      <c r="L75" s="180" t="str">
        <f t="shared" si="10"/>
        <v xml:space="preserve"> </v>
      </c>
      <c r="M75" s="182" t="s">
        <v>2</v>
      </c>
      <c r="N75" s="183" t="str">
        <f t="shared" si="7"/>
        <v xml:space="preserve">0 </v>
      </c>
      <c r="O75" s="183" t="s">
        <v>269</v>
      </c>
      <c r="P75" s="185">
        <f t="array" ref="P75">IFERROR(SUM(N75*50%,N75,10,G75*50%+G75,O75),)</f>
        <v>0</v>
      </c>
      <c r="Q75" s="180" t="s">
        <v>2</v>
      </c>
      <c r="R75" s="183" t="s">
        <v>2</v>
      </c>
      <c r="S75" s="180" t="s">
        <v>2</v>
      </c>
      <c r="T75" s="186">
        <v>0</v>
      </c>
      <c r="U75" s="183">
        <v>0</v>
      </c>
      <c r="V75" s="187" t="s">
        <v>271</v>
      </c>
      <c r="W75" s="183">
        <v>0</v>
      </c>
      <c r="X75" s="183" t="s">
        <v>271</v>
      </c>
      <c r="Y75" s="183" t="s">
        <v>271</v>
      </c>
      <c r="Z75" s="188">
        <f t="shared" si="11"/>
        <v>0</v>
      </c>
      <c r="AB75" s="183">
        <v>0</v>
      </c>
      <c r="AD75" s="189">
        <f t="shared" si="6"/>
        <v>0</v>
      </c>
    </row>
    <row r="76" spans="1:30" x14ac:dyDescent="0.2">
      <c r="A76" s="180" t="s">
        <v>2</v>
      </c>
      <c r="B76" s="181" t="s">
        <v>269</v>
      </c>
      <c r="C76" s="181" t="s">
        <v>269</v>
      </c>
      <c r="D76" s="180">
        <v>136</v>
      </c>
      <c r="E76" s="180" t="str">
        <f t="shared" si="8"/>
        <v xml:space="preserve"> </v>
      </c>
      <c r="F76" s="182" t="s">
        <v>2</v>
      </c>
      <c r="G76" s="183" t="str">
        <f t="shared" si="9"/>
        <v xml:space="preserve"> </v>
      </c>
      <c r="H76" s="180" t="s">
        <v>2</v>
      </c>
      <c r="I76" s="181" t="s">
        <v>2</v>
      </c>
      <c r="J76" s="181" t="s">
        <v>2</v>
      </c>
      <c r="K76" s="180">
        <v>112</v>
      </c>
      <c r="L76" s="180" t="str">
        <f t="shared" si="10"/>
        <v xml:space="preserve"> </v>
      </c>
      <c r="M76" s="182" t="s">
        <v>2</v>
      </c>
      <c r="N76" s="183" t="str">
        <f t="shared" si="7"/>
        <v xml:space="preserve">0 </v>
      </c>
      <c r="O76" s="183" t="s">
        <v>269</v>
      </c>
      <c r="P76" s="185">
        <f t="array" ref="P76">IFERROR(SUM(N76*50%,N76,10,G76*50%+G76,O76),)</f>
        <v>0</v>
      </c>
      <c r="Q76" s="180" t="s">
        <v>2</v>
      </c>
      <c r="R76" s="183" t="s">
        <v>2</v>
      </c>
      <c r="S76" s="180" t="s">
        <v>2</v>
      </c>
      <c r="T76" s="186">
        <v>0</v>
      </c>
      <c r="U76" s="183">
        <v>0</v>
      </c>
      <c r="V76" s="187" t="s">
        <v>271</v>
      </c>
      <c r="W76" s="183">
        <v>0</v>
      </c>
      <c r="X76" s="183" t="s">
        <v>271</v>
      </c>
      <c r="Y76" s="183" t="s">
        <v>271</v>
      </c>
      <c r="Z76" s="188">
        <f t="shared" si="11"/>
        <v>0</v>
      </c>
      <c r="AB76" s="183">
        <v>0</v>
      </c>
      <c r="AD76" s="189">
        <f t="shared" si="6"/>
        <v>0</v>
      </c>
    </row>
    <row r="77" spans="1:30" x14ac:dyDescent="0.2">
      <c r="A77" s="180" t="s">
        <v>2</v>
      </c>
      <c r="B77" s="181" t="s">
        <v>269</v>
      </c>
      <c r="C77" s="181" t="s">
        <v>269</v>
      </c>
      <c r="D77" s="180">
        <v>136</v>
      </c>
      <c r="E77" s="180" t="str">
        <f t="shared" si="8"/>
        <v xml:space="preserve"> </v>
      </c>
      <c r="F77" s="182" t="s">
        <v>2</v>
      </c>
      <c r="G77" s="183" t="str">
        <f t="shared" si="9"/>
        <v xml:space="preserve"> </v>
      </c>
      <c r="H77" s="180" t="s">
        <v>2</v>
      </c>
      <c r="I77" s="181" t="s">
        <v>2</v>
      </c>
      <c r="J77" s="181" t="s">
        <v>2</v>
      </c>
      <c r="K77" s="180">
        <v>112</v>
      </c>
      <c r="L77" s="180" t="str">
        <f t="shared" si="10"/>
        <v xml:space="preserve"> </v>
      </c>
      <c r="M77" s="182" t="s">
        <v>2</v>
      </c>
      <c r="N77" s="183" t="str">
        <f t="shared" si="7"/>
        <v xml:space="preserve">0 </v>
      </c>
      <c r="O77" s="183" t="s">
        <v>269</v>
      </c>
      <c r="P77" s="185">
        <f t="array" ref="P77">IFERROR(SUM(N77*50%,N77,10,G77*50%+G77,O77),)</f>
        <v>0</v>
      </c>
      <c r="Q77" s="180" t="s">
        <v>2</v>
      </c>
      <c r="R77" s="183" t="s">
        <v>2</v>
      </c>
      <c r="S77" s="180" t="s">
        <v>2</v>
      </c>
      <c r="T77" s="186">
        <v>0</v>
      </c>
      <c r="U77" s="183">
        <v>0</v>
      </c>
      <c r="V77" s="187" t="s">
        <v>271</v>
      </c>
      <c r="W77" s="183">
        <v>0</v>
      </c>
      <c r="X77" s="183" t="s">
        <v>271</v>
      </c>
      <c r="Y77" s="183" t="s">
        <v>271</v>
      </c>
      <c r="Z77" s="188">
        <f t="shared" si="11"/>
        <v>0</v>
      </c>
      <c r="AB77" s="183">
        <v>0</v>
      </c>
      <c r="AD77" s="189">
        <f t="shared" si="6"/>
        <v>0</v>
      </c>
    </row>
    <row r="78" spans="1:30" x14ac:dyDescent="0.2">
      <c r="A78" s="180" t="s">
        <v>2</v>
      </c>
      <c r="B78" s="181" t="s">
        <v>269</v>
      </c>
      <c r="C78" s="181" t="s">
        <v>269</v>
      </c>
      <c r="D78" s="180">
        <v>136</v>
      </c>
      <c r="E78" s="180" t="str">
        <f t="shared" si="8"/>
        <v xml:space="preserve"> </v>
      </c>
      <c r="F78" s="182" t="s">
        <v>2</v>
      </c>
      <c r="G78" s="183" t="str">
        <f t="shared" si="9"/>
        <v xml:space="preserve"> </v>
      </c>
      <c r="H78" s="180" t="s">
        <v>2</v>
      </c>
      <c r="I78" s="181" t="s">
        <v>2</v>
      </c>
      <c r="J78" s="181" t="s">
        <v>2</v>
      </c>
      <c r="K78" s="180">
        <v>112</v>
      </c>
      <c r="L78" s="180" t="str">
        <f t="shared" si="10"/>
        <v xml:space="preserve"> </v>
      </c>
      <c r="M78" s="182" t="s">
        <v>2</v>
      </c>
      <c r="N78" s="183" t="str">
        <f t="shared" si="7"/>
        <v xml:space="preserve">0 </v>
      </c>
      <c r="O78" s="183" t="s">
        <v>269</v>
      </c>
      <c r="P78" s="185">
        <f t="array" ref="P78">IFERROR(SUM(N78*50%,N78,10,G78*50%+G78,O78),)</f>
        <v>0</v>
      </c>
      <c r="Q78" s="180" t="s">
        <v>2</v>
      </c>
      <c r="R78" s="183" t="s">
        <v>2</v>
      </c>
      <c r="S78" s="180" t="s">
        <v>2</v>
      </c>
      <c r="T78" s="186">
        <v>0</v>
      </c>
      <c r="U78" s="183">
        <v>0</v>
      </c>
      <c r="V78" s="187" t="s">
        <v>271</v>
      </c>
      <c r="W78" s="183">
        <v>0</v>
      </c>
      <c r="X78" s="183" t="s">
        <v>271</v>
      </c>
      <c r="Y78" s="183" t="s">
        <v>271</v>
      </c>
      <c r="Z78" s="188">
        <f t="shared" si="11"/>
        <v>0</v>
      </c>
      <c r="AB78" s="183">
        <v>0</v>
      </c>
      <c r="AD78" s="189">
        <f t="shared" si="6"/>
        <v>0</v>
      </c>
    </row>
    <row r="79" spans="1:30" x14ac:dyDescent="0.2">
      <c r="A79" s="180" t="s">
        <v>2</v>
      </c>
      <c r="B79" s="181" t="s">
        <v>269</v>
      </c>
      <c r="C79" s="181" t="s">
        <v>269</v>
      </c>
      <c r="D79" s="180">
        <v>136</v>
      </c>
      <c r="E79" s="180" t="str">
        <f t="shared" si="8"/>
        <v xml:space="preserve"> </v>
      </c>
      <c r="F79" s="182" t="s">
        <v>2</v>
      </c>
      <c r="G79" s="183" t="str">
        <f t="shared" si="9"/>
        <v xml:space="preserve"> </v>
      </c>
      <c r="H79" s="180" t="s">
        <v>2</v>
      </c>
      <c r="I79" s="181" t="s">
        <v>2</v>
      </c>
      <c r="J79" s="181" t="s">
        <v>2</v>
      </c>
      <c r="K79" s="180">
        <v>112</v>
      </c>
      <c r="L79" s="180" t="str">
        <f t="shared" si="10"/>
        <v xml:space="preserve"> </v>
      </c>
      <c r="M79" s="182" t="s">
        <v>2</v>
      </c>
      <c r="N79" s="183" t="str">
        <f t="shared" si="7"/>
        <v xml:space="preserve">0 </v>
      </c>
      <c r="O79" s="183" t="s">
        <v>269</v>
      </c>
      <c r="P79" s="185">
        <f t="array" ref="P79">IFERROR(SUM(N79*50%,N79,10,G79*50%+G79,O79),)</f>
        <v>0</v>
      </c>
      <c r="Q79" s="180" t="s">
        <v>2</v>
      </c>
      <c r="R79" s="183" t="s">
        <v>2</v>
      </c>
      <c r="S79" s="180" t="s">
        <v>2</v>
      </c>
      <c r="T79" s="186">
        <v>0</v>
      </c>
      <c r="U79" s="183">
        <v>0</v>
      </c>
      <c r="V79" s="187" t="s">
        <v>271</v>
      </c>
      <c r="W79" s="183">
        <v>0</v>
      </c>
      <c r="X79" s="183" t="s">
        <v>271</v>
      </c>
      <c r="Y79" s="183" t="s">
        <v>271</v>
      </c>
      <c r="Z79" s="188">
        <f t="shared" si="11"/>
        <v>0</v>
      </c>
      <c r="AB79" s="183">
        <v>0</v>
      </c>
      <c r="AD79" s="189">
        <f t="shared" si="6"/>
        <v>0</v>
      </c>
    </row>
    <row r="80" spans="1:30" x14ac:dyDescent="0.2">
      <c r="A80" s="180" t="s">
        <v>2</v>
      </c>
      <c r="B80" s="181" t="s">
        <v>269</v>
      </c>
      <c r="C80" s="181" t="s">
        <v>269</v>
      </c>
      <c r="D80" s="180">
        <v>136</v>
      </c>
      <c r="E80" s="180" t="str">
        <f t="shared" si="8"/>
        <v xml:space="preserve"> </v>
      </c>
      <c r="F80" s="182" t="s">
        <v>2</v>
      </c>
      <c r="G80" s="183" t="str">
        <f t="shared" si="9"/>
        <v xml:space="preserve"> </v>
      </c>
      <c r="H80" s="180" t="s">
        <v>2</v>
      </c>
      <c r="I80" s="181" t="s">
        <v>2</v>
      </c>
      <c r="J80" s="181" t="s">
        <v>2</v>
      </c>
      <c r="K80" s="180">
        <v>112</v>
      </c>
      <c r="L80" s="180" t="str">
        <f t="shared" si="10"/>
        <v xml:space="preserve"> </v>
      </c>
      <c r="M80" s="182" t="s">
        <v>2</v>
      </c>
      <c r="N80" s="183" t="str">
        <f t="shared" si="7"/>
        <v xml:space="preserve">0 </v>
      </c>
      <c r="O80" s="183" t="s">
        <v>269</v>
      </c>
      <c r="P80" s="185">
        <f t="array" ref="P80">IFERROR(SUM(N80*50%,N80,10,G80*50%+G80,O80),)</f>
        <v>0</v>
      </c>
      <c r="Q80" s="180" t="s">
        <v>2</v>
      </c>
      <c r="R80" s="183" t="s">
        <v>2</v>
      </c>
      <c r="S80" s="180" t="s">
        <v>2</v>
      </c>
      <c r="T80" s="186">
        <v>0</v>
      </c>
      <c r="U80" s="183">
        <v>0</v>
      </c>
      <c r="V80" s="187" t="s">
        <v>271</v>
      </c>
      <c r="W80" s="183">
        <v>0</v>
      </c>
      <c r="X80" s="183" t="s">
        <v>271</v>
      </c>
      <c r="Y80" s="183" t="s">
        <v>271</v>
      </c>
      <c r="Z80" s="188">
        <f t="shared" si="11"/>
        <v>0</v>
      </c>
      <c r="AB80" s="183">
        <v>0</v>
      </c>
      <c r="AD80" s="189">
        <f t="shared" si="6"/>
        <v>0</v>
      </c>
    </row>
    <row r="81" spans="1:30" x14ac:dyDescent="0.2">
      <c r="A81" s="180" t="s">
        <v>2</v>
      </c>
      <c r="B81" s="181" t="s">
        <v>269</v>
      </c>
      <c r="C81" s="181" t="s">
        <v>269</v>
      </c>
      <c r="D81" s="180">
        <v>136</v>
      </c>
      <c r="E81" s="180" t="str">
        <f t="shared" si="8"/>
        <v xml:space="preserve"> </v>
      </c>
      <c r="F81" s="182" t="s">
        <v>2</v>
      </c>
      <c r="G81" s="183" t="str">
        <f t="shared" si="9"/>
        <v xml:space="preserve"> </v>
      </c>
      <c r="H81" s="180" t="s">
        <v>2</v>
      </c>
      <c r="I81" s="181" t="s">
        <v>2</v>
      </c>
      <c r="J81" s="181" t="s">
        <v>2</v>
      </c>
      <c r="K81" s="180">
        <v>112</v>
      </c>
      <c r="L81" s="180" t="str">
        <f t="shared" si="10"/>
        <v xml:space="preserve"> </v>
      </c>
      <c r="M81" s="182" t="s">
        <v>2</v>
      </c>
      <c r="N81" s="183" t="str">
        <f t="shared" si="7"/>
        <v xml:space="preserve">0 </v>
      </c>
      <c r="O81" s="183" t="s">
        <v>269</v>
      </c>
      <c r="P81" s="185">
        <f t="array" ref="P81">IFERROR(SUM(N81*50%,N81,10,G81*50%+G81,O81),)</f>
        <v>0</v>
      </c>
      <c r="Q81" s="180" t="s">
        <v>2</v>
      </c>
      <c r="R81" s="183" t="s">
        <v>2</v>
      </c>
      <c r="S81" s="180" t="s">
        <v>2</v>
      </c>
      <c r="T81" s="186">
        <v>0</v>
      </c>
      <c r="U81" s="183">
        <v>0</v>
      </c>
      <c r="V81" s="187" t="s">
        <v>271</v>
      </c>
      <c r="W81" s="183">
        <v>0</v>
      </c>
      <c r="X81" s="183" t="s">
        <v>271</v>
      </c>
      <c r="Y81" s="183" t="s">
        <v>271</v>
      </c>
      <c r="Z81" s="188">
        <f t="shared" si="11"/>
        <v>0</v>
      </c>
      <c r="AB81" s="183">
        <v>0</v>
      </c>
      <c r="AD81" s="189">
        <f t="shared" si="6"/>
        <v>0</v>
      </c>
    </row>
    <row r="82" spans="1:30" x14ac:dyDescent="0.2">
      <c r="A82" s="180" t="s">
        <v>2</v>
      </c>
      <c r="B82" s="181" t="s">
        <v>269</v>
      </c>
      <c r="C82" s="181" t="s">
        <v>269</v>
      </c>
      <c r="D82" s="180">
        <v>136</v>
      </c>
      <c r="E82" s="180" t="str">
        <f t="shared" si="8"/>
        <v xml:space="preserve"> </v>
      </c>
      <c r="F82" s="182" t="s">
        <v>2</v>
      </c>
      <c r="G82" s="183" t="str">
        <f t="shared" si="9"/>
        <v xml:space="preserve"> </v>
      </c>
      <c r="H82" s="180" t="s">
        <v>2</v>
      </c>
      <c r="I82" s="181" t="s">
        <v>2</v>
      </c>
      <c r="J82" s="181" t="s">
        <v>2</v>
      </c>
      <c r="K82" s="180">
        <v>112</v>
      </c>
      <c r="L82" s="180" t="str">
        <f t="shared" si="10"/>
        <v xml:space="preserve"> </v>
      </c>
      <c r="M82" s="182" t="s">
        <v>2</v>
      </c>
      <c r="N82" s="183" t="str">
        <f t="shared" si="7"/>
        <v xml:space="preserve">0 </v>
      </c>
      <c r="O82" s="183" t="s">
        <v>269</v>
      </c>
      <c r="P82" s="185">
        <f t="array" ref="P82">IFERROR(SUM(N82*50%,N82,10,G82*50%+G82,O82),)</f>
        <v>0</v>
      </c>
      <c r="Q82" s="180" t="s">
        <v>2</v>
      </c>
      <c r="R82" s="183" t="s">
        <v>2</v>
      </c>
      <c r="S82" s="180" t="s">
        <v>2</v>
      </c>
      <c r="T82" s="186">
        <v>0</v>
      </c>
      <c r="U82" s="183">
        <v>0</v>
      </c>
      <c r="V82" s="187" t="s">
        <v>271</v>
      </c>
      <c r="W82" s="183">
        <v>0</v>
      </c>
      <c r="X82" s="183" t="s">
        <v>271</v>
      </c>
      <c r="Y82" s="183" t="s">
        <v>271</v>
      </c>
      <c r="Z82" s="188">
        <f t="shared" si="11"/>
        <v>0</v>
      </c>
      <c r="AB82" s="183">
        <v>0</v>
      </c>
      <c r="AD82" s="189">
        <f t="shared" si="6"/>
        <v>0</v>
      </c>
    </row>
    <row r="83" spans="1:30" x14ac:dyDescent="0.2">
      <c r="A83" s="180" t="s">
        <v>2</v>
      </c>
      <c r="B83" s="181" t="s">
        <v>269</v>
      </c>
      <c r="C83" s="181" t="s">
        <v>269</v>
      </c>
      <c r="D83" s="180">
        <v>136</v>
      </c>
      <c r="E83" s="180" t="str">
        <f t="shared" si="8"/>
        <v xml:space="preserve"> </v>
      </c>
      <c r="F83" s="182" t="s">
        <v>2</v>
      </c>
      <c r="G83" s="183" t="str">
        <f t="shared" si="9"/>
        <v xml:space="preserve"> </v>
      </c>
      <c r="H83" s="180" t="s">
        <v>2</v>
      </c>
      <c r="I83" s="181" t="s">
        <v>2</v>
      </c>
      <c r="J83" s="181" t="s">
        <v>2</v>
      </c>
      <c r="K83" s="180">
        <v>112</v>
      </c>
      <c r="L83" s="180" t="str">
        <f t="shared" si="10"/>
        <v xml:space="preserve"> </v>
      </c>
      <c r="M83" s="182" t="s">
        <v>2</v>
      </c>
      <c r="N83" s="183" t="str">
        <f t="shared" si="7"/>
        <v xml:space="preserve">0 </v>
      </c>
      <c r="O83" s="183" t="s">
        <v>269</v>
      </c>
      <c r="P83" s="185">
        <f t="array" ref="P83">IFERROR(SUM(N83*50%,N83,10,G83*50%+G83,O83),)</f>
        <v>0</v>
      </c>
      <c r="Q83" s="180" t="s">
        <v>2</v>
      </c>
      <c r="R83" s="183" t="s">
        <v>2</v>
      </c>
      <c r="S83" s="180" t="s">
        <v>2</v>
      </c>
      <c r="T83" s="186">
        <v>0</v>
      </c>
      <c r="U83" s="183">
        <v>0</v>
      </c>
      <c r="V83" s="187" t="s">
        <v>271</v>
      </c>
      <c r="W83" s="183">
        <v>0</v>
      </c>
      <c r="X83" s="183" t="s">
        <v>271</v>
      </c>
      <c r="Y83" s="183" t="s">
        <v>271</v>
      </c>
      <c r="Z83" s="188">
        <f t="shared" si="11"/>
        <v>0</v>
      </c>
      <c r="AB83" s="183">
        <v>0</v>
      </c>
      <c r="AD83" s="189">
        <f t="shared" si="6"/>
        <v>0</v>
      </c>
    </row>
    <row r="84" spans="1:30" x14ac:dyDescent="0.2">
      <c r="A84" s="180" t="s">
        <v>2</v>
      </c>
      <c r="B84" s="181" t="s">
        <v>269</v>
      </c>
      <c r="C84" s="181" t="s">
        <v>269</v>
      </c>
      <c r="D84" s="180">
        <v>136</v>
      </c>
      <c r="E84" s="180" t="str">
        <f t="shared" si="8"/>
        <v xml:space="preserve"> </v>
      </c>
      <c r="F84" s="182" t="s">
        <v>2</v>
      </c>
      <c r="G84" s="183" t="str">
        <f t="shared" si="9"/>
        <v xml:space="preserve"> </v>
      </c>
      <c r="H84" s="180" t="s">
        <v>2</v>
      </c>
      <c r="I84" s="181" t="s">
        <v>2</v>
      </c>
      <c r="J84" s="181" t="s">
        <v>2</v>
      </c>
      <c r="K84" s="180">
        <v>112</v>
      </c>
      <c r="L84" s="180" t="str">
        <f t="shared" si="10"/>
        <v xml:space="preserve"> </v>
      </c>
      <c r="M84" s="182" t="s">
        <v>2</v>
      </c>
      <c r="N84" s="183" t="str">
        <f t="shared" si="7"/>
        <v xml:space="preserve">0 </v>
      </c>
      <c r="O84" s="183" t="s">
        <v>269</v>
      </c>
      <c r="P84" s="185">
        <f t="array" ref="P84">IFERROR(SUM(N84*50%,N84,10,G84*50%+G84,O84),)</f>
        <v>0</v>
      </c>
      <c r="Q84" s="180" t="s">
        <v>2</v>
      </c>
      <c r="R84" s="183" t="s">
        <v>2</v>
      </c>
      <c r="S84" s="180" t="s">
        <v>2</v>
      </c>
      <c r="T84" s="186">
        <v>0</v>
      </c>
      <c r="U84" s="183">
        <v>0</v>
      </c>
      <c r="V84" s="187" t="s">
        <v>271</v>
      </c>
      <c r="W84" s="183">
        <v>0</v>
      </c>
      <c r="X84" s="183" t="s">
        <v>271</v>
      </c>
      <c r="Y84" s="183" t="s">
        <v>271</v>
      </c>
      <c r="Z84" s="188">
        <f t="shared" si="11"/>
        <v>0</v>
      </c>
      <c r="AB84" s="183">
        <v>0</v>
      </c>
      <c r="AD84" s="189">
        <f t="shared" si="6"/>
        <v>0</v>
      </c>
    </row>
    <row r="85" spans="1:30" x14ac:dyDescent="0.2">
      <c r="A85" s="180" t="s">
        <v>2</v>
      </c>
      <c r="B85" s="181" t="s">
        <v>269</v>
      </c>
      <c r="C85" s="181" t="s">
        <v>269</v>
      </c>
      <c r="D85" s="180">
        <v>136</v>
      </c>
      <c r="E85" s="180" t="str">
        <f t="shared" si="8"/>
        <v xml:space="preserve"> </v>
      </c>
      <c r="F85" s="182" t="s">
        <v>2</v>
      </c>
      <c r="G85" s="183" t="str">
        <f t="shared" si="9"/>
        <v xml:space="preserve"> </v>
      </c>
      <c r="H85" s="180" t="s">
        <v>2</v>
      </c>
      <c r="I85" s="181" t="s">
        <v>2</v>
      </c>
      <c r="J85" s="181" t="s">
        <v>2</v>
      </c>
      <c r="K85" s="180">
        <v>112</v>
      </c>
      <c r="L85" s="180" t="str">
        <f t="shared" si="10"/>
        <v xml:space="preserve"> </v>
      </c>
      <c r="M85" s="182" t="s">
        <v>2</v>
      </c>
      <c r="N85" s="183" t="str">
        <f t="shared" si="7"/>
        <v xml:space="preserve">0 </v>
      </c>
      <c r="O85" s="183" t="s">
        <v>269</v>
      </c>
      <c r="P85" s="185">
        <f t="array" ref="P85">IFERROR(SUM(N85*50%,N85,10,G85*50%+G85,O85),)</f>
        <v>0</v>
      </c>
      <c r="Q85" s="180" t="s">
        <v>2</v>
      </c>
      <c r="R85" s="183" t="s">
        <v>2</v>
      </c>
      <c r="S85" s="180" t="s">
        <v>2</v>
      </c>
      <c r="T85" s="186">
        <v>0</v>
      </c>
      <c r="U85" s="183">
        <v>0</v>
      </c>
      <c r="V85" s="187" t="s">
        <v>271</v>
      </c>
      <c r="W85" s="183">
        <v>0</v>
      </c>
      <c r="X85" s="183" t="s">
        <v>271</v>
      </c>
      <c r="Y85" s="183" t="s">
        <v>271</v>
      </c>
      <c r="Z85" s="188">
        <f t="shared" si="11"/>
        <v>0</v>
      </c>
      <c r="AB85" s="183">
        <v>0</v>
      </c>
      <c r="AD85" s="189">
        <f t="shared" si="6"/>
        <v>0</v>
      </c>
    </row>
    <row r="86" spans="1:30" x14ac:dyDescent="0.2">
      <c r="A86" s="180" t="s">
        <v>2</v>
      </c>
      <c r="B86" s="181" t="s">
        <v>269</v>
      </c>
      <c r="C86" s="181" t="s">
        <v>269</v>
      </c>
      <c r="D86" s="180">
        <v>136</v>
      </c>
      <c r="E86" s="180" t="str">
        <f t="shared" si="8"/>
        <v xml:space="preserve"> </v>
      </c>
      <c r="F86" s="182" t="s">
        <v>2</v>
      </c>
      <c r="G86" s="183" t="str">
        <f t="shared" si="9"/>
        <v xml:space="preserve"> </v>
      </c>
      <c r="H86" s="180" t="s">
        <v>2</v>
      </c>
      <c r="I86" s="181" t="s">
        <v>2</v>
      </c>
      <c r="J86" s="181" t="s">
        <v>2</v>
      </c>
      <c r="K86" s="180">
        <v>112</v>
      </c>
      <c r="L86" s="180" t="str">
        <f t="shared" si="10"/>
        <v xml:space="preserve"> </v>
      </c>
      <c r="M86" s="182" t="s">
        <v>2</v>
      </c>
      <c r="N86" s="183" t="str">
        <f t="shared" si="7"/>
        <v xml:space="preserve">0 </v>
      </c>
      <c r="O86" s="183" t="s">
        <v>269</v>
      </c>
      <c r="P86" s="185">
        <f t="array" ref="P86">IFERROR(SUM(N86*50%,N86,10,G86*50%+G86,O86),)</f>
        <v>0</v>
      </c>
      <c r="Q86" s="180" t="s">
        <v>2</v>
      </c>
      <c r="R86" s="183" t="s">
        <v>2</v>
      </c>
      <c r="S86" s="180" t="s">
        <v>2</v>
      </c>
      <c r="T86" s="186">
        <v>0</v>
      </c>
      <c r="U86" s="183">
        <v>0</v>
      </c>
      <c r="V86" s="187" t="s">
        <v>271</v>
      </c>
      <c r="W86" s="183">
        <v>0</v>
      </c>
      <c r="X86" s="183" t="s">
        <v>271</v>
      </c>
      <c r="Y86" s="183" t="s">
        <v>271</v>
      </c>
      <c r="Z86" s="188">
        <f t="shared" si="11"/>
        <v>0</v>
      </c>
      <c r="AB86" s="183">
        <v>0</v>
      </c>
      <c r="AD86" s="189">
        <f t="shared" si="6"/>
        <v>0</v>
      </c>
    </row>
    <row r="87" spans="1:30" x14ac:dyDescent="0.2">
      <c r="A87" s="180" t="s">
        <v>2</v>
      </c>
      <c r="B87" s="181" t="s">
        <v>269</v>
      </c>
      <c r="C87" s="181" t="s">
        <v>269</v>
      </c>
      <c r="D87" s="180">
        <v>136</v>
      </c>
      <c r="E87" s="180" t="str">
        <f t="shared" si="8"/>
        <v xml:space="preserve"> </v>
      </c>
      <c r="F87" s="182" t="s">
        <v>2</v>
      </c>
      <c r="G87" s="183" t="str">
        <f t="shared" si="9"/>
        <v xml:space="preserve"> </v>
      </c>
      <c r="H87" s="180" t="s">
        <v>2</v>
      </c>
      <c r="I87" s="181" t="s">
        <v>2</v>
      </c>
      <c r="J87" s="181" t="s">
        <v>2</v>
      </c>
      <c r="K87" s="180">
        <v>112</v>
      </c>
      <c r="L87" s="180" t="str">
        <f t="shared" si="10"/>
        <v xml:space="preserve"> </v>
      </c>
      <c r="M87" s="182" t="s">
        <v>2</v>
      </c>
      <c r="N87" s="183" t="str">
        <f t="shared" si="7"/>
        <v xml:space="preserve">0 </v>
      </c>
      <c r="O87" s="183" t="s">
        <v>269</v>
      </c>
      <c r="P87" s="185">
        <f t="array" ref="P87">IFERROR(SUM(N87*50%,N87,10,G87*50%+G87,O87),)</f>
        <v>0</v>
      </c>
      <c r="Q87" s="180" t="s">
        <v>2</v>
      </c>
      <c r="R87" s="183" t="s">
        <v>2</v>
      </c>
      <c r="S87" s="180" t="s">
        <v>2</v>
      </c>
      <c r="T87" s="186">
        <v>0</v>
      </c>
      <c r="U87" s="183">
        <v>0</v>
      </c>
      <c r="V87" s="187" t="s">
        <v>271</v>
      </c>
      <c r="W87" s="183">
        <v>0</v>
      </c>
      <c r="X87" s="183" t="s">
        <v>271</v>
      </c>
      <c r="Y87" s="183" t="s">
        <v>271</v>
      </c>
      <c r="Z87" s="188">
        <f t="shared" si="11"/>
        <v>0</v>
      </c>
      <c r="AB87" s="183">
        <v>0</v>
      </c>
      <c r="AD87" s="189">
        <f t="shared" si="6"/>
        <v>0</v>
      </c>
    </row>
    <row r="88" spans="1:30" x14ac:dyDescent="0.2">
      <c r="A88" s="180" t="s">
        <v>2</v>
      </c>
      <c r="B88" s="181" t="s">
        <v>269</v>
      </c>
      <c r="C88" s="181" t="s">
        <v>269</v>
      </c>
      <c r="D88" s="180">
        <v>136</v>
      </c>
      <c r="E88" s="180" t="str">
        <f t="shared" si="8"/>
        <v xml:space="preserve"> </v>
      </c>
      <c r="F88" s="182" t="s">
        <v>2</v>
      </c>
      <c r="G88" s="183" t="str">
        <f t="shared" si="9"/>
        <v xml:space="preserve"> </v>
      </c>
      <c r="H88" s="180" t="s">
        <v>2</v>
      </c>
      <c r="I88" s="181" t="s">
        <v>2</v>
      </c>
      <c r="J88" s="181" t="s">
        <v>2</v>
      </c>
      <c r="K88" s="180">
        <v>112</v>
      </c>
      <c r="L88" s="180" t="str">
        <f t="shared" si="10"/>
        <v xml:space="preserve"> </v>
      </c>
      <c r="M88" s="182" t="s">
        <v>2</v>
      </c>
      <c r="N88" s="183" t="str">
        <f t="shared" si="7"/>
        <v xml:space="preserve">0 </v>
      </c>
      <c r="O88" s="183" t="s">
        <v>269</v>
      </c>
      <c r="P88" s="185">
        <f t="array" ref="P88">IFERROR(SUM(N88*50%,N88,10,G88*50%+G88,O88),)</f>
        <v>0</v>
      </c>
      <c r="Q88" s="180" t="s">
        <v>2</v>
      </c>
      <c r="R88" s="183" t="s">
        <v>2</v>
      </c>
      <c r="S88" s="180" t="s">
        <v>2</v>
      </c>
      <c r="T88" s="186">
        <v>0</v>
      </c>
      <c r="U88" s="183">
        <v>0</v>
      </c>
      <c r="V88" s="187" t="s">
        <v>271</v>
      </c>
      <c r="W88" s="183">
        <v>0</v>
      </c>
      <c r="X88" s="183" t="s">
        <v>271</v>
      </c>
      <c r="Y88" s="183" t="s">
        <v>271</v>
      </c>
      <c r="Z88" s="188">
        <f t="shared" si="11"/>
        <v>0</v>
      </c>
      <c r="AB88" s="183">
        <v>0</v>
      </c>
      <c r="AD88" s="189">
        <f t="shared" si="6"/>
        <v>0</v>
      </c>
    </row>
    <row r="89" spans="1:30" x14ac:dyDescent="0.2">
      <c r="A89" s="180" t="s">
        <v>2</v>
      </c>
      <c r="B89" s="181" t="s">
        <v>269</v>
      </c>
      <c r="C89" s="181" t="s">
        <v>269</v>
      </c>
      <c r="D89" s="180">
        <v>136</v>
      </c>
      <c r="E89" s="180" t="str">
        <f t="shared" si="8"/>
        <v xml:space="preserve"> </v>
      </c>
      <c r="F89" s="182" t="s">
        <v>2</v>
      </c>
      <c r="G89" s="183" t="str">
        <f t="shared" si="9"/>
        <v xml:space="preserve"> </v>
      </c>
      <c r="H89" s="180" t="s">
        <v>2</v>
      </c>
      <c r="I89" s="181" t="s">
        <v>2</v>
      </c>
      <c r="J89" s="181" t="s">
        <v>2</v>
      </c>
      <c r="K89" s="180">
        <v>112</v>
      </c>
      <c r="L89" s="180" t="str">
        <f t="shared" si="10"/>
        <v xml:space="preserve"> </v>
      </c>
      <c r="M89" s="182" t="s">
        <v>2</v>
      </c>
      <c r="N89" s="183" t="str">
        <f t="shared" si="7"/>
        <v xml:space="preserve">0 </v>
      </c>
      <c r="O89" s="183" t="s">
        <v>269</v>
      </c>
      <c r="P89" s="185">
        <f t="array" ref="P89">IFERROR(SUM(N89*50%,N89,10,G89*50%+G89,O89),)</f>
        <v>0</v>
      </c>
      <c r="Q89" s="180" t="s">
        <v>2</v>
      </c>
      <c r="R89" s="183" t="s">
        <v>2</v>
      </c>
      <c r="S89" s="180" t="s">
        <v>2</v>
      </c>
      <c r="T89" s="186">
        <v>0</v>
      </c>
      <c r="U89" s="183">
        <v>0</v>
      </c>
      <c r="V89" s="187" t="s">
        <v>271</v>
      </c>
      <c r="W89" s="183">
        <v>0</v>
      </c>
      <c r="X89" s="183" t="s">
        <v>271</v>
      </c>
      <c r="Y89" s="183" t="s">
        <v>271</v>
      </c>
      <c r="Z89" s="188">
        <f t="shared" si="11"/>
        <v>0</v>
      </c>
      <c r="AB89" s="183">
        <v>0</v>
      </c>
      <c r="AD89" s="189">
        <f t="shared" si="6"/>
        <v>0</v>
      </c>
    </row>
    <row r="90" spans="1:30" x14ac:dyDescent="0.2">
      <c r="A90" s="180" t="s">
        <v>2</v>
      </c>
      <c r="B90" s="181" t="s">
        <v>269</v>
      </c>
      <c r="C90" s="181" t="s">
        <v>269</v>
      </c>
      <c r="D90" s="180">
        <v>136</v>
      </c>
      <c r="E90" s="180" t="str">
        <f t="shared" si="8"/>
        <v xml:space="preserve"> </v>
      </c>
      <c r="F90" s="182" t="s">
        <v>2</v>
      </c>
      <c r="G90" s="183" t="str">
        <f t="shared" si="9"/>
        <v xml:space="preserve"> </v>
      </c>
      <c r="H90" s="180" t="s">
        <v>2</v>
      </c>
      <c r="I90" s="181" t="s">
        <v>2</v>
      </c>
      <c r="J90" s="181" t="s">
        <v>2</v>
      </c>
      <c r="K90" s="180">
        <v>112</v>
      </c>
      <c r="L90" s="180" t="str">
        <f t="shared" si="10"/>
        <v xml:space="preserve"> </v>
      </c>
      <c r="M90" s="182" t="s">
        <v>2</v>
      </c>
      <c r="N90" s="183" t="str">
        <f t="shared" si="7"/>
        <v xml:space="preserve">0 </v>
      </c>
      <c r="O90" s="183" t="s">
        <v>269</v>
      </c>
      <c r="P90" s="185">
        <f t="array" ref="P90">IFERROR(SUM(N90*50%,N90,10,G90*50%+G90,O90),)</f>
        <v>0</v>
      </c>
      <c r="Q90" s="180" t="s">
        <v>2</v>
      </c>
      <c r="R90" s="183" t="s">
        <v>2</v>
      </c>
      <c r="S90" s="180" t="s">
        <v>2</v>
      </c>
      <c r="T90" s="186">
        <v>0</v>
      </c>
      <c r="U90" s="183">
        <v>0</v>
      </c>
      <c r="V90" s="187" t="s">
        <v>271</v>
      </c>
      <c r="W90" s="183">
        <v>0</v>
      </c>
      <c r="X90" s="183" t="s">
        <v>271</v>
      </c>
      <c r="Y90" s="183" t="s">
        <v>271</v>
      </c>
      <c r="Z90" s="188">
        <f t="shared" si="11"/>
        <v>0</v>
      </c>
      <c r="AB90" s="183">
        <v>0</v>
      </c>
      <c r="AD90" s="189">
        <f t="shared" si="6"/>
        <v>0</v>
      </c>
    </row>
    <row r="91" spans="1:30" x14ac:dyDescent="0.2">
      <c r="A91" s="180" t="s">
        <v>2</v>
      </c>
      <c r="B91" s="181" t="s">
        <v>269</v>
      </c>
      <c r="C91" s="181" t="s">
        <v>269</v>
      </c>
      <c r="D91" s="180">
        <v>136</v>
      </c>
      <c r="E91" s="180" t="str">
        <f t="shared" si="8"/>
        <v xml:space="preserve"> </v>
      </c>
      <c r="F91" s="182" t="s">
        <v>2</v>
      </c>
      <c r="G91" s="183" t="str">
        <f t="shared" si="9"/>
        <v xml:space="preserve"> </v>
      </c>
      <c r="H91" s="180" t="s">
        <v>2</v>
      </c>
      <c r="I91" s="181" t="s">
        <v>2</v>
      </c>
      <c r="J91" s="181" t="s">
        <v>2</v>
      </c>
      <c r="K91" s="180">
        <v>112</v>
      </c>
      <c r="L91" s="180" t="str">
        <f t="shared" si="10"/>
        <v xml:space="preserve"> </v>
      </c>
      <c r="M91" s="182" t="s">
        <v>2</v>
      </c>
      <c r="N91" s="183" t="str">
        <f t="shared" si="7"/>
        <v xml:space="preserve">0 </v>
      </c>
      <c r="O91" s="183" t="s">
        <v>269</v>
      </c>
      <c r="P91" s="185">
        <f t="array" ref="P91">IFERROR(SUM(N91*50%,N91,10,G91*50%+G91,O91),)</f>
        <v>0</v>
      </c>
      <c r="Q91" s="180" t="s">
        <v>2</v>
      </c>
      <c r="R91" s="183" t="s">
        <v>2</v>
      </c>
      <c r="S91" s="180" t="s">
        <v>2</v>
      </c>
      <c r="T91" s="186">
        <v>0</v>
      </c>
      <c r="U91" s="183">
        <v>0</v>
      </c>
      <c r="V91" s="187" t="s">
        <v>271</v>
      </c>
      <c r="W91" s="183">
        <v>0</v>
      </c>
      <c r="X91" s="183" t="s">
        <v>271</v>
      </c>
      <c r="Y91" s="183" t="s">
        <v>271</v>
      </c>
      <c r="Z91" s="188">
        <f t="shared" si="11"/>
        <v>0</v>
      </c>
      <c r="AB91" s="183">
        <v>0</v>
      </c>
      <c r="AD91" s="189">
        <f t="shared" si="6"/>
        <v>0</v>
      </c>
    </row>
    <row r="92" spans="1:30" x14ac:dyDescent="0.2">
      <c r="A92" s="180" t="s">
        <v>2</v>
      </c>
      <c r="B92" s="181" t="s">
        <v>269</v>
      </c>
      <c r="C92" s="181" t="s">
        <v>269</v>
      </c>
      <c r="D92" s="180">
        <v>130</v>
      </c>
      <c r="E92" s="180" t="str">
        <f t="shared" si="8"/>
        <v xml:space="preserve"> </v>
      </c>
      <c r="F92" s="182" t="s">
        <v>2</v>
      </c>
      <c r="G92" s="183" t="str">
        <f t="shared" si="9"/>
        <v xml:space="preserve"> </v>
      </c>
      <c r="H92" s="180" t="s">
        <v>2</v>
      </c>
      <c r="I92" s="181" t="s">
        <v>2</v>
      </c>
      <c r="J92" s="181" t="s">
        <v>2</v>
      </c>
      <c r="K92" s="180">
        <v>106</v>
      </c>
      <c r="L92" s="180" t="str">
        <f t="shared" si="10"/>
        <v xml:space="preserve"> </v>
      </c>
      <c r="M92" s="182" t="s">
        <v>2</v>
      </c>
      <c r="N92" s="183" t="str">
        <f t="shared" si="7"/>
        <v xml:space="preserve">0 </v>
      </c>
      <c r="O92" s="183" t="s">
        <v>269</v>
      </c>
      <c r="P92" s="185">
        <f t="array" ref="P92">IFERROR(SUM(N92*50%,N92,10,G92*50%+G92,O92),)</f>
        <v>0</v>
      </c>
      <c r="Q92" s="180" t="s">
        <v>2</v>
      </c>
      <c r="R92" s="183" t="s">
        <v>2</v>
      </c>
      <c r="S92" s="180" t="s">
        <v>2</v>
      </c>
      <c r="T92" s="186">
        <v>0</v>
      </c>
      <c r="U92" s="183">
        <v>0</v>
      </c>
      <c r="V92" s="187" t="s">
        <v>271</v>
      </c>
      <c r="W92" s="183">
        <v>0</v>
      </c>
      <c r="X92" s="183" t="s">
        <v>271</v>
      </c>
      <c r="Y92" s="183" t="s">
        <v>271</v>
      </c>
      <c r="Z92" s="188">
        <f t="shared" si="11"/>
        <v>0</v>
      </c>
      <c r="AB92" s="183">
        <v>0</v>
      </c>
      <c r="AD92" s="189">
        <f t="shared" ref="AD92:AD155" si="12">IFERROR(SUM(Z92+AB92),"0")</f>
        <v>0</v>
      </c>
    </row>
    <row r="93" spans="1:30" x14ac:dyDescent="0.2">
      <c r="A93" s="180" t="s">
        <v>2</v>
      </c>
      <c r="B93" s="181" t="s">
        <v>269</v>
      </c>
      <c r="C93" s="181" t="s">
        <v>269</v>
      </c>
      <c r="D93" s="180">
        <v>130</v>
      </c>
      <c r="E93" s="180" t="str">
        <f t="shared" si="8"/>
        <v xml:space="preserve"> </v>
      </c>
      <c r="F93" s="182" t="s">
        <v>2</v>
      </c>
      <c r="G93" s="183" t="str">
        <f t="shared" si="9"/>
        <v xml:space="preserve"> </v>
      </c>
      <c r="H93" s="180" t="s">
        <v>2</v>
      </c>
      <c r="I93" s="181" t="s">
        <v>2</v>
      </c>
      <c r="J93" s="181" t="s">
        <v>2</v>
      </c>
      <c r="K93" s="180">
        <v>106</v>
      </c>
      <c r="L93" s="180" t="str">
        <f t="shared" si="10"/>
        <v xml:space="preserve"> </v>
      </c>
      <c r="M93" s="182" t="s">
        <v>2</v>
      </c>
      <c r="N93" s="183" t="str">
        <f t="shared" si="7"/>
        <v xml:space="preserve">0 </v>
      </c>
      <c r="O93" s="183" t="s">
        <v>269</v>
      </c>
      <c r="P93" s="185">
        <f t="array" ref="P93">IFERROR(SUM(N93*50%,N93,10,G93*50%+G93,O93),)</f>
        <v>0</v>
      </c>
      <c r="Q93" s="180" t="s">
        <v>2</v>
      </c>
      <c r="R93" s="183" t="s">
        <v>2</v>
      </c>
      <c r="S93" s="180" t="s">
        <v>2</v>
      </c>
      <c r="T93" s="186">
        <v>0</v>
      </c>
      <c r="U93" s="183">
        <v>0</v>
      </c>
      <c r="V93" s="187" t="s">
        <v>271</v>
      </c>
      <c r="W93" s="183">
        <v>0</v>
      </c>
      <c r="X93" s="183" t="s">
        <v>271</v>
      </c>
      <c r="Y93" s="183" t="s">
        <v>271</v>
      </c>
      <c r="Z93" s="188">
        <f t="shared" si="11"/>
        <v>0</v>
      </c>
      <c r="AB93" s="183">
        <v>0</v>
      </c>
      <c r="AD93" s="189">
        <f t="shared" si="12"/>
        <v>0</v>
      </c>
    </row>
    <row r="94" spans="1:30" x14ac:dyDescent="0.2">
      <c r="A94" s="180" t="s">
        <v>2</v>
      </c>
      <c r="B94" s="181" t="s">
        <v>269</v>
      </c>
      <c r="C94" s="181" t="s">
        <v>269</v>
      </c>
      <c r="D94" s="180">
        <v>100</v>
      </c>
      <c r="E94" s="180" t="str">
        <f t="shared" si="8"/>
        <v xml:space="preserve"> </v>
      </c>
      <c r="F94" s="182" t="s">
        <v>2</v>
      </c>
      <c r="G94" s="183" t="str">
        <f t="shared" si="9"/>
        <v xml:space="preserve"> </v>
      </c>
      <c r="H94" s="180" t="s">
        <v>2</v>
      </c>
      <c r="I94" s="181" t="s">
        <v>2</v>
      </c>
      <c r="J94" s="181" t="s">
        <v>2</v>
      </c>
      <c r="K94" s="180">
        <v>100</v>
      </c>
      <c r="L94" s="180" t="str">
        <f t="shared" si="10"/>
        <v xml:space="preserve"> </v>
      </c>
      <c r="M94" s="182" t="s">
        <v>2</v>
      </c>
      <c r="N94" s="183" t="str">
        <f t="shared" si="7"/>
        <v xml:space="preserve">0 </v>
      </c>
      <c r="O94" s="183" t="s">
        <v>269</v>
      </c>
      <c r="P94" s="185">
        <f t="array" ref="P94">IFERROR(SUM(N94*50%,N94,10,G94*50%+G94,O94),)</f>
        <v>0</v>
      </c>
      <c r="Q94" s="180" t="s">
        <v>2</v>
      </c>
      <c r="R94" s="183" t="s">
        <v>2</v>
      </c>
      <c r="S94" s="180" t="s">
        <v>2</v>
      </c>
      <c r="T94" s="186">
        <v>0</v>
      </c>
      <c r="U94" s="183">
        <v>0</v>
      </c>
      <c r="V94" s="187" t="s">
        <v>271</v>
      </c>
      <c r="W94" s="183">
        <v>0</v>
      </c>
      <c r="X94" s="183" t="s">
        <v>271</v>
      </c>
      <c r="Y94" s="183" t="s">
        <v>271</v>
      </c>
      <c r="Z94" s="188">
        <f t="shared" si="11"/>
        <v>0</v>
      </c>
      <c r="AB94" s="183">
        <v>0</v>
      </c>
      <c r="AD94" s="189">
        <f t="shared" si="12"/>
        <v>0</v>
      </c>
    </row>
    <row r="95" spans="1:30" x14ac:dyDescent="0.2">
      <c r="A95" s="180" t="s">
        <v>2</v>
      </c>
      <c r="B95" s="181" t="s">
        <v>269</v>
      </c>
      <c r="C95" s="181" t="s">
        <v>269</v>
      </c>
      <c r="D95" s="180">
        <v>100</v>
      </c>
      <c r="E95" s="180" t="str">
        <f t="shared" si="8"/>
        <v xml:space="preserve"> </v>
      </c>
      <c r="F95" s="182" t="s">
        <v>2</v>
      </c>
      <c r="G95" s="183" t="str">
        <f t="shared" si="9"/>
        <v xml:space="preserve"> </v>
      </c>
      <c r="H95" s="180" t="s">
        <v>2</v>
      </c>
      <c r="I95" s="181" t="s">
        <v>2</v>
      </c>
      <c r="J95" s="181" t="s">
        <v>2</v>
      </c>
      <c r="K95" s="180">
        <v>100</v>
      </c>
      <c r="L95" s="180" t="str">
        <f t="shared" si="10"/>
        <v xml:space="preserve"> </v>
      </c>
      <c r="M95" s="182" t="s">
        <v>2</v>
      </c>
      <c r="N95" s="183" t="str">
        <f t="shared" si="7"/>
        <v xml:space="preserve">0 </v>
      </c>
      <c r="O95" s="183" t="s">
        <v>269</v>
      </c>
      <c r="P95" s="185">
        <f t="array" ref="P95">IFERROR(SUM(N95*50%,N95,10,G95*50%+G95,O95),)</f>
        <v>0</v>
      </c>
      <c r="Q95" s="180" t="s">
        <v>2</v>
      </c>
      <c r="R95" s="183" t="s">
        <v>2</v>
      </c>
      <c r="S95" s="180" t="s">
        <v>2</v>
      </c>
      <c r="T95" s="186">
        <v>0</v>
      </c>
      <c r="U95" s="183">
        <v>0</v>
      </c>
      <c r="V95" s="187" t="s">
        <v>271</v>
      </c>
      <c r="W95" s="183">
        <v>0</v>
      </c>
      <c r="X95" s="183" t="s">
        <v>271</v>
      </c>
      <c r="Y95" s="183" t="s">
        <v>271</v>
      </c>
      <c r="Z95" s="188">
        <f t="shared" si="11"/>
        <v>0</v>
      </c>
      <c r="AB95" s="183">
        <v>0</v>
      </c>
      <c r="AD95" s="189">
        <f t="shared" si="12"/>
        <v>0</v>
      </c>
    </row>
    <row r="96" spans="1:30" x14ac:dyDescent="0.2">
      <c r="A96" s="180" t="s">
        <v>2</v>
      </c>
      <c r="B96" s="181" t="s">
        <v>269</v>
      </c>
      <c r="C96" s="181" t="s">
        <v>269</v>
      </c>
      <c r="D96" s="180">
        <v>100</v>
      </c>
      <c r="E96" s="180" t="str">
        <f t="shared" si="8"/>
        <v xml:space="preserve"> </v>
      </c>
      <c r="F96" s="182" t="s">
        <v>2</v>
      </c>
      <c r="G96" s="183" t="str">
        <f t="shared" si="9"/>
        <v xml:space="preserve"> </v>
      </c>
      <c r="H96" s="180" t="s">
        <v>2</v>
      </c>
      <c r="I96" s="181" t="s">
        <v>2</v>
      </c>
      <c r="J96" s="181" t="s">
        <v>2</v>
      </c>
      <c r="K96" s="180">
        <v>100</v>
      </c>
      <c r="L96" s="180" t="str">
        <f t="shared" si="10"/>
        <v xml:space="preserve"> </v>
      </c>
      <c r="M96" s="182" t="s">
        <v>2</v>
      </c>
      <c r="N96" s="183" t="str">
        <f t="shared" si="7"/>
        <v xml:space="preserve">0 </v>
      </c>
      <c r="O96" s="183" t="s">
        <v>269</v>
      </c>
      <c r="P96" s="185">
        <f t="array" ref="P96">IFERROR(SUM(N96*50%,N96,10,G96*50%+G96,O96),)</f>
        <v>0</v>
      </c>
      <c r="Q96" s="180" t="s">
        <v>2</v>
      </c>
      <c r="R96" s="183" t="s">
        <v>2</v>
      </c>
      <c r="S96" s="180" t="s">
        <v>2</v>
      </c>
      <c r="T96" s="186">
        <v>0</v>
      </c>
      <c r="U96" s="183">
        <v>0</v>
      </c>
      <c r="V96" s="187" t="s">
        <v>271</v>
      </c>
      <c r="W96" s="183">
        <v>0</v>
      </c>
      <c r="X96" s="183" t="s">
        <v>271</v>
      </c>
      <c r="Y96" s="183" t="s">
        <v>271</v>
      </c>
      <c r="Z96" s="188">
        <f t="shared" si="11"/>
        <v>0</v>
      </c>
      <c r="AB96" s="183">
        <v>0</v>
      </c>
      <c r="AD96" s="189">
        <f t="shared" si="12"/>
        <v>0</v>
      </c>
    </row>
    <row r="97" spans="1:30" x14ac:dyDescent="0.2">
      <c r="A97" s="180" t="s">
        <v>2</v>
      </c>
      <c r="B97" s="181" t="s">
        <v>269</v>
      </c>
      <c r="C97" s="181" t="s">
        <v>269</v>
      </c>
      <c r="D97" s="180">
        <v>100</v>
      </c>
      <c r="E97" s="180" t="str">
        <f t="shared" si="8"/>
        <v xml:space="preserve"> </v>
      </c>
      <c r="F97" s="182" t="s">
        <v>2</v>
      </c>
      <c r="G97" s="183" t="str">
        <f t="shared" si="9"/>
        <v xml:space="preserve"> </v>
      </c>
      <c r="H97" s="180" t="s">
        <v>2</v>
      </c>
      <c r="I97" s="181" t="s">
        <v>2</v>
      </c>
      <c r="J97" s="181" t="s">
        <v>2</v>
      </c>
      <c r="K97" s="180">
        <v>100</v>
      </c>
      <c r="L97" s="180" t="str">
        <f t="shared" si="10"/>
        <v xml:space="preserve"> </v>
      </c>
      <c r="M97" s="182" t="s">
        <v>2</v>
      </c>
      <c r="N97" s="183" t="str">
        <f t="shared" si="7"/>
        <v xml:space="preserve">0 </v>
      </c>
      <c r="O97" s="183" t="s">
        <v>269</v>
      </c>
      <c r="P97" s="185">
        <f t="array" ref="P97">IFERROR(SUM(N97*50%,N97,10,G97*50%+G97,O97),)</f>
        <v>0</v>
      </c>
      <c r="Q97" s="180" t="s">
        <v>2</v>
      </c>
      <c r="R97" s="183" t="s">
        <v>2</v>
      </c>
      <c r="S97" s="180" t="s">
        <v>2</v>
      </c>
      <c r="T97" s="186">
        <v>0</v>
      </c>
      <c r="U97" s="183">
        <v>0</v>
      </c>
      <c r="V97" s="187" t="s">
        <v>271</v>
      </c>
      <c r="W97" s="183">
        <v>0</v>
      </c>
      <c r="X97" s="183" t="s">
        <v>271</v>
      </c>
      <c r="Y97" s="183" t="s">
        <v>271</v>
      </c>
      <c r="Z97" s="188">
        <f t="shared" si="11"/>
        <v>0</v>
      </c>
      <c r="AB97" s="183">
        <v>0</v>
      </c>
      <c r="AD97" s="189">
        <f t="shared" si="12"/>
        <v>0</v>
      </c>
    </row>
    <row r="98" spans="1:30" x14ac:dyDescent="0.2">
      <c r="A98" s="180" t="s">
        <v>2</v>
      </c>
      <c r="B98" s="181" t="s">
        <v>269</v>
      </c>
      <c r="C98" s="181" t="s">
        <v>269</v>
      </c>
      <c r="D98" s="180">
        <v>100</v>
      </c>
      <c r="E98" s="180" t="str">
        <f t="shared" si="8"/>
        <v xml:space="preserve"> </v>
      </c>
      <c r="F98" s="182" t="s">
        <v>2</v>
      </c>
      <c r="G98" s="183" t="str">
        <f t="shared" si="9"/>
        <v xml:space="preserve"> </v>
      </c>
      <c r="H98" s="180" t="s">
        <v>2</v>
      </c>
      <c r="I98" s="181" t="s">
        <v>2</v>
      </c>
      <c r="J98" s="181" t="s">
        <v>2</v>
      </c>
      <c r="K98" s="180">
        <v>100</v>
      </c>
      <c r="L98" s="180" t="str">
        <f t="shared" si="10"/>
        <v xml:space="preserve"> </v>
      </c>
      <c r="M98" s="182" t="s">
        <v>2</v>
      </c>
      <c r="N98" s="183" t="str">
        <f t="shared" si="7"/>
        <v xml:space="preserve">0 </v>
      </c>
      <c r="O98" s="183" t="s">
        <v>269</v>
      </c>
      <c r="P98" s="185">
        <f t="array" ref="P98">IFERROR(SUM(N98*50%,N98,10,G98*50%+G98,O98),)</f>
        <v>0</v>
      </c>
      <c r="Q98" s="180" t="s">
        <v>2</v>
      </c>
      <c r="R98" s="183" t="s">
        <v>2</v>
      </c>
      <c r="S98" s="180" t="s">
        <v>2</v>
      </c>
      <c r="T98" s="186">
        <v>0</v>
      </c>
      <c r="U98" s="183">
        <v>0</v>
      </c>
      <c r="V98" s="187" t="s">
        <v>271</v>
      </c>
      <c r="W98" s="183">
        <v>0</v>
      </c>
      <c r="X98" s="183" t="s">
        <v>271</v>
      </c>
      <c r="Y98" s="183" t="s">
        <v>271</v>
      </c>
      <c r="Z98" s="188">
        <f t="shared" si="11"/>
        <v>0</v>
      </c>
      <c r="AB98" s="183">
        <v>0</v>
      </c>
      <c r="AD98" s="189">
        <f t="shared" si="12"/>
        <v>0</v>
      </c>
    </row>
    <row r="99" spans="1:30" x14ac:dyDescent="0.2">
      <c r="A99" s="180" t="s">
        <v>2</v>
      </c>
      <c r="B99" s="181" t="s">
        <v>269</v>
      </c>
      <c r="C99" s="181" t="s">
        <v>269</v>
      </c>
      <c r="D99" s="180">
        <v>100</v>
      </c>
      <c r="E99" s="180" t="str">
        <f t="shared" si="8"/>
        <v xml:space="preserve"> </v>
      </c>
      <c r="F99" s="182" t="s">
        <v>2</v>
      </c>
      <c r="G99" s="183" t="str">
        <f t="shared" si="9"/>
        <v xml:space="preserve"> </v>
      </c>
      <c r="H99" s="180" t="s">
        <v>2</v>
      </c>
      <c r="I99" s="181" t="s">
        <v>2</v>
      </c>
      <c r="J99" s="181" t="s">
        <v>2</v>
      </c>
      <c r="K99" s="180">
        <v>100</v>
      </c>
      <c r="L99" s="180" t="str">
        <f t="shared" si="10"/>
        <v xml:space="preserve"> </v>
      </c>
      <c r="M99" s="182" t="s">
        <v>2</v>
      </c>
      <c r="N99" s="183" t="str">
        <f t="shared" si="7"/>
        <v xml:space="preserve">0 </v>
      </c>
      <c r="O99" s="183" t="s">
        <v>269</v>
      </c>
      <c r="P99" s="185">
        <f t="array" ref="P99">IFERROR(SUM(N99*50%,N99,10,G99*50%+G99,O99),)</f>
        <v>0</v>
      </c>
      <c r="Q99" s="180" t="s">
        <v>2</v>
      </c>
      <c r="R99" s="183" t="s">
        <v>2</v>
      </c>
      <c r="S99" s="180" t="s">
        <v>2</v>
      </c>
      <c r="T99" s="186">
        <v>0</v>
      </c>
      <c r="U99" s="183">
        <v>0</v>
      </c>
      <c r="V99" s="187" t="s">
        <v>271</v>
      </c>
      <c r="W99" s="183">
        <v>0</v>
      </c>
      <c r="X99" s="183" t="s">
        <v>271</v>
      </c>
      <c r="Y99" s="183" t="s">
        <v>271</v>
      </c>
      <c r="Z99" s="188">
        <f t="shared" si="11"/>
        <v>0</v>
      </c>
      <c r="AB99" s="183">
        <v>0</v>
      </c>
      <c r="AD99" s="189">
        <f t="shared" si="12"/>
        <v>0</v>
      </c>
    </row>
    <row r="100" spans="1:30" x14ac:dyDescent="0.2">
      <c r="A100" s="180" t="s">
        <v>2</v>
      </c>
      <c r="B100" s="181" t="s">
        <v>269</v>
      </c>
      <c r="C100" s="181" t="s">
        <v>269</v>
      </c>
      <c r="D100" s="180">
        <v>100</v>
      </c>
      <c r="E100" s="180" t="str">
        <f t="shared" si="8"/>
        <v xml:space="preserve"> </v>
      </c>
      <c r="F100" s="182" t="s">
        <v>2</v>
      </c>
      <c r="G100" s="183" t="str">
        <f t="shared" si="9"/>
        <v xml:space="preserve"> </v>
      </c>
      <c r="H100" s="180" t="s">
        <v>2</v>
      </c>
      <c r="I100" s="181" t="s">
        <v>2</v>
      </c>
      <c r="J100" s="181" t="s">
        <v>2</v>
      </c>
      <c r="K100" s="180">
        <v>100</v>
      </c>
      <c r="L100" s="180" t="str">
        <f t="shared" si="10"/>
        <v xml:space="preserve"> </v>
      </c>
      <c r="M100" s="182" t="s">
        <v>2</v>
      </c>
      <c r="N100" s="183" t="str">
        <f t="shared" si="7"/>
        <v xml:space="preserve">0 </v>
      </c>
      <c r="O100" s="183" t="s">
        <v>269</v>
      </c>
      <c r="P100" s="185">
        <f t="array" ref="P100">IFERROR(SUM(N100*50%,N100,10,G100*50%+G100,O100),)</f>
        <v>0</v>
      </c>
      <c r="Q100" s="180" t="s">
        <v>2</v>
      </c>
      <c r="R100" s="183" t="s">
        <v>2</v>
      </c>
      <c r="S100" s="180" t="s">
        <v>2</v>
      </c>
      <c r="T100" s="186">
        <v>0</v>
      </c>
      <c r="U100" s="183">
        <v>0</v>
      </c>
      <c r="V100" s="187" t="s">
        <v>271</v>
      </c>
      <c r="W100" s="183">
        <v>0</v>
      </c>
      <c r="X100" s="183" t="s">
        <v>271</v>
      </c>
      <c r="Y100" s="183" t="s">
        <v>271</v>
      </c>
      <c r="Z100" s="188">
        <f t="shared" si="11"/>
        <v>0</v>
      </c>
      <c r="AB100" s="183">
        <v>0</v>
      </c>
      <c r="AD100" s="189">
        <f t="shared" si="12"/>
        <v>0</v>
      </c>
    </row>
    <row r="101" spans="1:30" x14ac:dyDescent="0.2">
      <c r="A101" s="180" t="s">
        <v>2</v>
      </c>
      <c r="B101" s="181" t="s">
        <v>269</v>
      </c>
      <c r="C101" s="181" t="s">
        <v>269</v>
      </c>
      <c r="D101" s="180">
        <v>100</v>
      </c>
      <c r="E101" s="180" t="str">
        <f t="shared" si="8"/>
        <v xml:space="preserve"> </v>
      </c>
      <c r="F101" s="182" t="s">
        <v>2</v>
      </c>
      <c r="G101" s="183" t="str">
        <f t="shared" si="9"/>
        <v xml:space="preserve"> </v>
      </c>
      <c r="H101" s="180" t="s">
        <v>2</v>
      </c>
      <c r="I101" s="181" t="s">
        <v>2</v>
      </c>
      <c r="J101" s="181" t="s">
        <v>2</v>
      </c>
      <c r="K101" s="180">
        <v>100</v>
      </c>
      <c r="L101" s="180" t="str">
        <f t="shared" si="10"/>
        <v xml:space="preserve"> </v>
      </c>
      <c r="M101" s="182" t="s">
        <v>2</v>
      </c>
      <c r="N101" s="183" t="str">
        <f t="shared" si="7"/>
        <v xml:space="preserve">0 </v>
      </c>
      <c r="O101" s="183" t="s">
        <v>269</v>
      </c>
      <c r="P101" s="185">
        <f t="array" ref="P101">IFERROR(SUM(N101*50%,N101,10,G101*50%+G101,O101),)</f>
        <v>0</v>
      </c>
      <c r="Q101" s="180" t="s">
        <v>2</v>
      </c>
      <c r="R101" s="183" t="s">
        <v>2</v>
      </c>
      <c r="S101" s="180" t="s">
        <v>2</v>
      </c>
      <c r="T101" s="186">
        <v>0</v>
      </c>
      <c r="U101" s="183">
        <v>0</v>
      </c>
      <c r="V101" s="187" t="s">
        <v>271</v>
      </c>
      <c r="W101" s="183">
        <v>0</v>
      </c>
      <c r="X101" s="183" t="s">
        <v>271</v>
      </c>
      <c r="Y101" s="183" t="s">
        <v>271</v>
      </c>
      <c r="Z101" s="188">
        <f t="shared" si="11"/>
        <v>0</v>
      </c>
      <c r="AB101" s="183">
        <v>0</v>
      </c>
      <c r="AD101" s="189">
        <f t="shared" si="12"/>
        <v>0</v>
      </c>
    </row>
    <row r="102" spans="1:30" x14ac:dyDescent="0.2">
      <c r="A102" s="180" t="s">
        <v>2</v>
      </c>
      <c r="B102" s="181" t="s">
        <v>269</v>
      </c>
      <c r="C102" s="181" t="s">
        <v>269</v>
      </c>
      <c r="D102" s="180">
        <v>100</v>
      </c>
      <c r="E102" s="180" t="str">
        <f t="shared" si="8"/>
        <v xml:space="preserve"> </v>
      </c>
      <c r="F102" s="182" t="s">
        <v>2</v>
      </c>
      <c r="G102" s="183" t="str">
        <f t="shared" si="9"/>
        <v xml:space="preserve"> </v>
      </c>
      <c r="H102" s="180" t="s">
        <v>2</v>
      </c>
      <c r="I102" s="181" t="s">
        <v>2</v>
      </c>
      <c r="J102" s="181" t="s">
        <v>2</v>
      </c>
      <c r="K102" s="180">
        <v>100</v>
      </c>
      <c r="L102" s="180" t="str">
        <f t="shared" si="10"/>
        <v xml:space="preserve"> </v>
      </c>
      <c r="M102" s="182" t="s">
        <v>2</v>
      </c>
      <c r="N102" s="183" t="str">
        <f t="shared" si="7"/>
        <v xml:space="preserve">0 </v>
      </c>
      <c r="O102" s="183" t="s">
        <v>269</v>
      </c>
      <c r="P102" s="185">
        <f t="array" ref="P102">IFERROR(SUM(N102*50%,N102,10,G102*50%+G102,O102),)</f>
        <v>0</v>
      </c>
      <c r="Q102" s="180" t="s">
        <v>2</v>
      </c>
      <c r="R102" s="183" t="s">
        <v>2</v>
      </c>
      <c r="S102" s="180" t="s">
        <v>2</v>
      </c>
      <c r="T102" s="186">
        <v>0</v>
      </c>
      <c r="U102" s="183">
        <v>0</v>
      </c>
      <c r="V102" s="187" t="s">
        <v>271</v>
      </c>
      <c r="W102" s="183">
        <v>0</v>
      </c>
      <c r="X102" s="183" t="s">
        <v>271</v>
      </c>
      <c r="Y102" s="183" t="s">
        <v>271</v>
      </c>
      <c r="Z102" s="188">
        <f t="shared" si="11"/>
        <v>0</v>
      </c>
      <c r="AB102" s="183">
        <v>0</v>
      </c>
      <c r="AD102" s="189">
        <f t="shared" si="12"/>
        <v>0</v>
      </c>
    </row>
    <row r="103" spans="1:30" x14ac:dyDescent="0.2">
      <c r="A103" s="180" t="s">
        <v>2</v>
      </c>
      <c r="B103" s="181" t="s">
        <v>269</v>
      </c>
      <c r="C103" s="181" t="s">
        <v>269</v>
      </c>
      <c r="D103" s="180">
        <v>100</v>
      </c>
      <c r="E103" s="180" t="str">
        <f t="shared" si="8"/>
        <v xml:space="preserve"> </v>
      </c>
      <c r="F103" s="182" t="s">
        <v>2</v>
      </c>
      <c r="G103" s="183" t="str">
        <f t="shared" si="9"/>
        <v xml:space="preserve"> </v>
      </c>
      <c r="H103" s="180" t="s">
        <v>2</v>
      </c>
      <c r="I103" s="181" t="s">
        <v>2</v>
      </c>
      <c r="J103" s="181" t="s">
        <v>2</v>
      </c>
      <c r="K103" s="180">
        <v>100</v>
      </c>
      <c r="L103" s="180" t="str">
        <f t="shared" si="10"/>
        <v xml:space="preserve"> </v>
      </c>
      <c r="M103" s="182" t="s">
        <v>2</v>
      </c>
      <c r="N103" s="183" t="str">
        <f t="shared" si="7"/>
        <v xml:space="preserve">0 </v>
      </c>
      <c r="O103" s="183" t="s">
        <v>269</v>
      </c>
      <c r="P103" s="185">
        <f t="array" ref="P103">IFERROR(SUM(N103*50%,N103,10,G103*50%+G103,O103),)</f>
        <v>0</v>
      </c>
      <c r="Q103" s="180" t="s">
        <v>2</v>
      </c>
      <c r="R103" s="183" t="s">
        <v>2</v>
      </c>
      <c r="S103" s="180" t="s">
        <v>2</v>
      </c>
      <c r="T103" s="186">
        <v>0</v>
      </c>
      <c r="U103" s="183">
        <v>0</v>
      </c>
      <c r="V103" s="187" t="s">
        <v>271</v>
      </c>
      <c r="W103" s="183">
        <v>0</v>
      </c>
      <c r="X103" s="183" t="s">
        <v>271</v>
      </c>
      <c r="Y103" s="183" t="s">
        <v>271</v>
      </c>
      <c r="Z103" s="188">
        <f t="shared" si="11"/>
        <v>0</v>
      </c>
      <c r="AB103" s="183">
        <v>0</v>
      </c>
      <c r="AD103" s="189">
        <f t="shared" si="12"/>
        <v>0</v>
      </c>
    </row>
    <row r="104" spans="1:30" x14ac:dyDescent="0.2">
      <c r="A104" s="180" t="s">
        <v>2</v>
      </c>
      <c r="B104" s="181" t="s">
        <v>269</v>
      </c>
      <c r="C104" s="181" t="s">
        <v>269</v>
      </c>
      <c r="D104" s="180">
        <v>100</v>
      </c>
      <c r="E104" s="180" t="str">
        <f t="shared" si="8"/>
        <v xml:space="preserve"> </v>
      </c>
      <c r="F104" s="182" t="s">
        <v>2</v>
      </c>
      <c r="G104" s="183" t="str">
        <f t="shared" si="9"/>
        <v xml:space="preserve"> </v>
      </c>
      <c r="H104" s="180" t="s">
        <v>2</v>
      </c>
      <c r="I104" s="181" t="s">
        <v>2</v>
      </c>
      <c r="J104" s="181" t="s">
        <v>2</v>
      </c>
      <c r="K104" s="180">
        <v>100</v>
      </c>
      <c r="L104" s="180" t="str">
        <f t="shared" si="10"/>
        <v xml:space="preserve"> </v>
      </c>
      <c r="M104" s="182" t="s">
        <v>2</v>
      </c>
      <c r="N104" s="183" t="str">
        <f t="shared" si="7"/>
        <v xml:space="preserve">0 </v>
      </c>
      <c r="O104" s="183" t="s">
        <v>269</v>
      </c>
      <c r="P104" s="185">
        <f t="array" ref="P104">IFERROR(SUM(N104*50%,N104,10,G104*50%+G104,O104),)</f>
        <v>0</v>
      </c>
      <c r="Q104" s="180" t="s">
        <v>2</v>
      </c>
      <c r="R104" s="183" t="s">
        <v>2</v>
      </c>
      <c r="S104" s="180" t="s">
        <v>2</v>
      </c>
      <c r="T104" s="186">
        <v>0</v>
      </c>
      <c r="U104" s="183">
        <v>0</v>
      </c>
      <c r="V104" s="187" t="s">
        <v>271</v>
      </c>
      <c r="W104" s="183">
        <v>0</v>
      </c>
      <c r="X104" s="183" t="s">
        <v>271</v>
      </c>
      <c r="Y104" s="183" t="s">
        <v>271</v>
      </c>
      <c r="Z104" s="188">
        <f t="shared" si="11"/>
        <v>0</v>
      </c>
      <c r="AB104" s="183">
        <v>0</v>
      </c>
      <c r="AD104" s="189">
        <f t="shared" si="12"/>
        <v>0</v>
      </c>
    </row>
    <row r="105" spans="1:30" x14ac:dyDescent="0.2">
      <c r="A105" s="180" t="s">
        <v>2</v>
      </c>
      <c r="B105" s="181" t="s">
        <v>269</v>
      </c>
      <c r="C105" s="181" t="s">
        <v>269</v>
      </c>
      <c r="D105" s="180">
        <v>100</v>
      </c>
      <c r="E105" s="180" t="str">
        <f t="shared" si="8"/>
        <v xml:space="preserve"> </v>
      </c>
      <c r="F105" s="182" t="s">
        <v>2</v>
      </c>
      <c r="G105" s="183" t="str">
        <f t="shared" si="9"/>
        <v xml:space="preserve"> </v>
      </c>
      <c r="H105" s="180" t="s">
        <v>2</v>
      </c>
      <c r="I105" s="181" t="s">
        <v>2</v>
      </c>
      <c r="J105" s="181" t="s">
        <v>2</v>
      </c>
      <c r="K105" s="180">
        <v>100</v>
      </c>
      <c r="L105" s="180" t="str">
        <f t="shared" si="10"/>
        <v xml:space="preserve"> </v>
      </c>
      <c r="M105" s="182" t="s">
        <v>2</v>
      </c>
      <c r="N105" s="183" t="str">
        <f t="shared" ref="N105:N168" si="13">IFERROR(SUM(L105*M105),"0 ")</f>
        <v xml:space="preserve">0 </v>
      </c>
      <c r="O105" s="183" t="s">
        <v>269</v>
      </c>
      <c r="P105" s="185">
        <f t="array" ref="P105">IFERROR(SUM(N105*50%,N105,10,G105*50%+G105,O105),)</f>
        <v>0</v>
      </c>
      <c r="Q105" s="180" t="s">
        <v>2</v>
      </c>
      <c r="R105" s="183" t="s">
        <v>2</v>
      </c>
      <c r="S105" s="180" t="s">
        <v>2</v>
      </c>
      <c r="T105" s="186">
        <v>0</v>
      </c>
      <c r="U105" s="183">
        <v>0</v>
      </c>
      <c r="V105" s="187" t="s">
        <v>271</v>
      </c>
      <c r="W105" s="183">
        <v>0</v>
      </c>
      <c r="X105" s="183" t="s">
        <v>271</v>
      </c>
      <c r="Y105" s="183" t="s">
        <v>271</v>
      </c>
      <c r="Z105" s="188">
        <f t="shared" si="11"/>
        <v>0</v>
      </c>
      <c r="AB105" s="183">
        <v>0</v>
      </c>
      <c r="AD105" s="189">
        <f t="shared" si="12"/>
        <v>0</v>
      </c>
    </row>
    <row r="106" spans="1:30" x14ac:dyDescent="0.2">
      <c r="A106" s="180" t="s">
        <v>2</v>
      </c>
      <c r="B106" s="181" t="s">
        <v>269</v>
      </c>
      <c r="C106" s="181" t="s">
        <v>269</v>
      </c>
      <c r="D106" s="180">
        <v>100</v>
      </c>
      <c r="E106" s="180" t="str">
        <f t="shared" si="8"/>
        <v xml:space="preserve"> </v>
      </c>
      <c r="F106" s="182" t="s">
        <v>2</v>
      </c>
      <c r="G106" s="183" t="str">
        <f t="shared" si="9"/>
        <v xml:space="preserve"> </v>
      </c>
      <c r="H106" s="180" t="s">
        <v>2</v>
      </c>
      <c r="I106" s="181" t="s">
        <v>2</v>
      </c>
      <c r="J106" s="181" t="s">
        <v>2</v>
      </c>
      <c r="K106" s="180">
        <v>100</v>
      </c>
      <c r="L106" s="180" t="str">
        <f t="shared" si="10"/>
        <v xml:space="preserve"> </v>
      </c>
      <c r="M106" s="182" t="s">
        <v>2</v>
      </c>
      <c r="N106" s="183" t="str">
        <f t="shared" si="13"/>
        <v xml:space="preserve">0 </v>
      </c>
      <c r="O106" s="183" t="s">
        <v>269</v>
      </c>
      <c r="P106" s="185">
        <f t="array" ref="P106">IFERROR(SUM(N106*50%,N106,10,G106*50%+G106,O106),)</f>
        <v>0</v>
      </c>
      <c r="Q106" s="180" t="s">
        <v>2</v>
      </c>
      <c r="R106" s="183" t="s">
        <v>2</v>
      </c>
      <c r="S106" s="180" t="s">
        <v>2</v>
      </c>
      <c r="T106" s="186">
        <v>0</v>
      </c>
      <c r="U106" s="183">
        <v>0</v>
      </c>
      <c r="V106" s="187" t="s">
        <v>271</v>
      </c>
      <c r="W106" s="183">
        <v>0</v>
      </c>
      <c r="X106" s="183" t="s">
        <v>271</v>
      </c>
      <c r="Y106" s="183" t="s">
        <v>271</v>
      </c>
      <c r="Z106" s="188">
        <f t="shared" si="11"/>
        <v>0</v>
      </c>
      <c r="AB106" s="183">
        <v>0</v>
      </c>
      <c r="AD106" s="189">
        <f t="shared" si="12"/>
        <v>0</v>
      </c>
    </row>
    <row r="107" spans="1:30" x14ac:dyDescent="0.2">
      <c r="A107" s="180" t="s">
        <v>2</v>
      </c>
      <c r="B107" s="181" t="s">
        <v>269</v>
      </c>
      <c r="C107" s="181" t="s">
        <v>269</v>
      </c>
      <c r="D107" s="180">
        <v>100</v>
      </c>
      <c r="E107" s="180" t="str">
        <f t="shared" si="8"/>
        <v xml:space="preserve"> </v>
      </c>
      <c r="F107" s="182" t="s">
        <v>2</v>
      </c>
      <c r="G107" s="183" t="str">
        <f t="shared" si="9"/>
        <v xml:space="preserve"> </v>
      </c>
      <c r="H107" s="180" t="s">
        <v>2</v>
      </c>
      <c r="I107" s="181" t="s">
        <v>2</v>
      </c>
      <c r="J107" s="181" t="s">
        <v>2</v>
      </c>
      <c r="K107" s="180">
        <v>100</v>
      </c>
      <c r="L107" s="180" t="str">
        <f t="shared" si="10"/>
        <v xml:space="preserve"> </v>
      </c>
      <c r="M107" s="182" t="s">
        <v>2</v>
      </c>
      <c r="N107" s="183" t="str">
        <f t="shared" si="13"/>
        <v xml:space="preserve">0 </v>
      </c>
      <c r="O107" s="183" t="s">
        <v>269</v>
      </c>
      <c r="P107" s="185">
        <f t="array" ref="P107">IFERROR(SUM(N107*50%,N107,10,G107*50%+G107,O107),)</f>
        <v>0</v>
      </c>
      <c r="Q107" s="180" t="s">
        <v>2</v>
      </c>
      <c r="R107" s="183" t="s">
        <v>2</v>
      </c>
      <c r="S107" s="180" t="s">
        <v>2</v>
      </c>
      <c r="T107" s="186">
        <v>0</v>
      </c>
      <c r="U107" s="183">
        <v>0</v>
      </c>
      <c r="V107" s="187" t="s">
        <v>271</v>
      </c>
      <c r="W107" s="183">
        <v>0</v>
      </c>
      <c r="X107" s="183" t="s">
        <v>271</v>
      </c>
      <c r="Y107" s="183" t="s">
        <v>271</v>
      </c>
      <c r="Z107" s="188">
        <f t="shared" si="11"/>
        <v>0</v>
      </c>
      <c r="AB107" s="183">
        <v>0</v>
      </c>
      <c r="AD107" s="189">
        <f t="shared" si="12"/>
        <v>0</v>
      </c>
    </row>
    <row r="108" spans="1:30" x14ac:dyDescent="0.2">
      <c r="A108" s="180" t="s">
        <v>2</v>
      </c>
      <c r="B108" s="181" t="s">
        <v>269</v>
      </c>
      <c r="C108" s="181" t="s">
        <v>269</v>
      </c>
      <c r="D108" s="180">
        <v>100</v>
      </c>
      <c r="E108" s="180" t="str">
        <f t="shared" si="8"/>
        <v xml:space="preserve"> </v>
      </c>
      <c r="F108" s="182" t="s">
        <v>2</v>
      </c>
      <c r="G108" s="183" t="str">
        <f t="shared" si="9"/>
        <v xml:space="preserve"> </v>
      </c>
      <c r="H108" s="180" t="s">
        <v>2</v>
      </c>
      <c r="I108" s="181" t="s">
        <v>2</v>
      </c>
      <c r="J108" s="181" t="s">
        <v>2</v>
      </c>
      <c r="K108" s="180">
        <v>100</v>
      </c>
      <c r="L108" s="180" t="str">
        <f t="shared" si="10"/>
        <v xml:space="preserve"> </v>
      </c>
      <c r="M108" s="182" t="s">
        <v>2</v>
      </c>
      <c r="N108" s="183" t="str">
        <f t="shared" si="13"/>
        <v xml:space="preserve">0 </v>
      </c>
      <c r="O108" s="183" t="s">
        <v>269</v>
      </c>
      <c r="P108" s="185">
        <f t="array" ref="P108">IFERROR(SUM(N108*50%,N108,10,G108*50%+G108,O108),)</f>
        <v>0</v>
      </c>
      <c r="Q108" s="180" t="s">
        <v>2</v>
      </c>
      <c r="R108" s="183" t="s">
        <v>2</v>
      </c>
      <c r="S108" s="180" t="s">
        <v>2</v>
      </c>
      <c r="T108" s="186">
        <v>0</v>
      </c>
      <c r="U108" s="183">
        <v>0</v>
      </c>
      <c r="V108" s="187" t="s">
        <v>271</v>
      </c>
      <c r="W108" s="183">
        <v>0</v>
      </c>
      <c r="X108" s="183" t="s">
        <v>271</v>
      </c>
      <c r="Y108" s="183" t="s">
        <v>271</v>
      </c>
      <c r="Z108" s="188">
        <f t="shared" si="11"/>
        <v>0</v>
      </c>
      <c r="AB108" s="183">
        <v>0</v>
      </c>
      <c r="AD108" s="189">
        <f t="shared" si="12"/>
        <v>0</v>
      </c>
    </row>
    <row r="109" spans="1:30" x14ac:dyDescent="0.2">
      <c r="A109" s="180" t="s">
        <v>2</v>
      </c>
      <c r="B109" s="181" t="s">
        <v>269</v>
      </c>
      <c r="C109" s="181" t="s">
        <v>269</v>
      </c>
      <c r="D109" s="180">
        <v>100</v>
      </c>
      <c r="E109" s="180" t="str">
        <f t="shared" si="8"/>
        <v xml:space="preserve"> </v>
      </c>
      <c r="F109" s="182" t="s">
        <v>2</v>
      </c>
      <c r="G109" s="183" t="str">
        <f t="shared" si="9"/>
        <v xml:space="preserve"> </v>
      </c>
      <c r="H109" s="180" t="s">
        <v>2</v>
      </c>
      <c r="I109" s="181" t="s">
        <v>2</v>
      </c>
      <c r="J109" s="181" t="s">
        <v>2</v>
      </c>
      <c r="K109" s="180">
        <v>100</v>
      </c>
      <c r="L109" s="180" t="str">
        <f t="shared" si="10"/>
        <v xml:space="preserve"> </v>
      </c>
      <c r="M109" s="182" t="s">
        <v>2</v>
      </c>
      <c r="N109" s="183" t="str">
        <f t="shared" si="13"/>
        <v xml:space="preserve">0 </v>
      </c>
      <c r="O109" s="183" t="s">
        <v>269</v>
      </c>
      <c r="P109" s="185">
        <f t="array" ref="P109">IFERROR(SUM(N109*50%,N109,10,G109*50%+G109,O109),)</f>
        <v>0</v>
      </c>
      <c r="Q109" s="180" t="s">
        <v>2</v>
      </c>
      <c r="R109" s="183" t="s">
        <v>2</v>
      </c>
      <c r="S109" s="180" t="s">
        <v>2</v>
      </c>
      <c r="T109" s="186">
        <v>0</v>
      </c>
      <c r="U109" s="183">
        <v>0</v>
      </c>
      <c r="V109" s="187" t="s">
        <v>271</v>
      </c>
      <c r="W109" s="183">
        <v>0</v>
      </c>
      <c r="X109" s="183" t="s">
        <v>271</v>
      </c>
      <c r="Y109" s="183" t="s">
        <v>271</v>
      </c>
      <c r="Z109" s="188">
        <f t="shared" si="11"/>
        <v>0</v>
      </c>
      <c r="AB109" s="183">
        <v>0</v>
      </c>
      <c r="AD109" s="189">
        <f t="shared" si="12"/>
        <v>0</v>
      </c>
    </row>
    <row r="110" spans="1:30" x14ac:dyDescent="0.2">
      <c r="A110" s="180" t="s">
        <v>2</v>
      </c>
      <c r="B110" s="181" t="s">
        <v>269</v>
      </c>
      <c r="C110" s="181" t="s">
        <v>269</v>
      </c>
      <c r="D110" s="180">
        <v>100</v>
      </c>
      <c r="E110" s="180" t="str">
        <f t="shared" si="8"/>
        <v xml:space="preserve"> </v>
      </c>
      <c r="F110" s="182" t="s">
        <v>2</v>
      </c>
      <c r="G110" s="183" t="str">
        <f t="shared" si="9"/>
        <v xml:space="preserve"> </v>
      </c>
      <c r="H110" s="180" t="s">
        <v>2</v>
      </c>
      <c r="I110" s="181" t="s">
        <v>2</v>
      </c>
      <c r="J110" s="181" t="s">
        <v>2</v>
      </c>
      <c r="K110" s="180">
        <v>100</v>
      </c>
      <c r="L110" s="180" t="str">
        <f t="shared" si="10"/>
        <v xml:space="preserve"> </v>
      </c>
      <c r="M110" s="182" t="s">
        <v>2</v>
      </c>
      <c r="N110" s="183" t="str">
        <f t="shared" si="13"/>
        <v xml:space="preserve">0 </v>
      </c>
      <c r="O110" s="183" t="s">
        <v>269</v>
      </c>
      <c r="P110" s="185">
        <f t="array" ref="P110">IFERROR(SUM(N110*50%,N110,10,G110*50%+G110,O110),)</f>
        <v>0</v>
      </c>
      <c r="Q110" s="180" t="s">
        <v>2</v>
      </c>
      <c r="R110" s="183" t="s">
        <v>2</v>
      </c>
      <c r="S110" s="180" t="s">
        <v>2</v>
      </c>
      <c r="T110" s="186">
        <v>0</v>
      </c>
      <c r="U110" s="183">
        <v>0</v>
      </c>
      <c r="V110" s="187" t="s">
        <v>271</v>
      </c>
      <c r="W110" s="183">
        <v>0</v>
      </c>
      <c r="X110" s="183" t="s">
        <v>271</v>
      </c>
      <c r="Y110" s="183" t="s">
        <v>271</v>
      </c>
      <c r="Z110" s="188">
        <f t="shared" si="11"/>
        <v>0</v>
      </c>
      <c r="AB110" s="183">
        <v>0</v>
      </c>
      <c r="AD110" s="189">
        <f t="shared" si="12"/>
        <v>0</v>
      </c>
    </row>
    <row r="111" spans="1:30" x14ac:dyDescent="0.2">
      <c r="A111" s="180" t="s">
        <v>2</v>
      </c>
      <c r="B111" s="181" t="s">
        <v>269</v>
      </c>
      <c r="C111" s="181" t="s">
        <v>269</v>
      </c>
      <c r="D111" s="180">
        <v>100</v>
      </c>
      <c r="E111" s="180" t="str">
        <f t="shared" si="8"/>
        <v xml:space="preserve"> </v>
      </c>
      <c r="F111" s="182" t="s">
        <v>2</v>
      </c>
      <c r="G111" s="183" t="str">
        <f t="shared" si="9"/>
        <v xml:space="preserve"> </v>
      </c>
      <c r="H111" s="180" t="s">
        <v>2</v>
      </c>
      <c r="I111" s="181" t="s">
        <v>2</v>
      </c>
      <c r="J111" s="181" t="s">
        <v>2</v>
      </c>
      <c r="K111" s="180">
        <v>100</v>
      </c>
      <c r="L111" s="180" t="str">
        <f t="shared" si="10"/>
        <v xml:space="preserve"> </v>
      </c>
      <c r="M111" s="182" t="s">
        <v>2</v>
      </c>
      <c r="N111" s="183" t="str">
        <f t="shared" si="13"/>
        <v xml:space="preserve">0 </v>
      </c>
      <c r="O111" s="183" t="s">
        <v>269</v>
      </c>
      <c r="P111" s="185">
        <f t="array" ref="P111">IFERROR(SUM(N111*50%,N111,10,G111*50%+G111,O111),)</f>
        <v>0</v>
      </c>
      <c r="Q111" s="180" t="s">
        <v>2</v>
      </c>
      <c r="R111" s="183" t="s">
        <v>2</v>
      </c>
      <c r="S111" s="180" t="s">
        <v>2</v>
      </c>
      <c r="T111" s="186">
        <v>0</v>
      </c>
      <c r="U111" s="183">
        <v>0</v>
      </c>
      <c r="V111" s="187" t="s">
        <v>271</v>
      </c>
      <c r="W111" s="183">
        <v>0</v>
      </c>
      <c r="X111" s="183" t="s">
        <v>271</v>
      </c>
      <c r="Y111" s="183" t="s">
        <v>271</v>
      </c>
      <c r="Z111" s="188">
        <f t="shared" si="11"/>
        <v>0</v>
      </c>
      <c r="AB111" s="183">
        <v>0</v>
      </c>
      <c r="AD111" s="189">
        <f t="shared" si="12"/>
        <v>0</v>
      </c>
    </row>
    <row r="112" spans="1:30" x14ac:dyDescent="0.2">
      <c r="A112" s="180" t="s">
        <v>2</v>
      </c>
      <c r="B112" s="181" t="s">
        <v>269</v>
      </c>
      <c r="C112" s="181" t="s">
        <v>269</v>
      </c>
      <c r="D112" s="180">
        <v>100</v>
      </c>
      <c r="E112" s="180" t="str">
        <f t="shared" si="8"/>
        <v xml:space="preserve"> </v>
      </c>
      <c r="F112" s="182" t="s">
        <v>2</v>
      </c>
      <c r="G112" s="183" t="str">
        <f t="shared" si="9"/>
        <v xml:space="preserve"> </v>
      </c>
      <c r="H112" s="180" t="s">
        <v>2</v>
      </c>
      <c r="I112" s="181" t="s">
        <v>2</v>
      </c>
      <c r="J112" s="181" t="s">
        <v>2</v>
      </c>
      <c r="K112" s="180">
        <v>100</v>
      </c>
      <c r="L112" s="180" t="str">
        <f t="shared" si="10"/>
        <v xml:space="preserve"> </v>
      </c>
      <c r="M112" s="182" t="s">
        <v>2</v>
      </c>
      <c r="N112" s="183" t="str">
        <f t="shared" si="13"/>
        <v xml:space="preserve">0 </v>
      </c>
      <c r="O112" s="183" t="s">
        <v>269</v>
      </c>
      <c r="P112" s="185">
        <f t="array" ref="P112">IFERROR(SUM(N112*50%,N112,10,G112*50%+G112,O112),)</f>
        <v>0</v>
      </c>
      <c r="Q112" s="180" t="s">
        <v>2</v>
      </c>
      <c r="R112" s="183" t="s">
        <v>2</v>
      </c>
      <c r="S112" s="180" t="s">
        <v>2</v>
      </c>
      <c r="T112" s="186">
        <v>0</v>
      </c>
      <c r="U112" s="183">
        <v>0</v>
      </c>
      <c r="V112" s="187" t="s">
        <v>271</v>
      </c>
      <c r="W112" s="183">
        <v>0</v>
      </c>
      <c r="X112" s="183" t="s">
        <v>271</v>
      </c>
      <c r="Y112" s="183" t="s">
        <v>271</v>
      </c>
      <c r="Z112" s="188">
        <f t="shared" si="11"/>
        <v>0</v>
      </c>
      <c r="AB112" s="183">
        <v>0</v>
      </c>
      <c r="AD112" s="189">
        <f t="shared" si="12"/>
        <v>0</v>
      </c>
    </row>
    <row r="113" spans="1:30" x14ac:dyDescent="0.2">
      <c r="A113" s="180" t="s">
        <v>2</v>
      </c>
      <c r="B113" s="181" t="s">
        <v>269</v>
      </c>
      <c r="C113" s="181" t="s">
        <v>269</v>
      </c>
      <c r="D113" s="180">
        <v>100</v>
      </c>
      <c r="E113" s="180" t="str">
        <f t="shared" si="8"/>
        <v xml:space="preserve"> </v>
      </c>
      <c r="F113" s="182" t="s">
        <v>2</v>
      </c>
      <c r="G113" s="183" t="str">
        <f t="shared" si="9"/>
        <v xml:space="preserve"> </v>
      </c>
      <c r="H113" s="180" t="s">
        <v>2</v>
      </c>
      <c r="I113" s="181" t="s">
        <v>2</v>
      </c>
      <c r="J113" s="181" t="s">
        <v>2</v>
      </c>
      <c r="K113" s="180">
        <v>100</v>
      </c>
      <c r="L113" s="180" t="str">
        <f t="shared" si="10"/>
        <v xml:space="preserve"> </v>
      </c>
      <c r="M113" s="182" t="s">
        <v>2</v>
      </c>
      <c r="N113" s="183" t="str">
        <f t="shared" si="13"/>
        <v xml:space="preserve">0 </v>
      </c>
      <c r="O113" s="183" t="s">
        <v>269</v>
      </c>
      <c r="P113" s="185">
        <f t="array" ref="P113">IFERROR(SUM(N113*50%,N113,10,G113*50%+G113,O113),)</f>
        <v>0</v>
      </c>
      <c r="Q113" s="180" t="s">
        <v>2</v>
      </c>
      <c r="R113" s="183" t="s">
        <v>2</v>
      </c>
      <c r="S113" s="180" t="s">
        <v>2</v>
      </c>
      <c r="T113" s="186">
        <v>0</v>
      </c>
      <c r="U113" s="183">
        <v>0</v>
      </c>
      <c r="V113" s="187" t="s">
        <v>271</v>
      </c>
      <c r="W113" s="183">
        <v>0</v>
      </c>
      <c r="X113" s="183" t="s">
        <v>271</v>
      </c>
      <c r="Y113" s="183" t="s">
        <v>271</v>
      </c>
      <c r="Z113" s="188">
        <f t="shared" si="11"/>
        <v>0</v>
      </c>
      <c r="AB113" s="183">
        <v>0</v>
      </c>
      <c r="AD113" s="189">
        <f t="shared" si="12"/>
        <v>0</v>
      </c>
    </row>
    <row r="114" spans="1:30" x14ac:dyDescent="0.2">
      <c r="A114" s="180" t="s">
        <v>2</v>
      </c>
      <c r="B114" s="181" t="s">
        <v>269</v>
      </c>
      <c r="C114" s="181" t="s">
        <v>269</v>
      </c>
      <c r="D114" s="180">
        <v>100</v>
      </c>
      <c r="E114" s="180" t="str">
        <f t="shared" si="8"/>
        <v xml:space="preserve"> </v>
      </c>
      <c r="F114" s="182" t="s">
        <v>2</v>
      </c>
      <c r="G114" s="183" t="str">
        <f t="shared" si="9"/>
        <v xml:space="preserve"> </v>
      </c>
      <c r="H114" s="180" t="s">
        <v>2</v>
      </c>
      <c r="I114" s="181" t="s">
        <v>2</v>
      </c>
      <c r="J114" s="181" t="s">
        <v>2</v>
      </c>
      <c r="K114" s="180">
        <v>100</v>
      </c>
      <c r="L114" s="180" t="str">
        <f t="shared" si="10"/>
        <v xml:space="preserve"> </v>
      </c>
      <c r="M114" s="182" t="s">
        <v>2</v>
      </c>
      <c r="N114" s="183" t="str">
        <f t="shared" si="13"/>
        <v xml:space="preserve">0 </v>
      </c>
      <c r="O114" s="183" t="s">
        <v>269</v>
      </c>
      <c r="P114" s="185">
        <f t="array" ref="P114">IFERROR(SUM(N114*50%,N114,10,G114*50%+G114,O114),)</f>
        <v>0</v>
      </c>
      <c r="Q114" s="180" t="s">
        <v>2</v>
      </c>
      <c r="R114" s="183" t="s">
        <v>2</v>
      </c>
      <c r="S114" s="180" t="s">
        <v>2</v>
      </c>
      <c r="T114" s="186">
        <v>0</v>
      </c>
      <c r="U114" s="183">
        <v>0</v>
      </c>
      <c r="V114" s="187" t="s">
        <v>271</v>
      </c>
      <c r="W114" s="183">
        <v>0</v>
      </c>
      <c r="X114" s="183" t="s">
        <v>271</v>
      </c>
      <c r="Y114" s="183" t="s">
        <v>271</v>
      </c>
      <c r="Z114" s="188">
        <f t="shared" si="11"/>
        <v>0</v>
      </c>
      <c r="AB114" s="183">
        <v>0</v>
      </c>
      <c r="AD114" s="189">
        <f t="shared" si="12"/>
        <v>0</v>
      </c>
    </row>
    <row r="115" spans="1:30" x14ac:dyDescent="0.2">
      <c r="A115" s="180" t="s">
        <v>2</v>
      </c>
      <c r="B115" s="181" t="s">
        <v>269</v>
      </c>
      <c r="C115" s="181" t="s">
        <v>269</v>
      </c>
      <c r="D115" s="180">
        <v>100</v>
      </c>
      <c r="E115" s="180" t="str">
        <f t="shared" si="8"/>
        <v xml:space="preserve"> </v>
      </c>
      <c r="F115" s="182" t="s">
        <v>2</v>
      </c>
      <c r="G115" s="183" t="str">
        <f t="shared" si="9"/>
        <v xml:space="preserve"> </v>
      </c>
      <c r="H115" s="180" t="s">
        <v>2</v>
      </c>
      <c r="I115" s="181" t="s">
        <v>2</v>
      </c>
      <c r="J115" s="181" t="s">
        <v>2</v>
      </c>
      <c r="K115" s="180">
        <v>100</v>
      </c>
      <c r="L115" s="180" t="str">
        <f t="shared" si="10"/>
        <v xml:space="preserve"> </v>
      </c>
      <c r="M115" s="182" t="s">
        <v>2</v>
      </c>
      <c r="N115" s="183" t="str">
        <f t="shared" si="13"/>
        <v xml:space="preserve">0 </v>
      </c>
      <c r="O115" s="183" t="s">
        <v>269</v>
      </c>
      <c r="P115" s="185">
        <f t="array" ref="P115">IFERROR(SUM(N115*50%,N115,10,G115*50%+G115,O115),)</f>
        <v>0</v>
      </c>
      <c r="Q115" s="180" t="s">
        <v>2</v>
      </c>
      <c r="R115" s="183" t="s">
        <v>2</v>
      </c>
      <c r="S115" s="180" t="s">
        <v>2</v>
      </c>
      <c r="T115" s="186">
        <v>0</v>
      </c>
      <c r="U115" s="183">
        <v>0</v>
      </c>
      <c r="V115" s="187" t="s">
        <v>271</v>
      </c>
      <c r="W115" s="183">
        <v>0</v>
      </c>
      <c r="X115" s="183" t="s">
        <v>271</v>
      </c>
      <c r="Y115" s="183" t="s">
        <v>271</v>
      </c>
      <c r="Z115" s="188">
        <f t="shared" si="11"/>
        <v>0</v>
      </c>
      <c r="AB115" s="183">
        <v>0</v>
      </c>
      <c r="AD115" s="189">
        <f t="shared" si="12"/>
        <v>0</v>
      </c>
    </row>
    <row r="116" spans="1:30" x14ac:dyDescent="0.2">
      <c r="A116" s="180" t="s">
        <v>2</v>
      </c>
      <c r="B116" s="181" t="s">
        <v>269</v>
      </c>
      <c r="C116" s="181" t="s">
        <v>269</v>
      </c>
      <c r="D116" s="180">
        <v>100</v>
      </c>
      <c r="E116" s="180" t="str">
        <f t="shared" si="8"/>
        <v xml:space="preserve"> </v>
      </c>
      <c r="F116" s="182" t="s">
        <v>2</v>
      </c>
      <c r="G116" s="183" t="str">
        <f t="shared" si="9"/>
        <v xml:space="preserve"> </v>
      </c>
      <c r="H116" s="180" t="s">
        <v>2</v>
      </c>
      <c r="I116" s="181" t="s">
        <v>2</v>
      </c>
      <c r="J116" s="181" t="s">
        <v>2</v>
      </c>
      <c r="K116" s="180">
        <v>100</v>
      </c>
      <c r="L116" s="180" t="str">
        <f t="shared" si="10"/>
        <v xml:space="preserve"> </v>
      </c>
      <c r="M116" s="182" t="s">
        <v>2</v>
      </c>
      <c r="N116" s="183" t="str">
        <f t="shared" si="13"/>
        <v xml:space="preserve">0 </v>
      </c>
      <c r="O116" s="183" t="s">
        <v>269</v>
      </c>
      <c r="P116" s="185">
        <f t="array" ref="P116">IFERROR(SUM(N116*50%,N116,10,G116*50%+G116,O116),)</f>
        <v>0</v>
      </c>
      <c r="Q116" s="180" t="s">
        <v>2</v>
      </c>
      <c r="R116" s="183" t="s">
        <v>2</v>
      </c>
      <c r="S116" s="180" t="s">
        <v>2</v>
      </c>
      <c r="T116" s="186">
        <v>0</v>
      </c>
      <c r="U116" s="183">
        <v>0</v>
      </c>
      <c r="V116" s="187" t="s">
        <v>271</v>
      </c>
      <c r="W116" s="183">
        <v>0</v>
      </c>
      <c r="X116" s="183" t="s">
        <v>271</v>
      </c>
      <c r="Y116" s="183" t="s">
        <v>271</v>
      </c>
      <c r="Z116" s="188">
        <f t="shared" si="11"/>
        <v>0</v>
      </c>
      <c r="AB116" s="183">
        <v>0</v>
      </c>
      <c r="AD116" s="189">
        <f t="shared" si="12"/>
        <v>0</v>
      </c>
    </row>
    <row r="117" spans="1:30" x14ac:dyDescent="0.2">
      <c r="A117" s="180" t="s">
        <v>2</v>
      </c>
      <c r="B117" s="181" t="s">
        <v>269</v>
      </c>
      <c r="C117" s="181" t="s">
        <v>269</v>
      </c>
      <c r="D117" s="180">
        <v>100</v>
      </c>
      <c r="E117" s="180" t="str">
        <f t="shared" si="8"/>
        <v xml:space="preserve"> </v>
      </c>
      <c r="F117" s="182" t="s">
        <v>2</v>
      </c>
      <c r="G117" s="183" t="str">
        <f t="shared" si="9"/>
        <v xml:space="preserve"> </v>
      </c>
      <c r="H117" s="180" t="s">
        <v>2</v>
      </c>
      <c r="I117" s="181" t="s">
        <v>2</v>
      </c>
      <c r="J117" s="181" t="s">
        <v>2</v>
      </c>
      <c r="K117" s="180">
        <v>100</v>
      </c>
      <c r="L117" s="180" t="str">
        <f t="shared" si="10"/>
        <v xml:space="preserve"> </v>
      </c>
      <c r="M117" s="182" t="s">
        <v>2</v>
      </c>
      <c r="N117" s="183" t="str">
        <f t="shared" si="13"/>
        <v xml:space="preserve">0 </v>
      </c>
      <c r="O117" s="183" t="s">
        <v>269</v>
      </c>
      <c r="P117" s="185">
        <f t="array" ref="P117">IFERROR(SUM(N117*50%,N117,10,G117*50%+G117,O117),)</f>
        <v>0</v>
      </c>
      <c r="Q117" s="180" t="s">
        <v>2</v>
      </c>
      <c r="R117" s="183" t="s">
        <v>2</v>
      </c>
      <c r="S117" s="180" t="s">
        <v>2</v>
      </c>
      <c r="T117" s="186">
        <v>0</v>
      </c>
      <c r="U117" s="183">
        <v>0</v>
      </c>
      <c r="V117" s="187" t="s">
        <v>271</v>
      </c>
      <c r="W117" s="183">
        <v>0</v>
      </c>
      <c r="X117" s="183" t="s">
        <v>271</v>
      </c>
      <c r="Y117" s="183" t="s">
        <v>271</v>
      </c>
      <c r="Z117" s="188">
        <f t="shared" si="11"/>
        <v>0</v>
      </c>
      <c r="AB117" s="183">
        <v>0</v>
      </c>
      <c r="AD117" s="189">
        <f t="shared" si="12"/>
        <v>0</v>
      </c>
    </row>
    <row r="118" spans="1:30" x14ac:dyDescent="0.2">
      <c r="A118" s="180" t="s">
        <v>2</v>
      </c>
      <c r="B118" s="181" t="s">
        <v>269</v>
      </c>
      <c r="C118" s="181" t="s">
        <v>269</v>
      </c>
      <c r="D118" s="180">
        <v>100</v>
      </c>
      <c r="E118" s="180" t="str">
        <f t="shared" si="8"/>
        <v xml:space="preserve"> </v>
      </c>
      <c r="F118" s="182" t="s">
        <v>2</v>
      </c>
      <c r="G118" s="183" t="str">
        <f t="shared" si="9"/>
        <v xml:space="preserve"> </v>
      </c>
      <c r="H118" s="180" t="s">
        <v>2</v>
      </c>
      <c r="I118" s="181" t="s">
        <v>2</v>
      </c>
      <c r="J118" s="181" t="s">
        <v>2</v>
      </c>
      <c r="K118" s="180">
        <v>100</v>
      </c>
      <c r="L118" s="180" t="str">
        <f t="shared" si="10"/>
        <v xml:space="preserve"> </v>
      </c>
      <c r="M118" s="182" t="s">
        <v>2</v>
      </c>
      <c r="N118" s="183" t="str">
        <f t="shared" si="13"/>
        <v xml:space="preserve">0 </v>
      </c>
      <c r="O118" s="183" t="s">
        <v>269</v>
      </c>
      <c r="P118" s="185">
        <f t="array" ref="P118">IFERROR(SUM(N118*50%,N118,10,G118*50%+G118,O118),)</f>
        <v>0</v>
      </c>
      <c r="Q118" s="180" t="s">
        <v>2</v>
      </c>
      <c r="R118" s="183" t="s">
        <v>2</v>
      </c>
      <c r="S118" s="180" t="s">
        <v>2</v>
      </c>
      <c r="T118" s="186">
        <v>0</v>
      </c>
      <c r="U118" s="183">
        <v>0</v>
      </c>
      <c r="V118" s="187" t="s">
        <v>271</v>
      </c>
      <c r="W118" s="183">
        <v>0</v>
      </c>
      <c r="X118" s="183" t="s">
        <v>271</v>
      </c>
      <c r="Y118" s="183" t="s">
        <v>271</v>
      </c>
      <c r="Z118" s="188">
        <f t="shared" si="11"/>
        <v>0</v>
      </c>
      <c r="AB118" s="183">
        <v>0</v>
      </c>
      <c r="AD118" s="189">
        <f t="shared" si="12"/>
        <v>0</v>
      </c>
    </row>
    <row r="119" spans="1:30" x14ac:dyDescent="0.2">
      <c r="A119" s="180" t="s">
        <v>2</v>
      </c>
      <c r="B119" s="181" t="s">
        <v>269</v>
      </c>
      <c r="C119" s="181" t="s">
        <v>269</v>
      </c>
      <c r="D119" s="180">
        <v>100</v>
      </c>
      <c r="E119" s="180" t="str">
        <f t="shared" si="8"/>
        <v xml:space="preserve"> </v>
      </c>
      <c r="F119" s="182" t="s">
        <v>2</v>
      </c>
      <c r="G119" s="183" t="str">
        <f t="shared" si="9"/>
        <v xml:space="preserve"> </v>
      </c>
      <c r="H119" s="180" t="s">
        <v>2</v>
      </c>
      <c r="I119" s="181" t="s">
        <v>2</v>
      </c>
      <c r="J119" s="181" t="s">
        <v>2</v>
      </c>
      <c r="K119" s="180">
        <v>100</v>
      </c>
      <c r="L119" s="180" t="str">
        <f t="shared" si="10"/>
        <v xml:space="preserve"> </v>
      </c>
      <c r="M119" s="182" t="s">
        <v>2</v>
      </c>
      <c r="N119" s="183" t="str">
        <f t="shared" si="13"/>
        <v xml:space="preserve">0 </v>
      </c>
      <c r="O119" s="183" t="s">
        <v>269</v>
      </c>
      <c r="P119" s="185">
        <f t="array" ref="P119">IFERROR(SUM(N119*50%,N119,10,G119*50%+G119,O119),)</f>
        <v>0</v>
      </c>
      <c r="Q119" s="180" t="s">
        <v>2</v>
      </c>
      <c r="R119" s="183" t="s">
        <v>2</v>
      </c>
      <c r="S119" s="180" t="s">
        <v>2</v>
      </c>
      <c r="T119" s="186">
        <v>0</v>
      </c>
      <c r="U119" s="183">
        <v>0</v>
      </c>
      <c r="V119" s="187" t="s">
        <v>271</v>
      </c>
      <c r="W119" s="183">
        <v>0</v>
      </c>
      <c r="X119" s="183" t="s">
        <v>271</v>
      </c>
      <c r="Y119" s="183" t="s">
        <v>271</v>
      </c>
      <c r="Z119" s="188">
        <f t="shared" si="11"/>
        <v>0</v>
      </c>
      <c r="AB119" s="183">
        <v>0</v>
      </c>
      <c r="AD119" s="189">
        <f t="shared" si="12"/>
        <v>0</v>
      </c>
    </row>
    <row r="120" spans="1:30" x14ac:dyDescent="0.2">
      <c r="A120" s="180" t="s">
        <v>2</v>
      </c>
      <c r="B120" s="181" t="s">
        <v>269</v>
      </c>
      <c r="C120" s="181" t="s">
        <v>269</v>
      </c>
      <c r="D120" s="180">
        <v>100</v>
      </c>
      <c r="E120" s="180" t="str">
        <f t="shared" si="8"/>
        <v xml:space="preserve"> </v>
      </c>
      <c r="F120" s="182" t="s">
        <v>2</v>
      </c>
      <c r="G120" s="183" t="str">
        <f t="shared" si="9"/>
        <v xml:space="preserve"> </v>
      </c>
      <c r="H120" s="180" t="s">
        <v>2</v>
      </c>
      <c r="I120" s="181" t="s">
        <v>2</v>
      </c>
      <c r="J120" s="181" t="s">
        <v>2</v>
      </c>
      <c r="K120" s="180">
        <v>100</v>
      </c>
      <c r="L120" s="180" t="str">
        <f t="shared" si="10"/>
        <v xml:space="preserve"> </v>
      </c>
      <c r="M120" s="182" t="s">
        <v>2</v>
      </c>
      <c r="N120" s="183" t="str">
        <f t="shared" si="13"/>
        <v xml:space="preserve">0 </v>
      </c>
      <c r="O120" s="183" t="s">
        <v>269</v>
      </c>
      <c r="P120" s="185">
        <f t="array" ref="P120">IFERROR(SUM(N120*50%,N120,10,G120*50%+G120,O120),)</f>
        <v>0</v>
      </c>
      <c r="Q120" s="180" t="s">
        <v>2</v>
      </c>
      <c r="R120" s="183" t="s">
        <v>2</v>
      </c>
      <c r="S120" s="180" t="s">
        <v>2</v>
      </c>
      <c r="T120" s="186">
        <v>0</v>
      </c>
      <c r="U120" s="183">
        <v>0</v>
      </c>
      <c r="V120" s="187" t="s">
        <v>271</v>
      </c>
      <c r="W120" s="183">
        <v>0</v>
      </c>
      <c r="X120" s="183" t="s">
        <v>271</v>
      </c>
      <c r="Y120" s="183" t="s">
        <v>271</v>
      </c>
      <c r="Z120" s="188">
        <f t="shared" si="11"/>
        <v>0</v>
      </c>
      <c r="AB120" s="183">
        <v>0</v>
      </c>
      <c r="AD120" s="189">
        <f t="shared" si="12"/>
        <v>0</v>
      </c>
    </row>
    <row r="121" spans="1:30" x14ac:dyDescent="0.2">
      <c r="A121" s="180" t="s">
        <v>2</v>
      </c>
      <c r="B121" s="181" t="s">
        <v>269</v>
      </c>
      <c r="C121" s="181" t="s">
        <v>269</v>
      </c>
      <c r="D121" s="180">
        <v>100</v>
      </c>
      <c r="E121" s="180" t="str">
        <f t="shared" si="8"/>
        <v xml:space="preserve"> </v>
      </c>
      <c r="F121" s="182" t="s">
        <v>2</v>
      </c>
      <c r="G121" s="183" t="str">
        <f t="shared" si="9"/>
        <v xml:space="preserve"> </v>
      </c>
      <c r="H121" s="180" t="s">
        <v>2</v>
      </c>
      <c r="I121" s="181" t="s">
        <v>2</v>
      </c>
      <c r="J121" s="181" t="s">
        <v>2</v>
      </c>
      <c r="K121" s="180">
        <v>100</v>
      </c>
      <c r="L121" s="180" t="str">
        <f t="shared" si="10"/>
        <v xml:space="preserve"> </v>
      </c>
      <c r="M121" s="182" t="s">
        <v>2</v>
      </c>
      <c r="N121" s="183" t="str">
        <f t="shared" si="13"/>
        <v xml:space="preserve">0 </v>
      </c>
      <c r="O121" s="183" t="s">
        <v>269</v>
      </c>
      <c r="P121" s="185">
        <f t="array" ref="P121">IFERROR(SUM(N121*50%,N121,10,G121*50%+G121,O121),)</f>
        <v>0</v>
      </c>
      <c r="Q121" s="180" t="s">
        <v>2</v>
      </c>
      <c r="R121" s="183" t="s">
        <v>2</v>
      </c>
      <c r="S121" s="180" t="s">
        <v>2</v>
      </c>
      <c r="T121" s="186">
        <v>0</v>
      </c>
      <c r="U121" s="183">
        <v>0</v>
      </c>
      <c r="V121" s="187" t="s">
        <v>271</v>
      </c>
      <c r="W121" s="183">
        <v>0</v>
      </c>
      <c r="X121" s="183" t="s">
        <v>271</v>
      </c>
      <c r="Y121" s="183" t="s">
        <v>271</v>
      </c>
      <c r="Z121" s="188">
        <f t="shared" si="11"/>
        <v>0</v>
      </c>
      <c r="AB121" s="183">
        <v>0</v>
      </c>
      <c r="AD121" s="189">
        <f t="shared" si="12"/>
        <v>0</v>
      </c>
    </row>
    <row r="122" spans="1:30" x14ac:dyDescent="0.2">
      <c r="A122" s="180" t="s">
        <v>2</v>
      </c>
      <c r="B122" s="181" t="s">
        <v>269</v>
      </c>
      <c r="C122" s="181" t="s">
        <v>269</v>
      </c>
      <c r="D122" s="180">
        <v>100</v>
      </c>
      <c r="E122" s="180" t="str">
        <f t="shared" si="8"/>
        <v xml:space="preserve"> </v>
      </c>
      <c r="F122" s="182" t="s">
        <v>2</v>
      </c>
      <c r="G122" s="183" t="str">
        <f t="shared" si="9"/>
        <v xml:space="preserve"> </v>
      </c>
      <c r="H122" s="180" t="s">
        <v>2</v>
      </c>
      <c r="I122" s="181" t="s">
        <v>2</v>
      </c>
      <c r="J122" s="181" t="s">
        <v>2</v>
      </c>
      <c r="K122" s="180">
        <v>100</v>
      </c>
      <c r="L122" s="180" t="str">
        <f t="shared" si="10"/>
        <v xml:space="preserve"> </v>
      </c>
      <c r="M122" s="182" t="s">
        <v>2</v>
      </c>
      <c r="N122" s="183" t="str">
        <f t="shared" si="13"/>
        <v xml:space="preserve">0 </v>
      </c>
      <c r="O122" s="183" t="s">
        <v>269</v>
      </c>
      <c r="P122" s="185">
        <f t="array" ref="P122">IFERROR(SUM(N122*50%,N122,10,G122*50%+G122,O122),)</f>
        <v>0</v>
      </c>
      <c r="Q122" s="180" t="s">
        <v>2</v>
      </c>
      <c r="R122" s="183" t="s">
        <v>2</v>
      </c>
      <c r="S122" s="180" t="s">
        <v>2</v>
      </c>
      <c r="T122" s="186">
        <v>0</v>
      </c>
      <c r="U122" s="183">
        <v>0</v>
      </c>
      <c r="V122" s="187" t="s">
        <v>271</v>
      </c>
      <c r="W122" s="183">
        <v>0</v>
      </c>
      <c r="X122" s="183" t="s">
        <v>271</v>
      </c>
      <c r="Y122" s="183" t="s">
        <v>271</v>
      </c>
      <c r="Z122" s="188">
        <f t="shared" si="11"/>
        <v>0</v>
      </c>
      <c r="AB122" s="183">
        <v>0</v>
      </c>
      <c r="AD122" s="189">
        <f t="shared" si="12"/>
        <v>0</v>
      </c>
    </row>
    <row r="123" spans="1:30" x14ac:dyDescent="0.2">
      <c r="A123" s="180" t="s">
        <v>2</v>
      </c>
      <c r="B123" s="181" t="s">
        <v>269</v>
      </c>
      <c r="C123" s="181" t="s">
        <v>269</v>
      </c>
      <c r="D123" s="180">
        <v>100</v>
      </c>
      <c r="E123" s="180" t="str">
        <f t="shared" si="8"/>
        <v xml:space="preserve"> </v>
      </c>
      <c r="F123" s="182" t="s">
        <v>2</v>
      </c>
      <c r="G123" s="183" t="str">
        <f t="shared" si="9"/>
        <v xml:space="preserve"> </v>
      </c>
      <c r="H123" s="180" t="s">
        <v>2</v>
      </c>
      <c r="I123" s="181" t="s">
        <v>2</v>
      </c>
      <c r="J123" s="181" t="s">
        <v>2</v>
      </c>
      <c r="K123" s="180">
        <v>100</v>
      </c>
      <c r="L123" s="180" t="str">
        <f t="shared" si="10"/>
        <v xml:space="preserve"> </v>
      </c>
      <c r="M123" s="182" t="s">
        <v>2</v>
      </c>
      <c r="N123" s="183" t="str">
        <f t="shared" si="13"/>
        <v xml:space="preserve">0 </v>
      </c>
      <c r="O123" s="183" t="s">
        <v>269</v>
      </c>
      <c r="P123" s="185">
        <f t="array" ref="P123">IFERROR(SUM(N123*50%,N123,10,G123*50%+G123,O123),)</f>
        <v>0</v>
      </c>
      <c r="Q123" s="180" t="s">
        <v>2</v>
      </c>
      <c r="R123" s="183" t="s">
        <v>2</v>
      </c>
      <c r="S123" s="180" t="s">
        <v>2</v>
      </c>
      <c r="T123" s="186">
        <v>0</v>
      </c>
      <c r="U123" s="183">
        <v>0</v>
      </c>
      <c r="V123" s="187" t="s">
        <v>271</v>
      </c>
      <c r="W123" s="183">
        <v>0</v>
      </c>
      <c r="X123" s="183" t="s">
        <v>271</v>
      </c>
      <c r="Y123" s="183" t="s">
        <v>271</v>
      </c>
      <c r="Z123" s="188">
        <f t="shared" si="11"/>
        <v>0</v>
      </c>
      <c r="AB123" s="183">
        <v>0</v>
      </c>
      <c r="AD123" s="189">
        <f t="shared" si="12"/>
        <v>0</v>
      </c>
    </row>
    <row r="124" spans="1:30" x14ac:dyDescent="0.2">
      <c r="A124" s="180" t="s">
        <v>2</v>
      </c>
      <c r="B124" s="181" t="s">
        <v>269</v>
      </c>
      <c r="C124" s="181" t="s">
        <v>269</v>
      </c>
      <c r="D124" s="180">
        <v>100</v>
      </c>
      <c r="E124" s="180" t="str">
        <f t="shared" si="8"/>
        <v xml:space="preserve"> </v>
      </c>
      <c r="F124" s="182" t="s">
        <v>2</v>
      </c>
      <c r="G124" s="183" t="str">
        <f t="shared" si="9"/>
        <v xml:space="preserve"> </v>
      </c>
      <c r="H124" s="180" t="s">
        <v>2</v>
      </c>
      <c r="I124" s="181" t="s">
        <v>2</v>
      </c>
      <c r="J124" s="181" t="s">
        <v>2</v>
      </c>
      <c r="K124" s="180">
        <v>100</v>
      </c>
      <c r="L124" s="180" t="str">
        <f t="shared" si="10"/>
        <v xml:space="preserve"> </v>
      </c>
      <c r="M124" s="182" t="s">
        <v>2</v>
      </c>
      <c r="N124" s="183" t="str">
        <f t="shared" si="13"/>
        <v xml:space="preserve">0 </v>
      </c>
      <c r="O124" s="183" t="s">
        <v>269</v>
      </c>
      <c r="P124" s="185">
        <f t="array" ref="P124">IFERROR(SUM(N124*50%,N124,10,G124*50%+G124,O124),)</f>
        <v>0</v>
      </c>
      <c r="Q124" s="180" t="s">
        <v>2</v>
      </c>
      <c r="R124" s="183" t="s">
        <v>2</v>
      </c>
      <c r="S124" s="180" t="s">
        <v>2</v>
      </c>
      <c r="T124" s="186">
        <v>0</v>
      </c>
      <c r="U124" s="183">
        <v>0</v>
      </c>
      <c r="V124" s="187" t="s">
        <v>271</v>
      </c>
      <c r="W124" s="183">
        <v>0</v>
      </c>
      <c r="X124" s="183" t="s">
        <v>271</v>
      </c>
      <c r="Y124" s="183" t="s">
        <v>271</v>
      </c>
      <c r="Z124" s="188">
        <f t="shared" si="11"/>
        <v>0</v>
      </c>
      <c r="AB124" s="183">
        <v>0</v>
      </c>
      <c r="AD124" s="189">
        <f t="shared" si="12"/>
        <v>0</v>
      </c>
    </row>
    <row r="125" spans="1:30" x14ac:dyDescent="0.2">
      <c r="A125" s="180" t="s">
        <v>2</v>
      </c>
      <c r="B125" s="181" t="s">
        <v>269</v>
      </c>
      <c r="C125" s="181" t="s">
        <v>269</v>
      </c>
      <c r="D125" s="180">
        <v>100</v>
      </c>
      <c r="E125" s="180" t="str">
        <f t="shared" si="8"/>
        <v xml:space="preserve"> </v>
      </c>
      <c r="F125" s="182" t="s">
        <v>2</v>
      </c>
      <c r="G125" s="183" t="str">
        <f t="shared" si="9"/>
        <v xml:space="preserve"> </v>
      </c>
      <c r="H125" s="180" t="s">
        <v>2</v>
      </c>
      <c r="I125" s="181" t="s">
        <v>2</v>
      </c>
      <c r="J125" s="181" t="s">
        <v>2</v>
      </c>
      <c r="K125" s="180">
        <v>100</v>
      </c>
      <c r="L125" s="180" t="str">
        <f t="shared" si="10"/>
        <v xml:space="preserve"> </v>
      </c>
      <c r="M125" s="182" t="s">
        <v>2</v>
      </c>
      <c r="N125" s="183" t="str">
        <f t="shared" si="13"/>
        <v xml:space="preserve">0 </v>
      </c>
      <c r="O125" s="183" t="s">
        <v>269</v>
      </c>
      <c r="P125" s="185">
        <f t="array" ref="P125">IFERROR(SUM(N125*50%,N125,10,G125*50%+G125,O125),)</f>
        <v>0</v>
      </c>
      <c r="Q125" s="180" t="s">
        <v>2</v>
      </c>
      <c r="R125" s="183" t="s">
        <v>2</v>
      </c>
      <c r="S125" s="180" t="s">
        <v>2</v>
      </c>
      <c r="T125" s="186">
        <v>0</v>
      </c>
      <c r="U125" s="183">
        <v>0</v>
      </c>
      <c r="V125" s="187" t="s">
        <v>271</v>
      </c>
      <c r="W125" s="183">
        <v>0</v>
      </c>
      <c r="X125" s="183" t="s">
        <v>271</v>
      </c>
      <c r="Y125" s="183" t="s">
        <v>271</v>
      </c>
      <c r="Z125" s="188">
        <f t="shared" si="11"/>
        <v>0</v>
      </c>
      <c r="AB125" s="183">
        <v>0</v>
      </c>
      <c r="AD125" s="189">
        <f t="shared" si="12"/>
        <v>0</v>
      </c>
    </row>
    <row r="126" spans="1:30" x14ac:dyDescent="0.2">
      <c r="A126" s="180" t="s">
        <v>2</v>
      </c>
      <c r="B126" s="181" t="s">
        <v>269</v>
      </c>
      <c r="C126" s="181" t="s">
        <v>269</v>
      </c>
      <c r="D126" s="180">
        <v>100</v>
      </c>
      <c r="E126" s="180" t="str">
        <f t="shared" si="8"/>
        <v xml:space="preserve"> </v>
      </c>
      <c r="F126" s="182" t="s">
        <v>2</v>
      </c>
      <c r="G126" s="183" t="str">
        <f t="shared" si="9"/>
        <v xml:space="preserve"> </v>
      </c>
      <c r="H126" s="180" t="s">
        <v>2</v>
      </c>
      <c r="I126" s="181" t="s">
        <v>2</v>
      </c>
      <c r="J126" s="181" t="s">
        <v>2</v>
      </c>
      <c r="K126" s="180">
        <v>100</v>
      </c>
      <c r="L126" s="180" t="str">
        <f t="shared" si="10"/>
        <v xml:space="preserve"> </v>
      </c>
      <c r="M126" s="182" t="s">
        <v>2</v>
      </c>
      <c r="N126" s="183" t="str">
        <f t="shared" si="13"/>
        <v xml:space="preserve">0 </v>
      </c>
      <c r="O126" s="183" t="s">
        <v>269</v>
      </c>
      <c r="P126" s="185">
        <f t="array" ref="P126">IFERROR(SUM(N126*50%,N126,10,G126*50%+G126,O126),)</f>
        <v>0</v>
      </c>
      <c r="Q126" s="180" t="s">
        <v>2</v>
      </c>
      <c r="R126" s="183" t="s">
        <v>2</v>
      </c>
      <c r="S126" s="180" t="s">
        <v>2</v>
      </c>
      <c r="T126" s="186">
        <v>0</v>
      </c>
      <c r="U126" s="183">
        <v>0</v>
      </c>
      <c r="V126" s="187" t="s">
        <v>271</v>
      </c>
      <c r="W126" s="183">
        <v>0</v>
      </c>
      <c r="X126" s="183" t="s">
        <v>271</v>
      </c>
      <c r="Y126" s="183" t="s">
        <v>271</v>
      </c>
      <c r="Z126" s="188">
        <f t="shared" si="11"/>
        <v>0</v>
      </c>
      <c r="AB126" s="183">
        <v>0</v>
      </c>
      <c r="AD126" s="189">
        <f t="shared" si="12"/>
        <v>0</v>
      </c>
    </row>
    <row r="127" spans="1:30" x14ac:dyDescent="0.2">
      <c r="A127" s="180" t="s">
        <v>2</v>
      </c>
      <c r="B127" s="181" t="s">
        <v>269</v>
      </c>
      <c r="C127" s="181" t="s">
        <v>269</v>
      </c>
      <c r="D127" s="180">
        <v>100</v>
      </c>
      <c r="E127" s="180" t="str">
        <f t="shared" si="8"/>
        <v xml:space="preserve"> </v>
      </c>
      <c r="F127" s="182" t="s">
        <v>2</v>
      </c>
      <c r="G127" s="183" t="str">
        <f t="shared" si="9"/>
        <v xml:space="preserve"> </v>
      </c>
      <c r="H127" s="180" t="s">
        <v>2</v>
      </c>
      <c r="I127" s="181" t="s">
        <v>2</v>
      </c>
      <c r="J127" s="181" t="s">
        <v>2</v>
      </c>
      <c r="K127" s="180">
        <v>100</v>
      </c>
      <c r="L127" s="180" t="str">
        <f t="shared" si="10"/>
        <v xml:space="preserve"> </v>
      </c>
      <c r="M127" s="182" t="s">
        <v>2</v>
      </c>
      <c r="N127" s="183" t="str">
        <f t="shared" si="13"/>
        <v xml:space="preserve">0 </v>
      </c>
      <c r="O127" s="183" t="s">
        <v>269</v>
      </c>
      <c r="P127" s="185">
        <f t="array" ref="P127">IFERROR(SUM(N127*50%,N127,10,G127*50%+G127,O127),)</f>
        <v>0</v>
      </c>
      <c r="Q127" s="180" t="s">
        <v>2</v>
      </c>
      <c r="R127" s="183" t="s">
        <v>2</v>
      </c>
      <c r="S127" s="180" t="s">
        <v>2</v>
      </c>
      <c r="T127" s="186">
        <v>0</v>
      </c>
      <c r="U127" s="183">
        <v>0</v>
      </c>
      <c r="V127" s="187" t="s">
        <v>271</v>
      </c>
      <c r="W127" s="183">
        <v>0</v>
      </c>
      <c r="X127" s="183" t="s">
        <v>271</v>
      </c>
      <c r="Y127" s="183" t="s">
        <v>271</v>
      </c>
      <c r="Z127" s="188">
        <f t="shared" si="11"/>
        <v>0</v>
      </c>
      <c r="AB127" s="183">
        <v>0</v>
      </c>
      <c r="AD127" s="189">
        <f t="shared" si="12"/>
        <v>0</v>
      </c>
    </row>
    <row r="128" spans="1:30" x14ac:dyDescent="0.2">
      <c r="A128" s="180" t="s">
        <v>2</v>
      </c>
      <c r="B128" s="181" t="s">
        <v>269</v>
      </c>
      <c r="C128" s="181" t="s">
        <v>269</v>
      </c>
      <c r="D128" s="180">
        <v>100</v>
      </c>
      <c r="E128" s="180" t="str">
        <f t="shared" si="8"/>
        <v xml:space="preserve"> </v>
      </c>
      <c r="F128" s="182" t="s">
        <v>2</v>
      </c>
      <c r="G128" s="183" t="str">
        <f t="shared" si="9"/>
        <v xml:space="preserve"> </v>
      </c>
      <c r="H128" s="180" t="s">
        <v>2</v>
      </c>
      <c r="I128" s="181" t="s">
        <v>2</v>
      </c>
      <c r="J128" s="181" t="s">
        <v>2</v>
      </c>
      <c r="K128" s="180">
        <v>100</v>
      </c>
      <c r="L128" s="180" t="str">
        <f t="shared" si="10"/>
        <v xml:space="preserve"> </v>
      </c>
      <c r="M128" s="182" t="s">
        <v>2</v>
      </c>
      <c r="N128" s="183" t="str">
        <f t="shared" si="13"/>
        <v xml:space="preserve">0 </v>
      </c>
      <c r="O128" s="183" t="s">
        <v>269</v>
      </c>
      <c r="P128" s="185">
        <f t="array" ref="P128">IFERROR(SUM(N128*50%,N128,10,G128*50%+G128,O128),)</f>
        <v>0</v>
      </c>
      <c r="Q128" s="180" t="s">
        <v>2</v>
      </c>
      <c r="R128" s="183" t="s">
        <v>2</v>
      </c>
      <c r="S128" s="180" t="s">
        <v>2</v>
      </c>
      <c r="T128" s="186">
        <v>0</v>
      </c>
      <c r="U128" s="183">
        <v>0</v>
      </c>
      <c r="V128" s="187" t="s">
        <v>271</v>
      </c>
      <c r="W128" s="183">
        <v>0</v>
      </c>
      <c r="X128" s="183" t="s">
        <v>271</v>
      </c>
      <c r="Y128" s="183" t="s">
        <v>271</v>
      </c>
      <c r="Z128" s="188">
        <f t="shared" si="11"/>
        <v>0</v>
      </c>
      <c r="AB128" s="183">
        <v>0</v>
      </c>
      <c r="AD128" s="189">
        <f t="shared" si="12"/>
        <v>0</v>
      </c>
    </row>
    <row r="129" spans="1:30" x14ac:dyDescent="0.2">
      <c r="A129" s="180" t="s">
        <v>2</v>
      </c>
      <c r="B129" s="181" t="s">
        <v>269</v>
      </c>
      <c r="C129" s="181" t="s">
        <v>269</v>
      </c>
      <c r="D129" s="180">
        <v>100</v>
      </c>
      <c r="E129" s="180" t="str">
        <f t="shared" si="8"/>
        <v xml:space="preserve"> </v>
      </c>
      <c r="F129" s="182" t="s">
        <v>2</v>
      </c>
      <c r="G129" s="183" t="str">
        <f t="shared" si="9"/>
        <v xml:space="preserve"> </v>
      </c>
      <c r="H129" s="180" t="s">
        <v>2</v>
      </c>
      <c r="I129" s="181" t="s">
        <v>2</v>
      </c>
      <c r="J129" s="181" t="s">
        <v>2</v>
      </c>
      <c r="K129" s="180">
        <v>100</v>
      </c>
      <c r="L129" s="180" t="str">
        <f t="shared" si="10"/>
        <v xml:space="preserve"> </v>
      </c>
      <c r="M129" s="182" t="s">
        <v>2</v>
      </c>
      <c r="N129" s="183" t="str">
        <f t="shared" si="13"/>
        <v xml:space="preserve">0 </v>
      </c>
      <c r="O129" s="183" t="s">
        <v>269</v>
      </c>
      <c r="P129" s="185">
        <f t="array" ref="P129">IFERROR(SUM(N129*50%,N129,10,G129*50%+G129,O129),)</f>
        <v>0</v>
      </c>
      <c r="Q129" s="180" t="s">
        <v>2</v>
      </c>
      <c r="R129" s="183" t="s">
        <v>2</v>
      </c>
      <c r="S129" s="180" t="s">
        <v>2</v>
      </c>
      <c r="T129" s="186">
        <v>0</v>
      </c>
      <c r="U129" s="183">
        <v>0</v>
      </c>
      <c r="V129" s="187" t="s">
        <v>271</v>
      </c>
      <c r="W129" s="183">
        <v>0</v>
      </c>
      <c r="X129" s="183" t="s">
        <v>271</v>
      </c>
      <c r="Y129" s="183" t="s">
        <v>271</v>
      </c>
      <c r="Z129" s="188">
        <f t="shared" si="11"/>
        <v>0</v>
      </c>
      <c r="AB129" s="183">
        <v>0</v>
      </c>
      <c r="AD129" s="189">
        <f t="shared" si="12"/>
        <v>0</v>
      </c>
    </row>
    <row r="130" spans="1:30" x14ac:dyDescent="0.2">
      <c r="A130" s="180" t="s">
        <v>2</v>
      </c>
      <c r="B130" s="181" t="s">
        <v>269</v>
      </c>
      <c r="C130" s="181" t="s">
        <v>269</v>
      </c>
      <c r="D130" s="180">
        <v>100</v>
      </c>
      <c r="E130" s="180" t="str">
        <f t="shared" si="8"/>
        <v xml:space="preserve"> </v>
      </c>
      <c r="F130" s="182" t="s">
        <v>2</v>
      </c>
      <c r="G130" s="183" t="str">
        <f t="shared" si="9"/>
        <v xml:space="preserve"> </v>
      </c>
      <c r="H130" s="180" t="s">
        <v>2</v>
      </c>
      <c r="I130" s="181" t="s">
        <v>2</v>
      </c>
      <c r="J130" s="181" t="s">
        <v>2</v>
      </c>
      <c r="K130" s="180">
        <v>100</v>
      </c>
      <c r="L130" s="180" t="str">
        <f t="shared" si="10"/>
        <v xml:space="preserve"> </v>
      </c>
      <c r="M130" s="182" t="s">
        <v>2</v>
      </c>
      <c r="N130" s="183" t="str">
        <f t="shared" si="13"/>
        <v xml:space="preserve">0 </v>
      </c>
      <c r="O130" s="183" t="s">
        <v>269</v>
      </c>
      <c r="P130" s="185">
        <f t="array" ref="P130">IFERROR(SUM(N130*50%,N130,10,G130*50%+G130,O130),)</f>
        <v>0</v>
      </c>
      <c r="Q130" s="180" t="s">
        <v>2</v>
      </c>
      <c r="R130" s="183" t="s">
        <v>2</v>
      </c>
      <c r="S130" s="180" t="s">
        <v>2</v>
      </c>
      <c r="T130" s="186">
        <v>0</v>
      </c>
      <c r="U130" s="183">
        <v>0</v>
      </c>
      <c r="V130" s="187" t="s">
        <v>271</v>
      </c>
      <c r="W130" s="183">
        <v>0</v>
      </c>
      <c r="X130" s="183" t="s">
        <v>271</v>
      </c>
      <c r="Y130" s="183" t="s">
        <v>271</v>
      </c>
      <c r="Z130" s="188">
        <f t="shared" si="11"/>
        <v>0</v>
      </c>
      <c r="AB130" s="183">
        <v>0</v>
      </c>
      <c r="AD130" s="189">
        <f t="shared" si="12"/>
        <v>0</v>
      </c>
    </row>
    <row r="131" spans="1:30" x14ac:dyDescent="0.2">
      <c r="A131" s="180" t="s">
        <v>2</v>
      </c>
      <c r="B131" s="181" t="s">
        <v>269</v>
      </c>
      <c r="C131" s="181" t="s">
        <v>269</v>
      </c>
      <c r="D131" s="180">
        <v>100</v>
      </c>
      <c r="E131" s="180" t="str">
        <f t="shared" ref="E131:E194" si="14">IFERROR(SUM(B131*C131*D131/1000000000)," ")</f>
        <v xml:space="preserve"> </v>
      </c>
      <c r="F131" s="182" t="s">
        <v>2</v>
      </c>
      <c r="G131" s="183" t="str">
        <f t="shared" ref="G131:G194" si="15">IFERROR(SUM(E131*F131)," ")</f>
        <v xml:space="preserve"> </v>
      </c>
      <c r="H131" s="180" t="s">
        <v>2</v>
      </c>
      <c r="I131" s="181" t="s">
        <v>2</v>
      </c>
      <c r="J131" s="181" t="s">
        <v>2</v>
      </c>
      <c r="K131" s="180">
        <v>100</v>
      </c>
      <c r="L131" s="180" t="str">
        <f t="shared" si="10"/>
        <v xml:space="preserve"> </v>
      </c>
      <c r="M131" s="182" t="s">
        <v>2</v>
      </c>
      <c r="N131" s="183" t="str">
        <f t="shared" si="13"/>
        <v xml:space="preserve">0 </v>
      </c>
      <c r="O131" s="183" t="s">
        <v>269</v>
      </c>
      <c r="P131" s="185">
        <f t="array" ref="P131">IFERROR(SUM(N131*50%,N131,10,G131*50%+G131,O131),)</f>
        <v>0</v>
      </c>
      <c r="Q131" s="180" t="s">
        <v>2</v>
      </c>
      <c r="R131" s="183" t="s">
        <v>2</v>
      </c>
      <c r="S131" s="180" t="s">
        <v>2</v>
      </c>
      <c r="T131" s="186">
        <v>0</v>
      </c>
      <c r="U131" s="183">
        <v>0</v>
      </c>
      <c r="V131" s="187" t="s">
        <v>271</v>
      </c>
      <c r="W131" s="183">
        <v>0</v>
      </c>
      <c r="X131" s="183" t="s">
        <v>271</v>
      </c>
      <c r="Y131" s="183" t="s">
        <v>271</v>
      </c>
      <c r="Z131" s="188">
        <f t="shared" si="11"/>
        <v>0</v>
      </c>
      <c r="AB131" s="183">
        <v>0</v>
      </c>
      <c r="AD131" s="189">
        <f t="shared" si="12"/>
        <v>0</v>
      </c>
    </row>
    <row r="132" spans="1:30" x14ac:dyDescent="0.2">
      <c r="A132" s="180" t="s">
        <v>2</v>
      </c>
      <c r="B132" s="181" t="s">
        <v>269</v>
      </c>
      <c r="C132" s="181" t="s">
        <v>269</v>
      </c>
      <c r="D132" s="180">
        <v>100</v>
      </c>
      <c r="E132" s="180" t="str">
        <f t="shared" si="14"/>
        <v xml:space="preserve"> </v>
      </c>
      <c r="F132" s="182" t="s">
        <v>2</v>
      </c>
      <c r="G132" s="183" t="str">
        <f t="shared" si="15"/>
        <v xml:space="preserve"> </v>
      </c>
      <c r="H132" s="180" t="s">
        <v>2</v>
      </c>
      <c r="I132" s="181" t="s">
        <v>2</v>
      </c>
      <c r="J132" s="181" t="s">
        <v>2</v>
      </c>
      <c r="K132" s="180">
        <v>100</v>
      </c>
      <c r="L132" s="180" t="str">
        <f t="shared" ref="L132:L195" si="16">IFERROR(SUM(I132*J132*K132/1000000000)," ")</f>
        <v xml:space="preserve"> </v>
      </c>
      <c r="M132" s="182" t="s">
        <v>2</v>
      </c>
      <c r="N132" s="183" t="str">
        <f t="shared" si="13"/>
        <v xml:space="preserve">0 </v>
      </c>
      <c r="O132" s="183" t="s">
        <v>269</v>
      </c>
      <c r="P132" s="185">
        <f t="array" ref="P132">IFERROR(SUM(N132*50%,N132,10,G132*50%+G132,O132),)</f>
        <v>0</v>
      </c>
      <c r="Q132" s="180" t="s">
        <v>2</v>
      </c>
      <c r="R132" s="183" t="s">
        <v>2</v>
      </c>
      <c r="S132" s="180" t="s">
        <v>2</v>
      </c>
      <c r="T132" s="186">
        <v>0</v>
      </c>
      <c r="U132" s="183">
        <v>0</v>
      </c>
      <c r="V132" s="187" t="s">
        <v>271</v>
      </c>
      <c r="W132" s="183">
        <v>0</v>
      </c>
      <c r="X132" s="183" t="s">
        <v>271</v>
      </c>
      <c r="Y132" s="183" t="s">
        <v>271</v>
      </c>
      <c r="Z132" s="188">
        <f t="shared" ref="Z132:Z195" si="17">IFERROR(SUM(T132+W132+X132+Y132+U132+P132+R132),)</f>
        <v>0</v>
      </c>
      <c r="AB132" s="183">
        <v>0</v>
      </c>
      <c r="AD132" s="189">
        <f t="shared" si="12"/>
        <v>0</v>
      </c>
    </row>
    <row r="133" spans="1:30" x14ac:dyDescent="0.2">
      <c r="A133" s="180" t="s">
        <v>2</v>
      </c>
      <c r="B133" s="181" t="s">
        <v>269</v>
      </c>
      <c r="C133" s="181" t="s">
        <v>269</v>
      </c>
      <c r="D133" s="180">
        <v>100</v>
      </c>
      <c r="E133" s="180" t="str">
        <f t="shared" si="14"/>
        <v xml:space="preserve"> </v>
      </c>
      <c r="F133" s="182" t="s">
        <v>2</v>
      </c>
      <c r="G133" s="183" t="str">
        <f t="shared" si="15"/>
        <v xml:space="preserve"> </v>
      </c>
      <c r="H133" s="180" t="s">
        <v>2</v>
      </c>
      <c r="I133" s="181" t="s">
        <v>2</v>
      </c>
      <c r="J133" s="181" t="s">
        <v>2</v>
      </c>
      <c r="K133" s="180">
        <v>100</v>
      </c>
      <c r="L133" s="180" t="str">
        <f t="shared" si="16"/>
        <v xml:space="preserve"> </v>
      </c>
      <c r="M133" s="182" t="s">
        <v>2</v>
      </c>
      <c r="N133" s="183" t="str">
        <f t="shared" si="13"/>
        <v xml:space="preserve">0 </v>
      </c>
      <c r="O133" s="183" t="s">
        <v>269</v>
      </c>
      <c r="P133" s="185">
        <f t="array" ref="P133">IFERROR(SUM(N133*50%,N133,10,G133*50%+G133,O133),)</f>
        <v>0</v>
      </c>
      <c r="Q133" s="180" t="s">
        <v>2</v>
      </c>
      <c r="R133" s="183" t="s">
        <v>2</v>
      </c>
      <c r="S133" s="180" t="s">
        <v>2</v>
      </c>
      <c r="T133" s="186">
        <v>0</v>
      </c>
      <c r="U133" s="183">
        <v>0</v>
      </c>
      <c r="V133" s="187" t="s">
        <v>271</v>
      </c>
      <c r="W133" s="183">
        <v>0</v>
      </c>
      <c r="X133" s="183" t="s">
        <v>271</v>
      </c>
      <c r="Y133" s="183" t="s">
        <v>271</v>
      </c>
      <c r="Z133" s="188">
        <f t="shared" si="17"/>
        <v>0</v>
      </c>
      <c r="AB133" s="183">
        <v>0</v>
      </c>
      <c r="AD133" s="189">
        <f t="shared" si="12"/>
        <v>0</v>
      </c>
    </row>
    <row r="134" spans="1:30" x14ac:dyDescent="0.2">
      <c r="A134" s="180" t="s">
        <v>2</v>
      </c>
      <c r="B134" s="181" t="s">
        <v>269</v>
      </c>
      <c r="C134" s="181" t="s">
        <v>269</v>
      </c>
      <c r="D134" s="180">
        <v>100</v>
      </c>
      <c r="E134" s="180" t="str">
        <f t="shared" si="14"/>
        <v xml:space="preserve"> </v>
      </c>
      <c r="F134" s="182" t="s">
        <v>2</v>
      </c>
      <c r="G134" s="183" t="str">
        <f t="shared" si="15"/>
        <v xml:space="preserve"> </v>
      </c>
      <c r="H134" s="180" t="s">
        <v>2</v>
      </c>
      <c r="I134" s="181" t="s">
        <v>2</v>
      </c>
      <c r="J134" s="181" t="s">
        <v>2</v>
      </c>
      <c r="K134" s="180">
        <v>100</v>
      </c>
      <c r="L134" s="180" t="str">
        <f t="shared" si="16"/>
        <v xml:space="preserve"> </v>
      </c>
      <c r="M134" s="182" t="s">
        <v>2</v>
      </c>
      <c r="N134" s="183" t="str">
        <f t="shared" si="13"/>
        <v xml:space="preserve">0 </v>
      </c>
      <c r="O134" s="183" t="s">
        <v>269</v>
      </c>
      <c r="P134" s="185">
        <f t="array" ref="P134">IFERROR(SUM(N134*50%,N134,10,G134*50%+G134,O134),)</f>
        <v>0</v>
      </c>
      <c r="Q134" s="180" t="s">
        <v>2</v>
      </c>
      <c r="R134" s="183" t="s">
        <v>2</v>
      </c>
      <c r="S134" s="180" t="s">
        <v>2</v>
      </c>
      <c r="T134" s="186">
        <v>0</v>
      </c>
      <c r="U134" s="183">
        <v>0</v>
      </c>
      <c r="V134" s="187" t="s">
        <v>271</v>
      </c>
      <c r="W134" s="183">
        <v>0</v>
      </c>
      <c r="X134" s="183" t="s">
        <v>271</v>
      </c>
      <c r="Y134" s="183" t="s">
        <v>271</v>
      </c>
      <c r="Z134" s="188">
        <f t="shared" si="17"/>
        <v>0</v>
      </c>
      <c r="AB134" s="183">
        <v>0</v>
      </c>
      <c r="AD134" s="189">
        <f t="shared" si="12"/>
        <v>0</v>
      </c>
    </row>
    <row r="135" spans="1:30" x14ac:dyDescent="0.2">
      <c r="A135" s="180" t="s">
        <v>2</v>
      </c>
      <c r="B135" s="181" t="s">
        <v>269</v>
      </c>
      <c r="C135" s="181" t="s">
        <v>269</v>
      </c>
      <c r="D135" s="180">
        <v>100</v>
      </c>
      <c r="E135" s="180" t="str">
        <f t="shared" si="14"/>
        <v xml:space="preserve"> </v>
      </c>
      <c r="F135" s="182" t="s">
        <v>2</v>
      </c>
      <c r="G135" s="183" t="str">
        <f t="shared" si="15"/>
        <v xml:space="preserve"> </v>
      </c>
      <c r="H135" s="180" t="s">
        <v>2</v>
      </c>
      <c r="I135" s="181" t="s">
        <v>2</v>
      </c>
      <c r="J135" s="181" t="s">
        <v>2</v>
      </c>
      <c r="K135" s="180">
        <v>100</v>
      </c>
      <c r="L135" s="180" t="str">
        <f t="shared" si="16"/>
        <v xml:space="preserve"> </v>
      </c>
      <c r="M135" s="182" t="s">
        <v>2</v>
      </c>
      <c r="N135" s="183" t="str">
        <f t="shared" si="13"/>
        <v xml:space="preserve">0 </v>
      </c>
      <c r="O135" s="183" t="s">
        <v>269</v>
      </c>
      <c r="P135" s="185">
        <f t="array" ref="P135">IFERROR(SUM(N135*50%,N135,10,G135*50%+G135,O135),)</f>
        <v>0</v>
      </c>
      <c r="Q135" s="180" t="s">
        <v>2</v>
      </c>
      <c r="R135" s="183" t="s">
        <v>2</v>
      </c>
      <c r="S135" s="180" t="s">
        <v>2</v>
      </c>
      <c r="T135" s="186">
        <v>0</v>
      </c>
      <c r="U135" s="183">
        <v>0</v>
      </c>
      <c r="V135" s="187" t="s">
        <v>271</v>
      </c>
      <c r="W135" s="183">
        <v>0</v>
      </c>
      <c r="X135" s="183" t="s">
        <v>271</v>
      </c>
      <c r="Y135" s="183" t="s">
        <v>271</v>
      </c>
      <c r="Z135" s="188">
        <f t="shared" si="17"/>
        <v>0</v>
      </c>
      <c r="AB135" s="183">
        <v>0</v>
      </c>
      <c r="AD135" s="189">
        <f t="shared" si="12"/>
        <v>0</v>
      </c>
    </row>
    <row r="136" spans="1:30" x14ac:dyDescent="0.2">
      <c r="A136" s="180" t="s">
        <v>2</v>
      </c>
      <c r="B136" s="181" t="s">
        <v>269</v>
      </c>
      <c r="C136" s="181" t="s">
        <v>269</v>
      </c>
      <c r="D136" s="180">
        <v>100</v>
      </c>
      <c r="E136" s="180" t="str">
        <f t="shared" si="14"/>
        <v xml:space="preserve"> </v>
      </c>
      <c r="F136" s="182" t="s">
        <v>2</v>
      </c>
      <c r="G136" s="183" t="str">
        <f t="shared" si="15"/>
        <v xml:space="preserve"> </v>
      </c>
      <c r="H136" s="180" t="s">
        <v>2</v>
      </c>
      <c r="I136" s="181" t="s">
        <v>2</v>
      </c>
      <c r="J136" s="181" t="s">
        <v>2</v>
      </c>
      <c r="K136" s="180">
        <v>100</v>
      </c>
      <c r="L136" s="180" t="str">
        <f t="shared" si="16"/>
        <v xml:space="preserve"> </v>
      </c>
      <c r="M136" s="182" t="s">
        <v>2</v>
      </c>
      <c r="N136" s="183" t="str">
        <f t="shared" si="13"/>
        <v xml:space="preserve">0 </v>
      </c>
      <c r="O136" s="183" t="s">
        <v>269</v>
      </c>
      <c r="P136" s="185">
        <f t="array" ref="P136">IFERROR(SUM(N136*50%,N136,10,G136*50%+G136,O136),)</f>
        <v>0</v>
      </c>
      <c r="Q136" s="180" t="s">
        <v>2</v>
      </c>
      <c r="R136" s="183" t="s">
        <v>2</v>
      </c>
      <c r="S136" s="180" t="s">
        <v>2</v>
      </c>
      <c r="T136" s="186">
        <v>0</v>
      </c>
      <c r="U136" s="183">
        <v>0</v>
      </c>
      <c r="V136" s="187" t="s">
        <v>271</v>
      </c>
      <c r="W136" s="183">
        <v>0</v>
      </c>
      <c r="X136" s="183" t="s">
        <v>271</v>
      </c>
      <c r="Y136" s="183" t="s">
        <v>271</v>
      </c>
      <c r="Z136" s="188">
        <f t="shared" si="17"/>
        <v>0</v>
      </c>
      <c r="AB136" s="183">
        <v>0</v>
      </c>
      <c r="AD136" s="189">
        <f t="shared" si="12"/>
        <v>0</v>
      </c>
    </row>
    <row r="137" spans="1:30" x14ac:dyDescent="0.2">
      <c r="A137" s="180" t="s">
        <v>2</v>
      </c>
      <c r="B137" s="181" t="s">
        <v>269</v>
      </c>
      <c r="C137" s="181" t="s">
        <v>269</v>
      </c>
      <c r="D137" s="180">
        <v>100</v>
      </c>
      <c r="E137" s="180" t="str">
        <f t="shared" si="14"/>
        <v xml:space="preserve"> </v>
      </c>
      <c r="F137" s="182" t="s">
        <v>2</v>
      </c>
      <c r="G137" s="183" t="str">
        <f t="shared" si="15"/>
        <v xml:space="preserve"> </v>
      </c>
      <c r="H137" s="180" t="s">
        <v>2</v>
      </c>
      <c r="I137" s="181" t="s">
        <v>2</v>
      </c>
      <c r="J137" s="181" t="s">
        <v>2</v>
      </c>
      <c r="K137" s="180">
        <v>100</v>
      </c>
      <c r="L137" s="180" t="str">
        <f t="shared" si="16"/>
        <v xml:space="preserve"> </v>
      </c>
      <c r="M137" s="182" t="s">
        <v>2</v>
      </c>
      <c r="N137" s="183" t="str">
        <f t="shared" si="13"/>
        <v xml:space="preserve">0 </v>
      </c>
      <c r="O137" s="183" t="s">
        <v>269</v>
      </c>
      <c r="P137" s="185">
        <f t="array" ref="P137">IFERROR(SUM(N137*50%,N137,10,G137*50%+G137,O137),)</f>
        <v>0</v>
      </c>
      <c r="Q137" s="180" t="s">
        <v>2</v>
      </c>
      <c r="R137" s="183" t="s">
        <v>2</v>
      </c>
      <c r="S137" s="180" t="s">
        <v>2</v>
      </c>
      <c r="T137" s="186">
        <v>0</v>
      </c>
      <c r="U137" s="183">
        <v>0</v>
      </c>
      <c r="V137" s="187" t="s">
        <v>271</v>
      </c>
      <c r="W137" s="183">
        <v>0</v>
      </c>
      <c r="X137" s="183" t="s">
        <v>271</v>
      </c>
      <c r="Y137" s="183" t="s">
        <v>271</v>
      </c>
      <c r="Z137" s="188">
        <f t="shared" si="17"/>
        <v>0</v>
      </c>
      <c r="AB137" s="183">
        <v>0</v>
      </c>
      <c r="AD137" s="189">
        <f t="shared" si="12"/>
        <v>0</v>
      </c>
    </row>
    <row r="138" spans="1:30" x14ac:dyDescent="0.2">
      <c r="A138" s="180" t="s">
        <v>2</v>
      </c>
      <c r="B138" s="181" t="s">
        <v>269</v>
      </c>
      <c r="C138" s="181" t="s">
        <v>269</v>
      </c>
      <c r="D138" s="180">
        <v>100</v>
      </c>
      <c r="E138" s="180" t="str">
        <f t="shared" si="14"/>
        <v xml:space="preserve"> </v>
      </c>
      <c r="F138" s="182" t="s">
        <v>2</v>
      </c>
      <c r="G138" s="183" t="str">
        <f t="shared" si="15"/>
        <v xml:space="preserve"> </v>
      </c>
      <c r="H138" s="180" t="s">
        <v>2</v>
      </c>
      <c r="I138" s="181" t="s">
        <v>2</v>
      </c>
      <c r="J138" s="181" t="s">
        <v>2</v>
      </c>
      <c r="K138" s="180">
        <v>100</v>
      </c>
      <c r="L138" s="180" t="str">
        <f t="shared" si="16"/>
        <v xml:space="preserve"> </v>
      </c>
      <c r="M138" s="182" t="s">
        <v>2</v>
      </c>
      <c r="N138" s="183" t="str">
        <f t="shared" si="13"/>
        <v xml:space="preserve">0 </v>
      </c>
      <c r="O138" s="183" t="s">
        <v>269</v>
      </c>
      <c r="P138" s="185">
        <f t="array" ref="P138">IFERROR(SUM(N138*50%,N138,10,G138*50%+G138,O138),)</f>
        <v>0</v>
      </c>
      <c r="Q138" s="180" t="s">
        <v>2</v>
      </c>
      <c r="R138" s="183" t="s">
        <v>2</v>
      </c>
      <c r="S138" s="180" t="s">
        <v>2</v>
      </c>
      <c r="T138" s="186">
        <v>0</v>
      </c>
      <c r="U138" s="183">
        <v>0</v>
      </c>
      <c r="V138" s="187" t="s">
        <v>271</v>
      </c>
      <c r="W138" s="183">
        <v>0</v>
      </c>
      <c r="X138" s="183" t="s">
        <v>271</v>
      </c>
      <c r="Y138" s="183" t="s">
        <v>271</v>
      </c>
      <c r="Z138" s="188">
        <f t="shared" si="17"/>
        <v>0</v>
      </c>
      <c r="AB138" s="183">
        <v>0</v>
      </c>
      <c r="AD138" s="189">
        <f t="shared" si="12"/>
        <v>0</v>
      </c>
    </row>
    <row r="139" spans="1:30" x14ac:dyDescent="0.2">
      <c r="A139" s="180" t="s">
        <v>2</v>
      </c>
      <c r="B139" s="181" t="s">
        <v>269</v>
      </c>
      <c r="C139" s="181" t="s">
        <v>269</v>
      </c>
      <c r="D139" s="180">
        <v>100</v>
      </c>
      <c r="E139" s="180" t="str">
        <f t="shared" si="14"/>
        <v xml:space="preserve"> </v>
      </c>
      <c r="F139" s="182" t="s">
        <v>2</v>
      </c>
      <c r="G139" s="183" t="str">
        <f t="shared" si="15"/>
        <v xml:space="preserve"> </v>
      </c>
      <c r="H139" s="180" t="s">
        <v>2</v>
      </c>
      <c r="I139" s="181" t="s">
        <v>2</v>
      </c>
      <c r="J139" s="181" t="s">
        <v>2</v>
      </c>
      <c r="K139" s="180">
        <v>100</v>
      </c>
      <c r="L139" s="180" t="str">
        <f t="shared" si="16"/>
        <v xml:space="preserve"> </v>
      </c>
      <c r="M139" s="182" t="s">
        <v>2</v>
      </c>
      <c r="N139" s="183" t="str">
        <f t="shared" si="13"/>
        <v xml:space="preserve">0 </v>
      </c>
      <c r="O139" s="183" t="s">
        <v>269</v>
      </c>
      <c r="P139" s="185">
        <f t="array" ref="P139">IFERROR(SUM(N139*50%,N139,10,G139*50%+G139,O139),)</f>
        <v>0</v>
      </c>
      <c r="Q139" s="180" t="s">
        <v>2</v>
      </c>
      <c r="R139" s="183" t="s">
        <v>2</v>
      </c>
      <c r="S139" s="180" t="s">
        <v>2</v>
      </c>
      <c r="T139" s="186">
        <v>0</v>
      </c>
      <c r="U139" s="183">
        <v>0</v>
      </c>
      <c r="V139" s="187" t="s">
        <v>271</v>
      </c>
      <c r="W139" s="183">
        <v>0</v>
      </c>
      <c r="X139" s="183" t="s">
        <v>271</v>
      </c>
      <c r="Y139" s="183" t="s">
        <v>271</v>
      </c>
      <c r="Z139" s="188">
        <f t="shared" si="17"/>
        <v>0</v>
      </c>
      <c r="AB139" s="183">
        <v>0</v>
      </c>
      <c r="AD139" s="189">
        <f t="shared" si="12"/>
        <v>0</v>
      </c>
    </row>
    <row r="140" spans="1:30" x14ac:dyDescent="0.2">
      <c r="A140" s="180" t="s">
        <v>2</v>
      </c>
      <c r="B140" s="181" t="s">
        <v>269</v>
      </c>
      <c r="C140" s="181" t="s">
        <v>269</v>
      </c>
      <c r="D140" s="180">
        <v>100</v>
      </c>
      <c r="E140" s="180" t="str">
        <f t="shared" si="14"/>
        <v xml:space="preserve"> </v>
      </c>
      <c r="F140" s="182" t="s">
        <v>2</v>
      </c>
      <c r="G140" s="183" t="str">
        <f t="shared" si="15"/>
        <v xml:space="preserve"> </v>
      </c>
      <c r="H140" s="180" t="s">
        <v>2</v>
      </c>
      <c r="I140" s="181" t="s">
        <v>2</v>
      </c>
      <c r="J140" s="181" t="s">
        <v>2</v>
      </c>
      <c r="K140" s="180">
        <v>100</v>
      </c>
      <c r="L140" s="180" t="str">
        <f t="shared" si="16"/>
        <v xml:space="preserve"> </v>
      </c>
      <c r="M140" s="182" t="s">
        <v>2</v>
      </c>
      <c r="N140" s="183" t="str">
        <f t="shared" si="13"/>
        <v xml:space="preserve">0 </v>
      </c>
      <c r="O140" s="183" t="s">
        <v>269</v>
      </c>
      <c r="P140" s="185">
        <f t="array" ref="P140">IFERROR(SUM(N140*50%,N140,10,G140*50%+G140,O140),)</f>
        <v>0</v>
      </c>
      <c r="Q140" s="180" t="s">
        <v>2</v>
      </c>
      <c r="R140" s="183" t="s">
        <v>2</v>
      </c>
      <c r="S140" s="180" t="s">
        <v>2</v>
      </c>
      <c r="T140" s="186">
        <v>0</v>
      </c>
      <c r="U140" s="183">
        <v>0</v>
      </c>
      <c r="V140" s="187" t="s">
        <v>271</v>
      </c>
      <c r="W140" s="183">
        <v>0</v>
      </c>
      <c r="X140" s="183" t="s">
        <v>271</v>
      </c>
      <c r="Y140" s="183" t="s">
        <v>271</v>
      </c>
      <c r="Z140" s="188">
        <f t="shared" si="17"/>
        <v>0</v>
      </c>
      <c r="AB140" s="183">
        <v>0</v>
      </c>
      <c r="AD140" s="189">
        <f t="shared" si="12"/>
        <v>0</v>
      </c>
    </row>
    <row r="141" spans="1:30" x14ac:dyDescent="0.2">
      <c r="A141" s="180" t="s">
        <v>2</v>
      </c>
      <c r="B141" s="181" t="s">
        <v>269</v>
      </c>
      <c r="C141" s="181" t="s">
        <v>269</v>
      </c>
      <c r="D141" s="180">
        <v>100</v>
      </c>
      <c r="E141" s="180" t="str">
        <f t="shared" si="14"/>
        <v xml:space="preserve"> </v>
      </c>
      <c r="F141" s="182" t="s">
        <v>2</v>
      </c>
      <c r="G141" s="183" t="str">
        <f t="shared" si="15"/>
        <v xml:space="preserve"> </v>
      </c>
      <c r="H141" s="180" t="s">
        <v>2</v>
      </c>
      <c r="I141" s="181" t="s">
        <v>2</v>
      </c>
      <c r="J141" s="181" t="s">
        <v>2</v>
      </c>
      <c r="K141" s="180">
        <v>100</v>
      </c>
      <c r="L141" s="180" t="str">
        <f t="shared" si="16"/>
        <v xml:space="preserve"> </v>
      </c>
      <c r="M141" s="182" t="s">
        <v>2</v>
      </c>
      <c r="N141" s="183" t="str">
        <f t="shared" si="13"/>
        <v xml:space="preserve">0 </v>
      </c>
      <c r="O141" s="183" t="s">
        <v>269</v>
      </c>
      <c r="P141" s="185">
        <f t="array" ref="P141">IFERROR(SUM(N141*50%,N141,10,G141*50%+G141,O141),)</f>
        <v>0</v>
      </c>
      <c r="Q141" s="180" t="s">
        <v>2</v>
      </c>
      <c r="R141" s="183" t="s">
        <v>2</v>
      </c>
      <c r="S141" s="180" t="s">
        <v>2</v>
      </c>
      <c r="T141" s="186">
        <v>0</v>
      </c>
      <c r="U141" s="183">
        <v>0</v>
      </c>
      <c r="V141" s="187" t="s">
        <v>271</v>
      </c>
      <c r="W141" s="183">
        <v>0</v>
      </c>
      <c r="X141" s="183" t="s">
        <v>271</v>
      </c>
      <c r="Y141" s="183" t="s">
        <v>271</v>
      </c>
      <c r="Z141" s="188">
        <f t="shared" si="17"/>
        <v>0</v>
      </c>
      <c r="AB141" s="183">
        <v>0</v>
      </c>
      <c r="AD141" s="189">
        <f t="shared" si="12"/>
        <v>0</v>
      </c>
    </row>
    <row r="142" spans="1:30" x14ac:dyDescent="0.2">
      <c r="A142" s="180" t="s">
        <v>2</v>
      </c>
      <c r="B142" s="181" t="s">
        <v>269</v>
      </c>
      <c r="C142" s="181" t="s">
        <v>269</v>
      </c>
      <c r="D142" s="180">
        <v>100</v>
      </c>
      <c r="E142" s="180" t="str">
        <f t="shared" si="14"/>
        <v xml:space="preserve"> </v>
      </c>
      <c r="F142" s="182" t="s">
        <v>2</v>
      </c>
      <c r="G142" s="183" t="str">
        <f t="shared" si="15"/>
        <v xml:space="preserve"> </v>
      </c>
      <c r="H142" s="180" t="s">
        <v>2</v>
      </c>
      <c r="I142" s="181" t="s">
        <v>2</v>
      </c>
      <c r="J142" s="181" t="s">
        <v>2</v>
      </c>
      <c r="K142" s="180">
        <v>100</v>
      </c>
      <c r="L142" s="180" t="str">
        <f t="shared" si="16"/>
        <v xml:space="preserve"> </v>
      </c>
      <c r="M142" s="182" t="s">
        <v>2</v>
      </c>
      <c r="N142" s="183" t="str">
        <f t="shared" si="13"/>
        <v xml:space="preserve">0 </v>
      </c>
      <c r="O142" s="183" t="s">
        <v>269</v>
      </c>
      <c r="P142" s="185">
        <f t="array" ref="P142">IFERROR(SUM(N142*50%,N142,10,G142*50%+G142,O142),)</f>
        <v>0</v>
      </c>
      <c r="Q142" s="180" t="s">
        <v>2</v>
      </c>
      <c r="R142" s="183" t="s">
        <v>2</v>
      </c>
      <c r="S142" s="180" t="s">
        <v>2</v>
      </c>
      <c r="T142" s="186">
        <v>0</v>
      </c>
      <c r="U142" s="183">
        <v>0</v>
      </c>
      <c r="V142" s="187" t="s">
        <v>271</v>
      </c>
      <c r="W142" s="183">
        <v>0</v>
      </c>
      <c r="X142" s="183" t="s">
        <v>271</v>
      </c>
      <c r="Y142" s="183" t="s">
        <v>271</v>
      </c>
      <c r="Z142" s="188">
        <f t="shared" si="17"/>
        <v>0</v>
      </c>
      <c r="AB142" s="183">
        <v>0</v>
      </c>
      <c r="AD142" s="189">
        <f t="shared" si="12"/>
        <v>0</v>
      </c>
    </row>
    <row r="143" spans="1:30" x14ac:dyDescent="0.2">
      <c r="A143" s="180" t="s">
        <v>2</v>
      </c>
      <c r="B143" s="181" t="s">
        <v>269</v>
      </c>
      <c r="C143" s="181" t="s">
        <v>269</v>
      </c>
      <c r="D143" s="180">
        <v>100</v>
      </c>
      <c r="E143" s="180" t="str">
        <f t="shared" si="14"/>
        <v xml:space="preserve"> </v>
      </c>
      <c r="F143" s="182" t="s">
        <v>2</v>
      </c>
      <c r="G143" s="183" t="str">
        <f t="shared" si="15"/>
        <v xml:space="preserve"> </v>
      </c>
      <c r="H143" s="180" t="s">
        <v>2</v>
      </c>
      <c r="I143" s="181" t="s">
        <v>2</v>
      </c>
      <c r="J143" s="181" t="s">
        <v>2</v>
      </c>
      <c r="K143" s="180">
        <v>100</v>
      </c>
      <c r="L143" s="180" t="str">
        <f t="shared" si="16"/>
        <v xml:space="preserve"> </v>
      </c>
      <c r="M143" s="182" t="s">
        <v>2</v>
      </c>
      <c r="N143" s="183" t="str">
        <f t="shared" si="13"/>
        <v xml:space="preserve">0 </v>
      </c>
      <c r="O143" s="183" t="s">
        <v>269</v>
      </c>
      <c r="P143" s="185">
        <f t="array" ref="P143">IFERROR(SUM(N143*50%,N143,10,G143*50%+G143,O143),)</f>
        <v>0</v>
      </c>
      <c r="Q143" s="180" t="s">
        <v>2</v>
      </c>
      <c r="R143" s="183" t="s">
        <v>2</v>
      </c>
      <c r="S143" s="180" t="s">
        <v>2</v>
      </c>
      <c r="T143" s="186">
        <v>0</v>
      </c>
      <c r="U143" s="183">
        <v>0</v>
      </c>
      <c r="V143" s="187" t="s">
        <v>271</v>
      </c>
      <c r="W143" s="183">
        <v>0</v>
      </c>
      <c r="X143" s="183" t="s">
        <v>271</v>
      </c>
      <c r="Y143" s="183" t="s">
        <v>271</v>
      </c>
      <c r="Z143" s="188">
        <f t="shared" si="17"/>
        <v>0</v>
      </c>
      <c r="AB143" s="183">
        <v>0</v>
      </c>
      <c r="AD143" s="189">
        <f t="shared" si="12"/>
        <v>0</v>
      </c>
    </row>
    <row r="144" spans="1:30" x14ac:dyDescent="0.2">
      <c r="A144" s="180" t="s">
        <v>2</v>
      </c>
      <c r="B144" s="181" t="s">
        <v>269</v>
      </c>
      <c r="C144" s="181" t="s">
        <v>269</v>
      </c>
      <c r="D144" s="180">
        <v>100</v>
      </c>
      <c r="E144" s="180" t="str">
        <f t="shared" si="14"/>
        <v xml:space="preserve"> </v>
      </c>
      <c r="F144" s="182" t="s">
        <v>2</v>
      </c>
      <c r="G144" s="183" t="str">
        <f t="shared" si="15"/>
        <v xml:space="preserve"> </v>
      </c>
      <c r="H144" s="180" t="s">
        <v>2</v>
      </c>
      <c r="I144" s="181" t="s">
        <v>2</v>
      </c>
      <c r="J144" s="181" t="s">
        <v>2</v>
      </c>
      <c r="K144" s="180">
        <v>100</v>
      </c>
      <c r="L144" s="180" t="str">
        <f t="shared" si="16"/>
        <v xml:space="preserve"> </v>
      </c>
      <c r="M144" s="182" t="s">
        <v>2</v>
      </c>
      <c r="N144" s="183" t="str">
        <f t="shared" si="13"/>
        <v xml:space="preserve">0 </v>
      </c>
      <c r="O144" s="183" t="s">
        <v>269</v>
      </c>
      <c r="P144" s="185">
        <f t="array" ref="P144">IFERROR(SUM(N144*50%,N144,10,G144*50%+G144,O144),)</f>
        <v>0</v>
      </c>
      <c r="Q144" s="180" t="s">
        <v>2</v>
      </c>
      <c r="R144" s="183" t="s">
        <v>2</v>
      </c>
      <c r="S144" s="180" t="s">
        <v>2</v>
      </c>
      <c r="T144" s="186">
        <v>0</v>
      </c>
      <c r="U144" s="183">
        <v>0</v>
      </c>
      <c r="V144" s="187" t="s">
        <v>271</v>
      </c>
      <c r="W144" s="183">
        <v>0</v>
      </c>
      <c r="X144" s="183" t="s">
        <v>271</v>
      </c>
      <c r="Y144" s="183" t="s">
        <v>271</v>
      </c>
      <c r="Z144" s="188">
        <f t="shared" si="17"/>
        <v>0</v>
      </c>
      <c r="AB144" s="183">
        <v>0</v>
      </c>
      <c r="AD144" s="189">
        <f t="shared" si="12"/>
        <v>0</v>
      </c>
    </row>
    <row r="145" spans="1:30" x14ac:dyDescent="0.2">
      <c r="A145" s="180" t="s">
        <v>2</v>
      </c>
      <c r="B145" s="181" t="s">
        <v>269</v>
      </c>
      <c r="C145" s="181" t="s">
        <v>269</v>
      </c>
      <c r="D145" s="180">
        <v>100</v>
      </c>
      <c r="E145" s="180" t="str">
        <f t="shared" si="14"/>
        <v xml:space="preserve"> </v>
      </c>
      <c r="F145" s="182" t="s">
        <v>2</v>
      </c>
      <c r="G145" s="183" t="str">
        <f t="shared" si="15"/>
        <v xml:space="preserve"> </v>
      </c>
      <c r="H145" s="180" t="s">
        <v>2</v>
      </c>
      <c r="I145" s="181" t="s">
        <v>2</v>
      </c>
      <c r="J145" s="181" t="s">
        <v>2</v>
      </c>
      <c r="K145" s="180">
        <v>100</v>
      </c>
      <c r="L145" s="180" t="str">
        <f t="shared" si="16"/>
        <v xml:space="preserve"> </v>
      </c>
      <c r="M145" s="182" t="s">
        <v>2</v>
      </c>
      <c r="N145" s="183" t="str">
        <f t="shared" si="13"/>
        <v xml:space="preserve">0 </v>
      </c>
      <c r="O145" s="183" t="s">
        <v>269</v>
      </c>
      <c r="P145" s="185">
        <f t="array" ref="P145">IFERROR(SUM(N145*50%,N145,10,G145*50%+G145,O145),)</f>
        <v>0</v>
      </c>
      <c r="Q145" s="180" t="s">
        <v>2</v>
      </c>
      <c r="R145" s="183" t="s">
        <v>2</v>
      </c>
      <c r="S145" s="180" t="s">
        <v>2</v>
      </c>
      <c r="T145" s="186">
        <v>0</v>
      </c>
      <c r="U145" s="183">
        <v>0</v>
      </c>
      <c r="V145" s="187" t="s">
        <v>271</v>
      </c>
      <c r="W145" s="183">
        <v>0</v>
      </c>
      <c r="X145" s="183" t="s">
        <v>271</v>
      </c>
      <c r="Y145" s="183" t="s">
        <v>271</v>
      </c>
      <c r="Z145" s="188">
        <f t="shared" si="17"/>
        <v>0</v>
      </c>
      <c r="AB145" s="183">
        <v>0</v>
      </c>
      <c r="AD145" s="189">
        <f t="shared" si="12"/>
        <v>0</v>
      </c>
    </row>
    <row r="146" spans="1:30" x14ac:dyDescent="0.2">
      <c r="A146" s="180" t="s">
        <v>2</v>
      </c>
      <c r="B146" s="181" t="s">
        <v>269</v>
      </c>
      <c r="C146" s="181" t="s">
        <v>269</v>
      </c>
      <c r="D146" s="180">
        <v>100</v>
      </c>
      <c r="E146" s="180" t="str">
        <f t="shared" si="14"/>
        <v xml:space="preserve"> </v>
      </c>
      <c r="F146" s="182" t="s">
        <v>2</v>
      </c>
      <c r="G146" s="183" t="str">
        <f t="shared" si="15"/>
        <v xml:space="preserve"> </v>
      </c>
      <c r="H146" s="180" t="s">
        <v>2</v>
      </c>
      <c r="I146" s="181" t="s">
        <v>2</v>
      </c>
      <c r="J146" s="181" t="s">
        <v>2</v>
      </c>
      <c r="K146" s="180">
        <v>100</v>
      </c>
      <c r="L146" s="180" t="str">
        <f t="shared" si="16"/>
        <v xml:space="preserve"> </v>
      </c>
      <c r="M146" s="182" t="s">
        <v>2</v>
      </c>
      <c r="N146" s="183" t="str">
        <f t="shared" si="13"/>
        <v xml:space="preserve">0 </v>
      </c>
      <c r="O146" s="183" t="s">
        <v>269</v>
      </c>
      <c r="P146" s="185">
        <f t="array" ref="P146">IFERROR(SUM(N146*50%,N146,10,G146*50%+G146,O146),)</f>
        <v>0</v>
      </c>
      <c r="Q146" s="180" t="s">
        <v>2</v>
      </c>
      <c r="R146" s="183" t="s">
        <v>2</v>
      </c>
      <c r="S146" s="180" t="s">
        <v>2</v>
      </c>
      <c r="T146" s="186">
        <v>0</v>
      </c>
      <c r="U146" s="183">
        <v>0</v>
      </c>
      <c r="V146" s="187" t="s">
        <v>271</v>
      </c>
      <c r="W146" s="183">
        <v>0</v>
      </c>
      <c r="X146" s="183" t="s">
        <v>271</v>
      </c>
      <c r="Y146" s="183" t="s">
        <v>271</v>
      </c>
      <c r="Z146" s="188">
        <f t="shared" si="17"/>
        <v>0</v>
      </c>
      <c r="AB146" s="183">
        <v>0</v>
      </c>
      <c r="AD146" s="189">
        <f t="shared" si="12"/>
        <v>0</v>
      </c>
    </row>
    <row r="147" spans="1:30" x14ac:dyDescent="0.2">
      <c r="A147" s="180" t="s">
        <v>2</v>
      </c>
      <c r="B147" s="181" t="s">
        <v>269</v>
      </c>
      <c r="C147" s="181" t="s">
        <v>269</v>
      </c>
      <c r="D147" s="180">
        <v>100</v>
      </c>
      <c r="E147" s="180" t="str">
        <f t="shared" si="14"/>
        <v xml:space="preserve"> </v>
      </c>
      <c r="F147" s="182" t="s">
        <v>2</v>
      </c>
      <c r="G147" s="183" t="str">
        <f t="shared" si="15"/>
        <v xml:space="preserve"> </v>
      </c>
      <c r="H147" s="180" t="s">
        <v>2</v>
      </c>
      <c r="I147" s="181" t="s">
        <v>2</v>
      </c>
      <c r="J147" s="181" t="s">
        <v>2</v>
      </c>
      <c r="K147" s="180">
        <v>100</v>
      </c>
      <c r="L147" s="180" t="str">
        <f t="shared" si="16"/>
        <v xml:space="preserve"> </v>
      </c>
      <c r="M147" s="182" t="s">
        <v>2</v>
      </c>
      <c r="N147" s="183" t="str">
        <f t="shared" si="13"/>
        <v xml:space="preserve">0 </v>
      </c>
      <c r="O147" s="183" t="s">
        <v>269</v>
      </c>
      <c r="P147" s="185">
        <f t="array" ref="P147">IFERROR(SUM(N147*50%,N147,10,G147*50%+G147,O147),)</f>
        <v>0</v>
      </c>
      <c r="Q147" s="180" t="s">
        <v>2</v>
      </c>
      <c r="R147" s="183" t="s">
        <v>2</v>
      </c>
      <c r="S147" s="180" t="s">
        <v>2</v>
      </c>
      <c r="T147" s="186">
        <v>0</v>
      </c>
      <c r="U147" s="183">
        <v>0</v>
      </c>
      <c r="V147" s="187" t="s">
        <v>271</v>
      </c>
      <c r="W147" s="183">
        <v>0</v>
      </c>
      <c r="X147" s="183" t="s">
        <v>271</v>
      </c>
      <c r="Y147" s="183" t="s">
        <v>271</v>
      </c>
      <c r="Z147" s="188">
        <f t="shared" si="17"/>
        <v>0</v>
      </c>
      <c r="AB147" s="183">
        <v>0</v>
      </c>
      <c r="AD147" s="189">
        <f t="shared" si="12"/>
        <v>0</v>
      </c>
    </row>
    <row r="148" spans="1:30" x14ac:dyDescent="0.2">
      <c r="A148" s="180" t="s">
        <v>2</v>
      </c>
      <c r="B148" s="181" t="s">
        <v>269</v>
      </c>
      <c r="C148" s="181" t="s">
        <v>269</v>
      </c>
      <c r="D148" s="180">
        <v>100</v>
      </c>
      <c r="E148" s="180" t="str">
        <f t="shared" si="14"/>
        <v xml:space="preserve"> </v>
      </c>
      <c r="F148" s="182" t="s">
        <v>2</v>
      </c>
      <c r="G148" s="183" t="str">
        <f t="shared" si="15"/>
        <v xml:space="preserve"> </v>
      </c>
      <c r="H148" s="180" t="s">
        <v>2</v>
      </c>
      <c r="I148" s="181" t="s">
        <v>2</v>
      </c>
      <c r="J148" s="181" t="s">
        <v>2</v>
      </c>
      <c r="K148" s="180">
        <v>100</v>
      </c>
      <c r="L148" s="180" t="str">
        <f t="shared" si="16"/>
        <v xml:space="preserve"> </v>
      </c>
      <c r="M148" s="182" t="s">
        <v>2</v>
      </c>
      <c r="N148" s="183" t="str">
        <f t="shared" si="13"/>
        <v xml:space="preserve">0 </v>
      </c>
      <c r="O148" s="183" t="s">
        <v>269</v>
      </c>
      <c r="P148" s="185">
        <f t="array" ref="P148">IFERROR(SUM(N148*50%,N148,10,G148*50%+G148,O148),)</f>
        <v>0</v>
      </c>
      <c r="Q148" s="180" t="s">
        <v>2</v>
      </c>
      <c r="R148" s="183" t="s">
        <v>2</v>
      </c>
      <c r="S148" s="180" t="s">
        <v>2</v>
      </c>
      <c r="T148" s="186">
        <v>0</v>
      </c>
      <c r="U148" s="183">
        <v>0</v>
      </c>
      <c r="V148" s="187" t="s">
        <v>271</v>
      </c>
      <c r="W148" s="183">
        <v>0</v>
      </c>
      <c r="X148" s="183" t="s">
        <v>271</v>
      </c>
      <c r="Y148" s="183" t="s">
        <v>271</v>
      </c>
      <c r="Z148" s="188">
        <f t="shared" si="17"/>
        <v>0</v>
      </c>
      <c r="AB148" s="183">
        <v>0</v>
      </c>
      <c r="AD148" s="189">
        <f t="shared" si="12"/>
        <v>0</v>
      </c>
    </row>
    <row r="149" spans="1:30" x14ac:dyDescent="0.2">
      <c r="A149" s="180" t="s">
        <v>2</v>
      </c>
      <c r="B149" s="181" t="s">
        <v>269</v>
      </c>
      <c r="C149" s="181" t="s">
        <v>269</v>
      </c>
      <c r="D149" s="180">
        <v>100</v>
      </c>
      <c r="E149" s="180" t="str">
        <f t="shared" si="14"/>
        <v xml:space="preserve"> </v>
      </c>
      <c r="F149" s="182" t="s">
        <v>2</v>
      </c>
      <c r="G149" s="183" t="str">
        <f t="shared" si="15"/>
        <v xml:space="preserve"> </v>
      </c>
      <c r="H149" s="180" t="s">
        <v>2</v>
      </c>
      <c r="I149" s="181" t="s">
        <v>2</v>
      </c>
      <c r="J149" s="181" t="s">
        <v>2</v>
      </c>
      <c r="K149" s="180">
        <v>100</v>
      </c>
      <c r="L149" s="180" t="str">
        <f t="shared" si="16"/>
        <v xml:space="preserve"> </v>
      </c>
      <c r="M149" s="182" t="s">
        <v>2</v>
      </c>
      <c r="N149" s="183" t="str">
        <f t="shared" si="13"/>
        <v xml:space="preserve">0 </v>
      </c>
      <c r="O149" s="183" t="s">
        <v>269</v>
      </c>
      <c r="P149" s="185">
        <f t="array" ref="P149">IFERROR(SUM(N149*50%,N149,10,G149*50%+G149,O149),)</f>
        <v>0</v>
      </c>
      <c r="Q149" s="180" t="s">
        <v>2</v>
      </c>
      <c r="R149" s="183" t="s">
        <v>2</v>
      </c>
      <c r="S149" s="180" t="s">
        <v>2</v>
      </c>
      <c r="T149" s="186">
        <v>0</v>
      </c>
      <c r="U149" s="183">
        <v>0</v>
      </c>
      <c r="V149" s="187" t="s">
        <v>271</v>
      </c>
      <c r="W149" s="183">
        <v>0</v>
      </c>
      <c r="X149" s="183" t="s">
        <v>271</v>
      </c>
      <c r="Y149" s="183" t="s">
        <v>271</v>
      </c>
      <c r="Z149" s="188">
        <f t="shared" si="17"/>
        <v>0</v>
      </c>
      <c r="AB149" s="183">
        <v>0</v>
      </c>
      <c r="AD149" s="189">
        <f t="shared" si="12"/>
        <v>0</v>
      </c>
    </row>
    <row r="150" spans="1:30" x14ac:dyDescent="0.2">
      <c r="A150" s="180" t="s">
        <v>2</v>
      </c>
      <c r="B150" s="181" t="s">
        <v>269</v>
      </c>
      <c r="C150" s="181" t="s">
        <v>269</v>
      </c>
      <c r="D150" s="180">
        <v>100</v>
      </c>
      <c r="E150" s="180" t="str">
        <f t="shared" si="14"/>
        <v xml:space="preserve"> </v>
      </c>
      <c r="F150" s="182" t="s">
        <v>2</v>
      </c>
      <c r="G150" s="183" t="str">
        <f t="shared" si="15"/>
        <v xml:space="preserve"> </v>
      </c>
      <c r="H150" s="180" t="s">
        <v>2</v>
      </c>
      <c r="I150" s="181" t="s">
        <v>2</v>
      </c>
      <c r="J150" s="181" t="s">
        <v>2</v>
      </c>
      <c r="K150" s="180">
        <v>100</v>
      </c>
      <c r="L150" s="180" t="str">
        <f t="shared" si="16"/>
        <v xml:space="preserve"> </v>
      </c>
      <c r="M150" s="182" t="s">
        <v>2</v>
      </c>
      <c r="N150" s="183" t="str">
        <f t="shared" si="13"/>
        <v xml:space="preserve">0 </v>
      </c>
      <c r="O150" s="183" t="s">
        <v>269</v>
      </c>
      <c r="P150" s="185">
        <f t="array" ref="P150">IFERROR(SUM(N150*50%,N150,10,G150*50%+G150,O150),)</f>
        <v>0</v>
      </c>
      <c r="Q150" s="180" t="s">
        <v>2</v>
      </c>
      <c r="R150" s="183" t="s">
        <v>2</v>
      </c>
      <c r="S150" s="180" t="s">
        <v>2</v>
      </c>
      <c r="T150" s="186">
        <v>0</v>
      </c>
      <c r="U150" s="183">
        <v>0</v>
      </c>
      <c r="V150" s="187" t="s">
        <v>271</v>
      </c>
      <c r="W150" s="183">
        <v>0</v>
      </c>
      <c r="X150" s="183" t="s">
        <v>271</v>
      </c>
      <c r="Y150" s="183" t="s">
        <v>271</v>
      </c>
      <c r="Z150" s="188">
        <f t="shared" si="17"/>
        <v>0</v>
      </c>
      <c r="AB150" s="183">
        <v>0</v>
      </c>
      <c r="AD150" s="189">
        <f t="shared" si="12"/>
        <v>0</v>
      </c>
    </row>
    <row r="151" spans="1:30" x14ac:dyDescent="0.2">
      <c r="A151" s="180" t="s">
        <v>2</v>
      </c>
      <c r="B151" s="181" t="s">
        <v>269</v>
      </c>
      <c r="C151" s="181" t="s">
        <v>269</v>
      </c>
      <c r="D151" s="180">
        <v>100</v>
      </c>
      <c r="E151" s="180" t="str">
        <f t="shared" si="14"/>
        <v xml:space="preserve"> </v>
      </c>
      <c r="F151" s="182" t="s">
        <v>2</v>
      </c>
      <c r="G151" s="183" t="str">
        <f t="shared" si="15"/>
        <v xml:space="preserve"> </v>
      </c>
      <c r="H151" s="180" t="s">
        <v>2</v>
      </c>
      <c r="I151" s="181" t="s">
        <v>2</v>
      </c>
      <c r="J151" s="181" t="s">
        <v>2</v>
      </c>
      <c r="K151" s="180">
        <v>100</v>
      </c>
      <c r="L151" s="180" t="str">
        <f t="shared" si="16"/>
        <v xml:space="preserve"> </v>
      </c>
      <c r="M151" s="182" t="s">
        <v>2</v>
      </c>
      <c r="N151" s="183" t="str">
        <f t="shared" si="13"/>
        <v xml:space="preserve">0 </v>
      </c>
      <c r="O151" s="183" t="s">
        <v>269</v>
      </c>
      <c r="P151" s="185">
        <f t="array" ref="P151">IFERROR(SUM(N151*50%,N151,10,G151*50%+G151,O151),)</f>
        <v>0</v>
      </c>
      <c r="Q151" s="180" t="s">
        <v>2</v>
      </c>
      <c r="R151" s="183" t="s">
        <v>2</v>
      </c>
      <c r="S151" s="180" t="s">
        <v>2</v>
      </c>
      <c r="T151" s="186">
        <v>0</v>
      </c>
      <c r="U151" s="183">
        <v>0</v>
      </c>
      <c r="V151" s="187" t="s">
        <v>271</v>
      </c>
      <c r="W151" s="183">
        <v>0</v>
      </c>
      <c r="X151" s="183" t="s">
        <v>271</v>
      </c>
      <c r="Y151" s="183" t="s">
        <v>271</v>
      </c>
      <c r="Z151" s="188">
        <f t="shared" si="17"/>
        <v>0</v>
      </c>
      <c r="AB151" s="183">
        <v>0</v>
      </c>
      <c r="AD151" s="189">
        <f t="shared" si="12"/>
        <v>0</v>
      </c>
    </row>
    <row r="152" spans="1:30" x14ac:dyDescent="0.2">
      <c r="A152" s="180" t="s">
        <v>2</v>
      </c>
      <c r="B152" s="181" t="s">
        <v>269</v>
      </c>
      <c r="C152" s="181" t="s">
        <v>269</v>
      </c>
      <c r="D152" s="180">
        <v>100</v>
      </c>
      <c r="E152" s="180" t="str">
        <f t="shared" si="14"/>
        <v xml:space="preserve"> </v>
      </c>
      <c r="F152" s="182" t="s">
        <v>2</v>
      </c>
      <c r="G152" s="183" t="str">
        <f t="shared" si="15"/>
        <v xml:space="preserve"> </v>
      </c>
      <c r="H152" s="180" t="s">
        <v>2</v>
      </c>
      <c r="I152" s="181" t="s">
        <v>2</v>
      </c>
      <c r="J152" s="181" t="s">
        <v>2</v>
      </c>
      <c r="K152" s="180">
        <v>100</v>
      </c>
      <c r="L152" s="180" t="str">
        <f t="shared" si="16"/>
        <v xml:space="preserve"> </v>
      </c>
      <c r="M152" s="182" t="s">
        <v>2</v>
      </c>
      <c r="N152" s="183" t="str">
        <f t="shared" si="13"/>
        <v xml:space="preserve">0 </v>
      </c>
      <c r="O152" s="183" t="s">
        <v>269</v>
      </c>
      <c r="P152" s="185">
        <f t="array" ref="P152">IFERROR(SUM(N152*50%,N152,10,G152*50%+G152,O152),)</f>
        <v>0</v>
      </c>
      <c r="Q152" s="180" t="s">
        <v>2</v>
      </c>
      <c r="R152" s="183" t="s">
        <v>2</v>
      </c>
      <c r="S152" s="180" t="s">
        <v>2</v>
      </c>
      <c r="T152" s="186">
        <v>0</v>
      </c>
      <c r="U152" s="183">
        <v>0</v>
      </c>
      <c r="V152" s="187" t="s">
        <v>271</v>
      </c>
      <c r="W152" s="183">
        <v>0</v>
      </c>
      <c r="X152" s="183" t="s">
        <v>271</v>
      </c>
      <c r="Y152" s="183" t="s">
        <v>271</v>
      </c>
      <c r="Z152" s="188">
        <f t="shared" si="17"/>
        <v>0</v>
      </c>
      <c r="AB152" s="183">
        <v>0</v>
      </c>
      <c r="AD152" s="189">
        <f t="shared" si="12"/>
        <v>0</v>
      </c>
    </row>
    <row r="153" spans="1:30" x14ac:dyDescent="0.2">
      <c r="A153" s="180" t="s">
        <v>2</v>
      </c>
      <c r="B153" s="181" t="s">
        <v>269</v>
      </c>
      <c r="C153" s="181" t="s">
        <v>269</v>
      </c>
      <c r="D153" s="180">
        <v>100</v>
      </c>
      <c r="E153" s="180" t="str">
        <f t="shared" si="14"/>
        <v xml:space="preserve"> </v>
      </c>
      <c r="F153" s="182" t="s">
        <v>2</v>
      </c>
      <c r="G153" s="183" t="str">
        <f t="shared" si="15"/>
        <v xml:space="preserve"> </v>
      </c>
      <c r="H153" s="180" t="s">
        <v>2</v>
      </c>
      <c r="I153" s="181" t="s">
        <v>2</v>
      </c>
      <c r="J153" s="181" t="s">
        <v>2</v>
      </c>
      <c r="K153" s="180">
        <v>100</v>
      </c>
      <c r="L153" s="180" t="str">
        <f t="shared" si="16"/>
        <v xml:space="preserve"> </v>
      </c>
      <c r="M153" s="182" t="s">
        <v>2</v>
      </c>
      <c r="N153" s="183" t="str">
        <f t="shared" si="13"/>
        <v xml:space="preserve">0 </v>
      </c>
      <c r="O153" s="183" t="s">
        <v>269</v>
      </c>
      <c r="P153" s="185">
        <f t="array" ref="P153">IFERROR(SUM(N153*50%,N153,10,G153*50%+G153,O153),)</f>
        <v>0</v>
      </c>
      <c r="Q153" s="180" t="s">
        <v>2</v>
      </c>
      <c r="R153" s="183" t="s">
        <v>2</v>
      </c>
      <c r="S153" s="180" t="s">
        <v>2</v>
      </c>
      <c r="T153" s="186">
        <v>0</v>
      </c>
      <c r="U153" s="183">
        <v>0</v>
      </c>
      <c r="V153" s="187" t="s">
        <v>271</v>
      </c>
      <c r="W153" s="183">
        <v>0</v>
      </c>
      <c r="X153" s="183" t="s">
        <v>271</v>
      </c>
      <c r="Y153" s="183" t="s">
        <v>271</v>
      </c>
      <c r="Z153" s="188">
        <f t="shared" si="17"/>
        <v>0</v>
      </c>
      <c r="AB153" s="183">
        <v>0</v>
      </c>
      <c r="AD153" s="189">
        <f t="shared" si="12"/>
        <v>0</v>
      </c>
    </row>
    <row r="154" spans="1:30" x14ac:dyDescent="0.2">
      <c r="A154" s="180" t="s">
        <v>2</v>
      </c>
      <c r="B154" s="181" t="s">
        <v>269</v>
      </c>
      <c r="C154" s="181" t="s">
        <v>269</v>
      </c>
      <c r="D154" s="180">
        <v>100</v>
      </c>
      <c r="E154" s="180" t="str">
        <f t="shared" si="14"/>
        <v xml:space="preserve"> </v>
      </c>
      <c r="F154" s="182" t="s">
        <v>2</v>
      </c>
      <c r="G154" s="183" t="str">
        <f t="shared" si="15"/>
        <v xml:space="preserve"> </v>
      </c>
      <c r="H154" s="180" t="s">
        <v>2</v>
      </c>
      <c r="I154" s="181" t="s">
        <v>2</v>
      </c>
      <c r="J154" s="181" t="s">
        <v>2</v>
      </c>
      <c r="K154" s="180">
        <v>100</v>
      </c>
      <c r="L154" s="180" t="str">
        <f t="shared" si="16"/>
        <v xml:space="preserve"> </v>
      </c>
      <c r="M154" s="182" t="s">
        <v>2</v>
      </c>
      <c r="N154" s="183" t="str">
        <f t="shared" si="13"/>
        <v xml:space="preserve">0 </v>
      </c>
      <c r="O154" s="183" t="s">
        <v>269</v>
      </c>
      <c r="P154" s="185">
        <f t="array" ref="P154">IFERROR(SUM(N154*50%,N154,10,G154*50%+G154,O154),)</f>
        <v>0</v>
      </c>
      <c r="Q154" s="180" t="s">
        <v>2</v>
      </c>
      <c r="R154" s="183" t="s">
        <v>2</v>
      </c>
      <c r="S154" s="180" t="s">
        <v>2</v>
      </c>
      <c r="T154" s="186">
        <v>0</v>
      </c>
      <c r="U154" s="183">
        <v>0</v>
      </c>
      <c r="V154" s="187" t="s">
        <v>271</v>
      </c>
      <c r="W154" s="183">
        <v>0</v>
      </c>
      <c r="X154" s="183" t="s">
        <v>271</v>
      </c>
      <c r="Y154" s="183" t="s">
        <v>271</v>
      </c>
      <c r="Z154" s="188">
        <f t="shared" si="17"/>
        <v>0</v>
      </c>
      <c r="AB154" s="183">
        <v>0</v>
      </c>
      <c r="AD154" s="189">
        <f t="shared" si="12"/>
        <v>0</v>
      </c>
    </row>
    <row r="155" spans="1:30" x14ac:dyDescent="0.2">
      <c r="A155" s="180" t="s">
        <v>2</v>
      </c>
      <c r="B155" s="181" t="s">
        <v>269</v>
      </c>
      <c r="C155" s="181" t="s">
        <v>269</v>
      </c>
      <c r="D155" s="180">
        <v>100</v>
      </c>
      <c r="E155" s="180" t="str">
        <f t="shared" si="14"/>
        <v xml:space="preserve"> </v>
      </c>
      <c r="F155" s="182" t="s">
        <v>2</v>
      </c>
      <c r="G155" s="183" t="str">
        <f t="shared" si="15"/>
        <v xml:space="preserve"> </v>
      </c>
      <c r="H155" s="180" t="s">
        <v>2</v>
      </c>
      <c r="I155" s="181" t="s">
        <v>2</v>
      </c>
      <c r="J155" s="181" t="s">
        <v>2</v>
      </c>
      <c r="K155" s="180">
        <v>100</v>
      </c>
      <c r="L155" s="180" t="str">
        <f t="shared" si="16"/>
        <v xml:space="preserve"> </v>
      </c>
      <c r="M155" s="182" t="s">
        <v>2</v>
      </c>
      <c r="N155" s="183" t="str">
        <f t="shared" si="13"/>
        <v xml:space="preserve">0 </v>
      </c>
      <c r="O155" s="183" t="s">
        <v>269</v>
      </c>
      <c r="P155" s="185">
        <f t="array" ref="P155">IFERROR(SUM(N155*50%,N155,10,G155*50%+G155,O155),)</f>
        <v>0</v>
      </c>
      <c r="Q155" s="180" t="s">
        <v>2</v>
      </c>
      <c r="R155" s="183" t="s">
        <v>2</v>
      </c>
      <c r="S155" s="180" t="s">
        <v>2</v>
      </c>
      <c r="T155" s="186">
        <v>0</v>
      </c>
      <c r="U155" s="183">
        <v>0</v>
      </c>
      <c r="V155" s="187" t="s">
        <v>271</v>
      </c>
      <c r="W155" s="183">
        <v>0</v>
      </c>
      <c r="X155" s="183" t="s">
        <v>271</v>
      </c>
      <c r="Y155" s="183" t="s">
        <v>271</v>
      </c>
      <c r="Z155" s="188">
        <f t="shared" si="17"/>
        <v>0</v>
      </c>
      <c r="AB155" s="183">
        <v>0</v>
      </c>
      <c r="AD155" s="189">
        <f t="shared" si="12"/>
        <v>0</v>
      </c>
    </row>
    <row r="156" spans="1:30" x14ac:dyDescent="0.2">
      <c r="A156" s="180" t="s">
        <v>2</v>
      </c>
      <c r="B156" s="181" t="s">
        <v>269</v>
      </c>
      <c r="C156" s="181" t="s">
        <v>269</v>
      </c>
      <c r="D156" s="180">
        <v>100</v>
      </c>
      <c r="E156" s="180" t="str">
        <f t="shared" si="14"/>
        <v xml:space="preserve"> </v>
      </c>
      <c r="F156" s="182" t="s">
        <v>2</v>
      </c>
      <c r="G156" s="183" t="str">
        <f t="shared" si="15"/>
        <v xml:space="preserve"> </v>
      </c>
      <c r="H156" s="180" t="s">
        <v>2</v>
      </c>
      <c r="I156" s="181" t="s">
        <v>2</v>
      </c>
      <c r="J156" s="181" t="s">
        <v>2</v>
      </c>
      <c r="K156" s="180">
        <v>100</v>
      </c>
      <c r="L156" s="180" t="str">
        <f t="shared" si="16"/>
        <v xml:space="preserve"> </v>
      </c>
      <c r="M156" s="182" t="s">
        <v>2</v>
      </c>
      <c r="N156" s="183" t="str">
        <f t="shared" si="13"/>
        <v xml:space="preserve">0 </v>
      </c>
      <c r="O156" s="183" t="s">
        <v>269</v>
      </c>
      <c r="P156" s="185">
        <f t="array" ref="P156">IFERROR(SUM(N156*50%,N156,10,G156*50%+G156,O156),)</f>
        <v>0</v>
      </c>
      <c r="Q156" s="180" t="s">
        <v>2</v>
      </c>
      <c r="R156" s="183" t="s">
        <v>2</v>
      </c>
      <c r="S156" s="180" t="s">
        <v>2</v>
      </c>
      <c r="T156" s="186">
        <v>0</v>
      </c>
      <c r="U156" s="183">
        <v>0</v>
      </c>
      <c r="V156" s="187" t="s">
        <v>271</v>
      </c>
      <c r="W156" s="183">
        <v>0</v>
      </c>
      <c r="X156" s="183" t="s">
        <v>271</v>
      </c>
      <c r="Y156" s="183" t="s">
        <v>271</v>
      </c>
      <c r="Z156" s="188">
        <f t="shared" si="17"/>
        <v>0</v>
      </c>
      <c r="AB156" s="183">
        <v>0</v>
      </c>
      <c r="AD156" s="189">
        <f t="shared" ref="AD156:AD201" si="18">IFERROR(SUM(Z156+AB156),"0")</f>
        <v>0</v>
      </c>
    </row>
    <row r="157" spans="1:30" x14ac:dyDescent="0.2">
      <c r="A157" s="180" t="s">
        <v>2</v>
      </c>
      <c r="B157" s="181" t="s">
        <v>269</v>
      </c>
      <c r="C157" s="181" t="s">
        <v>269</v>
      </c>
      <c r="D157" s="180">
        <v>100</v>
      </c>
      <c r="E157" s="180" t="str">
        <f t="shared" si="14"/>
        <v xml:space="preserve"> </v>
      </c>
      <c r="F157" s="182" t="s">
        <v>2</v>
      </c>
      <c r="G157" s="183" t="str">
        <f t="shared" si="15"/>
        <v xml:space="preserve"> </v>
      </c>
      <c r="H157" s="180" t="s">
        <v>2</v>
      </c>
      <c r="I157" s="181" t="s">
        <v>2</v>
      </c>
      <c r="J157" s="181" t="s">
        <v>2</v>
      </c>
      <c r="K157" s="180">
        <v>100</v>
      </c>
      <c r="L157" s="180" t="str">
        <f t="shared" si="16"/>
        <v xml:space="preserve"> </v>
      </c>
      <c r="M157" s="182" t="s">
        <v>2</v>
      </c>
      <c r="N157" s="183" t="str">
        <f t="shared" si="13"/>
        <v xml:space="preserve">0 </v>
      </c>
      <c r="O157" s="183" t="s">
        <v>269</v>
      </c>
      <c r="P157" s="185">
        <f t="array" ref="P157">IFERROR(SUM(N157*50%,N157,10,G157*50%+G157,O157),)</f>
        <v>0</v>
      </c>
      <c r="Q157" s="180" t="s">
        <v>2</v>
      </c>
      <c r="R157" s="183" t="s">
        <v>2</v>
      </c>
      <c r="S157" s="180" t="s">
        <v>2</v>
      </c>
      <c r="T157" s="186">
        <v>0</v>
      </c>
      <c r="U157" s="183">
        <v>0</v>
      </c>
      <c r="V157" s="187" t="s">
        <v>271</v>
      </c>
      <c r="W157" s="183">
        <v>0</v>
      </c>
      <c r="X157" s="183" t="s">
        <v>271</v>
      </c>
      <c r="Y157" s="183" t="s">
        <v>271</v>
      </c>
      <c r="Z157" s="188">
        <f t="shared" si="17"/>
        <v>0</v>
      </c>
      <c r="AB157" s="183">
        <v>0</v>
      </c>
      <c r="AD157" s="189">
        <f t="shared" si="18"/>
        <v>0</v>
      </c>
    </row>
    <row r="158" spans="1:30" x14ac:dyDescent="0.2">
      <c r="A158" s="180" t="s">
        <v>2</v>
      </c>
      <c r="B158" s="181" t="s">
        <v>269</v>
      </c>
      <c r="C158" s="181" t="s">
        <v>269</v>
      </c>
      <c r="D158" s="180">
        <v>100</v>
      </c>
      <c r="E158" s="180" t="str">
        <f t="shared" si="14"/>
        <v xml:space="preserve"> </v>
      </c>
      <c r="F158" s="182" t="s">
        <v>2</v>
      </c>
      <c r="G158" s="183" t="str">
        <f t="shared" si="15"/>
        <v xml:space="preserve"> </v>
      </c>
      <c r="H158" s="180" t="s">
        <v>2</v>
      </c>
      <c r="I158" s="181" t="s">
        <v>2</v>
      </c>
      <c r="J158" s="181" t="s">
        <v>2</v>
      </c>
      <c r="K158" s="180">
        <v>100</v>
      </c>
      <c r="L158" s="180" t="str">
        <f t="shared" si="16"/>
        <v xml:space="preserve"> </v>
      </c>
      <c r="M158" s="182" t="s">
        <v>2</v>
      </c>
      <c r="N158" s="183" t="str">
        <f t="shared" si="13"/>
        <v xml:space="preserve">0 </v>
      </c>
      <c r="O158" s="183" t="s">
        <v>269</v>
      </c>
      <c r="P158" s="185">
        <f t="array" ref="P158">IFERROR(SUM(N158*50%,N158,10,G158*50%+G158,O158),)</f>
        <v>0</v>
      </c>
      <c r="Q158" s="180" t="s">
        <v>2</v>
      </c>
      <c r="R158" s="183" t="s">
        <v>2</v>
      </c>
      <c r="S158" s="180" t="s">
        <v>2</v>
      </c>
      <c r="T158" s="186">
        <v>0</v>
      </c>
      <c r="U158" s="183">
        <v>0</v>
      </c>
      <c r="V158" s="187" t="s">
        <v>271</v>
      </c>
      <c r="W158" s="183">
        <v>0</v>
      </c>
      <c r="X158" s="183" t="s">
        <v>271</v>
      </c>
      <c r="Y158" s="183" t="s">
        <v>271</v>
      </c>
      <c r="Z158" s="188">
        <f t="shared" si="17"/>
        <v>0</v>
      </c>
      <c r="AB158" s="183">
        <v>0</v>
      </c>
      <c r="AD158" s="189">
        <f t="shared" si="18"/>
        <v>0</v>
      </c>
    </row>
    <row r="159" spans="1:30" x14ac:dyDescent="0.2">
      <c r="A159" s="180" t="s">
        <v>2</v>
      </c>
      <c r="B159" s="181" t="s">
        <v>269</v>
      </c>
      <c r="C159" s="181" t="s">
        <v>269</v>
      </c>
      <c r="D159" s="180">
        <v>100</v>
      </c>
      <c r="E159" s="180" t="str">
        <f t="shared" si="14"/>
        <v xml:space="preserve"> </v>
      </c>
      <c r="F159" s="182" t="s">
        <v>2</v>
      </c>
      <c r="G159" s="183" t="str">
        <f t="shared" si="15"/>
        <v xml:space="preserve"> </v>
      </c>
      <c r="H159" s="180" t="s">
        <v>2</v>
      </c>
      <c r="I159" s="181" t="s">
        <v>2</v>
      </c>
      <c r="J159" s="181" t="s">
        <v>2</v>
      </c>
      <c r="K159" s="180">
        <v>100</v>
      </c>
      <c r="L159" s="180" t="str">
        <f t="shared" si="16"/>
        <v xml:space="preserve"> </v>
      </c>
      <c r="M159" s="182" t="s">
        <v>2</v>
      </c>
      <c r="N159" s="183" t="str">
        <f t="shared" si="13"/>
        <v xml:space="preserve">0 </v>
      </c>
      <c r="O159" s="183" t="s">
        <v>269</v>
      </c>
      <c r="P159" s="185">
        <f t="array" ref="P159">IFERROR(SUM(N159*50%,N159,10,G159*50%+G159,O159),)</f>
        <v>0</v>
      </c>
      <c r="Q159" s="180" t="s">
        <v>2</v>
      </c>
      <c r="R159" s="183" t="s">
        <v>2</v>
      </c>
      <c r="S159" s="180" t="s">
        <v>2</v>
      </c>
      <c r="T159" s="186">
        <v>0</v>
      </c>
      <c r="U159" s="183">
        <v>0</v>
      </c>
      <c r="V159" s="187" t="s">
        <v>271</v>
      </c>
      <c r="W159" s="183">
        <v>0</v>
      </c>
      <c r="X159" s="183" t="s">
        <v>271</v>
      </c>
      <c r="Y159" s="183" t="s">
        <v>271</v>
      </c>
      <c r="Z159" s="188">
        <f t="shared" si="17"/>
        <v>0</v>
      </c>
      <c r="AB159" s="183">
        <v>0</v>
      </c>
      <c r="AD159" s="189">
        <f t="shared" si="18"/>
        <v>0</v>
      </c>
    </row>
    <row r="160" spans="1:30" x14ac:dyDescent="0.2">
      <c r="A160" s="180" t="s">
        <v>2</v>
      </c>
      <c r="B160" s="181" t="s">
        <v>269</v>
      </c>
      <c r="C160" s="181" t="s">
        <v>269</v>
      </c>
      <c r="D160" s="180">
        <v>100</v>
      </c>
      <c r="E160" s="180" t="str">
        <f t="shared" si="14"/>
        <v xml:space="preserve"> </v>
      </c>
      <c r="F160" s="182" t="s">
        <v>2</v>
      </c>
      <c r="G160" s="183" t="str">
        <f t="shared" si="15"/>
        <v xml:space="preserve"> </v>
      </c>
      <c r="H160" s="180" t="s">
        <v>2</v>
      </c>
      <c r="I160" s="181" t="s">
        <v>2</v>
      </c>
      <c r="J160" s="181" t="s">
        <v>2</v>
      </c>
      <c r="K160" s="180">
        <v>100</v>
      </c>
      <c r="L160" s="180" t="str">
        <f t="shared" si="16"/>
        <v xml:space="preserve"> </v>
      </c>
      <c r="M160" s="182" t="s">
        <v>2</v>
      </c>
      <c r="N160" s="183" t="str">
        <f t="shared" si="13"/>
        <v xml:space="preserve">0 </v>
      </c>
      <c r="O160" s="183" t="s">
        <v>269</v>
      </c>
      <c r="P160" s="185">
        <f t="array" ref="P160">IFERROR(SUM(N160*50%,N160,10,G160*50%+G160,O160),)</f>
        <v>0</v>
      </c>
      <c r="Q160" s="180" t="s">
        <v>2</v>
      </c>
      <c r="R160" s="183" t="s">
        <v>2</v>
      </c>
      <c r="S160" s="180" t="s">
        <v>2</v>
      </c>
      <c r="T160" s="186">
        <v>0</v>
      </c>
      <c r="U160" s="183">
        <v>0</v>
      </c>
      <c r="V160" s="187" t="s">
        <v>271</v>
      </c>
      <c r="W160" s="183">
        <v>0</v>
      </c>
      <c r="X160" s="183" t="s">
        <v>271</v>
      </c>
      <c r="Y160" s="183" t="s">
        <v>271</v>
      </c>
      <c r="Z160" s="188">
        <f t="shared" si="17"/>
        <v>0</v>
      </c>
      <c r="AB160" s="183">
        <v>0</v>
      </c>
      <c r="AD160" s="189">
        <f t="shared" si="18"/>
        <v>0</v>
      </c>
    </row>
    <row r="161" spans="1:30" x14ac:dyDescent="0.2">
      <c r="A161" s="180" t="s">
        <v>2</v>
      </c>
      <c r="B161" s="181" t="s">
        <v>269</v>
      </c>
      <c r="C161" s="181" t="s">
        <v>269</v>
      </c>
      <c r="D161" s="180">
        <v>100</v>
      </c>
      <c r="E161" s="180" t="str">
        <f t="shared" si="14"/>
        <v xml:space="preserve"> </v>
      </c>
      <c r="F161" s="182" t="s">
        <v>2</v>
      </c>
      <c r="G161" s="183" t="str">
        <f t="shared" si="15"/>
        <v xml:space="preserve"> </v>
      </c>
      <c r="H161" s="180" t="s">
        <v>2</v>
      </c>
      <c r="I161" s="181" t="s">
        <v>2</v>
      </c>
      <c r="J161" s="181" t="s">
        <v>2</v>
      </c>
      <c r="K161" s="180">
        <v>100</v>
      </c>
      <c r="L161" s="180" t="str">
        <f t="shared" si="16"/>
        <v xml:space="preserve"> </v>
      </c>
      <c r="M161" s="182" t="s">
        <v>2</v>
      </c>
      <c r="N161" s="183" t="str">
        <f t="shared" si="13"/>
        <v xml:space="preserve">0 </v>
      </c>
      <c r="O161" s="183" t="s">
        <v>269</v>
      </c>
      <c r="P161" s="185">
        <f t="array" ref="P161">IFERROR(SUM(N161*50%,N161,10,G161*50%+G161,O161),)</f>
        <v>0</v>
      </c>
      <c r="Q161" s="180" t="s">
        <v>2</v>
      </c>
      <c r="R161" s="183" t="s">
        <v>2</v>
      </c>
      <c r="S161" s="180" t="s">
        <v>2</v>
      </c>
      <c r="T161" s="186">
        <v>0</v>
      </c>
      <c r="U161" s="183">
        <v>0</v>
      </c>
      <c r="V161" s="187" t="s">
        <v>271</v>
      </c>
      <c r="W161" s="183">
        <v>0</v>
      </c>
      <c r="X161" s="183" t="s">
        <v>271</v>
      </c>
      <c r="Y161" s="183" t="s">
        <v>271</v>
      </c>
      <c r="Z161" s="188">
        <f t="shared" si="17"/>
        <v>0</v>
      </c>
      <c r="AB161" s="183">
        <v>0</v>
      </c>
      <c r="AD161" s="189">
        <f t="shared" si="18"/>
        <v>0</v>
      </c>
    </row>
    <row r="162" spans="1:30" x14ac:dyDescent="0.2">
      <c r="A162" s="180" t="s">
        <v>2</v>
      </c>
      <c r="B162" s="181" t="s">
        <v>269</v>
      </c>
      <c r="C162" s="181" t="s">
        <v>269</v>
      </c>
      <c r="D162" s="180">
        <v>100</v>
      </c>
      <c r="E162" s="180" t="str">
        <f t="shared" si="14"/>
        <v xml:space="preserve"> </v>
      </c>
      <c r="F162" s="182" t="s">
        <v>2</v>
      </c>
      <c r="G162" s="183" t="str">
        <f t="shared" si="15"/>
        <v xml:space="preserve"> </v>
      </c>
      <c r="H162" s="180" t="s">
        <v>2</v>
      </c>
      <c r="I162" s="181" t="s">
        <v>2</v>
      </c>
      <c r="J162" s="181" t="s">
        <v>2</v>
      </c>
      <c r="K162" s="180">
        <v>100</v>
      </c>
      <c r="L162" s="180" t="str">
        <f t="shared" si="16"/>
        <v xml:space="preserve"> </v>
      </c>
      <c r="M162" s="182" t="s">
        <v>2</v>
      </c>
      <c r="N162" s="183" t="str">
        <f t="shared" si="13"/>
        <v xml:space="preserve">0 </v>
      </c>
      <c r="O162" s="183" t="s">
        <v>269</v>
      </c>
      <c r="P162" s="185">
        <f t="array" ref="P162">IFERROR(SUM(N162*50%,N162,10,G162*50%+G162,O162),)</f>
        <v>0</v>
      </c>
      <c r="Q162" s="180" t="s">
        <v>2</v>
      </c>
      <c r="R162" s="183" t="s">
        <v>2</v>
      </c>
      <c r="S162" s="180" t="s">
        <v>2</v>
      </c>
      <c r="T162" s="186">
        <v>0</v>
      </c>
      <c r="U162" s="183">
        <v>0</v>
      </c>
      <c r="V162" s="187" t="s">
        <v>271</v>
      </c>
      <c r="W162" s="183">
        <v>0</v>
      </c>
      <c r="X162" s="183" t="s">
        <v>271</v>
      </c>
      <c r="Y162" s="183" t="s">
        <v>271</v>
      </c>
      <c r="Z162" s="188">
        <f t="shared" si="17"/>
        <v>0</v>
      </c>
      <c r="AB162" s="183">
        <v>0</v>
      </c>
      <c r="AD162" s="189">
        <f t="shared" si="18"/>
        <v>0</v>
      </c>
    </row>
    <row r="163" spans="1:30" x14ac:dyDescent="0.2">
      <c r="A163" s="180" t="s">
        <v>2</v>
      </c>
      <c r="B163" s="181" t="s">
        <v>269</v>
      </c>
      <c r="C163" s="181" t="s">
        <v>269</v>
      </c>
      <c r="D163" s="180">
        <v>100</v>
      </c>
      <c r="E163" s="180" t="str">
        <f t="shared" si="14"/>
        <v xml:space="preserve"> </v>
      </c>
      <c r="F163" s="182" t="s">
        <v>2</v>
      </c>
      <c r="G163" s="183" t="str">
        <f t="shared" si="15"/>
        <v xml:space="preserve"> </v>
      </c>
      <c r="H163" s="180" t="s">
        <v>2</v>
      </c>
      <c r="I163" s="181" t="s">
        <v>2</v>
      </c>
      <c r="J163" s="181" t="s">
        <v>2</v>
      </c>
      <c r="K163" s="180">
        <v>100</v>
      </c>
      <c r="L163" s="180" t="str">
        <f t="shared" si="16"/>
        <v xml:space="preserve"> </v>
      </c>
      <c r="M163" s="182" t="s">
        <v>2</v>
      </c>
      <c r="N163" s="183" t="str">
        <f t="shared" si="13"/>
        <v xml:space="preserve">0 </v>
      </c>
      <c r="O163" s="183" t="s">
        <v>269</v>
      </c>
      <c r="P163" s="185">
        <f t="array" ref="P163">IFERROR(SUM(N163*50%,N163,10,G163*50%+G163,O163),)</f>
        <v>0</v>
      </c>
      <c r="Q163" s="180" t="s">
        <v>2</v>
      </c>
      <c r="R163" s="183" t="s">
        <v>2</v>
      </c>
      <c r="S163" s="180" t="s">
        <v>2</v>
      </c>
      <c r="T163" s="186">
        <v>0</v>
      </c>
      <c r="U163" s="183">
        <v>0</v>
      </c>
      <c r="V163" s="187" t="s">
        <v>271</v>
      </c>
      <c r="W163" s="183">
        <v>0</v>
      </c>
      <c r="X163" s="183" t="s">
        <v>271</v>
      </c>
      <c r="Y163" s="183" t="s">
        <v>271</v>
      </c>
      <c r="Z163" s="188">
        <f t="shared" si="17"/>
        <v>0</v>
      </c>
      <c r="AB163" s="183">
        <v>0</v>
      </c>
      <c r="AD163" s="189">
        <f t="shared" si="18"/>
        <v>0</v>
      </c>
    </row>
    <row r="164" spans="1:30" x14ac:dyDescent="0.2">
      <c r="A164" s="180" t="s">
        <v>2</v>
      </c>
      <c r="B164" s="181" t="s">
        <v>269</v>
      </c>
      <c r="C164" s="181" t="s">
        <v>269</v>
      </c>
      <c r="D164" s="180">
        <v>100</v>
      </c>
      <c r="E164" s="180" t="str">
        <f t="shared" si="14"/>
        <v xml:space="preserve"> </v>
      </c>
      <c r="F164" s="182" t="s">
        <v>2</v>
      </c>
      <c r="G164" s="183" t="str">
        <f t="shared" si="15"/>
        <v xml:space="preserve"> </v>
      </c>
      <c r="H164" s="180" t="s">
        <v>2</v>
      </c>
      <c r="I164" s="181" t="s">
        <v>2</v>
      </c>
      <c r="J164" s="181" t="s">
        <v>2</v>
      </c>
      <c r="K164" s="180">
        <v>100</v>
      </c>
      <c r="L164" s="180" t="str">
        <f t="shared" si="16"/>
        <v xml:space="preserve"> </v>
      </c>
      <c r="M164" s="182" t="s">
        <v>2</v>
      </c>
      <c r="N164" s="183" t="str">
        <f t="shared" si="13"/>
        <v xml:space="preserve">0 </v>
      </c>
      <c r="O164" s="183" t="s">
        <v>269</v>
      </c>
      <c r="P164" s="185">
        <f t="array" ref="P164">IFERROR(SUM(N164*50%,N164,10,G164*50%+G164,O164),)</f>
        <v>0</v>
      </c>
      <c r="Q164" s="180" t="s">
        <v>2</v>
      </c>
      <c r="R164" s="183" t="s">
        <v>2</v>
      </c>
      <c r="S164" s="180" t="s">
        <v>2</v>
      </c>
      <c r="T164" s="186">
        <v>0</v>
      </c>
      <c r="U164" s="183">
        <v>0</v>
      </c>
      <c r="V164" s="187" t="s">
        <v>271</v>
      </c>
      <c r="W164" s="183">
        <v>0</v>
      </c>
      <c r="X164" s="183" t="s">
        <v>271</v>
      </c>
      <c r="Y164" s="183" t="s">
        <v>271</v>
      </c>
      <c r="Z164" s="188">
        <f t="shared" si="17"/>
        <v>0</v>
      </c>
      <c r="AB164" s="183">
        <v>0</v>
      </c>
      <c r="AD164" s="189">
        <f t="shared" si="18"/>
        <v>0</v>
      </c>
    </row>
    <row r="165" spans="1:30" x14ac:dyDescent="0.2">
      <c r="A165" s="180" t="s">
        <v>2</v>
      </c>
      <c r="B165" s="181" t="s">
        <v>269</v>
      </c>
      <c r="C165" s="181" t="s">
        <v>269</v>
      </c>
      <c r="D165" s="180">
        <v>100</v>
      </c>
      <c r="E165" s="180" t="str">
        <f t="shared" si="14"/>
        <v xml:space="preserve"> </v>
      </c>
      <c r="F165" s="182" t="s">
        <v>2</v>
      </c>
      <c r="G165" s="183" t="str">
        <f t="shared" si="15"/>
        <v xml:space="preserve"> </v>
      </c>
      <c r="H165" s="180" t="s">
        <v>2</v>
      </c>
      <c r="I165" s="181" t="s">
        <v>2</v>
      </c>
      <c r="J165" s="181" t="s">
        <v>2</v>
      </c>
      <c r="K165" s="180">
        <v>100</v>
      </c>
      <c r="L165" s="180" t="str">
        <f t="shared" si="16"/>
        <v xml:space="preserve"> </v>
      </c>
      <c r="M165" s="182" t="s">
        <v>2</v>
      </c>
      <c r="N165" s="183" t="str">
        <f t="shared" si="13"/>
        <v xml:space="preserve">0 </v>
      </c>
      <c r="O165" s="183" t="s">
        <v>269</v>
      </c>
      <c r="P165" s="185">
        <f t="array" ref="P165">IFERROR(SUM(N165*50%,N165,10,G165*50%+G165,O165),)</f>
        <v>0</v>
      </c>
      <c r="Q165" s="180" t="s">
        <v>2</v>
      </c>
      <c r="R165" s="183" t="s">
        <v>2</v>
      </c>
      <c r="S165" s="180" t="s">
        <v>2</v>
      </c>
      <c r="T165" s="186">
        <v>0</v>
      </c>
      <c r="U165" s="183">
        <v>0</v>
      </c>
      <c r="V165" s="187" t="s">
        <v>271</v>
      </c>
      <c r="W165" s="183">
        <v>0</v>
      </c>
      <c r="X165" s="183" t="s">
        <v>271</v>
      </c>
      <c r="Y165" s="183" t="s">
        <v>271</v>
      </c>
      <c r="Z165" s="188">
        <f t="shared" si="17"/>
        <v>0</v>
      </c>
      <c r="AB165" s="183">
        <v>0</v>
      </c>
      <c r="AD165" s="189">
        <f t="shared" si="18"/>
        <v>0</v>
      </c>
    </row>
    <row r="166" spans="1:30" x14ac:dyDescent="0.2">
      <c r="A166" s="180" t="s">
        <v>2</v>
      </c>
      <c r="B166" s="181" t="s">
        <v>269</v>
      </c>
      <c r="C166" s="181" t="s">
        <v>269</v>
      </c>
      <c r="D166" s="180">
        <v>100</v>
      </c>
      <c r="E166" s="180" t="str">
        <f t="shared" si="14"/>
        <v xml:space="preserve"> </v>
      </c>
      <c r="F166" s="182" t="s">
        <v>2</v>
      </c>
      <c r="G166" s="183" t="str">
        <f t="shared" si="15"/>
        <v xml:space="preserve"> </v>
      </c>
      <c r="H166" s="180" t="s">
        <v>2</v>
      </c>
      <c r="I166" s="181" t="s">
        <v>2</v>
      </c>
      <c r="J166" s="181" t="s">
        <v>2</v>
      </c>
      <c r="K166" s="180">
        <v>100</v>
      </c>
      <c r="L166" s="180" t="str">
        <f t="shared" si="16"/>
        <v xml:space="preserve"> </v>
      </c>
      <c r="M166" s="182" t="s">
        <v>2</v>
      </c>
      <c r="N166" s="183" t="str">
        <f t="shared" si="13"/>
        <v xml:space="preserve">0 </v>
      </c>
      <c r="O166" s="183" t="s">
        <v>269</v>
      </c>
      <c r="P166" s="185">
        <f t="array" ref="P166">IFERROR(SUM(N166*50%,N166,10,G166*50%+G166,O166),)</f>
        <v>0</v>
      </c>
      <c r="Q166" s="180" t="s">
        <v>2</v>
      </c>
      <c r="R166" s="183" t="s">
        <v>2</v>
      </c>
      <c r="S166" s="180" t="s">
        <v>2</v>
      </c>
      <c r="T166" s="186">
        <v>0</v>
      </c>
      <c r="U166" s="183">
        <v>0</v>
      </c>
      <c r="V166" s="187" t="s">
        <v>271</v>
      </c>
      <c r="W166" s="183">
        <v>0</v>
      </c>
      <c r="X166" s="183" t="s">
        <v>271</v>
      </c>
      <c r="Y166" s="183" t="s">
        <v>271</v>
      </c>
      <c r="Z166" s="188">
        <f t="shared" si="17"/>
        <v>0</v>
      </c>
      <c r="AB166" s="183">
        <v>0</v>
      </c>
      <c r="AD166" s="189">
        <f t="shared" si="18"/>
        <v>0</v>
      </c>
    </row>
    <row r="167" spans="1:30" x14ac:dyDescent="0.2">
      <c r="A167" s="180" t="s">
        <v>2</v>
      </c>
      <c r="B167" s="181" t="s">
        <v>269</v>
      </c>
      <c r="C167" s="181" t="s">
        <v>269</v>
      </c>
      <c r="D167" s="180">
        <v>100</v>
      </c>
      <c r="E167" s="180" t="str">
        <f t="shared" si="14"/>
        <v xml:space="preserve"> </v>
      </c>
      <c r="F167" s="182" t="s">
        <v>2</v>
      </c>
      <c r="G167" s="183" t="str">
        <f t="shared" si="15"/>
        <v xml:space="preserve"> </v>
      </c>
      <c r="H167" s="180" t="s">
        <v>2</v>
      </c>
      <c r="I167" s="181" t="s">
        <v>2</v>
      </c>
      <c r="J167" s="181" t="s">
        <v>2</v>
      </c>
      <c r="K167" s="180">
        <v>100</v>
      </c>
      <c r="L167" s="180" t="str">
        <f t="shared" si="16"/>
        <v xml:space="preserve"> </v>
      </c>
      <c r="M167" s="182" t="s">
        <v>2</v>
      </c>
      <c r="N167" s="183" t="str">
        <f t="shared" si="13"/>
        <v xml:space="preserve">0 </v>
      </c>
      <c r="O167" s="183" t="s">
        <v>269</v>
      </c>
      <c r="P167" s="185">
        <f t="array" ref="P167">IFERROR(SUM(N167*50%,N167,10,G167*50%+G167,O167),)</f>
        <v>0</v>
      </c>
      <c r="Q167" s="180" t="s">
        <v>2</v>
      </c>
      <c r="R167" s="183" t="s">
        <v>2</v>
      </c>
      <c r="S167" s="180" t="s">
        <v>2</v>
      </c>
      <c r="T167" s="186">
        <v>0</v>
      </c>
      <c r="U167" s="183">
        <v>0</v>
      </c>
      <c r="V167" s="187" t="s">
        <v>271</v>
      </c>
      <c r="W167" s="183">
        <v>0</v>
      </c>
      <c r="X167" s="183" t="s">
        <v>271</v>
      </c>
      <c r="Y167" s="183" t="s">
        <v>271</v>
      </c>
      <c r="Z167" s="188">
        <f t="shared" si="17"/>
        <v>0</v>
      </c>
      <c r="AB167" s="183">
        <v>0</v>
      </c>
      <c r="AD167" s="189">
        <f t="shared" si="18"/>
        <v>0</v>
      </c>
    </row>
    <row r="168" spans="1:30" x14ac:dyDescent="0.2">
      <c r="A168" s="180" t="s">
        <v>2</v>
      </c>
      <c r="B168" s="181" t="s">
        <v>269</v>
      </c>
      <c r="C168" s="181" t="s">
        <v>269</v>
      </c>
      <c r="D168" s="180">
        <v>100</v>
      </c>
      <c r="E168" s="180" t="str">
        <f t="shared" si="14"/>
        <v xml:space="preserve"> </v>
      </c>
      <c r="F168" s="182" t="s">
        <v>2</v>
      </c>
      <c r="G168" s="183" t="str">
        <f t="shared" si="15"/>
        <v xml:space="preserve"> </v>
      </c>
      <c r="H168" s="180" t="s">
        <v>2</v>
      </c>
      <c r="I168" s="181" t="s">
        <v>2</v>
      </c>
      <c r="J168" s="181" t="s">
        <v>2</v>
      </c>
      <c r="K168" s="180">
        <v>100</v>
      </c>
      <c r="L168" s="180" t="str">
        <f t="shared" si="16"/>
        <v xml:space="preserve"> </v>
      </c>
      <c r="M168" s="182" t="s">
        <v>2</v>
      </c>
      <c r="N168" s="183" t="str">
        <f t="shared" si="13"/>
        <v xml:space="preserve">0 </v>
      </c>
      <c r="O168" s="183" t="s">
        <v>269</v>
      </c>
      <c r="P168" s="185">
        <f t="array" ref="P168">IFERROR(SUM(N168*50%,N168,10,G168*50%+G168,O168),)</f>
        <v>0</v>
      </c>
      <c r="Q168" s="180" t="s">
        <v>2</v>
      </c>
      <c r="R168" s="183" t="s">
        <v>2</v>
      </c>
      <c r="S168" s="180" t="s">
        <v>2</v>
      </c>
      <c r="T168" s="186">
        <v>0</v>
      </c>
      <c r="U168" s="183">
        <v>0</v>
      </c>
      <c r="V168" s="187" t="s">
        <v>271</v>
      </c>
      <c r="W168" s="183">
        <v>0</v>
      </c>
      <c r="X168" s="183" t="s">
        <v>271</v>
      </c>
      <c r="Y168" s="183" t="s">
        <v>271</v>
      </c>
      <c r="Z168" s="188">
        <f t="shared" si="17"/>
        <v>0</v>
      </c>
      <c r="AB168" s="183">
        <v>0</v>
      </c>
      <c r="AD168" s="189">
        <f t="shared" si="18"/>
        <v>0</v>
      </c>
    </row>
    <row r="169" spans="1:30" x14ac:dyDescent="0.2">
      <c r="A169" s="180" t="s">
        <v>2</v>
      </c>
      <c r="B169" s="181" t="s">
        <v>269</v>
      </c>
      <c r="C169" s="181" t="s">
        <v>269</v>
      </c>
      <c r="D169" s="180">
        <v>100</v>
      </c>
      <c r="E169" s="180" t="str">
        <f t="shared" si="14"/>
        <v xml:space="preserve"> </v>
      </c>
      <c r="F169" s="182" t="s">
        <v>2</v>
      </c>
      <c r="G169" s="183" t="str">
        <f t="shared" si="15"/>
        <v xml:space="preserve"> </v>
      </c>
      <c r="H169" s="180" t="s">
        <v>2</v>
      </c>
      <c r="I169" s="181" t="s">
        <v>2</v>
      </c>
      <c r="J169" s="181" t="s">
        <v>2</v>
      </c>
      <c r="K169" s="180">
        <v>100</v>
      </c>
      <c r="L169" s="180" t="str">
        <f t="shared" si="16"/>
        <v xml:space="preserve"> </v>
      </c>
      <c r="M169" s="182" t="s">
        <v>2</v>
      </c>
      <c r="N169" s="183" t="str">
        <f t="shared" ref="N169:N201" si="19">IFERROR(SUM(L169*M169),"0 ")</f>
        <v xml:space="preserve">0 </v>
      </c>
      <c r="O169" s="183" t="s">
        <v>269</v>
      </c>
      <c r="P169" s="185">
        <f t="array" ref="P169">IFERROR(SUM(N169*50%,N169,10,G169*50%+G169,O169),)</f>
        <v>0</v>
      </c>
      <c r="Q169" s="180" t="s">
        <v>2</v>
      </c>
      <c r="R169" s="183" t="s">
        <v>2</v>
      </c>
      <c r="S169" s="180" t="s">
        <v>2</v>
      </c>
      <c r="T169" s="186">
        <v>0</v>
      </c>
      <c r="U169" s="183">
        <v>0</v>
      </c>
      <c r="V169" s="187" t="s">
        <v>271</v>
      </c>
      <c r="W169" s="183">
        <v>0</v>
      </c>
      <c r="X169" s="183" t="s">
        <v>271</v>
      </c>
      <c r="Y169" s="183" t="s">
        <v>271</v>
      </c>
      <c r="Z169" s="188">
        <f t="shared" si="17"/>
        <v>0</v>
      </c>
      <c r="AB169" s="183">
        <v>0</v>
      </c>
      <c r="AD169" s="189">
        <f t="shared" si="18"/>
        <v>0</v>
      </c>
    </row>
    <row r="170" spans="1:30" x14ac:dyDescent="0.2">
      <c r="A170" s="180" t="s">
        <v>2</v>
      </c>
      <c r="B170" s="181" t="s">
        <v>269</v>
      </c>
      <c r="C170" s="181" t="s">
        <v>269</v>
      </c>
      <c r="D170" s="180">
        <v>100</v>
      </c>
      <c r="E170" s="180" t="str">
        <f t="shared" si="14"/>
        <v xml:space="preserve"> </v>
      </c>
      <c r="F170" s="182" t="s">
        <v>2</v>
      </c>
      <c r="G170" s="183" t="str">
        <f t="shared" si="15"/>
        <v xml:space="preserve"> </v>
      </c>
      <c r="H170" s="180" t="s">
        <v>2</v>
      </c>
      <c r="I170" s="181" t="s">
        <v>2</v>
      </c>
      <c r="J170" s="181" t="s">
        <v>2</v>
      </c>
      <c r="K170" s="180">
        <v>100</v>
      </c>
      <c r="L170" s="180" t="str">
        <f t="shared" si="16"/>
        <v xml:space="preserve"> </v>
      </c>
      <c r="M170" s="182" t="s">
        <v>2</v>
      </c>
      <c r="N170" s="183" t="str">
        <f t="shared" si="19"/>
        <v xml:space="preserve">0 </v>
      </c>
      <c r="O170" s="183" t="s">
        <v>269</v>
      </c>
      <c r="P170" s="185">
        <f t="array" ref="P170">IFERROR(SUM(N170*50%,N170,10,G170*50%+G170,O170),)</f>
        <v>0</v>
      </c>
      <c r="Q170" s="180" t="s">
        <v>2</v>
      </c>
      <c r="R170" s="183" t="s">
        <v>2</v>
      </c>
      <c r="S170" s="180" t="s">
        <v>2</v>
      </c>
      <c r="T170" s="186">
        <v>0</v>
      </c>
      <c r="U170" s="183">
        <v>0</v>
      </c>
      <c r="V170" s="187" t="s">
        <v>271</v>
      </c>
      <c r="W170" s="183">
        <v>0</v>
      </c>
      <c r="X170" s="183" t="s">
        <v>271</v>
      </c>
      <c r="Y170" s="183" t="s">
        <v>271</v>
      </c>
      <c r="Z170" s="188">
        <f t="shared" si="17"/>
        <v>0</v>
      </c>
      <c r="AB170" s="183">
        <v>0</v>
      </c>
      <c r="AD170" s="189">
        <f t="shared" si="18"/>
        <v>0</v>
      </c>
    </row>
    <row r="171" spans="1:30" x14ac:dyDescent="0.2">
      <c r="A171" s="180" t="s">
        <v>2</v>
      </c>
      <c r="B171" s="181" t="s">
        <v>269</v>
      </c>
      <c r="C171" s="181" t="s">
        <v>269</v>
      </c>
      <c r="D171" s="180">
        <v>100</v>
      </c>
      <c r="E171" s="180" t="str">
        <f t="shared" si="14"/>
        <v xml:space="preserve"> </v>
      </c>
      <c r="F171" s="182" t="s">
        <v>2</v>
      </c>
      <c r="G171" s="183" t="str">
        <f t="shared" si="15"/>
        <v xml:space="preserve"> </v>
      </c>
      <c r="H171" s="180" t="s">
        <v>2</v>
      </c>
      <c r="I171" s="181" t="s">
        <v>2</v>
      </c>
      <c r="J171" s="181" t="s">
        <v>2</v>
      </c>
      <c r="K171" s="180">
        <v>100</v>
      </c>
      <c r="L171" s="180" t="str">
        <f t="shared" si="16"/>
        <v xml:space="preserve"> </v>
      </c>
      <c r="M171" s="182" t="s">
        <v>2</v>
      </c>
      <c r="N171" s="183" t="str">
        <f t="shared" si="19"/>
        <v xml:space="preserve">0 </v>
      </c>
      <c r="O171" s="183" t="s">
        <v>269</v>
      </c>
      <c r="P171" s="185">
        <f t="array" ref="P171">IFERROR(SUM(N171*50%,N171,10,G171*50%+G171,O171),)</f>
        <v>0</v>
      </c>
      <c r="Q171" s="180" t="s">
        <v>2</v>
      </c>
      <c r="R171" s="183" t="s">
        <v>2</v>
      </c>
      <c r="S171" s="180" t="s">
        <v>2</v>
      </c>
      <c r="T171" s="186">
        <v>0</v>
      </c>
      <c r="U171" s="183">
        <v>0</v>
      </c>
      <c r="V171" s="187" t="s">
        <v>271</v>
      </c>
      <c r="W171" s="183">
        <v>0</v>
      </c>
      <c r="X171" s="183" t="s">
        <v>271</v>
      </c>
      <c r="Y171" s="183" t="s">
        <v>271</v>
      </c>
      <c r="Z171" s="188">
        <f t="shared" si="17"/>
        <v>0</v>
      </c>
      <c r="AB171" s="183">
        <v>0</v>
      </c>
      <c r="AD171" s="189">
        <f t="shared" si="18"/>
        <v>0</v>
      </c>
    </row>
    <row r="172" spans="1:30" x14ac:dyDescent="0.2">
      <c r="A172" s="180" t="s">
        <v>2</v>
      </c>
      <c r="B172" s="181" t="s">
        <v>269</v>
      </c>
      <c r="C172" s="181" t="s">
        <v>269</v>
      </c>
      <c r="D172" s="180">
        <v>100</v>
      </c>
      <c r="E172" s="180" t="str">
        <f t="shared" si="14"/>
        <v xml:space="preserve"> </v>
      </c>
      <c r="F172" s="182" t="s">
        <v>2</v>
      </c>
      <c r="G172" s="183" t="str">
        <f t="shared" si="15"/>
        <v xml:space="preserve"> </v>
      </c>
      <c r="H172" s="180" t="s">
        <v>2</v>
      </c>
      <c r="I172" s="181" t="s">
        <v>2</v>
      </c>
      <c r="J172" s="181" t="s">
        <v>2</v>
      </c>
      <c r="K172" s="180">
        <v>100</v>
      </c>
      <c r="L172" s="180" t="str">
        <f t="shared" si="16"/>
        <v xml:space="preserve"> </v>
      </c>
      <c r="M172" s="182" t="s">
        <v>2</v>
      </c>
      <c r="N172" s="183" t="str">
        <f t="shared" si="19"/>
        <v xml:space="preserve">0 </v>
      </c>
      <c r="O172" s="183" t="s">
        <v>269</v>
      </c>
      <c r="P172" s="185">
        <f t="array" ref="P172">IFERROR(SUM(N172*50%,N172,10,G172*50%+G172,O172),)</f>
        <v>0</v>
      </c>
      <c r="Q172" s="180" t="s">
        <v>2</v>
      </c>
      <c r="R172" s="183" t="s">
        <v>2</v>
      </c>
      <c r="S172" s="180" t="s">
        <v>2</v>
      </c>
      <c r="T172" s="186">
        <v>0</v>
      </c>
      <c r="U172" s="183">
        <v>0</v>
      </c>
      <c r="V172" s="187" t="s">
        <v>271</v>
      </c>
      <c r="W172" s="183">
        <v>0</v>
      </c>
      <c r="X172" s="183" t="s">
        <v>271</v>
      </c>
      <c r="Y172" s="183" t="s">
        <v>271</v>
      </c>
      <c r="Z172" s="188">
        <f t="shared" si="17"/>
        <v>0</v>
      </c>
      <c r="AB172" s="183">
        <v>0</v>
      </c>
      <c r="AD172" s="189">
        <f t="shared" si="18"/>
        <v>0</v>
      </c>
    </row>
    <row r="173" spans="1:30" x14ac:dyDescent="0.2">
      <c r="A173" s="180" t="s">
        <v>2</v>
      </c>
      <c r="B173" s="181" t="s">
        <v>269</v>
      </c>
      <c r="C173" s="181" t="s">
        <v>269</v>
      </c>
      <c r="D173" s="180">
        <v>100</v>
      </c>
      <c r="E173" s="180" t="str">
        <f t="shared" si="14"/>
        <v xml:space="preserve"> </v>
      </c>
      <c r="F173" s="182" t="s">
        <v>2</v>
      </c>
      <c r="G173" s="183" t="str">
        <f t="shared" si="15"/>
        <v xml:space="preserve"> </v>
      </c>
      <c r="H173" s="180" t="s">
        <v>2</v>
      </c>
      <c r="I173" s="181" t="s">
        <v>2</v>
      </c>
      <c r="J173" s="181" t="s">
        <v>2</v>
      </c>
      <c r="K173" s="180">
        <v>100</v>
      </c>
      <c r="L173" s="180" t="str">
        <f t="shared" si="16"/>
        <v xml:space="preserve"> </v>
      </c>
      <c r="M173" s="182" t="s">
        <v>2</v>
      </c>
      <c r="N173" s="183" t="str">
        <f t="shared" si="19"/>
        <v xml:space="preserve">0 </v>
      </c>
      <c r="O173" s="183" t="s">
        <v>269</v>
      </c>
      <c r="P173" s="185">
        <f t="array" ref="P173">IFERROR(SUM(N173*50%,N173,10,G173*50%+G173,O173),)</f>
        <v>0</v>
      </c>
      <c r="Q173" s="180" t="s">
        <v>2</v>
      </c>
      <c r="R173" s="183" t="s">
        <v>2</v>
      </c>
      <c r="S173" s="180" t="s">
        <v>2</v>
      </c>
      <c r="T173" s="186">
        <v>0</v>
      </c>
      <c r="U173" s="183">
        <v>0</v>
      </c>
      <c r="V173" s="187" t="s">
        <v>271</v>
      </c>
      <c r="W173" s="183">
        <v>0</v>
      </c>
      <c r="X173" s="183" t="s">
        <v>271</v>
      </c>
      <c r="Y173" s="183" t="s">
        <v>271</v>
      </c>
      <c r="Z173" s="188">
        <f t="shared" si="17"/>
        <v>0</v>
      </c>
      <c r="AB173" s="183">
        <v>0</v>
      </c>
      <c r="AD173" s="189">
        <f t="shared" si="18"/>
        <v>0</v>
      </c>
    </row>
    <row r="174" spans="1:30" x14ac:dyDescent="0.2">
      <c r="A174" s="180" t="s">
        <v>2</v>
      </c>
      <c r="B174" s="181" t="s">
        <v>269</v>
      </c>
      <c r="C174" s="181" t="s">
        <v>269</v>
      </c>
      <c r="D174" s="180">
        <v>100</v>
      </c>
      <c r="E174" s="180" t="str">
        <f t="shared" si="14"/>
        <v xml:space="preserve"> </v>
      </c>
      <c r="F174" s="182" t="s">
        <v>2</v>
      </c>
      <c r="G174" s="183" t="str">
        <f t="shared" si="15"/>
        <v xml:space="preserve"> </v>
      </c>
      <c r="H174" s="180" t="s">
        <v>2</v>
      </c>
      <c r="I174" s="181" t="s">
        <v>2</v>
      </c>
      <c r="J174" s="181" t="s">
        <v>2</v>
      </c>
      <c r="K174" s="180">
        <v>100</v>
      </c>
      <c r="L174" s="180" t="str">
        <f t="shared" si="16"/>
        <v xml:space="preserve"> </v>
      </c>
      <c r="M174" s="182" t="s">
        <v>2</v>
      </c>
      <c r="N174" s="183" t="str">
        <f t="shared" si="19"/>
        <v xml:space="preserve">0 </v>
      </c>
      <c r="O174" s="183" t="s">
        <v>269</v>
      </c>
      <c r="P174" s="185">
        <f t="array" ref="P174">IFERROR(SUM(N174*50%,N174,10,G174*50%+G174,O174),)</f>
        <v>0</v>
      </c>
      <c r="Q174" s="180" t="s">
        <v>2</v>
      </c>
      <c r="R174" s="183" t="s">
        <v>2</v>
      </c>
      <c r="S174" s="180" t="s">
        <v>2</v>
      </c>
      <c r="T174" s="186">
        <v>0</v>
      </c>
      <c r="U174" s="183">
        <v>0</v>
      </c>
      <c r="V174" s="187" t="s">
        <v>271</v>
      </c>
      <c r="W174" s="183">
        <v>0</v>
      </c>
      <c r="X174" s="183" t="s">
        <v>271</v>
      </c>
      <c r="Y174" s="183" t="s">
        <v>271</v>
      </c>
      <c r="Z174" s="188">
        <f t="shared" si="17"/>
        <v>0</v>
      </c>
      <c r="AB174" s="183">
        <v>0</v>
      </c>
      <c r="AD174" s="189">
        <f t="shared" si="18"/>
        <v>0</v>
      </c>
    </row>
    <row r="175" spans="1:30" x14ac:dyDescent="0.2">
      <c r="A175" s="180" t="s">
        <v>2</v>
      </c>
      <c r="B175" s="181" t="s">
        <v>269</v>
      </c>
      <c r="C175" s="181" t="s">
        <v>269</v>
      </c>
      <c r="D175" s="180">
        <v>100</v>
      </c>
      <c r="E175" s="180" t="str">
        <f t="shared" si="14"/>
        <v xml:space="preserve"> </v>
      </c>
      <c r="F175" s="182" t="s">
        <v>2</v>
      </c>
      <c r="G175" s="183" t="str">
        <f t="shared" si="15"/>
        <v xml:space="preserve"> </v>
      </c>
      <c r="H175" s="180" t="s">
        <v>2</v>
      </c>
      <c r="I175" s="181" t="s">
        <v>2</v>
      </c>
      <c r="J175" s="181" t="s">
        <v>2</v>
      </c>
      <c r="K175" s="180">
        <v>100</v>
      </c>
      <c r="L175" s="180" t="str">
        <f t="shared" si="16"/>
        <v xml:space="preserve"> </v>
      </c>
      <c r="M175" s="182" t="s">
        <v>2</v>
      </c>
      <c r="N175" s="183" t="str">
        <f t="shared" si="19"/>
        <v xml:space="preserve">0 </v>
      </c>
      <c r="O175" s="183" t="s">
        <v>269</v>
      </c>
      <c r="P175" s="185">
        <f t="array" ref="P175">IFERROR(SUM(N175*50%,N175,10,G175*50%+G175,O175),)</f>
        <v>0</v>
      </c>
      <c r="Q175" s="180" t="s">
        <v>2</v>
      </c>
      <c r="R175" s="183" t="s">
        <v>2</v>
      </c>
      <c r="S175" s="180" t="s">
        <v>2</v>
      </c>
      <c r="T175" s="186">
        <v>0</v>
      </c>
      <c r="U175" s="183">
        <v>0</v>
      </c>
      <c r="V175" s="187" t="s">
        <v>271</v>
      </c>
      <c r="W175" s="183">
        <v>0</v>
      </c>
      <c r="X175" s="183" t="s">
        <v>271</v>
      </c>
      <c r="Y175" s="183" t="s">
        <v>271</v>
      </c>
      <c r="Z175" s="188">
        <f t="shared" si="17"/>
        <v>0</v>
      </c>
      <c r="AB175" s="183">
        <v>0</v>
      </c>
      <c r="AD175" s="189">
        <f t="shared" si="18"/>
        <v>0</v>
      </c>
    </row>
    <row r="176" spans="1:30" x14ac:dyDescent="0.2">
      <c r="A176" s="180" t="s">
        <v>2</v>
      </c>
      <c r="B176" s="181" t="s">
        <v>269</v>
      </c>
      <c r="C176" s="181" t="s">
        <v>269</v>
      </c>
      <c r="D176" s="180">
        <v>100</v>
      </c>
      <c r="E176" s="180" t="str">
        <f t="shared" si="14"/>
        <v xml:space="preserve"> </v>
      </c>
      <c r="F176" s="182" t="s">
        <v>2</v>
      </c>
      <c r="G176" s="183" t="str">
        <f t="shared" si="15"/>
        <v xml:space="preserve"> </v>
      </c>
      <c r="H176" s="180" t="s">
        <v>2</v>
      </c>
      <c r="I176" s="181" t="s">
        <v>2</v>
      </c>
      <c r="J176" s="181" t="s">
        <v>2</v>
      </c>
      <c r="K176" s="180">
        <v>100</v>
      </c>
      <c r="L176" s="180" t="str">
        <f t="shared" si="16"/>
        <v xml:space="preserve"> </v>
      </c>
      <c r="M176" s="182" t="s">
        <v>2</v>
      </c>
      <c r="N176" s="183" t="str">
        <f t="shared" si="19"/>
        <v xml:space="preserve">0 </v>
      </c>
      <c r="O176" s="183" t="s">
        <v>269</v>
      </c>
      <c r="P176" s="185">
        <f t="array" ref="P176">IFERROR(SUM(N176*50%,N176,10,G176*50%+G176,O176),)</f>
        <v>0</v>
      </c>
      <c r="Q176" s="180" t="s">
        <v>2</v>
      </c>
      <c r="R176" s="183" t="s">
        <v>2</v>
      </c>
      <c r="S176" s="180" t="s">
        <v>2</v>
      </c>
      <c r="T176" s="186">
        <v>0</v>
      </c>
      <c r="U176" s="183">
        <v>0</v>
      </c>
      <c r="V176" s="187" t="s">
        <v>271</v>
      </c>
      <c r="W176" s="183">
        <v>0</v>
      </c>
      <c r="X176" s="183" t="s">
        <v>271</v>
      </c>
      <c r="Y176" s="183" t="s">
        <v>271</v>
      </c>
      <c r="Z176" s="188">
        <f t="shared" si="17"/>
        <v>0</v>
      </c>
      <c r="AB176" s="183">
        <v>0</v>
      </c>
      <c r="AD176" s="189">
        <f t="shared" si="18"/>
        <v>0</v>
      </c>
    </row>
    <row r="177" spans="1:30" x14ac:dyDescent="0.2">
      <c r="A177" s="180" t="s">
        <v>2</v>
      </c>
      <c r="B177" s="181" t="s">
        <v>269</v>
      </c>
      <c r="C177" s="181" t="s">
        <v>269</v>
      </c>
      <c r="D177" s="180">
        <v>100</v>
      </c>
      <c r="E177" s="180" t="str">
        <f t="shared" si="14"/>
        <v xml:space="preserve"> </v>
      </c>
      <c r="F177" s="182" t="s">
        <v>2</v>
      </c>
      <c r="G177" s="183" t="str">
        <f t="shared" si="15"/>
        <v xml:space="preserve"> </v>
      </c>
      <c r="H177" s="180" t="s">
        <v>2</v>
      </c>
      <c r="I177" s="181" t="s">
        <v>2</v>
      </c>
      <c r="J177" s="181" t="s">
        <v>2</v>
      </c>
      <c r="K177" s="180">
        <v>100</v>
      </c>
      <c r="L177" s="180" t="str">
        <f t="shared" si="16"/>
        <v xml:space="preserve"> </v>
      </c>
      <c r="M177" s="182" t="s">
        <v>2</v>
      </c>
      <c r="N177" s="183" t="str">
        <f t="shared" si="19"/>
        <v xml:space="preserve">0 </v>
      </c>
      <c r="O177" s="183" t="s">
        <v>269</v>
      </c>
      <c r="P177" s="185">
        <f t="array" ref="P177">IFERROR(SUM(N177*50%,N177,10,G177*50%+G177,O177),)</f>
        <v>0</v>
      </c>
      <c r="Q177" s="180" t="s">
        <v>2</v>
      </c>
      <c r="R177" s="183" t="s">
        <v>2</v>
      </c>
      <c r="S177" s="180" t="s">
        <v>2</v>
      </c>
      <c r="T177" s="186">
        <v>0</v>
      </c>
      <c r="U177" s="183">
        <v>0</v>
      </c>
      <c r="V177" s="187" t="s">
        <v>271</v>
      </c>
      <c r="W177" s="183">
        <v>0</v>
      </c>
      <c r="X177" s="183" t="s">
        <v>271</v>
      </c>
      <c r="Y177" s="183" t="s">
        <v>271</v>
      </c>
      <c r="Z177" s="188">
        <f t="shared" si="17"/>
        <v>0</v>
      </c>
      <c r="AB177" s="183">
        <v>0</v>
      </c>
      <c r="AD177" s="189">
        <f t="shared" si="18"/>
        <v>0</v>
      </c>
    </row>
    <row r="178" spans="1:30" x14ac:dyDescent="0.2">
      <c r="A178" s="180" t="s">
        <v>2</v>
      </c>
      <c r="B178" s="181" t="s">
        <v>269</v>
      </c>
      <c r="C178" s="181" t="s">
        <v>269</v>
      </c>
      <c r="D178" s="180">
        <v>100</v>
      </c>
      <c r="E178" s="180" t="str">
        <f t="shared" si="14"/>
        <v xml:space="preserve"> </v>
      </c>
      <c r="F178" s="182" t="s">
        <v>2</v>
      </c>
      <c r="G178" s="183" t="str">
        <f t="shared" si="15"/>
        <v xml:space="preserve"> </v>
      </c>
      <c r="H178" s="180" t="s">
        <v>2</v>
      </c>
      <c r="I178" s="181" t="s">
        <v>2</v>
      </c>
      <c r="J178" s="181" t="s">
        <v>2</v>
      </c>
      <c r="K178" s="180">
        <v>100</v>
      </c>
      <c r="L178" s="180" t="str">
        <f t="shared" si="16"/>
        <v xml:space="preserve"> </v>
      </c>
      <c r="M178" s="182" t="s">
        <v>2</v>
      </c>
      <c r="N178" s="183" t="str">
        <f t="shared" si="19"/>
        <v xml:space="preserve">0 </v>
      </c>
      <c r="O178" s="183" t="s">
        <v>269</v>
      </c>
      <c r="P178" s="185">
        <f t="array" ref="P178">IFERROR(SUM(N178*50%,N178,10,G178*50%+G178,O178),)</f>
        <v>0</v>
      </c>
      <c r="Q178" s="180" t="s">
        <v>2</v>
      </c>
      <c r="R178" s="183" t="s">
        <v>2</v>
      </c>
      <c r="S178" s="180" t="s">
        <v>2</v>
      </c>
      <c r="T178" s="186">
        <v>0</v>
      </c>
      <c r="U178" s="183">
        <v>0</v>
      </c>
      <c r="V178" s="187" t="s">
        <v>271</v>
      </c>
      <c r="W178" s="183">
        <v>0</v>
      </c>
      <c r="X178" s="183" t="s">
        <v>271</v>
      </c>
      <c r="Y178" s="183" t="s">
        <v>271</v>
      </c>
      <c r="Z178" s="188">
        <f t="shared" si="17"/>
        <v>0</v>
      </c>
      <c r="AB178" s="183">
        <v>0</v>
      </c>
      <c r="AD178" s="189">
        <f t="shared" si="18"/>
        <v>0</v>
      </c>
    </row>
    <row r="179" spans="1:30" x14ac:dyDescent="0.2">
      <c r="A179" s="180" t="s">
        <v>2</v>
      </c>
      <c r="B179" s="181" t="s">
        <v>269</v>
      </c>
      <c r="C179" s="181" t="s">
        <v>269</v>
      </c>
      <c r="D179" s="180">
        <v>100</v>
      </c>
      <c r="E179" s="180" t="str">
        <f t="shared" si="14"/>
        <v xml:space="preserve"> </v>
      </c>
      <c r="F179" s="182" t="s">
        <v>2</v>
      </c>
      <c r="G179" s="183" t="str">
        <f t="shared" si="15"/>
        <v xml:space="preserve"> </v>
      </c>
      <c r="H179" s="180" t="s">
        <v>2</v>
      </c>
      <c r="I179" s="181" t="s">
        <v>2</v>
      </c>
      <c r="J179" s="181" t="s">
        <v>2</v>
      </c>
      <c r="K179" s="180">
        <v>100</v>
      </c>
      <c r="L179" s="180" t="str">
        <f t="shared" si="16"/>
        <v xml:space="preserve"> </v>
      </c>
      <c r="M179" s="182" t="s">
        <v>2</v>
      </c>
      <c r="N179" s="183" t="str">
        <f t="shared" si="19"/>
        <v xml:space="preserve">0 </v>
      </c>
      <c r="O179" s="183" t="s">
        <v>269</v>
      </c>
      <c r="P179" s="185">
        <f t="array" ref="P179">IFERROR(SUM(N179*50%,N179,10,G179*50%+G179,O179),)</f>
        <v>0</v>
      </c>
      <c r="Q179" s="180" t="s">
        <v>2</v>
      </c>
      <c r="R179" s="183" t="s">
        <v>2</v>
      </c>
      <c r="S179" s="180" t="s">
        <v>2</v>
      </c>
      <c r="T179" s="186">
        <v>0</v>
      </c>
      <c r="U179" s="183">
        <v>0</v>
      </c>
      <c r="V179" s="187" t="s">
        <v>271</v>
      </c>
      <c r="W179" s="183">
        <v>0</v>
      </c>
      <c r="X179" s="183" t="s">
        <v>271</v>
      </c>
      <c r="Y179" s="183" t="s">
        <v>271</v>
      </c>
      <c r="Z179" s="188">
        <f t="shared" si="17"/>
        <v>0</v>
      </c>
      <c r="AB179" s="183">
        <v>0</v>
      </c>
      <c r="AD179" s="189">
        <f t="shared" si="18"/>
        <v>0</v>
      </c>
    </row>
    <row r="180" spans="1:30" x14ac:dyDescent="0.2">
      <c r="A180" s="180" t="s">
        <v>2</v>
      </c>
      <c r="B180" s="181" t="s">
        <v>269</v>
      </c>
      <c r="C180" s="181" t="s">
        <v>269</v>
      </c>
      <c r="D180" s="180">
        <v>100</v>
      </c>
      <c r="E180" s="180" t="str">
        <f t="shared" si="14"/>
        <v xml:space="preserve"> </v>
      </c>
      <c r="F180" s="182" t="s">
        <v>2</v>
      </c>
      <c r="G180" s="183" t="str">
        <f t="shared" si="15"/>
        <v xml:space="preserve"> </v>
      </c>
      <c r="H180" s="180" t="s">
        <v>2</v>
      </c>
      <c r="I180" s="181" t="s">
        <v>2</v>
      </c>
      <c r="J180" s="181" t="s">
        <v>2</v>
      </c>
      <c r="K180" s="180">
        <v>100</v>
      </c>
      <c r="L180" s="180" t="str">
        <f t="shared" si="16"/>
        <v xml:space="preserve"> </v>
      </c>
      <c r="M180" s="182" t="s">
        <v>2</v>
      </c>
      <c r="N180" s="183" t="str">
        <f t="shared" si="19"/>
        <v xml:space="preserve">0 </v>
      </c>
      <c r="O180" s="183" t="s">
        <v>269</v>
      </c>
      <c r="P180" s="185">
        <f t="array" ref="P180">IFERROR(SUM(N180*50%,N180,10,G180*50%+G180,O180),)</f>
        <v>0</v>
      </c>
      <c r="Q180" s="180" t="s">
        <v>2</v>
      </c>
      <c r="R180" s="183" t="s">
        <v>2</v>
      </c>
      <c r="S180" s="180" t="s">
        <v>2</v>
      </c>
      <c r="T180" s="186">
        <v>0</v>
      </c>
      <c r="U180" s="183">
        <v>0</v>
      </c>
      <c r="V180" s="187" t="s">
        <v>271</v>
      </c>
      <c r="W180" s="183">
        <v>0</v>
      </c>
      <c r="X180" s="183" t="s">
        <v>271</v>
      </c>
      <c r="Y180" s="183" t="s">
        <v>271</v>
      </c>
      <c r="Z180" s="188">
        <f t="shared" si="17"/>
        <v>0</v>
      </c>
      <c r="AB180" s="183">
        <v>0</v>
      </c>
      <c r="AD180" s="189">
        <f t="shared" si="18"/>
        <v>0</v>
      </c>
    </row>
    <row r="181" spans="1:30" x14ac:dyDescent="0.2">
      <c r="A181" s="180" t="s">
        <v>2</v>
      </c>
      <c r="B181" s="181" t="s">
        <v>269</v>
      </c>
      <c r="C181" s="181" t="s">
        <v>269</v>
      </c>
      <c r="D181" s="180">
        <v>100</v>
      </c>
      <c r="E181" s="180" t="str">
        <f t="shared" si="14"/>
        <v xml:space="preserve"> </v>
      </c>
      <c r="F181" s="182" t="s">
        <v>2</v>
      </c>
      <c r="G181" s="183" t="str">
        <f t="shared" si="15"/>
        <v xml:space="preserve"> </v>
      </c>
      <c r="H181" s="180" t="s">
        <v>2</v>
      </c>
      <c r="I181" s="181" t="s">
        <v>2</v>
      </c>
      <c r="J181" s="181" t="s">
        <v>2</v>
      </c>
      <c r="K181" s="180">
        <v>100</v>
      </c>
      <c r="L181" s="180" t="str">
        <f t="shared" si="16"/>
        <v xml:space="preserve"> </v>
      </c>
      <c r="M181" s="182" t="s">
        <v>2</v>
      </c>
      <c r="N181" s="183" t="str">
        <f t="shared" si="19"/>
        <v xml:space="preserve">0 </v>
      </c>
      <c r="O181" s="183" t="s">
        <v>269</v>
      </c>
      <c r="P181" s="185">
        <f t="array" ref="P181">IFERROR(SUM(N181*50%,N181,10,G181*50%+G181,O181),)</f>
        <v>0</v>
      </c>
      <c r="Q181" s="180" t="s">
        <v>2</v>
      </c>
      <c r="R181" s="183" t="s">
        <v>2</v>
      </c>
      <c r="S181" s="180" t="s">
        <v>2</v>
      </c>
      <c r="T181" s="186">
        <v>0</v>
      </c>
      <c r="U181" s="183">
        <v>0</v>
      </c>
      <c r="V181" s="187" t="s">
        <v>271</v>
      </c>
      <c r="W181" s="183">
        <v>0</v>
      </c>
      <c r="X181" s="183" t="s">
        <v>271</v>
      </c>
      <c r="Y181" s="183" t="s">
        <v>271</v>
      </c>
      <c r="Z181" s="188">
        <f t="shared" si="17"/>
        <v>0</v>
      </c>
      <c r="AB181" s="183">
        <v>0</v>
      </c>
      <c r="AD181" s="189">
        <f t="shared" si="18"/>
        <v>0</v>
      </c>
    </row>
    <row r="182" spans="1:30" x14ac:dyDescent="0.2">
      <c r="A182" s="180" t="s">
        <v>2</v>
      </c>
      <c r="B182" s="181" t="s">
        <v>269</v>
      </c>
      <c r="C182" s="181" t="s">
        <v>269</v>
      </c>
      <c r="D182" s="180">
        <v>100</v>
      </c>
      <c r="E182" s="180" t="str">
        <f t="shared" si="14"/>
        <v xml:space="preserve"> </v>
      </c>
      <c r="F182" s="182" t="s">
        <v>2</v>
      </c>
      <c r="G182" s="183" t="str">
        <f t="shared" si="15"/>
        <v xml:space="preserve"> </v>
      </c>
      <c r="H182" s="180" t="s">
        <v>2</v>
      </c>
      <c r="I182" s="181" t="s">
        <v>2</v>
      </c>
      <c r="J182" s="181" t="s">
        <v>2</v>
      </c>
      <c r="K182" s="180">
        <v>100</v>
      </c>
      <c r="L182" s="180" t="str">
        <f t="shared" si="16"/>
        <v xml:space="preserve"> </v>
      </c>
      <c r="M182" s="182" t="s">
        <v>2</v>
      </c>
      <c r="N182" s="183" t="str">
        <f t="shared" si="19"/>
        <v xml:space="preserve">0 </v>
      </c>
      <c r="O182" s="183" t="s">
        <v>269</v>
      </c>
      <c r="P182" s="185">
        <f t="array" ref="P182">IFERROR(SUM(N182*50%,N182,10,G182*50%+G182,O182),)</f>
        <v>0</v>
      </c>
      <c r="Q182" s="180" t="s">
        <v>2</v>
      </c>
      <c r="R182" s="183" t="s">
        <v>2</v>
      </c>
      <c r="S182" s="180" t="s">
        <v>2</v>
      </c>
      <c r="T182" s="186">
        <v>0</v>
      </c>
      <c r="U182" s="183">
        <v>0</v>
      </c>
      <c r="V182" s="187" t="s">
        <v>271</v>
      </c>
      <c r="W182" s="183">
        <v>0</v>
      </c>
      <c r="X182" s="183" t="s">
        <v>271</v>
      </c>
      <c r="Y182" s="183" t="s">
        <v>271</v>
      </c>
      <c r="Z182" s="188">
        <f t="shared" si="17"/>
        <v>0</v>
      </c>
      <c r="AB182" s="183">
        <v>0</v>
      </c>
      <c r="AD182" s="189">
        <f t="shared" si="18"/>
        <v>0</v>
      </c>
    </row>
    <row r="183" spans="1:30" x14ac:dyDescent="0.2">
      <c r="A183" s="180" t="s">
        <v>2</v>
      </c>
      <c r="B183" s="181" t="s">
        <v>269</v>
      </c>
      <c r="C183" s="181" t="s">
        <v>269</v>
      </c>
      <c r="D183" s="180">
        <v>100</v>
      </c>
      <c r="E183" s="180" t="str">
        <f t="shared" si="14"/>
        <v xml:space="preserve"> </v>
      </c>
      <c r="F183" s="182" t="s">
        <v>2</v>
      </c>
      <c r="G183" s="183" t="str">
        <f t="shared" si="15"/>
        <v xml:space="preserve"> </v>
      </c>
      <c r="H183" s="180" t="s">
        <v>2</v>
      </c>
      <c r="I183" s="181" t="s">
        <v>2</v>
      </c>
      <c r="J183" s="181" t="s">
        <v>2</v>
      </c>
      <c r="K183" s="180">
        <v>100</v>
      </c>
      <c r="L183" s="180" t="str">
        <f t="shared" si="16"/>
        <v xml:space="preserve"> </v>
      </c>
      <c r="M183" s="182" t="s">
        <v>2</v>
      </c>
      <c r="N183" s="183" t="str">
        <f t="shared" si="19"/>
        <v xml:space="preserve">0 </v>
      </c>
      <c r="O183" s="183" t="s">
        <v>269</v>
      </c>
      <c r="P183" s="185">
        <f t="array" ref="P183">IFERROR(SUM(N183*50%,N183,10,G183*50%+G183,O183),)</f>
        <v>0</v>
      </c>
      <c r="Q183" s="180" t="s">
        <v>2</v>
      </c>
      <c r="R183" s="183" t="s">
        <v>2</v>
      </c>
      <c r="S183" s="180" t="s">
        <v>2</v>
      </c>
      <c r="T183" s="186">
        <v>0</v>
      </c>
      <c r="U183" s="183">
        <v>0</v>
      </c>
      <c r="V183" s="187" t="s">
        <v>271</v>
      </c>
      <c r="W183" s="183">
        <v>0</v>
      </c>
      <c r="X183" s="183" t="s">
        <v>271</v>
      </c>
      <c r="Y183" s="183" t="s">
        <v>271</v>
      </c>
      <c r="Z183" s="188">
        <f t="shared" si="17"/>
        <v>0</v>
      </c>
      <c r="AB183" s="183">
        <v>0</v>
      </c>
      <c r="AD183" s="189">
        <f t="shared" si="18"/>
        <v>0</v>
      </c>
    </row>
    <row r="184" spans="1:30" x14ac:dyDescent="0.2">
      <c r="A184" s="180" t="s">
        <v>2</v>
      </c>
      <c r="B184" s="181" t="s">
        <v>269</v>
      </c>
      <c r="C184" s="181" t="s">
        <v>269</v>
      </c>
      <c r="D184" s="180">
        <v>100</v>
      </c>
      <c r="E184" s="180" t="str">
        <f t="shared" si="14"/>
        <v xml:space="preserve"> </v>
      </c>
      <c r="F184" s="182" t="s">
        <v>2</v>
      </c>
      <c r="G184" s="183" t="str">
        <f t="shared" si="15"/>
        <v xml:space="preserve"> </v>
      </c>
      <c r="H184" s="180" t="s">
        <v>2</v>
      </c>
      <c r="I184" s="181" t="s">
        <v>2</v>
      </c>
      <c r="J184" s="181" t="s">
        <v>2</v>
      </c>
      <c r="K184" s="180">
        <v>100</v>
      </c>
      <c r="L184" s="180" t="str">
        <f t="shared" si="16"/>
        <v xml:space="preserve"> </v>
      </c>
      <c r="M184" s="182" t="s">
        <v>2</v>
      </c>
      <c r="N184" s="183" t="str">
        <f t="shared" si="19"/>
        <v xml:space="preserve">0 </v>
      </c>
      <c r="O184" s="183" t="s">
        <v>269</v>
      </c>
      <c r="P184" s="185">
        <f t="array" ref="P184">IFERROR(SUM(N184*50%,N184,10,G184*50%+G184,O184),)</f>
        <v>0</v>
      </c>
      <c r="Q184" s="180" t="s">
        <v>2</v>
      </c>
      <c r="R184" s="183" t="s">
        <v>2</v>
      </c>
      <c r="S184" s="180" t="s">
        <v>2</v>
      </c>
      <c r="T184" s="186">
        <v>0</v>
      </c>
      <c r="U184" s="183">
        <v>0</v>
      </c>
      <c r="V184" s="187" t="s">
        <v>271</v>
      </c>
      <c r="W184" s="183">
        <v>0</v>
      </c>
      <c r="X184" s="183" t="s">
        <v>271</v>
      </c>
      <c r="Y184" s="183" t="s">
        <v>271</v>
      </c>
      <c r="Z184" s="188">
        <f t="shared" si="17"/>
        <v>0</v>
      </c>
      <c r="AB184" s="183">
        <v>0</v>
      </c>
      <c r="AD184" s="189">
        <f t="shared" si="18"/>
        <v>0</v>
      </c>
    </row>
    <row r="185" spans="1:30" x14ac:dyDescent="0.2">
      <c r="A185" s="180" t="s">
        <v>2</v>
      </c>
      <c r="B185" s="181" t="s">
        <v>269</v>
      </c>
      <c r="C185" s="181" t="s">
        <v>269</v>
      </c>
      <c r="D185" s="180">
        <v>100</v>
      </c>
      <c r="E185" s="180" t="str">
        <f t="shared" si="14"/>
        <v xml:space="preserve"> </v>
      </c>
      <c r="F185" s="182" t="s">
        <v>2</v>
      </c>
      <c r="G185" s="183" t="str">
        <f t="shared" si="15"/>
        <v xml:space="preserve"> </v>
      </c>
      <c r="H185" s="180" t="s">
        <v>2</v>
      </c>
      <c r="I185" s="181" t="s">
        <v>2</v>
      </c>
      <c r="J185" s="181" t="s">
        <v>2</v>
      </c>
      <c r="K185" s="180">
        <v>100</v>
      </c>
      <c r="L185" s="180" t="str">
        <f t="shared" si="16"/>
        <v xml:space="preserve"> </v>
      </c>
      <c r="M185" s="182" t="s">
        <v>2</v>
      </c>
      <c r="N185" s="183" t="str">
        <f t="shared" si="19"/>
        <v xml:space="preserve">0 </v>
      </c>
      <c r="O185" s="183" t="s">
        <v>269</v>
      </c>
      <c r="P185" s="185">
        <f t="array" ref="P185">IFERROR(SUM(N185*50%,N185,10,G185*50%+G185,O185),)</f>
        <v>0</v>
      </c>
      <c r="Q185" s="180" t="s">
        <v>2</v>
      </c>
      <c r="R185" s="183" t="s">
        <v>2</v>
      </c>
      <c r="S185" s="180" t="s">
        <v>2</v>
      </c>
      <c r="T185" s="186">
        <v>0</v>
      </c>
      <c r="U185" s="183">
        <v>0</v>
      </c>
      <c r="V185" s="187" t="s">
        <v>271</v>
      </c>
      <c r="W185" s="183">
        <v>0</v>
      </c>
      <c r="X185" s="183" t="s">
        <v>271</v>
      </c>
      <c r="Y185" s="183" t="s">
        <v>271</v>
      </c>
      <c r="Z185" s="188">
        <f t="shared" si="17"/>
        <v>0</v>
      </c>
      <c r="AB185" s="183">
        <v>0</v>
      </c>
      <c r="AD185" s="189">
        <f t="shared" si="18"/>
        <v>0</v>
      </c>
    </row>
    <row r="186" spans="1:30" x14ac:dyDescent="0.2">
      <c r="A186" s="180" t="s">
        <v>2</v>
      </c>
      <c r="B186" s="181" t="s">
        <v>269</v>
      </c>
      <c r="C186" s="181" t="s">
        <v>269</v>
      </c>
      <c r="D186" s="180">
        <v>100</v>
      </c>
      <c r="E186" s="180" t="str">
        <f t="shared" si="14"/>
        <v xml:space="preserve"> </v>
      </c>
      <c r="F186" s="182" t="s">
        <v>2</v>
      </c>
      <c r="G186" s="183" t="str">
        <f t="shared" si="15"/>
        <v xml:space="preserve"> </v>
      </c>
      <c r="H186" s="180" t="s">
        <v>2</v>
      </c>
      <c r="I186" s="181" t="s">
        <v>2</v>
      </c>
      <c r="J186" s="181" t="s">
        <v>2</v>
      </c>
      <c r="K186" s="180">
        <v>100</v>
      </c>
      <c r="L186" s="180" t="str">
        <f t="shared" si="16"/>
        <v xml:space="preserve"> </v>
      </c>
      <c r="M186" s="182" t="s">
        <v>2</v>
      </c>
      <c r="N186" s="183" t="str">
        <f t="shared" si="19"/>
        <v xml:space="preserve">0 </v>
      </c>
      <c r="O186" s="183" t="s">
        <v>269</v>
      </c>
      <c r="P186" s="185">
        <f t="array" ref="P186">IFERROR(SUM(N186*50%,N186,10,G186*50%+G186,O186),)</f>
        <v>0</v>
      </c>
      <c r="Q186" s="180" t="s">
        <v>2</v>
      </c>
      <c r="R186" s="183" t="s">
        <v>2</v>
      </c>
      <c r="S186" s="180" t="s">
        <v>2</v>
      </c>
      <c r="T186" s="186">
        <v>0</v>
      </c>
      <c r="U186" s="183">
        <v>0</v>
      </c>
      <c r="V186" s="187" t="s">
        <v>271</v>
      </c>
      <c r="W186" s="183">
        <v>0</v>
      </c>
      <c r="X186" s="183" t="s">
        <v>271</v>
      </c>
      <c r="Y186" s="183" t="s">
        <v>271</v>
      </c>
      <c r="Z186" s="188">
        <f t="shared" si="17"/>
        <v>0</v>
      </c>
      <c r="AB186" s="183">
        <v>0</v>
      </c>
      <c r="AD186" s="189">
        <f t="shared" si="18"/>
        <v>0</v>
      </c>
    </row>
    <row r="187" spans="1:30" x14ac:dyDescent="0.2">
      <c r="A187" s="180" t="s">
        <v>2</v>
      </c>
      <c r="B187" s="181" t="s">
        <v>269</v>
      </c>
      <c r="C187" s="181" t="s">
        <v>269</v>
      </c>
      <c r="D187" s="180">
        <v>100</v>
      </c>
      <c r="E187" s="180" t="str">
        <f t="shared" si="14"/>
        <v xml:space="preserve"> </v>
      </c>
      <c r="F187" s="182" t="s">
        <v>2</v>
      </c>
      <c r="G187" s="183" t="str">
        <f t="shared" si="15"/>
        <v xml:space="preserve"> </v>
      </c>
      <c r="H187" s="180" t="s">
        <v>2</v>
      </c>
      <c r="I187" s="181" t="s">
        <v>2</v>
      </c>
      <c r="J187" s="181" t="s">
        <v>2</v>
      </c>
      <c r="K187" s="180">
        <v>100</v>
      </c>
      <c r="L187" s="180" t="str">
        <f t="shared" si="16"/>
        <v xml:space="preserve"> </v>
      </c>
      <c r="M187" s="182" t="s">
        <v>2</v>
      </c>
      <c r="N187" s="183" t="str">
        <f t="shared" si="19"/>
        <v xml:space="preserve">0 </v>
      </c>
      <c r="O187" s="183" t="s">
        <v>269</v>
      </c>
      <c r="P187" s="185">
        <f t="array" ref="P187">IFERROR(SUM(N187*50%,N187,10,G187*50%+G187,O187),)</f>
        <v>0</v>
      </c>
      <c r="Q187" s="180" t="s">
        <v>2</v>
      </c>
      <c r="R187" s="183" t="s">
        <v>2</v>
      </c>
      <c r="S187" s="180" t="s">
        <v>2</v>
      </c>
      <c r="T187" s="186">
        <v>0</v>
      </c>
      <c r="U187" s="183">
        <v>0</v>
      </c>
      <c r="V187" s="187" t="s">
        <v>271</v>
      </c>
      <c r="W187" s="183">
        <v>0</v>
      </c>
      <c r="X187" s="183" t="s">
        <v>271</v>
      </c>
      <c r="Y187" s="183" t="s">
        <v>271</v>
      </c>
      <c r="Z187" s="188">
        <f t="shared" si="17"/>
        <v>0</v>
      </c>
      <c r="AB187" s="183">
        <v>0</v>
      </c>
      <c r="AD187" s="189">
        <f t="shared" si="18"/>
        <v>0</v>
      </c>
    </row>
    <row r="188" spans="1:30" x14ac:dyDescent="0.2">
      <c r="A188" s="180" t="s">
        <v>2</v>
      </c>
      <c r="B188" s="181" t="s">
        <v>269</v>
      </c>
      <c r="C188" s="181" t="s">
        <v>269</v>
      </c>
      <c r="D188" s="180">
        <v>100</v>
      </c>
      <c r="E188" s="180" t="str">
        <f t="shared" si="14"/>
        <v xml:space="preserve"> </v>
      </c>
      <c r="F188" s="182" t="s">
        <v>2</v>
      </c>
      <c r="G188" s="183" t="str">
        <f t="shared" si="15"/>
        <v xml:space="preserve"> </v>
      </c>
      <c r="H188" s="180" t="s">
        <v>2</v>
      </c>
      <c r="I188" s="181" t="s">
        <v>2</v>
      </c>
      <c r="J188" s="181" t="s">
        <v>2</v>
      </c>
      <c r="K188" s="180">
        <v>100</v>
      </c>
      <c r="L188" s="180" t="str">
        <f t="shared" si="16"/>
        <v xml:space="preserve"> </v>
      </c>
      <c r="M188" s="182" t="s">
        <v>2</v>
      </c>
      <c r="N188" s="183" t="str">
        <f t="shared" si="19"/>
        <v xml:space="preserve">0 </v>
      </c>
      <c r="O188" s="183" t="s">
        <v>269</v>
      </c>
      <c r="P188" s="185">
        <f t="array" ref="P188">IFERROR(SUM(N188*50%,N188,10,G188*50%+G188,O188),)</f>
        <v>0</v>
      </c>
      <c r="Q188" s="180" t="s">
        <v>2</v>
      </c>
      <c r="R188" s="183" t="s">
        <v>2</v>
      </c>
      <c r="S188" s="180" t="s">
        <v>2</v>
      </c>
      <c r="T188" s="186">
        <v>0</v>
      </c>
      <c r="U188" s="183">
        <v>0</v>
      </c>
      <c r="V188" s="187" t="s">
        <v>271</v>
      </c>
      <c r="W188" s="183">
        <v>0</v>
      </c>
      <c r="X188" s="183" t="s">
        <v>271</v>
      </c>
      <c r="Y188" s="183" t="s">
        <v>271</v>
      </c>
      <c r="Z188" s="188">
        <f t="shared" si="17"/>
        <v>0</v>
      </c>
      <c r="AB188" s="183">
        <v>0</v>
      </c>
      <c r="AD188" s="189">
        <f t="shared" si="18"/>
        <v>0</v>
      </c>
    </row>
    <row r="189" spans="1:30" x14ac:dyDescent="0.2">
      <c r="A189" s="180" t="s">
        <v>2</v>
      </c>
      <c r="B189" s="181" t="s">
        <v>269</v>
      </c>
      <c r="C189" s="181" t="s">
        <v>269</v>
      </c>
      <c r="D189" s="180">
        <v>100</v>
      </c>
      <c r="E189" s="180" t="str">
        <f t="shared" si="14"/>
        <v xml:space="preserve"> </v>
      </c>
      <c r="F189" s="182" t="s">
        <v>2</v>
      </c>
      <c r="G189" s="183" t="str">
        <f t="shared" si="15"/>
        <v xml:space="preserve"> </v>
      </c>
      <c r="H189" s="180" t="s">
        <v>2</v>
      </c>
      <c r="I189" s="181" t="s">
        <v>2</v>
      </c>
      <c r="J189" s="181" t="s">
        <v>2</v>
      </c>
      <c r="K189" s="180">
        <v>100</v>
      </c>
      <c r="L189" s="180" t="str">
        <f t="shared" si="16"/>
        <v xml:space="preserve"> </v>
      </c>
      <c r="M189" s="182" t="s">
        <v>2</v>
      </c>
      <c r="N189" s="183" t="str">
        <f t="shared" si="19"/>
        <v xml:space="preserve">0 </v>
      </c>
      <c r="O189" s="183" t="s">
        <v>269</v>
      </c>
      <c r="P189" s="185">
        <f t="array" ref="P189">IFERROR(SUM(N189*50%,N189,10,G189*50%+G189,O189),)</f>
        <v>0</v>
      </c>
      <c r="Q189" s="180" t="s">
        <v>2</v>
      </c>
      <c r="R189" s="183" t="s">
        <v>2</v>
      </c>
      <c r="S189" s="180" t="s">
        <v>2</v>
      </c>
      <c r="T189" s="186">
        <v>0</v>
      </c>
      <c r="U189" s="183">
        <v>0</v>
      </c>
      <c r="V189" s="187" t="s">
        <v>271</v>
      </c>
      <c r="W189" s="183">
        <v>0</v>
      </c>
      <c r="X189" s="183" t="s">
        <v>271</v>
      </c>
      <c r="Y189" s="183" t="s">
        <v>271</v>
      </c>
      <c r="Z189" s="188">
        <f t="shared" si="17"/>
        <v>0</v>
      </c>
      <c r="AB189" s="183">
        <v>0</v>
      </c>
      <c r="AD189" s="189">
        <f t="shared" si="18"/>
        <v>0</v>
      </c>
    </row>
    <row r="190" spans="1:30" x14ac:dyDescent="0.2">
      <c r="A190" s="180" t="s">
        <v>2</v>
      </c>
      <c r="B190" s="181" t="s">
        <v>269</v>
      </c>
      <c r="C190" s="181" t="s">
        <v>269</v>
      </c>
      <c r="D190" s="180">
        <v>100</v>
      </c>
      <c r="E190" s="180" t="str">
        <f t="shared" si="14"/>
        <v xml:space="preserve"> </v>
      </c>
      <c r="F190" s="182" t="s">
        <v>2</v>
      </c>
      <c r="G190" s="183" t="str">
        <f t="shared" si="15"/>
        <v xml:space="preserve"> </v>
      </c>
      <c r="H190" s="180" t="s">
        <v>2</v>
      </c>
      <c r="I190" s="181" t="s">
        <v>2</v>
      </c>
      <c r="J190" s="181" t="s">
        <v>2</v>
      </c>
      <c r="K190" s="180">
        <v>100</v>
      </c>
      <c r="L190" s="180" t="str">
        <f t="shared" si="16"/>
        <v xml:space="preserve"> </v>
      </c>
      <c r="M190" s="182" t="s">
        <v>2</v>
      </c>
      <c r="N190" s="183" t="str">
        <f t="shared" si="19"/>
        <v xml:space="preserve">0 </v>
      </c>
      <c r="O190" s="183" t="s">
        <v>269</v>
      </c>
      <c r="P190" s="185">
        <f t="array" ref="P190">IFERROR(SUM(N190*50%,N190,10,G190*50%+G190,O190),)</f>
        <v>0</v>
      </c>
      <c r="Q190" s="180" t="s">
        <v>2</v>
      </c>
      <c r="R190" s="183" t="s">
        <v>2</v>
      </c>
      <c r="S190" s="180" t="s">
        <v>2</v>
      </c>
      <c r="T190" s="186">
        <v>0</v>
      </c>
      <c r="U190" s="183">
        <v>0</v>
      </c>
      <c r="V190" s="187" t="s">
        <v>271</v>
      </c>
      <c r="W190" s="183">
        <v>0</v>
      </c>
      <c r="X190" s="183" t="s">
        <v>271</v>
      </c>
      <c r="Y190" s="183" t="s">
        <v>271</v>
      </c>
      <c r="Z190" s="188">
        <f t="shared" si="17"/>
        <v>0</v>
      </c>
      <c r="AB190" s="183">
        <v>0</v>
      </c>
      <c r="AD190" s="189">
        <f t="shared" si="18"/>
        <v>0</v>
      </c>
    </row>
    <row r="191" spans="1:30" x14ac:dyDescent="0.2">
      <c r="A191" s="180" t="s">
        <v>2</v>
      </c>
      <c r="B191" s="181" t="s">
        <v>269</v>
      </c>
      <c r="C191" s="181" t="s">
        <v>269</v>
      </c>
      <c r="D191" s="180">
        <v>100</v>
      </c>
      <c r="E191" s="180" t="str">
        <f t="shared" si="14"/>
        <v xml:space="preserve"> </v>
      </c>
      <c r="F191" s="182" t="s">
        <v>2</v>
      </c>
      <c r="G191" s="183" t="str">
        <f t="shared" si="15"/>
        <v xml:space="preserve"> </v>
      </c>
      <c r="H191" s="180" t="s">
        <v>2</v>
      </c>
      <c r="I191" s="181" t="s">
        <v>2</v>
      </c>
      <c r="J191" s="181" t="s">
        <v>2</v>
      </c>
      <c r="K191" s="180">
        <v>100</v>
      </c>
      <c r="L191" s="180" t="str">
        <f t="shared" si="16"/>
        <v xml:space="preserve"> </v>
      </c>
      <c r="M191" s="182" t="s">
        <v>2</v>
      </c>
      <c r="N191" s="183" t="str">
        <f t="shared" si="19"/>
        <v xml:space="preserve">0 </v>
      </c>
      <c r="O191" s="183" t="s">
        <v>269</v>
      </c>
      <c r="P191" s="185">
        <f t="array" ref="P191">IFERROR(SUM(N191*50%,N191,10,G191*50%+G191,O191),)</f>
        <v>0</v>
      </c>
      <c r="Q191" s="180" t="s">
        <v>2</v>
      </c>
      <c r="R191" s="183" t="s">
        <v>2</v>
      </c>
      <c r="S191" s="180" t="s">
        <v>2</v>
      </c>
      <c r="T191" s="186">
        <v>0</v>
      </c>
      <c r="U191" s="183">
        <v>0</v>
      </c>
      <c r="V191" s="187" t="s">
        <v>271</v>
      </c>
      <c r="W191" s="183">
        <v>0</v>
      </c>
      <c r="X191" s="183" t="s">
        <v>271</v>
      </c>
      <c r="Y191" s="183" t="s">
        <v>271</v>
      </c>
      <c r="Z191" s="188">
        <f t="shared" si="17"/>
        <v>0</v>
      </c>
      <c r="AB191" s="183">
        <v>0</v>
      </c>
      <c r="AD191" s="189">
        <f t="shared" si="18"/>
        <v>0</v>
      </c>
    </row>
    <row r="192" spans="1:30" x14ac:dyDescent="0.2">
      <c r="A192" s="180" t="s">
        <v>2</v>
      </c>
      <c r="B192" s="181" t="s">
        <v>269</v>
      </c>
      <c r="C192" s="181" t="s">
        <v>269</v>
      </c>
      <c r="D192" s="180">
        <v>100</v>
      </c>
      <c r="E192" s="180" t="str">
        <f t="shared" si="14"/>
        <v xml:space="preserve"> </v>
      </c>
      <c r="F192" s="182" t="s">
        <v>2</v>
      </c>
      <c r="G192" s="183" t="str">
        <f t="shared" si="15"/>
        <v xml:space="preserve"> </v>
      </c>
      <c r="H192" s="180" t="s">
        <v>2</v>
      </c>
      <c r="I192" s="181" t="s">
        <v>2</v>
      </c>
      <c r="J192" s="181" t="s">
        <v>2</v>
      </c>
      <c r="K192" s="180">
        <v>100</v>
      </c>
      <c r="L192" s="180" t="str">
        <f t="shared" si="16"/>
        <v xml:space="preserve"> </v>
      </c>
      <c r="M192" s="182" t="s">
        <v>2</v>
      </c>
      <c r="N192" s="183" t="str">
        <f t="shared" si="19"/>
        <v xml:space="preserve">0 </v>
      </c>
      <c r="O192" s="183" t="s">
        <v>269</v>
      </c>
      <c r="P192" s="185">
        <f t="array" ref="P192">IFERROR(SUM(N192*50%,N192,10,G192*50%+G192,O192),)</f>
        <v>0</v>
      </c>
      <c r="Q192" s="180" t="s">
        <v>2</v>
      </c>
      <c r="R192" s="183" t="s">
        <v>2</v>
      </c>
      <c r="S192" s="180" t="s">
        <v>2</v>
      </c>
      <c r="T192" s="186">
        <v>0</v>
      </c>
      <c r="U192" s="183">
        <v>0</v>
      </c>
      <c r="V192" s="187" t="s">
        <v>271</v>
      </c>
      <c r="W192" s="183">
        <v>0</v>
      </c>
      <c r="X192" s="183" t="s">
        <v>271</v>
      </c>
      <c r="Y192" s="183" t="s">
        <v>271</v>
      </c>
      <c r="Z192" s="188">
        <f t="shared" si="17"/>
        <v>0</v>
      </c>
      <c r="AB192" s="183">
        <v>0</v>
      </c>
      <c r="AD192" s="189">
        <f t="shared" si="18"/>
        <v>0</v>
      </c>
    </row>
    <row r="193" spans="1:30" x14ac:dyDescent="0.2">
      <c r="A193" s="180" t="s">
        <v>2</v>
      </c>
      <c r="B193" s="181" t="s">
        <v>269</v>
      </c>
      <c r="C193" s="181" t="s">
        <v>269</v>
      </c>
      <c r="D193" s="180">
        <v>100</v>
      </c>
      <c r="E193" s="180" t="str">
        <f t="shared" si="14"/>
        <v xml:space="preserve"> </v>
      </c>
      <c r="F193" s="182" t="s">
        <v>2</v>
      </c>
      <c r="G193" s="183" t="str">
        <f t="shared" si="15"/>
        <v xml:space="preserve"> </v>
      </c>
      <c r="H193" s="180" t="s">
        <v>2</v>
      </c>
      <c r="I193" s="181" t="s">
        <v>2</v>
      </c>
      <c r="J193" s="181" t="s">
        <v>2</v>
      </c>
      <c r="K193" s="180">
        <v>100</v>
      </c>
      <c r="L193" s="180" t="str">
        <f t="shared" si="16"/>
        <v xml:space="preserve"> </v>
      </c>
      <c r="M193" s="182" t="s">
        <v>2</v>
      </c>
      <c r="N193" s="183" t="str">
        <f t="shared" si="19"/>
        <v xml:space="preserve">0 </v>
      </c>
      <c r="O193" s="183" t="s">
        <v>269</v>
      </c>
      <c r="P193" s="185">
        <f t="array" ref="P193">IFERROR(SUM(N193*50%,N193,10,G193*50%+G193,O193),)</f>
        <v>0</v>
      </c>
      <c r="Q193" s="180" t="s">
        <v>2</v>
      </c>
      <c r="R193" s="183" t="s">
        <v>2</v>
      </c>
      <c r="S193" s="180" t="s">
        <v>2</v>
      </c>
      <c r="T193" s="186">
        <v>0</v>
      </c>
      <c r="U193" s="183">
        <v>0</v>
      </c>
      <c r="V193" s="187" t="s">
        <v>271</v>
      </c>
      <c r="W193" s="183">
        <v>0</v>
      </c>
      <c r="X193" s="183" t="s">
        <v>271</v>
      </c>
      <c r="Y193" s="183" t="s">
        <v>271</v>
      </c>
      <c r="Z193" s="188">
        <f t="shared" si="17"/>
        <v>0</v>
      </c>
      <c r="AB193" s="183">
        <v>0</v>
      </c>
      <c r="AD193" s="189">
        <f t="shared" si="18"/>
        <v>0</v>
      </c>
    </row>
    <row r="194" spans="1:30" x14ac:dyDescent="0.2">
      <c r="A194" s="180" t="s">
        <v>2</v>
      </c>
      <c r="B194" s="181" t="s">
        <v>269</v>
      </c>
      <c r="C194" s="181" t="s">
        <v>269</v>
      </c>
      <c r="D194" s="180">
        <v>100</v>
      </c>
      <c r="E194" s="180" t="str">
        <f t="shared" si="14"/>
        <v xml:space="preserve"> </v>
      </c>
      <c r="F194" s="182" t="s">
        <v>2</v>
      </c>
      <c r="G194" s="183" t="str">
        <f t="shared" si="15"/>
        <v xml:space="preserve"> </v>
      </c>
      <c r="H194" s="180" t="s">
        <v>2</v>
      </c>
      <c r="I194" s="181" t="s">
        <v>2</v>
      </c>
      <c r="J194" s="181" t="s">
        <v>2</v>
      </c>
      <c r="K194" s="180">
        <v>100</v>
      </c>
      <c r="L194" s="180" t="str">
        <f t="shared" si="16"/>
        <v xml:space="preserve"> </v>
      </c>
      <c r="M194" s="182" t="s">
        <v>2</v>
      </c>
      <c r="N194" s="183" t="str">
        <f t="shared" si="19"/>
        <v xml:space="preserve">0 </v>
      </c>
      <c r="O194" s="183" t="s">
        <v>269</v>
      </c>
      <c r="P194" s="185">
        <f t="array" ref="P194">IFERROR(SUM(N194*50%,N194,10,G194*50%+G194,O194),)</f>
        <v>0</v>
      </c>
      <c r="Q194" s="180" t="s">
        <v>2</v>
      </c>
      <c r="R194" s="183" t="s">
        <v>2</v>
      </c>
      <c r="S194" s="180" t="s">
        <v>2</v>
      </c>
      <c r="T194" s="186">
        <v>0</v>
      </c>
      <c r="U194" s="183">
        <v>0</v>
      </c>
      <c r="V194" s="187" t="s">
        <v>271</v>
      </c>
      <c r="W194" s="183">
        <v>0</v>
      </c>
      <c r="X194" s="183" t="s">
        <v>271</v>
      </c>
      <c r="Y194" s="183" t="s">
        <v>271</v>
      </c>
      <c r="Z194" s="188">
        <f t="shared" si="17"/>
        <v>0</v>
      </c>
      <c r="AB194" s="183">
        <v>0</v>
      </c>
      <c r="AD194" s="189">
        <f t="shared" si="18"/>
        <v>0</v>
      </c>
    </row>
    <row r="195" spans="1:30" x14ac:dyDescent="0.2">
      <c r="A195" s="180" t="s">
        <v>2</v>
      </c>
      <c r="B195" s="181" t="s">
        <v>269</v>
      </c>
      <c r="C195" s="181" t="s">
        <v>269</v>
      </c>
      <c r="D195" s="180">
        <v>100</v>
      </c>
      <c r="E195" s="180" t="str">
        <f t="shared" ref="E195:E201" si="20">IFERROR(SUM(B195*C195*D195/1000000000)," ")</f>
        <v xml:space="preserve"> </v>
      </c>
      <c r="F195" s="182" t="s">
        <v>2</v>
      </c>
      <c r="G195" s="183" t="str">
        <f t="shared" ref="G195:G201" si="21">IFERROR(SUM(E195*F195)," ")</f>
        <v xml:space="preserve"> </v>
      </c>
      <c r="H195" s="180" t="s">
        <v>2</v>
      </c>
      <c r="I195" s="181" t="s">
        <v>2</v>
      </c>
      <c r="J195" s="181" t="s">
        <v>2</v>
      </c>
      <c r="K195" s="180">
        <v>100</v>
      </c>
      <c r="L195" s="180" t="str">
        <f t="shared" si="16"/>
        <v xml:space="preserve"> </v>
      </c>
      <c r="M195" s="182" t="s">
        <v>2</v>
      </c>
      <c r="N195" s="183" t="str">
        <f t="shared" si="19"/>
        <v xml:space="preserve">0 </v>
      </c>
      <c r="O195" s="183" t="s">
        <v>269</v>
      </c>
      <c r="P195" s="185">
        <f t="array" ref="P195">IFERROR(SUM(N195*50%,N195,10,G195*50%+G195,O195),)</f>
        <v>0</v>
      </c>
      <c r="Q195" s="180" t="s">
        <v>2</v>
      </c>
      <c r="R195" s="183" t="s">
        <v>2</v>
      </c>
      <c r="S195" s="180" t="s">
        <v>2</v>
      </c>
      <c r="T195" s="186">
        <v>0</v>
      </c>
      <c r="U195" s="183">
        <v>0</v>
      </c>
      <c r="V195" s="187" t="s">
        <v>271</v>
      </c>
      <c r="W195" s="183">
        <v>0</v>
      </c>
      <c r="X195" s="183" t="s">
        <v>271</v>
      </c>
      <c r="Y195" s="183" t="s">
        <v>271</v>
      </c>
      <c r="Z195" s="188">
        <f t="shared" si="17"/>
        <v>0</v>
      </c>
      <c r="AB195" s="183">
        <v>0</v>
      </c>
      <c r="AD195" s="189">
        <f t="shared" si="18"/>
        <v>0</v>
      </c>
    </row>
    <row r="196" spans="1:30" x14ac:dyDescent="0.2">
      <c r="A196" s="180" t="s">
        <v>2</v>
      </c>
      <c r="B196" s="181" t="s">
        <v>269</v>
      </c>
      <c r="C196" s="181" t="s">
        <v>269</v>
      </c>
      <c r="D196" s="180">
        <v>100</v>
      </c>
      <c r="E196" s="180" t="str">
        <f t="shared" si="20"/>
        <v xml:space="preserve"> </v>
      </c>
      <c r="F196" s="182" t="s">
        <v>2</v>
      </c>
      <c r="G196" s="183" t="str">
        <f t="shared" si="21"/>
        <v xml:space="preserve"> </v>
      </c>
      <c r="H196" s="180" t="s">
        <v>2</v>
      </c>
      <c r="I196" s="181" t="s">
        <v>2</v>
      </c>
      <c r="J196" s="181" t="s">
        <v>2</v>
      </c>
      <c r="K196" s="180">
        <v>100</v>
      </c>
      <c r="L196" s="180" t="str">
        <f t="shared" ref="L196:L201" si="22">IFERROR(SUM(I196*J196*K196/1000000000)," ")</f>
        <v xml:space="preserve"> </v>
      </c>
      <c r="M196" s="182" t="s">
        <v>2</v>
      </c>
      <c r="N196" s="183" t="str">
        <f t="shared" si="19"/>
        <v xml:space="preserve">0 </v>
      </c>
      <c r="O196" s="183" t="s">
        <v>269</v>
      </c>
      <c r="P196" s="185">
        <f t="array" ref="P196">IFERROR(SUM(N196*50%,N196,10,G196*50%+G196,O196),)</f>
        <v>0</v>
      </c>
      <c r="Q196" s="180" t="s">
        <v>2</v>
      </c>
      <c r="R196" s="183" t="s">
        <v>2</v>
      </c>
      <c r="S196" s="180" t="s">
        <v>2</v>
      </c>
      <c r="T196" s="186">
        <v>0</v>
      </c>
      <c r="U196" s="183">
        <v>0</v>
      </c>
      <c r="V196" s="187" t="s">
        <v>271</v>
      </c>
      <c r="W196" s="183">
        <v>0</v>
      </c>
      <c r="X196" s="183" t="s">
        <v>271</v>
      </c>
      <c r="Y196" s="183" t="s">
        <v>271</v>
      </c>
      <c r="Z196" s="188">
        <f t="shared" ref="Z196:Z201" si="23">IFERROR(SUM(T196+W196+X196+Y196+U196+P196+R196),)</f>
        <v>0</v>
      </c>
      <c r="AB196" s="183">
        <v>0</v>
      </c>
      <c r="AD196" s="189">
        <f t="shared" si="18"/>
        <v>0</v>
      </c>
    </row>
    <row r="197" spans="1:30" x14ac:dyDescent="0.2">
      <c r="A197" s="180" t="s">
        <v>2</v>
      </c>
      <c r="B197" s="181" t="s">
        <v>269</v>
      </c>
      <c r="C197" s="181" t="s">
        <v>269</v>
      </c>
      <c r="D197" s="180">
        <v>100</v>
      </c>
      <c r="E197" s="180" t="str">
        <f t="shared" si="20"/>
        <v xml:space="preserve"> </v>
      </c>
      <c r="F197" s="182" t="s">
        <v>2</v>
      </c>
      <c r="G197" s="183" t="str">
        <f t="shared" si="21"/>
        <v xml:space="preserve"> </v>
      </c>
      <c r="H197" s="180" t="s">
        <v>2</v>
      </c>
      <c r="I197" s="181" t="s">
        <v>2</v>
      </c>
      <c r="J197" s="181" t="s">
        <v>2</v>
      </c>
      <c r="K197" s="180">
        <v>100</v>
      </c>
      <c r="L197" s="180" t="str">
        <f t="shared" si="22"/>
        <v xml:space="preserve"> </v>
      </c>
      <c r="M197" s="182" t="s">
        <v>2</v>
      </c>
      <c r="N197" s="183" t="str">
        <f t="shared" si="19"/>
        <v xml:space="preserve">0 </v>
      </c>
      <c r="O197" s="183" t="s">
        <v>269</v>
      </c>
      <c r="P197" s="185">
        <f t="array" ref="P197">IFERROR(SUM(N197*50%,N197,10,G197*50%+G197,O197),)</f>
        <v>0</v>
      </c>
      <c r="Q197" s="180" t="s">
        <v>2</v>
      </c>
      <c r="R197" s="183" t="s">
        <v>2</v>
      </c>
      <c r="S197" s="180" t="s">
        <v>2</v>
      </c>
      <c r="T197" s="186">
        <v>0</v>
      </c>
      <c r="U197" s="183">
        <v>0</v>
      </c>
      <c r="V197" s="187" t="s">
        <v>271</v>
      </c>
      <c r="W197" s="183">
        <v>0</v>
      </c>
      <c r="X197" s="183" t="s">
        <v>271</v>
      </c>
      <c r="Y197" s="183" t="s">
        <v>271</v>
      </c>
      <c r="Z197" s="188">
        <f t="shared" si="23"/>
        <v>0</v>
      </c>
      <c r="AB197" s="183">
        <v>0</v>
      </c>
      <c r="AD197" s="189">
        <f t="shared" si="18"/>
        <v>0</v>
      </c>
    </row>
    <row r="198" spans="1:30" x14ac:dyDescent="0.2">
      <c r="A198" s="180" t="s">
        <v>2</v>
      </c>
      <c r="B198" s="181" t="s">
        <v>269</v>
      </c>
      <c r="C198" s="181" t="s">
        <v>269</v>
      </c>
      <c r="D198" s="180">
        <v>100</v>
      </c>
      <c r="E198" s="180" t="str">
        <f t="shared" si="20"/>
        <v xml:space="preserve"> </v>
      </c>
      <c r="F198" s="182" t="s">
        <v>2</v>
      </c>
      <c r="G198" s="183" t="str">
        <f t="shared" si="21"/>
        <v xml:space="preserve"> </v>
      </c>
      <c r="H198" s="180" t="s">
        <v>2</v>
      </c>
      <c r="I198" s="181" t="s">
        <v>2</v>
      </c>
      <c r="J198" s="181" t="s">
        <v>2</v>
      </c>
      <c r="K198" s="180">
        <v>100</v>
      </c>
      <c r="L198" s="180" t="str">
        <f t="shared" si="22"/>
        <v xml:space="preserve"> </v>
      </c>
      <c r="M198" s="182" t="s">
        <v>2</v>
      </c>
      <c r="N198" s="183" t="str">
        <f t="shared" si="19"/>
        <v xml:space="preserve">0 </v>
      </c>
      <c r="O198" s="183" t="s">
        <v>269</v>
      </c>
      <c r="P198" s="185">
        <f t="array" ref="P198">IFERROR(SUM(N198*50%,N198,10,G198*50%+G198,O198),)</f>
        <v>0</v>
      </c>
      <c r="Q198" s="180" t="s">
        <v>2</v>
      </c>
      <c r="R198" s="183" t="s">
        <v>2</v>
      </c>
      <c r="S198" s="180" t="s">
        <v>2</v>
      </c>
      <c r="T198" s="186">
        <v>0</v>
      </c>
      <c r="U198" s="183">
        <v>0</v>
      </c>
      <c r="V198" s="187" t="s">
        <v>271</v>
      </c>
      <c r="W198" s="183">
        <v>0</v>
      </c>
      <c r="X198" s="183" t="s">
        <v>271</v>
      </c>
      <c r="Y198" s="183" t="s">
        <v>271</v>
      </c>
      <c r="Z198" s="188">
        <f t="shared" si="23"/>
        <v>0</v>
      </c>
      <c r="AB198" s="183">
        <v>0</v>
      </c>
      <c r="AD198" s="189">
        <f t="shared" si="18"/>
        <v>0</v>
      </c>
    </row>
    <row r="199" spans="1:30" x14ac:dyDescent="0.2">
      <c r="A199" s="180" t="s">
        <v>2</v>
      </c>
      <c r="B199" s="181" t="s">
        <v>269</v>
      </c>
      <c r="C199" s="181" t="s">
        <v>269</v>
      </c>
      <c r="D199" s="180">
        <v>100</v>
      </c>
      <c r="E199" s="180" t="str">
        <f t="shared" si="20"/>
        <v xml:space="preserve"> </v>
      </c>
      <c r="F199" s="182" t="s">
        <v>2</v>
      </c>
      <c r="G199" s="183" t="str">
        <f t="shared" si="21"/>
        <v xml:space="preserve"> </v>
      </c>
      <c r="H199" s="180" t="s">
        <v>2</v>
      </c>
      <c r="I199" s="181" t="s">
        <v>2</v>
      </c>
      <c r="J199" s="181" t="s">
        <v>2</v>
      </c>
      <c r="K199" s="180">
        <v>100</v>
      </c>
      <c r="L199" s="180" t="str">
        <f t="shared" si="22"/>
        <v xml:space="preserve"> </v>
      </c>
      <c r="M199" s="182" t="s">
        <v>2</v>
      </c>
      <c r="N199" s="183" t="str">
        <f t="shared" si="19"/>
        <v xml:space="preserve">0 </v>
      </c>
      <c r="O199" s="183" t="s">
        <v>269</v>
      </c>
      <c r="P199" s="185">
        <f t="array" ref="P199">IFERROR(SUM(N199*50%,N199,10,G199*50%+G199,O199),)</f>
        <v>0</v>
      </c>
      <c r="Q199" s="180" t="s">
        <v>2</v>
      </c>
      <c r="R199" s="183" t="s">
        <v>2</v>
      </c>
      <c r="S199" s="180" t="s">
        <v>2</v>
      </c>
      <c r="T199" s="186">
        <v>0</v>
      </c>
      <c r="U199" s="183">
        <v>0</v>
      </c>
      <c r="V199" s="187" t="s">
        <v>271</v>
      </c>
      <c r="W199" s="183">
        <v>0</v>
      </c>
      <c r="X199" s="183" t="s">
        <v>271</v>
      </c>
      <c r="Y199" s="183" t="s">
        <v>271</v>
      </c>
      <c r="Z199" s="188">
        <f t="shared" si="23"/>
        <v>0</v>
      </c>
      <c r="AB199" s="183">
        <v>0</v>
      </c>
      <c r="AD199" s="189">
        <f t="shared" si="18"/>
        <v>0</v>
      </c>
    </row>
    <row r="200" spans="1:30" x14ac:dyDescent="0.2">
      <c r="A200" s="180" t="s">
        <v>2</v>
      </c>
      <c r="B200" s="181" t="s">
        <v>269</v>
      </c>
      <c r="C200" s="181" t="s">
        <v>269</v>
      </c>
      <c r="D200" s="180">
        <v>100</v>
      </c>
      <c r="E200" s="180" t="str">
        <f t="shared" si="20"/>
        <v xml:space="preserve"> </v>
      </c>
      <c r="F200" s="182" t="s">
        <v>2</v>
      </c>
      <c r="G200" s="183" t="str">
        <f t="shared" si="21"/>
        <v xml:space="preserve"> </v>
      </c>
      <c r="H200" s="180" t="s">
        <v>2</v>
      </c>
      <c r="I200" s="181" t="s">
        <v>2</v>
      </c>
      <c r="J200" s="181" t="s">
        <v>2</v>
      </c>
      <c r="K200" s="180">
        <v>100</v>
      </c>
      <c r="L200" s="180" t="str">
        <f t="shared" si="22"/>
        <v xml:space="preserve"> </v>
      </c>
      <c r="M200" s="182" t="s">
        <v>2</v>
      </c>
      <c r="N200" s="183" t="str">
        <f t="shared" si="19"/>
        <v xml:space="preserve">0 </v>
      </c>
      <c r="O200" s="183" t="s">
        <v>269</v>
      </c>
      <c r="P200" s="185">
        <f t="array" ref="P200">IFERROR(SUM(N200*50%,N200,10,G200*50%+G200,O200),)</f>
        <v>0</v>
      </c>
      <c r="Q200" s="180" t="s">
        <v>2</v>
      </c>
      <c r="R200" s="183" t="s">
        <v>2</v>
      </c>
      <c r="S200" s="180" t="s">
        <v>2</v>
      </c>
      <c r="T200" s="186">
        <v>0</v>
      </c>
      <c r="U200" s="183">
        <v>0</v>
      </c>
      <c r="V200" s="187" t="s">
        <v>271</v>
      </c>
      <c r="W200" s="183">
        <v>0</v>
      </c>
      <c r="X200" s="183" t="s">
        <v>271</v>
      </c>
      <c r="Y200" s="183" t="s">
        <v>271</v>
      </c>
      <c r="Z200" s="188">
        <f t="shared" si="23"/>
        <v>0</v>
      </c>
      <c r="AB200" s="183">
        <v>0</v>
      </c>
      <c r="AD200" s="189">
        <f t="shared" si="18"/>
        <v>0</v>
      </c>
    </row>
    <row r="201" spans="1:30" x14ac:dyDescent="0.2">
      <c r="A201" s="180" t="s">
        <v>2</v>
      </c>
      <c r="B201" s="181" t="s">
        <v>269</v>
      </c>
      <c r="C201" s="181" t="s">
        <v>269</v>
      </c>
      <c r="D201" s="180">
        <v>100</v>
      </c>
      <c r="E201" s="180" t="str">
        <f t="shared" si="20"/>
        <v xml:space="preserve"> </v>
      </c>
      <c r="F201" s="182" t="s">
        <v>2</v>
      </c>
      <c r="G201" s="183" t="str">
        <f t="shared" si="21"/>
        <v xml:space="preserve"> </v>
      </c>
      <c r="H201" s="180" t="s">
        <v>2</v>
      </c>
      <c r="I201" s="181" t="s">
        <v>2</v>
      </c>
      <c r="K201" s="180">
        <v>100</v>
      </c>
      <c r="L201" s="180" t="str">
        <f t="shared" si="22"/>
        <v xml:space="preserve"> </v>
      </c>
      <c r="M201" s="182" t="s">
        <v>2</v>
      </c>
      <c r="N201" s="183" t="str">
        <f t="shared" si="19"/>
        <v xml:space="preserve">0 </v>
      </c>
      <c r="O201" s="183" t="s">
        <v>269</v>
      </c>
      <c r="P201" s="185">
        <f t="array" ref="P201">IFERROR(SUM(N201*50%,N201,10,G201*50%+G201,O201),)</f>
        <v>0</v>
      </c>
      <c r="Q201" s="180" t="s">
        <v>2</v>
      </c>
      <c r="R201" s="183" t="s">
        <v>2</v>
      </c>
      <c r="S201" s="180" t="s">
        <v>2</v>
      </c>
      <c r="T201" s="186">
        <v>0</v>
      </c>
      <c r="U201" s="183">
        <v>0</v>
      </c>
      <c r="V201" s="187" t="s">
        <v>271</v>
      </c>
      <c r="W201" s="183">
        <v>0</v>
      </c>
      <c r="X201" s="183" t="s">
        <v>271</v>
      </c>
      <c r="Y201" s="183" t="s">
        <v>271</v>
      </c>
      <c r="Z201" s="188">
        <f t="shared" si="23"/>
        <v>0</v>
      </c>
      <c r="AB201" s="183">
        <v>0</v>
      </c>
      <c r="AD201" s="189">
        <f t="shared" si="18"/>
        <v>0</v>
      </c>
    </row>
    <row r="202" spans="1:30" x14ac:dyDescent="0.2">
      <c r="B202" s="181" t="s">
        <v>269</v>
      </c>
      <c r="C202" s="181" t="s">
        <v>269</v>
      </c>
    </row>
    <row r="203" spans="1:30" x14ac:dyDescent="0.2">
      <c r="C203" s="181" t="s">
        <v>269</v>
      </c>
    </row>
    <row r="204" spans="1:30" x14ac:dyDescent="0.2">
      <c r="C204" s="181" t="s">
        <v>269</v>
      </c>
    </row>
    <row r="205" spans="1:30" x14ac:dyDescent="0.2">
      <c r="C205" s="181" t="s">
        <v>269</v>
      </c>
    </row>
    <row r="206" spans="1:30" x14ac:dyDescent="0.2">
      <c r="C206" s="181" t="s">
        <v>269</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1C05E-B69D-459C-A49A-57ADE245686A}">
  <sheetPr codeName="Sheet26"/>
  <dimension ref="A1:L248"/>
  <sheetViews>
    <sheetView showGridLines="0" zoomScale="80" zoomScaleNormal="80" zoomScaleSheetLayoutView="55" zoomScalePageLayoutView="70" workbookViewId="0">
      <selection activeCell="I1" sqref="I1"/>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276"/>
      <c r="D1" s="40"/>
      <c r="E1" s="40"/>
      <c r="F1" s="276"/>
      <c r="G1" s="19"/>
      <c r="H1" s="210" t="s">
        <v>384</v>
      </c>
      <c r="I1" s="216">
        <v>1</v>
      </c>
    </row>
    <row r="2" spans="1:12" ht="32.1" customHeight="1" x14ac:dyDescent="0.2">
      <c r="B2" s="3" t="s">
        <v>362</v>
      </c>
      <c r="D2" s="3"/>
      <c r="E2" s="3"/>
      <c r="F2" s="19"/>
      <c r="G2" s="19"/>
      <c r="H2" s="19"/>
    </row>
    <row r="3" spans="1:12" s="217" customFormat="1" ht="30" customHeight="1" x14ac:dyDescent="0.2">
      <c r="B3"/>
      <c r="C3"/>
      <c r="D3"/>
      <c r="E3"/>
      <c r="F3"/>
      <c r="G3"/>
      <c r="H3"/>
      <c r="I3"/>
      <c r="J3"/>
      <c r="K3"/>
      <c r="L3"/>
    </row>
    <row r="4" spans="1:12" ht="70.7" customHeight="1" x14ac:dyDescent="0.2">
      <c r="B4" s="209"/>
      <c r="D4"/>
      <c r="E4"/>
      <c r="F4"/>
      <c r="G4" s="210"/>
    </row>
    <row r="5" spans="1:12" ht="70.7" customHeight="1" x14ac:dyDescent="0.2">
      <c r="B5" s="209"/>
      <c r="D5"/>
      <c r="E5"/>
      <c r="F5"/>
      <c r="G5" s="210"/>
      <c r="H5" s="210"/>
    </row>
    <row r="6" spans="1:12" ht="70.7" customHeight="1" x14ac:dyDescent="0.2">
      <c r="B6" s="209"/>
      <c r="D6"/>
      <c r="E6"/>
      <c r="F6"/>
      <c r="G6" s="210"/>
      <c r="H6" s="210"/>
    </row>
    <row r="7" spans="1:12" ht="35.25" customHeight="1" x14ac:dyDescent="0.2">
      <c r="B7" s="209"/>
      <c r="D7"/>
      <c r="E7"/>
      <c r="F7"/>
      <c r="G7" s="210"/>
      <c r="H7" s="210"/>
    </row>
    <row r="8" spans="1:12" ht="35.1" customHeight="1" x14ac:dyDescent="0.2">
      <c r="B8" s="233" t="s">
        <v>366</v>
      </c>
      <c r="C8" s="234" t="s">
        <v>6</v>
      </c>
      <c r="D8" s="235" t="s">
        <v>110</v>
      </c>
      <c r="E8" s="235" t="s">
        <v>76</v>
      </c>
      <c r="F8" s="235" t="s">
        <v>78</v>
      </c>
      <c r="G8" s="236" t="s">
        <v>367</v>
      </c>
      <c r="H8" s="210"/>
    </row>
    <row r="9" spans="1:12" ht="70.7" customHeight="1" x14ac:dyDescent="0.25">
      <c r="A9" s="248"/>
      <c r="B9" s="247"/>
      <c r="C9" s="240"/>
      <c r="D9" s="241"/>
      <c r="E9" s="241"/>
      <c r="F9" s="241"/>
      <c r="G9" s="242"/>
      <c r="H9" s="210"/>
    </row>
    <row r="10" spans="1:12" ht="70.7" customHeight="1" x14ac:dyDescent="0.25">
      <c r="A10" s="248"/>
      <c r="B10" s="247"/>
      <c r="C10" s="240"/>
      <c r="D10" s="241"/>
      <c r="E10" s="241"/>
      <c r="F10" s="241"/>
      <c r="G10" s="242"/>
      <c r="H10" s="210"/>
    </row>
    <row r="11" spans="1:12" ht="70.7" customHeight="1" x14ac:dyDescent="0.25">
      <c r="A11" s="248"/>
      <c r="B11" s="247"/>
      <c r="C11" s="256"/>
      <c r="D11" s="241"/>
      <c r="E11" s="241"/>
      <c r="F11" s="241"/>
      <c r="G11" s="242"/>
      <c r="H11" s="210"/>
    </row>
    <row r="12" spans="1:12" ht="70.7" customHeight="1" x14ac:dyDescent="0.25">
      <c r="A12" s="248"/>
      <c r="B12" s="247"/>
      <c r="C12" s="256"/>
      <c r="D12" s="241"/>
      <c r="E12" s="271"/>
      <c r="F12" s="241"/>
      <c r="G12" s="242"/>
      <c r="H12" s="210"/>
    </row>
    <row r="13" spans="1:12" ht="70.7" customHeight="1" x14ac:dyDescent="0.25">
      <c r="A13" s="248"/>
      <c r="B13" s="247"/>
      <c r="C13" s="256"/>
      <c r="D13" s="241"/>
      <c r="E13" s="271"/>
      <c r="F13" s="241"/>
      <c r="G13" s="275"/>
      <c r="H13" s="210"/>
    </row>
    <row r="14" spans="1:12" ht="70.7" customHeight="1" x14ac:dyDescent="0.25">
      <c r="A14" s="248"/>
      <c r="B14" s="247"/>
      <c r="C14" s="256"/>
      <c r="D14" s="241"/>
      <c r="E14" s="241"/>
      <c r="F14" s="241"/>
      <c r="G14" s="242"/>
      <c r="H14" s="210"/>
    </row>
    <row r="15" spans="1:12" s="295" customFormat="1" ht="70.7" customHeight="1" x14ac:dyDescent="0.2">
      <c r="B15" s="374"/>
      <c r="C15" s="374"/>
      <c r="D15" s="374"/>
      <c r="E15" s="374"/>
      <c r="F15" s="374"/>
      <c r="G15" s="374"/>
    </row>
    <row r="16" spans="1:12" ht="70.7" customHeight="1" x14ac:dyDescent="0.2">
      <c r="B16" s="209"/>
      <c r="D16"/>
      <c r="E16"/>
      <c r="F16"/>
      <c r="G16" s="210"/>
      <c r="H16" s="210"/>
    </row>
    <row r="17" spans="1:8" ht="35.25" customHeight="1" x14ac:dyDescent="0.2">
      <c r="B17" s="209"/>
      <c r="D17"/>
      <c r="E17"/>
      <c r="F17"/>
      <c r="G17" s="210"/>
      <c r="H17" s="210"/>
    </row>
    <row r="18" spans="1:8" ht="35.25" customHeight="1" x14ac:dyDescent="0.2">
      <c r="B18" s="233" t="s">
        <v>366</v>
      </c>
      <c r="C18" s="234" t="s">
        <v>6</v>
      </c>
      <c r="D18" s="235" t="s">
        <v>110</v>
      </c>
      <c r="E18" s="235" t="s">
        <v>76</v>
      </c>
      <c r="F18" s="235" t="s">
        <v>78</v>
      </c>
      <c r="G18" s="236" t="s">
        <v>367</v>
      </c>
      <c r="H18" s="210"/>
    </row>
    <row r="19" spans="1:8" ht="70.7" customHeight="1" x14ac:dyDescent="0.25">
      <c r="A19" s="248"/>
      <c r="B19" s="247"/>
      <c r="C19" s="243"/>
      <c r="D19" s="31"/>
      <c r="E19" s="249"/>
      <c r="F19" s="249"/>
      <c r="G19" s="244"/>
      <c r="H19" s="210"/>
    </row>
    <row r="20" spans="1:8" ht="70.7" customHeight="1" x14ac:dyDescent="0.25">
      <c r="A20" s="248"/>
      <c r="B20" s="247"/>
      <c r="C20" s="243"/>
      <c r="D20" s="31"/>
      <c r="E20" s="249"/>
      <c r="F20" s="249"/>
      <c r="G20" s="244"/>
      <c r="H20" s="210"/>
    </row>
    <row r="21" spans="1:8" ht="70.7" customHeight="1" x14ac:dyDescent="0.25">
      <c r="A21" s="248"/>
      <c r="B21" s="247"/>
      <c r="C21" s="243"/>
      <c r="D21" s="31"/>
      <c r="E21" s="249"/>
      <c r="F21" s="249"/>
      <c r="G21" s="244"/>
      <c r="H21" s="210"/>
    </row>
    <row r="22" spans="1:8" ht="70.7" customHeight="1" x14ac:dyDescent="0.25">
      <c r="A22" s="248"/>
      <c r="B22" s="247"/>
      <c r="C22" s="255"/>
      <c r="D22" s="245"/>
      <c r="E22" s="241"/>
      <c r="F22" s="246"/>
      <c r="G22" s="244"/>
    </row>
    <row r="23" spans="1:8" ht="70.7" customHeight="1" x14ac:dyDescent="0.25">
      <c r="A23" s="248"/>
      <c r="B23" s="251"/>
      <c r="C23" s="243"/>
      <c r="D23" s="245"/>
      <c r="E23" s="241"/>
      <c r="F23" s="246"/>
      <c r="G23" s="244"/>
      <c r="H23" s="210"/>
    </row>
    <row r="24" spans="1:8" ht="70.7" customHeight="1" x14ac:dyDescent="0.25">
      <c r="A24" s="248"/>
      <c r="B24" s="257"/>
      <c r="C24" s="260"/>
      <c r="D24" s="257"/>
      <c r="E24" s="261"/>
      <c r="F24" s="261"/>
      <c r="G24" s="262"/>
      <c r="H24" s="210"/>
    </row>
    <row r="25" spans="1:8" ht="70.7" customHeight="1" x14ac:dyDescent="0.25">
      <c r="A25" s="248"/>
      <c r="B25" s="247"/>
      <c r="C25" s="243"/>
      <c r="D25" s="31"/>
      <c r="E25" s="249"/>
      <c r="F25" s="249"/>
      <c r="G25" s="244"/>
      <c r="H25" s="210"/>
    </row>
    <row r="26" spans="1:8" ht="70.7" customHeight="1" x14ac:dyDescent="0.2">
      <c r="B26" s="209"/>
      <c r="D26"/>
      <c r="E26"/>
      <c r="F26"/>
      <c r="G26" s="210"/>
    </row>
    <row r="27" spans="1:8" ht="70.7" customHeight="1" x14ac:dyDescent="0.2">
      <c r="B27" s="209"/>
      <c r="D27"/>
      <c r="E27"/>
      <c r="F27" s="278"/>
      <c r="G27" s="278"/>
    </row>
    <row r="28" spans="1:8" ht="35.450000000000003" customHeight="1" x14ac:dyDescent="0.2">
      <c r="B28" s="209"/>
      <c r="D28"/>
      <c r="E28"/>
      <c r="F28" s="290"/>
    </row>
    <row r="29" spans="1:8" ht="35.25" customHeight="1" x14ac:dyDescent="0.2">
      <c r="B29" s="233" t="s">
        <v>366</v>
      </c>
      <c r="C29" s="234" t="s">
        <v>6</v>
      </c>
      <c r="D29" s="235" t="s">
        <v>110</v>
      </c>
      <c r="E29" s="235" t="s">
        <v>76</v>
      </c>
      <c r="F29" s="235" t="s">
        <v>78</v>
      </c>
      <c r="G29" s="236" t="s">
        <v>367</v>
      </c>
    </row>
    <row r="30" spans="1:8" ht="70.7" customHeight="1" x14ac:dyDescent="0.25">
      <c r="A30" s="248"/>
      <c r="B30" s="247"/>
      <c r="C30" s="243"/>
      <c r="D30" s="31"/>
      <c r="E30" s="249"/>
      <c r="F30" s="249"/>
      <c r="G30" s="244"/>
      <c r="H30" s="210"/>
    </row>
    <row r="31" spans="1:8" ht="70.7" customHeight="1" x14ac:dyDescent="0.25">
      <c r="A31" s="248"/>
      <c r="B31" s="247"/>
      <c r="C31" s="243"/>
      <c r="D31" s="31"/>
      <c r="E31" s="249"/>
      <c r="F31" s="249"/>
      <c r="G31" s="244"/>
      <c r="H31" s="210"/>
    </row>
    <row r="32" spans="1:8" ht="70.7" customHeight="1" x14ac:dyDescent="0.25">
      <c r="A32" s="248"/>
      <c r="B32" s="247"/>
      <c r="C32" s="243"/>
      <c r="D32" s="31"/>
      <c r="E32" s="249"/>
      <c r="F32" s="249"/>
      <c r="G32" s="244"/>
      <c r="H32" s="210"/>
    </row>
    <row r="33" spans="1:8" ht="70.7" customHeight="1" x14ac:dyDescent="0.25">
      <c r="A33" s="248"/>
      <c r="B33" s="247"/>
      <c r="C33" s="243"/>
      <c r="D33" s="31"/>
      <c r="E33" s="249"/>
      <c r="F33" s="249"/>
      <c r="G33" s="244"/>
      <c r="H33" s="210"/>
    </row>
    <row r="34" spans="1:8" ht="70.7" customHeight="1" x14ac:dyDescent="0.25">
      <c r="A34" s="248"/>
      <c r="B34" s="247"/>
      <c r="C34" s="243"/>
      <c r="D34" s="31"/>
      <c r="E34" s="249"/>
      <c r="F34" s="249"/>
      <c r="G34" s="244"/>
      <c r="H34" s="210"/>
    </row>
    <row r="35" spans="1:8" ht="70.7" customHeight="1" x14ac:dyDescent="0.25">
      <c r="A35" s="248"/>
      <c r="B35" s="247"/>
      <c r="C35" s="243"/>
      <c r="D35" s="31"/>
      <c r="E35" s="249"/>
      <c r="F35" s="249"/>
      <c r="G35" s="244"/>
      <c r="H35" s="210"/>
    </row>
    <row r="36" spans="1:8" ht="70.7" customHeight="1" x14ac:dyDescent="0.25">
      <c r="A36" s="248"/>
      <c r="B36" s="247"/>
      <c r="C36" s="243"/>
      <c r="D36" s="31"/>
      <c r="E36" s="249"/>
      <c r="F36" s="249"/>
      <c r="G36" s="244"/>
      <c r="H36" s="210"/>
    </row>
    <row r="37" spans="1:8" ht="70.7" customHeight="1" x14ac:dyDescent="0.2">
      <c r="B37" s="209"/>
      <c r="D37"/>
      <c r="E37"/>
      <c r="F37"/>
      <c r="G37" s="210"/>
      <c r="H37" s="210"/>
    </row>
    <row r="38" spans="1:8" ht="70.7" customHeight="1" x14ac:dyDescent="0.2">
      <c r="B38" s="209"/>
      <c r="D38"/>
      <c r="E38"/>
      <c r="F38"/>
      <c r="G38" s="210"/>
      <c r="H38" s="210"/>
    </row>
    <row r="39" spans="1:8" ht="35.450000000000003" customHeight="1" x14ac:dyDescent="0.2">
      <c r="B39" s="209"/>
      <c r="D39"/>
      <c r="E39"/>
      <c r="F39"/>
      <c r="G39" s="210"/>
      <c r="H39" s="210"/>
    </row>
    <row r="40" spans="1:8" ht="35.450000000000003" customHeight="1" x14ac:dyDescent="0.2">
      <c r="B40" s="233" t="s">
        <v>366</v>
      </c>
      <c r="C40" s="234" t="s">
        <v>6</v>
      </c>
      <c r="D40" s="235" t="s">
        <v>110</v>
      </c>
      <c r="E40" s="235" t="s">
        <v>76</v>
      </c>
      <c r="F40" s="235" t="s">
        <v>78</v>
      </c>
      <c r="G40" s="236" t="s">
        <v>367</v>
      </c>
      <c r="H40" s="210"/>
    </row>
    <row r="41" spans="1:8" ht="70.7" customHeight="1" x14ac:dyDescent="0.3">
      <c r="A41" s="248"/>
      <c r="B41" s="250"/>
      <c r="C41" s="243"/>
      <c r="D41" s="31"/>
      <c r="E41" s="249"/>
      <c r="F41" s="249"/>
      <c r="G41" s="244"/>
      <c r="H41" s="210"/>
    </row>
    <row r="42" spans="1:8" ht="70.7" customHeight="1" x14ac:dyDescent="0.3">
      <c r="A42" s="248"/>
      <c r="B42" s="250"/>
      <c r="C42" s="243"/>
      <c r="D42" s="31"/>
      <c r="E42" s="249"/>
      <c r="F42" s="249"/>
      <c r="G42" s="244"/>
      <c r="H42" s="210"/>
    </row>
    <row r="43" spans="1:8" ht="70.7" customHeight="1" x14ac:dyDescent="0.25">
      <c r="A43" s="248"/>
      <c r="B43" s="251"/>
      <c r="C43" s="252"/>
      <c r="D43" s="245"/>
      <c r="E43" s="241"/>
      <c r="F43" s="246"/>
      <c r="G43" s="244"/>
    </row>
    <row r="44" spans="1:8" ht="70.7" customHeight="1" x14ac:dyDescent="0.3">
      <c r="A44" s="248"/>
      <c r="B44" s="250"/>
      <c r="C44" s="253"/>
      <c r="D44" s="31"/>
      <c r="E44" s="249"/>
      <c r="F44" s="249"/>
      <c r="G44" s="244"/>
      <c r="H44" s="210"/>
    </row>
    <row r="45" spans="1:8" ht="70.7" customHeight="1" x14ac:dyDescent="0.3">
      <c r="A45" s="248"/>
      <c r="B45" s="250"/>
      <c r="C45" s="254"/>
      <c r="D45" s="31"/>
      <c r="E45" s="249"/>
      <c r="F45" s="249"/>
      <c r="G45" s="244"/>
      <c r="H45" s="210"/>
    </row>
    <row r="46" spans="1:8" ht="70.7" customHeight="1" x14ac:dyDescent="0.3">
      <c r="A46" s="248"/>
      <c r="B46" s="250"/>
      <c r="C46" s="243"/>
      <c r="D46" s="31"/>
      <c r="E46" s="249"/>
      <c r="F46" s="249"/>
      <c r="G46" s="244"/>
      <c r="H46" s="210"/>
    </row>
    <row r="47" spans="1:8" ht="70.7" customHeight="1" x14ac:dyDescent="0.3">
      <c r="A47" s="248"/>
      <c r="B47" s="250"/>
      <c r="C47" s="243"/>
      <c r="D47" s="31"/>
      <c r="E47" s="249"/>
      <c r="F47" s="249"/>
      <c r="G47" s="244"/>
      <c r="H47" s="210"/>
    </row>
    <row r="48" spans="1:8" ht="70.7" customHeight="1" x14ac:dyDescent="0.2">
      <c r="B48" s="209"/>
      <c r="D48"/>
      <c r="E48"/>
      <c r="F48"/>
      <c r="G48" s="210"/>
      <c r="H48" s="210"/>
    </row>
    <row r="49" spans="2:8" ht="70.7" customHeight="1" x14ac:dyDescent="0.2">
      <c r="B49" s="209"/>
      <c r="D49"/>
      <c r="E49"/>
      <c r="F49"/>
      <c r="G49" s="210"/>
      <c r="H49" s="210"/>
    </row>
    <row r="50" spans="2:8" ht="70.7" customHeight="1" x14ac:dyDescent="0.2">
      <c r="B50" s="209"/>
      <c r="D50"/>
      <c r="E50"/>
      <c r="F50"/>
      <c r="G50" s="210"/>
      <c r="H50" s="210"/>
    </row>
    <row r="51" spans="2:8" ht="70.7" customHeight="1" x14ac:dyDescent="0.2">
      <c r="B51" s="209"/>
      <c r="D51"/>
      <c r="E51"/>
      <c r="F51"/>
      <c r="G51" s="210"/>
      <c r="H51" s="210"/>
    </row>
    <row r="52" spans="2:8" ht="70.7" customHeight="1" x14ac:dyDescent="0.2">
      <c r="B52" s="209"/>
      <c r="D52"/>
      <c r="E52"/>
      <c r="F52"/>
      <c r="G52" s="210"/>
      <c r="H52" s="210"/>
    </row>
    <row r="53" spans="2:8" ht="70.7" customHeight="1" x14ac:dyDescent="0.2">
      <c r="B53" s="209"/>
      <c r="D53"/>
      <c r="E53"/>
      <c r="F53"/>
      <c r="G53" s="210"/>
      <c r="H53" s="210"/>
    </row>
    <row r="54" spans="2:8" ht="70.7" customHeight="1" x14ac:dyDescent="0.2">
      <c r="B54" s="209"/>
      <c r="D54"/>
      <c r="E54"/>
      <c r="F54"/>
      <c r="G54" s="210"/>
      <c r="H54" s="210"/>
    </row>
    <row r="55" spans="2:8" ht="70.7" customHeight="1" x14ac:dyDescent="0.2">
      <c r="B55" s="209"/>
      <c r="D55"/>
      <c r="E55"/>
      <c r="F55"/>
      <c r="G55" s="210"/>
      <c r="H55" s="210"/>
    </row>
    <row r="56" spans="2:8" ht="70.7" customHeight="1" x14ac:dyDescent="0.2">
      <c r="B56" s="209"/>
      <c r="D56"/>
      <c r="E56"/>
      <c r="F56"/>
      <c r="G56" s="210"/>
      <c r="H56" s="210"/>
    </row>
    <row r="57" spans="2:8" ht="70.7" customHeight="1" x14ac:dyDescent="0.2">
      <c r="B57" s="209"/>
      <c r="D57"/>
      <c r="E57"/>
      <c r="F57"/>
      <c r="G57" s="210"/>
      <c r="H57" s="210"/>
    </row>
    <row r="58" spans="2:8" ht="70.7" customHeight="1" x14ac:dyDescent="0.2">
      <c r="B58" s="209"/>
      <c r="D58"/>
      <c r="E58"/>
      <c r="F58"/>
      <c r="G58" s="210"/>
      <c r="H58" s="210"/>
    </row>
    <row r="59" spans="2:8" ht="70.7" customHeight="1" x14ac:dyDescent="0.2">
      <c r="B59" s="209"/>
      <c r="D59"/>
      <c r="E59"/>
      <c r="F59"/>
      <c r="G59" s="210"/>
      <c r="H59" s="210"/>
    </row>
    <row r="60" spans="2:8" ht="70.7" customHeight="1" x14ac:dyDescent="0.2">
      <c r="B60" s="209"/>
      <c r="D60"/>
      <c r="E60"/>
      <c r="F60"/>
      <c r="G60" s="210"/>
      <c r="H60" s="210"/>
    </row>
    <row r="61" spans="2:8" ht="70.7" customHeight="1" x14ac:dyDescent="0.2">
      <c r="B61" s="209"/>
      <c r="D61"/>
      <c r="E61"/>
      <c r="F61"/>
      <c r="G61" s="210"/>
      <c r="H61" s="210"/>
    </row>
    <row r="62" spans="2:8" ht="70.7" customHeight="1" x14ac:dyDescent="0.2">
      <c r="B62" s="209"/>
      <c r="D62"/>
      <c r="E62"/>
      <c r="F62"/>
      <c r="G62" s="210"/>
      <c r="H62" s="210"/>
    </row>
    <row r="63" spans="2:8" ht="70.7" customHeight="1" x14ac:dyDescent="0.2">
      <c r="B63" s="209"/>
      <c r="D63"/>
      <c r="E63"/>
      <c r="F63"/>
      <c r="G63" s="210"/>
      <c r="H63" s="210"/>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364</v>
      </c>
    </row>
    <row r="241" spans="3:3" x14ac:dyDescent="0.2">
      <c r="C241" t="s">
        <v>365</v>
      </c>
    </row>
    <row r="248" spans="3:3" x14ac:dyDescent="0.2">
      <c r="C248" t="s">
        <v>363</v>
      </c>
    </row>
  </sheetData>
  <mergeCells count="1">
    <mergeCell ref="B15:G15"/>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1D617-C025-48C8-9C6B-00ECE54ED4B6}">
  <sheetPr codeName="Sheet24"/>
  <dimension ref="A1:L248"/>
  <sheetViews>
    <sheetView showGridLines="0" view="pageLayout" topLeftCell="A7" zoomScale="70" zoomScaleNormal="80" zoomScaleSheetLayoutView="55" zoomScalePageLayoutView="70" workbookViewId="0">
      <selection activeCell="E4" sqref="E4"/>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276"/>
      <c r="D1" s="40"/>
      <c r="E1" s="40"/>
      <c r="F1" s="276"/>
      <c r="G1" s="19"/>
      <c r="H1" s="210" t="s">
        <v>384</v>
      </c>
      <c r="I1" s="216">
        <v>2</v>
      </c>
    </row>
    <row r="2" spans="1:12" ht="32.1" customHeight="1" x14ac:dyDescent="0.2">
      <c r="B2" s="3" t="s">
        <v>362</v>
      </c>
      <c r="D2" s="3"/>
      <c r="E2" s="3"/>
      <c r="F2" s="19"/>
      <c r="G2" s="19"/>
      <c r="H2" s="19"/>
    </row>
    <row r="3" spans="1:12" s="217" customFormat="1" ht="30" customHeight="1" x14ac:dyDescent="0.2">
      <c r="B3"/>
      <c r="C3"/>
      <c r="D3"/>
      <c r="E3"/>
      <c r="F3"/>
      <c r="G3"/>
      <c r="H3"/>
      <c r="I3"/>
      <c r="J3"/>
      <c r="K3"/>
      <c r="L3"/>
    </row>
    <row r="4" spans="1:12" ht="70.7" customHeight="1" x14ac:dyDescent="0.2">
      <c r="B4" s="209"/>
      <c r="D4"/>
      <c r="E4"/>
      <c r="F4"/>
      <c r="G4" s="210"/>
    </row>
    <row r="5" spans="1:12" ht="70.7" customHeight="1" x14ac:dyDescent="0.2">
      <c r="B5" s="209"/>
      <c r="D5"/>
      <c r="E5"/>
      <c r="F5"/>
      <c r="G5" s="210"/>
      <c r="H5" s="210"/>
    </row>
    <row r="6" spans="1:12" ht="70.7" customHeight="1" x14ac:dyDescent="0.2">
      <c r="B6" s="209"/>
      <c r="D6"/>
      <c r="E6"/>
      <c r="F6"/>
      <c r="G6" s="210"/>
      <c r="H6" s="210"/>
    </row>
    <row r="7" spans="1:12" ht="35.25" customHeight="1" x14ac:dyDescent="0.2">
      <c r="B7" s="209"/>
      <c r="D7"/>
      <c r="E7"/>
      <c r="F7"/>
      <c r="G7" s="210"/>
      <c r="H7" s="210"/>
    </row>
    <row r="8" spans="1:12" ht="35.1" customHeight="1" x14ac:dyDescent="0.2">
      <c r="B8" s="233" t="s">
        <v>366</v>
      </c>
      <c r="C8" s="234" t="s">
        <v>6</v>
      </c>
      <c r="D8" s="235" t="s">
        <v>110</v>
      </c>
      <c r="E8" s="235" t="s">
        <v>76</v>
      </c>
      <c r="F8" s="235" t="s">
        <v>78</v>
      </c>
      <c r="G8" s="236" t="s">
        <v>367</v>
      </c>
      <c r="H8" s="210"/>
    </row>
    <row r="9" spans="1:12" ht="70.7" customHeight="1" x14ac:dyDescent="0.25">
      <c r="A9" s="248"/>
      <c r="B9" s="263">
        <v>1</v>
      </c>
      <c r="C9" s="264" t="s">
        <v>436</v>
      </c>
      <c r="D9" s="265">
        <v>1</v>
      </c>
      <c r="E9" s="265" t="s">
        <v>437</v>
      </c>
      <c r="F9" s="265" t="s">
        <v>417</v>
      </c>
      <c r="G9" s="266">
        <v>241</v>
      </c>
      <c r="H9" s="210"/>
    </row>
    <row r="10" spans="1:12" ht="70.7" customHeight="1" x14ac:dyDescent="0.25">
      <c r="A10" s="248"/>
      <c r="B10" s="267">
        <v>2</v>
      </c>
      <c r="C10" s="268" t="s">
        <v>438</v>
      </c>
      <c r="D10" s="269">
        <v>1</v>
      </c>
      <c r="E10" s="269" t="s">
        <v>421</v>
      </c>
      <c r="F10" s="269" t="s">
        <v>417</v>
      </c>
      <c r="G10" s="270">
        <v>207</v>
      </c>
      <c r="H10" s="210"/>
    </row>
    <row r="11" spans="1:12" ht="70.7" customHeight="1" x14ac:dyDescent="0.25">
      <c r="A11" s="248"/>
      <c r="B11" s="267">
        <v>3</v>
      </c>
      <c r="C11" s="268" t="s">
        <v>418</v>
      </c>
      <c r="D11" s="269">
        <v>1</v>
      </c>
      <c r="E11" s="269" t="s">
        <v>439</v>
      </c>
      <c r="F11" s="269" t="s">
        <v>419</v>
      </c>
      <c r="G11" s="270">
        <v>216</v>
      </c>
      <c r="H11" s="210"/>
    </row>
    <row r="12" spans="1:12" ht="70.7" customHeight="1" x14ac:dyDescent="0.25">
      <c r="A12" s="248"/>
      <c r="B12" s="277">
        <v>4</v>
      </c>
      <c r="C12" s="278" t="s">
        <v>420</v>
      </c>
      <c r="D12" s="279">
        <v>1</v>
      </c>
      <c r="E12" s="279" t="s">
        <v>440</v>
      </c>
      <c r="F12" s="279" t="s">
        <v>422</v>
      </c>
      <c r="G12" s="280">
        <v>158</v>
      </c>
      <c r="H12" s="210"/>
    </row>
    <row r="13" spans="1:12" ht="70.7" customHeight="1" x14ac:dyDescent="0.25">
      <c r="A13" s="248"/>
      <c r="B13" s="277"/>
      <c r="C13" s="281"/>
      <c r="D13" s="279"/>
      <c r="E13" s="279"/>
      <c r="F13" s="279"/>
      <c r="G13" s="280"/>
      <c r="H13" s="210"/>
    </row>
    <row r="14" spans="1:12" ht="70.7" customHeight="1" x14ac:dyDescent="0.25">
      <c r="A14" s="248"/>
      <c r="B14" s="277"/>
      <c r="C14" s="281"/>
      <c r="D14" s="279"/>
      <c r="E14" s="279"/>
      <c r="F14" s="279"/>
      <c r="G14" s="280"/>
      <c r="H14" s="210"/>
    </row>
    <row r="15" spans="1:12" ht="70.7" customHeight="1" x14ac:dyDescent="0.2">
      <c r="B15" s="209"/>
      <c r="D15"/>
      <c r="E15"/>
      <c r="F15"/>
      <c r="G15" s="210"/>
      <c r="H15" s="210"/>
    </row>
    <row r="16" spans="1:12" ht="70.7" customHeight="1" x14ac:dyDescent="0.2">
      <c r="B16" s="209"/>
      <c r="D16"/>
      <c r="E16"/>
      <c r="F16"/>
      <c r="G16" s="210"/>
      <c r="H16" s="210"/>
    </row>
    <row r="17" spans="1:8" ht="35.25" customHeight="1" x14ac:dyDescent="0.2">
      <c r="B17" s="209"/>
      <c r="D17"/>
      <c r="E17"/>
      <c r="F17"/>
      <c r="G17" s="210"/>
      <c r="H17" s="210"/>
    </row>
    <row r="18" spans="1:8" ht="35.25" hidden="1" customHeight="1" x14ac:dyDescent="0.2">
      <c r="B18" s="233" t="s">
        <v>366</v>
      </c>
      <c r="C18" s="234" t="s">
        <v>6</v>
      </c>
      <c r="D18" s="235" t="s">
        <v>110</v>
      </c>
      <c r="E18" s="235" t="s">
        <v>76</v>
      </c>
      <c r="F18" s="235" t="s">
        <v>78</v>
      </c>
      <c r="G18" s="236" t="s">
        <v>367</v>
      </c>
      <c r="H18" s="210"/>
    </row>
    <row r="19" spans="1:8" ht="70.7" customHeight="1" x14ac:dyDescent="0.25">
      <c r="A19" s="248"/>
      <c r="B19" s="277"/>
      <c r="C19" s="282"/>
      <c r="D19"/>
      <c r="E19" s="248"/>
      <c r="F19" s="248"/>
      <c r="G19" s="283"/>
      <c r="H19" s="210"/>
    </row>
    <row r="20" spans="1:8" ht="30.2" customHeight="1" x14ac:dyDescent="0.25">
      <c r="A20" s="248"/>
      <c r="B20" s="277"/>
      <c r="C20" s="282"/>
      <c r="D20"/>
      <c r="E20" s="248"/>
      <c r="F20" s="248"/>
      <c r="G20" s="284">
        <v>822</v>
      </c>
      <c r="H20" s="210"/>
    </row>
    <row r="21" spans="1:8" ht="30.2" customHeight="1" x14ac:dyDescent="0.25">
      <c r="A21" s="248"/>
      <c r="B21" s="277"/>
      <c r="C21" s="282"/>
      <c r="D21"/>
      <c r="E21" s="285" t="s">
        <v>423</v>
      </c>
      <c r="F21" s="248"/>
      <c r="G21" s="283">
        <v>164.4</v>
      </c>
      <c r="H21" s="210"/>
    </row>
    <row r="22" spans="1:8" ht="30.2" customHeight="1" thickBot="1" x14ac:dyDescent="0.3">
      <c r="A22" s="248"/>
      <c r="B22" s="277"/>
      <c r="C22" s="255"/>
      <c r="E22" s="272" t="s">
        <v>424</v>
      </c>
      <c r="F22" s="286"/>
      <c r="G22" s="287">
        <v>986.4</v>
      </c>
    </row>
    <row r="23" spans="1:8" ht="30.2" customHeight="1" thickTop="1" x14ac:dyDescent="0.25">
      <c r="A23" s="248"/>
      <c r="B23" s="288"/>
      <c r="C23" s="282"/>
      <c r="E23" s="279"/>
      <c r="F23" s="289"/>
      <c r="G23" s="283"/>
      <c r="H23" s="210"/>
    </row>
    <row r="24" spans="1:8" ht="150" customHeight="1" x14ac:dyDescent="0.25">
      <c r="A24" s="248"/>
      <c r="B24" s="374" t="s">
        <v>377</v>
      </c>
      <c r="C24" s="374"/>
      <c r="D24" s="374"/>
      <c r="E24" s="374"/>
      <c r="F24" s="374"/>
      <c r="G24" s="374"/>
      <c r="H24" s="210"/>
    </row>
    <row r="25" spans="1:8" ht="70.7" customHeight="1" x14ac:dyDescent="0.25">
      <c r="A25" s="248"/>
      <c r="B25" s="277"/>
      <c r="C25" s="282"/>
      <c r="D25"/>
      <c r="E25" s="248"/>
      <c r="F25" s="248"/>
      <c r="G25" s="283"/>
      <c r="H25" s="210"/>
    </row>
    <row r="26" spans="1:8" ht="70.7" customHeight="1" x14ac:dyDescent="0.2">
      <c r="B26" s="209"/>
      <c r="D26"/>
      <c r="E26"/>
      <c r="F26"/>
      <c r="G26" s="210"/>
    </row>
    <row r="27" spans="1:8" ht="70.7" customHeight="1" x14ac:dyDescent="0.2">
      <c r="B27" s="209"/>
      <c r="D27"/>
      <c r="E27"/>
      <c r="F27" s="278"/>
      <c r="G27" s="278"/>
    </row>
    <row r="28" spans="1:8" ht="35.450000000000003" customHeight="1" x14ac:dyDescent="0.2">
      <c r="B28" s="209"/>
      <c r="D28"/>
      <c r="E28"/>
      <c r="F28" s="290"/>
    </row>
    <row r="29" spans="1:8" ht="35.25" customHeight="1" x14ac:dyDescent="0.2">
      <c r="B29" s="233" t="s">
        <v>366</v>
      </c>
      <c r="C29" s="234" t="s">
        <v>6</v>
      </c>
      <c r="D29" s="235" t="s">
        <v>110</v>
      </c>
      <c r="E29" s="235" t="s">
        <v>76</v>
      </c>
      <c r="F29" s="235" t="s">
        <v>78</v>
      </c>
      <c r="G29" s="236" t="s">
        <v>367</v>
      </c>
    </row>
    <row r="30" spans="1:8" ht="70.7" customHeight="1" x14ac:dyDescent="0.25">
      <c r="A30" s="248"/>
      <c r="B30" s="277"/>
      <c r="C30" s="282"/>
      <c r="D30"/>
      <c r="E30" s="248"/>
      <c r="F30" s="248"/>
      <c r="G30" s="283"/>
      <c r="H30" s="210"/>
    </row>
    <row r="31" spans="1:8" ht="70.7" customHeight="1" x14ac:dyDescent="0.25">
      <c r="A31" s="248"/>
      <c r="B31" s="277"/>
      <c r="C31" s="282"/>
      <c r="D31"/>
      <c r="E31" s="248"/>
      <c r="F31" s="248"/>
      <c r="G31" s="283"/>
      <c r="H31" s="210"/>
    </row>
    <row r="32" spans="1:8" ht="70.7" customHeight="1" x14ac:dyDescent="0.25">
      <c r="A32" s="248"/>
      <c r="B32" s="277"/>
      <c r="C32" s="282"/>
      <c r="D32"/>
      <c r="E32" s="248"/>
      <c r="F32" s="248"/>
      <c r="G32" s="283"/>
      <c r="H32" s="210"/>
    </row>
    <row r="33" spans="1:8" ht="70.7" customHeight="1" x14ac:dyDescent="0.25">
      <c r="A33" s="248"/>
      <c r="B33" s="277"/>
      <c r="C33" s="282"/>
      <c r="D33"/>
      <c r="E33" s="248"/>
      <c r="F33" s="248"/>
      <c r="G33" s="283"/>
      <c r="H33" s="210"/>
    </row>
    <row r="34" spans="1:8" ht="70.7" customHeight="1" x14ac:dyDescent="0.25">
      <c r="A34" s="248"/>
      <c r="B34" s="277"/>
      <c r="C34" s="282"/>
      <c r="D34"/>
      <c r="E34" s="248"/>
      <c r="F34" s="248"/>
      <c r="G34" s="283"/>
      <c r="H34" s="210"/>
    </row>
    <row r="35" spans="1:8" ht="70.7" customHeight="1" x14ac:dyDescent="0.25">
      <c r="A35" s="248"/>
      <c r="B35" s="277"/>
      <c r="C35" s="282"/>
      <c r="D35"/>
      <c r="E35" s="248"/>
      <c r="F35" s="248"/>
      <c r="G35" s="283"/>
      <c r="H35" s="210"/>
    </row>
    <row r="36" spans="1:8" ht="70.7" customHeight="1" x14ac:dyDescent="0.25">
      <c r="A36" s="248"/>
      <c r="B36" s="277"/>
      <c r="C36" s="282"/>
      <c r="D36"/>
      <c r="E36" s="248"/>
      <c r="F36" s="248"/>
      <c r="G36" s="283"/>
      <c r="H36" s="210"/>
    </row>
    <row r="37" spans="1:8" ht="70.7" customHeight="1" x14ac:dyDescent="0.2">
      <c r="B37" s="209"/>
      <c r="D37"/>
      <c r="E37"/>
      <c r="F37"/>
      <c r="G37" s="210"/>
      <c r="H37" s="210"/>
    </row>
    <row r="38" spans="1:8" ht="70.7" customHeight="1" x14ac:dyDescent="0.2">
      <c r="B38" s="209"/>
      <c r="D38"/>
      <c r="E38"/>
      <c r="F38"/>
      <c r="G38" s="210"/>
      <c r="H38" s="210"/>
    </row>
    <row r="39" spans="1:8" ht="35.450000000000003" customHeight="1" x14ac:dyDescent="0.2">
      <c r="B39" s="209"/>
      <c r="D39"/>
      <c r="E39"/>
      <c r="F39"/>
      <c r="G39" s="210"/>
      <c r="H39" s="210"/>
    </row>
    <row r="40" spans="1:8" ht="35.450000000000003" customHeight="1" x14ac:dyDescent="0.2">
      <c r="B40" s="233" t="s">
        <v>366</v>
      </c>
      <c r="C40" s="234" t="s">
        <v>6</v>
      </c>
      <c r="D40" s="235" t="s">
        <v>110</v>
      </c>
      <c r="E40" s="235" t="s">
        <v>76</v>
      </c>
      <c r="F40" s="235" t="s">
        <v>78</v>
      </c>
      <c r="G40" s="236" t="s">
        <v>367</v>
      </c>
      <c r="H40" s="210"/>
    </row>
    <row r="41" spans="1:8" ht="70.7" customHeight="1" x14ac:dyDescent="0.3">
      <c r="A41" s="248"/>
      <c r="B41" s="291"/>
      <c r="C41" s="282"/>
      <c r="D41"/>
      <c r="E41" s="248"/>
      <c r="F41" s="248"/>
      <c r="G41" s="283"/>
      <c r="H41" s="210"/>
    </row>
    <row r="42" spans="1:8" ht="70.7" customHeight="1" x14ac:dyDescent="0.3">
      <c r="A42" s="248"/>
      <c r="B42" s="291"/>
      <c r="C42" s="282"/>
      <c r="D42"/>
      <c r="E42" s="248"/>
      <c r="F42" s="248"/>
      <c r="G42" s="283"/>
      <c r="H42" s="210"/>
    </row>
    <row r="43" spans="1:8" ht="70.7" customHeight="1" x14ac:dyDescent="0.25">
      <c r="A43" s="248"/>
      <c r="B43" s="288"/>
      <c r="C43" s="292"/>
      <c r="E43" s="279"/>
      <c r="F43" s="289"/>
      <c r="G43" s="283"/>
    </row>
    <row r="44" spans="1:8" ht="70.7" customHeight="1" x14ac:dyDescent="0.3">
      <c r="A44" s="248"/>
      <c r="B44" s="291"/>
      <c r="C44" s="293"/>
      <c r="D44"/>
      <c r="E44" s="248"/>
      <c r="F44" s="248"/>
      <c r="G44" s="283"/>
      <c r="H44" s="210"/>
    </row>
    <row r="45" spans="1:8" ht="70.7" customHeight="1" x14ac:dyDescent="0.3">
      <c r="A45" s="248"/>
      <c r="B45" s="291"/>
      <c r="C45" s="294"/>
      <c r="D45"/>
      <c r="E45" s="248"/>
      <c r="F45" s="248"/>
      <c r="G45" s="283"/>
      <c r="H45" s="210"/>
    </row>
    <row r="46" spans="1:8" ht="70.7" customHeight="1" x14ac:dyDescent="0.3">
      <c r="A46" s="248"/>
      <c r="B46" s="291"/>
      <c r="C46" s="282"/>
      <c r="D46"/>
      <c r="E46" s="248"/>
      <c r="F46" s="248"/>
      <c r="G46" s="283"/>
      <c r="H46" s="210"/>
    </row>
    <row r="47" spans="1:8" ht="70.7" customHeight="1" x14ac:dyDescent="0.3">
      <c r="A47" s="248"/>
      <c r="B47" s="291"/>
      <c r="C47" s="282"/>
      <c r="D47"/>
      <c r="E47" s="248"/>
      <c r="F47" s="248"/>
      <c r="G47" s="283"/>
      <c r="H47" s="210"/>
    </row>
    <row r="48" spans="1:8" ht="70.7" customHeight="1" x14ac:dyDescent="0.2">
      <c r="B48" s="209"/>
      <c r="D48"/>
      <c r="E48"/>
      <c r="F48"/>
      <c r="G48" s="210"/>
      <c r="H48" s="210"/>
    </row>
    <row r="49" spans="2:8" ht="70.7" customHeight="1" x14ac:dyDescent="0.2">
      <c r="B49" s="209"/>
      <c r="D49"/>
      <c r="E49"/>
      <c r="F49"/>
      <c r="G49" s="210"/>
      <c r="H49" s="210"/>
    </row>
    <row r="50" spans="2:8" ht="70.7" customHeight="1" x14ac:dyDescent="0.2">
      <c r="B50" s="209"/>
      <c r="D50"/>
      <c r="E50"/>
      <c r="F50"/>
      <c r="G50" s="210"/>
      <c r="H50" s="210"/>
    </row>
    <row r="51" spans="2:8" ht="70.7" customHeight="1" x14ac:dyDescent="0.2">
      <c r="B51" s="209"/>
      <c r="D51"/>
      <c r="E51"/>
      <c r="F51"/>
      <c r="G51" s="210"/>
      <c r="H51" s="210"/>
    </row>
    <row r="52" spans="2:8" ht="70.7" customHeight="1" x14ac:dyDescent="0.2">
      <c r="B52" s="209"/>
      <c r="D52"/>
      <c r="E52"/>
      <c r="F52"/>
      <c r="G52" s="210"/>
      <c r="H52" s="210"/>
    </row>
    <row r="53" spans="2:8" ht="70.7" customHeight="1" x14ac:dyDescent="0.2">
      <c r="B53" s="209"/>
      <c r="D53"/>
      <c r="E53"/>
      <c r="F53"/>
      <c r="G53" s="210"/>
      <c r="H53" s="210"/>
    </row>
    <row r="54" spans="2:8" ht="70.7" customHeight="1" x14ac:dyDescent="0.2">
      <c r="B54" s="209"/>
      <c r="D54"/>
      <c r="E54"/>
      <c r="F54"/>
      <c r="G54" s="210"/>
      <c r="H54" s="210"/>
    </row>
    <row r="55" spans="2:8" ht="70.7" customHeight="1" x14ac:dyDescent="0.2">
      <c r="B55" s="209"/>
      <c r="D55"/>
      <c r="E55"/>
      <c r="F55"/>
      <c r="G55" s="210"/>
      <c r="H55" s="210"/>
    </row>
    <row r="56" spans="2:8" ht="70.7" customHeight="1" x14ac:dyDescent="0.2">
      <c r="B56" s="209"/>
      <c r="D56"/>
      <c r="E56"/>
      <c r="F56"/>
      <c r="G56" s="210"/>
      <c r="H56" s="210"/>
    </row>
    <row r="57" spans="2:8" ht="70.7" customHeight="1" x14ac:dyDescent="0.2">
      <c r="B57" s="209"/>
      <c r="D57"/>
      <c r="E57"/>
      <c r="F57"/>
      <c r="G57" s="210"/>
      <c r="H57" s="210"/>
    </row>
    <row r="58" spans="2:8" ht="70.7" customHeight="1" x14ac:dyDescent="0.2">
      <c r="B58" s="209"/>
      <c r="D58"/>
      <c r="E58"/>
      <c r="F58"/>
      <c r="G58" s="210"/>
      <c r="H58" s="210"/>
    </row>
    <row r="59" spans="2:8" ht="70.7" customHeight="1" x14ac:dyDescent="0.2">
      <c r="B59" s="209"/>
      <c r="D59"/>
      <c r="E59"/>
      <c r="F59"/>
      <c r="G59" s="210"/>
      <c r="H59" s="210"/>
    </row>
    <row r="60" spans="2:8" ht="70.7" customHeight="1" x14ac:dyDescent="0.2">
      <c r="B60" s="209"/>
      <c r="D60"/>
      <c r="E60"/>
      <c r="F60"/>
      <c r="G60" s="210"/>
      <c r="H60" s="210"/>
    </row>
    <row r="61" spans="2:8" ht="70.7" customHeight="1" x14ac:dyDescent="0.2">
      <c r="B61" s="209"/>
      <c r="D61"/>
      <c r="E61"/>
      <c r="F61"/>
      <c r="G61" s="210"/>
      <c r="H61" s="210"/>
    </row>
    <row r="62" spans="2:8" ht="70.7" customHeight="1" x14ac:dyDescent="0.2">
      <c r="B62" s="209"/>
      <c r="D62"/>
      <c r="E62"/>
      <c r="F62"/>
      <c r="G62" s="210"/>
      <c r="H62" s="210"/>
    </row>
    <row r="63" spans="2:8" ht="70.7" customHeight="1" x14ac:dyDescent="0.2">
      <c r="B63" s="209"/>
      <c r="D63"/>
      <c r="E63"/>
      <c r="F63"/>
      <c r="G63" s="210"/>
      <c r="H63" s="210"/>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364</v>
      </c>
    </row>
    <row r="241" spans="3:3" x14ac:dyDescent="0.2">
      <c r="C241" t="s">
        <v>365</v>
      </c>
    </row>
    <row r="248" spans="3:3" x14ac:dyDescent="0.2">
      <c r="C248" t="s">
        <v>363</v>
      </c>
    </row>
  </sheetData>
  <mergeCells count="1">
    <mergeCell ref="B24:G24"/>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50</vt:i4>
      </vt:variant>
    </vt:vector>
  </HeadingPairs>
  <TitlesOfParts>
    <vt:vector size="73" baseType="lpstr">
      <vt:lpstr>Schedules (2)</vt:lpstr>
      <vt:lpstr>Controls</vt:lpstr>
      <vt:lpstr>Quote</vt:lpstr>
      <vt:lpstr>Base blocks</vt:lpstr>
      <vt:lpstr>Prices</vt:lpstr>
      <vt:lpstr>Schedules</vt:lpstr>
      <vt:lpstr>Timbers</vt:lpstr>
      <vt:lpstr>Doors</vt:lpstr>
      <vt:lpstr>Stops</vt:lpstr>
      <vt:lpstr>Thresholds</vt:lpstr>
      <vt:lpstr>Strappings</vt:lpstr>
      <vt:lpstr>Hinge facings</vt:lpstr>
      <vt:lpstr>Facings stop side</vt:lpstr>
      <vt:lpstr>Constants</vt:lpstr>
      <vt:lpstr>SchedulesRef</vt:lpstr>
      <vt:lpstr>Exceptions</vt:lpstr>
      <vt:lpstr>ReleaseNotes</vt:lpstr>
      <vt:lpstr>Price list</vt:lpstr>
      <vt:lpstr>Lists</vt:lpstr>
      <vt:lpstr>Todo</vt:lpstr>
      <vt:lpstr>Page Page Ref</vt:lpstr>
      <vt:lpstr>Quote blank</vt:lpstr>
      <vt:lpstr>Quote BCK</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PerformanceReportGeneration_s</vt:lpstr>
      <vt:lpstr>PreparedBy</vt:lpstr>
      <vt:lpstr>'Page Page Ref'!Print_Area</vt:lpstr>
      <vt:lpstr>Quote!Print_Area</vt:lpstr>
      <vt:lpstr>'Quote BCK'!Print_Area</vt:lpstr>
      <vt:lpstr>'Quote blank'!Print_Area</vt:lpstr>
      <vt:lpstr>'Base blocks'!Print_Titles</vt:lpstr>
      <vt:lpstr>Doors!Print_Titles</vt:lpstr>
      <vt:lpstr>'Facings stop side'!Print_Titles</vt:lpstr>
      <vt:lpstr>'Hinge facings'!Print_Titles</vt:lpstr>
      <vt:lpstr>Prices!Print_Titles</vt:lpstr>
      <vt:lpstr>'Quote BCK'!Print_Titles</vt:lpstr>
      <vt:lpstr>Stops!Print_Titles</vt:lpstr>
      <vt:lpstr>Strappings!Print_Titles</vt:lpstr>
      <vt:lpstr>Thresholds!Print_Titles</vt:lpstr>
      <vt:lpstr>Timbers!Print_Titles</vt:lpstr>
      <vt:lpstr>PurchaseOrderNoRW</vt:lpstr>
      <vt:lpstr>QuoteNumberRQ</vt:lpstr>
      <vt:lpstr>QuotePagesToPrint</vt:lpstr>
      <vt:lpstr>ScheduleRevision</vt:lpstr>
      <vt:lpstr>Site</vt:lpstr>
      <vt:lpstr>'Page Page Ref'!solver_opt</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2020-09-28T14:22:32Z</cp:lastPrinted>
  <dcterms:created xsi:type="dcterms:W3CDTF">2019-05-16T09:51:05Z</dcterms:created>
  <dcterms:modified xsi:type="dcterms:W3CDTF">2020-10-01T14:47:34Z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