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ctagroup-my.sharepoint.com/personal/rob_harrand_avacta_com1/Documents/ANIMAL HEALTH/R Projects/life-sciences-workshop/data/"/>
    </mc:Choice>
  </mc:AlternateContent>
  <xr:revisionPtr revIDLastSave="40" documentId="8_{42E43731-7DDD-429C-A32A-D29EEB1F2C8C}" xr6:coauthVersionLast="45" xr6:coauthVersionMax="45" xr10:uidLastSave="{CE80DB92-B0F9-4BA7-BC46-9DBFE4984506}"/>
  <bookViews>
    <workbookView xWindow="-120" yWindow="-120" windowWidth="27405" windowHeight="16440" xr2:uid="{00000000-000D-0000-FFFF-FFFF00000000}"/>
  </bookViews>
  <sheets>
    <sheet name="Data dictionary" sheetId="10" r:id="rId1"/>
    <sheet name="Plate definition" sheetId="9" r:id="rId2"/>
    <sheet name="Standards" sheetId="7" r:id="rId3"/>
    <sheet name="Standards plot" sheetId="11" r:id="rId4"/>
    <sheet name="Plate 1" sheetId="1" r:id="rId5"/>
    <sheet name="Plate 1 analysis" sheetId="13" r:id="rId6"/>
    <sheet name="Plate 2" sheetId="6" r:id="rId7"/>
    <sheet name="Plate 2 analysis" sheetId="14" r:id="rId8"/>
    <sheet name="Results" sheetId="8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2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2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E12" i="13"/>
  <c r="F11" i="13"/>
  <c r="F10" i="13"/>
  <c r="F9" i="13"/>
  <c r="F8" i="13"/>
  <c r="H8" i="13" s="1"/>
  <c r="I8" i="13" s="1"/>
  <c r="F7" i="13"/>
  <c r="F6" i="13"/>
  <c r="F5" i="13"/>
  <c r="F4" i="13"/>
  <c r="F3" i="13"/>
  <c r="F2" i="13"/>
  <c r="H8" i="14" l="1"/>
  <c r="I8" i="14" s="1"/>
  <c r="H2" i="14"/>
  <c r="I2" i="14" s="1"/>
  <c r="H6" i="14"/>
  <c r="I6" i="14" s="1"/>
  <c r="H12" i="14"/>
  <c r="I12" i="14" s="1"/>
  <c r="H16" i="14"/>
  <c r="I16" i="14" s="1"/>
  <c r="H20" i="14"/>
  <c r="I20" i="14" s="1"/>
  <c r="H24" i="14"/>
  <c r="I24" i="14" s="1"/>
  <c r="H30" i="14"/>
  <c r="I30" i="14" s="1"/>
  <c r="H4" i="14"/>
  <c r="I4" i="14" s="1"/>
  <c r="H10" i="14"/>
  <c r="I10" i="14" s="1"/>
  <c r="H14" i="14"/>
  <c r="I14" i="14" s="1"/>
  <c r="H18" i="14"/>
  <c r="I18" i="14" s="1"/>
  <c r="H22" i="14"/>
  <c r="I22" i="14" s="1"/>
  <c r="H26" i="14"/>
  <c r="I26" i="14" s="1"/>
  <c r="H28" i="14"/>
  <c r="I28" i="14" s="1"/>
  <c r="H32" i="14"/>
  <c r="I32" i="14" s="1"/>
  <c r="H3" i="14"/>
  <c r="I3" i="14" s="1"/>
  <c r="H5" i="14"/>
  <c r="I5" i="14" s="1"/>
  <c r="H7" i="14"/>
  <c r="I7" i="14" s="1"/>
  <c r="H9" i="14"/>
  <c r="I9" i="14" s="1"/>
  <c r="H11" i="14"/>
  <c r="I11" i="14" s="1"/>
  <c r="H13" i="14"/>
  <c r="I13" i="14" s="1"/>
  <c r="H15" i="14"/>
  <c r="I15" i="14" s="1"/>
  <c r="H17" i="14"/>
  <c r="I17" i="14" s="1"/>
  <c r="H19" i="14"/>
  <c r="I19" i="14" s="1"/>
  <c r="H21" i="14"/>
  <c r="I21" i="14" s="1"/>
  <c r="H23" i="14"/>
  <c r="I23" i="14" s="1"/>
  <c r="H25" i="14"/>
  <c r="I25" i="14" s="1"/>
  <c r="H27" i="14"/>
  <c r="I27" i="14" s="1"/>
  <c r="H29" i="14"/>
  <c r="I29" i="14" s="1"/>
  <c r="H31" i="14"/>
  <c r="I31" i="14" s="1"/>
  <c r="H33" i="14"/>
  <c r="I33" i="14" s="1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H11" i="13"/>
  <c r="I11" i="13" s="1"/>
  <c r="H15" i="13"/>
  <c r="I15" i="13" s="1"/>
  <c r="H19" i="13"/>
  <c r="I19" i="13" s="1"/>
  <c r="H23" i="13"/>
  <c r="I23" i="13" s="1"/>
  <c r="H27" i="13"/>
  <c r="I27" i="13" s="1"/>
  <c r="H31" i="13"/>
  <c r="I31" i="13" s="1"/>
  <c r="H9" i="13"/>
  <c r="I9" i="13" s="1"/>
  <c r="H13" i="13"/>
  <c r="I13" i="13" s="1"/>
  <c r="H17" i="13"/>
  <c r="I17" i="13" s="1"/>
  <c r="H21" i="13"/>
  <c r="I21" i="13" s="1"/>
  <c r="H25" i="13"/>
  <c r="I25" i="13" s="1"/>
  <c r="H29" i="13"/>
  <c r="I29" i="13" s="1"/>
  <c r="H33" i="13"/>
  <c r="I33" i="13" s="1"/>
  <c r="H3" i="13"/>
  <c r="I3" i="13" s="1"/>
  <c r="H5" i="13"/>
  <c r="I5" i="13" s="1"/>
  <c r="H7" i="13"/>
  <c r="I7" i="13" s="1"/>
  <c r="H18" i="13"/>
  <c r="I18" i="13" s="1"/>
  <c r="H22" i="13"/>
  <c r="I22" i="13" s="1"/>
  <c r="H26" i="13"/>
  <c r="I26" i="13" s="1"/>
  <c r="H30" i="13"/>
  <c r="I30" i="13" s="1"/>
  <c r="H32" i="13"/>
  <c r="I32" i="13" s="1"/>
  <c r="H14" i="13"/>
  <c r="I14" i="13" s="1"/>
  <c r="H10" i="13"/>
  <c r="I10" i="13" s="1"/>
  <c r="H16" i="13"/>
  <c r="I16" i="13" s="1"/>
  <c r="H20" i="13"/>
  <c r="I20" i="13" s="1"/>
  <c r="H24" i="13"/>
  <c r="I24" i="13" s="1"/>
  <c r="H28" i="13"/>
  <c r="I28" i="13" s="1"/>
  <c r="H2" i="13"/>
  <c r="I2" i="13" s="1"/>
  <c r="H4" i="13"/>
  <c r="I4" i="13" s="1"/>
  <c r="H6" i="13"/>
  <c r="I6" i="13" s="1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9" i="13"/>
  <c r="E11" i="13"/>
  <c r="F12" i="13"/>
  <c r="H12" i="13" s="1"/>
  <c r="I12" i="13" s="1"/>
  <c r="E10" i="13"/>
  <c r="E8" i="13"/>
  <c r="E2" i="13"/>
  <c r="E4" i="13"/>
  <c r="E5" i="13"/>
  <c r="E6" i="13"/>
  <c r="E7" i="13"/>
  <c r="E3" i="13"/>
  <c r="A3" i="7" l="1"/>
  <c r="A4" i="7" s="1"/>
  <c r="A5" i="7" s="1"/>
  <c r="A6" i="7" s="1"/>
</calcChain>
</file>

<file path=xl/sharedStrings.xml><?xml version="1.0" encoding="utf-8"?>
<sst xmlns="http://schemas.openxmlformats.org/spreadsheetml/2006/main" count="519" uniqueCount="164">
  <si>
    <t>A</t>
  </si>
  <si>
    <t>B</t>
  </si>
  <si>
    <t>C</t>
  </si>
  <si>
    <t>D</t>
  </si>
  <si>
    <t>E</t>
  </si>
  <si>
    <t>F</t>
  </si>
  <si>
    <t>G</t>
  </si>
  <si>
    <t>H</t>
  </si>
  <si>
    <t>SD</t>
  </si>
  <si>
    <t>CV</t>
  </si>
  <si>
    <t>Standards</t>
  </si>
  <si>
    <t>OD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</si>
  <si>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</si>
  <si>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</si>
  <si>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</si>
  <si>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</si>
  <si>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</si>
  <si>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</si>
  <si>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</si>
  <si>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</si>
  <si>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</si>
  <si>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</si>
  <si>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</si>
  <si>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</si>
  <si>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</si>
  <si>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</si>
  <si>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</si>
  <si>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</si>
  <si>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</si>
  <si>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</si>
  <si>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</si>
  <si>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</si>
  <si>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</si>
  <si>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</si>
  <si>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</si>
  <si>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</si>
  <si>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</si>
  <si>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</si>
  <si>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</si>
  <si>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</si>
  <si>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</si>
  <si>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</si>
  <si>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</si>
  <si>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</si>
  <si>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na</t>
  </si>
  <si>
    <t>Sample</t>
  </si>
  <si>
    <t>High value</t>
  </si>
  <si>
    <t>Yes</t>
  </si>
  <si>
    <t>No</t>
  </si>
  <si>
    <t>Rep1</t>
  </si>
  <si>
    <t>Rep2</t>
  </si>
  <si>
    <t>Rep3</t>
  </si>
  <si>
    <t>Note</t>
  </si>
  <si>
    <t>NA</t>
  </si>
  <si>
    <t>Sample 81, rep 1</t>
  </si>
  <si>
    <t>Sample 82, rep 1</t>
  </si>
  <si>
    <t>Sample 83, rep 1</t>
  </si>
  <si>
    <t>Sample 84, rep 1</t>
  </si>
  <si>
    <t>Sample 85, rep 1</t>
  </si>
  <si>
    <t>Sample 86, rep 1</t>
  </si>
  <si>
    <t>Sample 87, rep 1</t>
  </si>
  <si>
    <t>Sample 88, rep 1</t>
  </si>
  <si>
    <t>Sample 81, rep 2</t>
  </si>
  <si>
    <t>Sample 81, rep 3</t>
  </si>
  <si>
    <t>Sample 82, rep 2</t>
  </si>
  <si>
    <t>Sample 82, rep 3</t>
  </si>
  <si>
    <t>Sample 83, rep 2</t>
  </si>
  <si>
    <t>Sample 83, rep 3</t>
  </si>
  <si>
    <t>Sample 84, rep 2</t>
  </si>
  <si>
    <t>Sample 84, rep 3</t>
  </si>
  <si>
    <t>Sample 85, rep 2</t>
  </si>
  <si>
    <t>Sample 85, rep 3</t>
  </si>
  <si>
    <t>Sample 86, rep 2</t>
  </si>
  <si>
    <t>Sample 86, rep 3</t>
  </si>
  <si>
    <t>Sample 87, rep 2</t>
  </si>
  <si>
    <t>Sample 87, rep 3</t>
  </si>
  <si>
    <t>Sample 88, rep 2</t>
  </si>
  <si>
    <t>Sample 88, rep 3</t>
  </si>
  <si>
    <t>Sample 89, rep 1</t>
  </si>
  <si>
    <t>Sample 90, rep 1</t>
  </si>
  <si>
    <t>Sample 91, rep 1</t>
  </si>
  <si>
    <t>Sample 92, rep 1</t>
  </si>
  <si>
    <t>Sample 93, rep 1</t>
  </si>
  <si>
    <t>Sample 94, rep 1</t>
  </si>
  <si>
    <t>Sample 95, rep 1</t>
  </si>
  <si>
    <t>Sample 96, rep 1</t>
  </si>
  <si>
    <t>Sample 89, rep 2</t>
  </si>
  <si>
    <t>Sample 89, rep 3</t>
  </si>
  <si>
    <t>Sample 90, rep 2</t>
  </si>
  <si>
    <t>Sample 90, rep 3</t>
  </si>
  <si>
    <t>Sample 91, rep 2</t>
  </si>
  <si>
    <t>Sample 91, rep 3</t>
  </si>
  <si>
    <t>Sample 92, rep 2</t>
  </si>
  <si>
    <t>Sample 92, rep 3</t>
  </si>
  <si>
    <t>Sample 93, rep 2</t>
  </si>
  <si>
    <t>Sample 93, rep 3</t>
  </si>
  <si>
    <t>Sample 94, rep 2</t>
  </si>
  <si>
    <t>Sample 94, rep 3</t>
  </si>
  <si>
    <t>Sample 95, rep 2</t>
  </si>
  <si>
    <t>Sample 95, rep 3</t>
  </si>
  <si>
    <t>Sample 96, rep 2</t>
  </si>
  <si>
    <t>Sample 96, rep 3</t>
  </si>
  <si>
    <t>Sample 97, rep 1</t>
  </si>
  <si>
    <t>Sample 98, rep 1</t>
  </si>
  <si>
    <t>Sample 99, rep 1</t>
  </si>
  <si>
    <t>Sample 100, rep 1</t>
  </si>
  <si>
    <t>Sample 101, rep 1</t>
  </si>
  <si>
    <t>Sample 102, rep 1</t>
  </si>
  <si>
    <t>Sample 103, rep 1</t>
  </si>
  <si>
    <t>Sample 104, rep 1</t>
  </si>
  <si>
    <t>Sample 97, rep 2</t>
  </si>
  <si>
    <t>Sample 97, rep 3</t>
  </si>
  <si>
    <t>Sample 98, rep 2</t>
  </si>
  <si>
    <t>Sample 98, rep 3</t>
  </si>
  <si>
    <t>Sample 99, rep 2</t>
  </si>
  <si>
    <t>Sample 99, rep 3</t>
  </si>
  <si>
    <t>Sample 100, rep 2</t>
  </si>
  <si>
    <t>Sample 100, rep 3</t>
  </si>
  <si>
    <t>Sample 101, rep 2</t>
  </si>
  <si>
    <t>Sample 101, rep 3</t>
  </si>
  <si>
    <t>Sample 102, rep 2</t>
  </si>
  <si>
    <t>Sample 102, rep 3</t>
  </si>
  <si>
    <t>Sample 103, rep 2</t>
  </si>
  <si>
    <t>Sample 103, rep 3</t>
  </si>
  <si>
    <t>Sample 104, rep 2</t>
  </si>
  <si>
    <t>Sample 104, rep 3</t>
  </si>
  <si>
    <t>Sample 105, rep 1</t>
  </si>
  <si>
    <t>Sample 106, rep 1</t>
  </si>
  <si>
    <t>Sample 107, rep 1</t>
  </si>
  <si>
    <t>Sample 108, rep 1</t>
  </si>
  <si>
    <t>Sample 109, rep 1</t>
  </si>
  <si>
    <t>Sample 110, rep 1</t>
  </si>
  <si>
    <t>Sample 111, rep 1</t>
  </si>
  <si>
    <t>Sample 112, rep 1</t>
  </si>
  <si>
    <t>Sample 105, rep 2</t>
  </si>
  <si>
    <t>Sample 105, rep 3</t>
  </si>
  <si>
    <t>Sample 106, rep 2</t>
  </si>
  <si>
    <t>Sample 106, rep 3</t>
  </si>
  <si>
    <t>Sample 107, rep 2</t>
  </si>
  <si>
    <t>Sample 107, rep 3</t>
  </si>
  <si>
    <t>Sample 108, rep 2</t>
  </si>
  <si>
    <t>Sample 108, rep 3</t>
  </si>
  <si>
    <t>Sample 109, rep 2</t>
  </si>
  <si>
    <t>Sample 109, rep 3</t>
  </si>
  <si>
    <t>Sample 110, rep 2</t>
  </si>
  <si>
    <t>Sample 110, rep 3</t>
  </si>
  <si>
    <t>Sample 111, rep 2</t>
  </si>
  <si>
    <t>Sample 111, rep 3</t>
  </si>
  <si>
    <t>Sample 112, rep 2</t>
  </si>
  <si>
    <t>Sample 112, rep 3</t>
  </si>
  <si>
    <t>Plate</t>
  </si>
  <si>
    <t>CV.High</t>
  </si>
  <si>
    <t>Exp.High</t>
  </si>
  <si>
    <t>Remove due to lost sample</t>
  </si>
  <si>
    <t>Mean</t>
  </si>
  <si>
    <t>Column</t>
  </si>
  <si>
    <t>Data type</t>
  </si>
  <si>
    <t>Example value</t>
  </si>
  <si>
    <t>Notes</t>
  </si>
  <si>
    <t>number</t>
  </si>
  <si>
    <t>text</t>
  </si>
  <si>
    <t>Any OD measurement greater than 0.2?</t>
  </si>
  <si>
    <t>Any SD value greater than 0.072?</t>
  </si>
  <si>
    <t>Absorbance, 405 nm (uncorrected)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</si>
</sst>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"/>
    <numFmt numFmtId="167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entury Gothic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6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166" fontId="18" fillId="0" borderId="0" xfId="0" applyNumberFormat="1" applyFont="1" applyAlignment="1">
      <alignment horizontal="left" vertical="center"/>
    </xf>
    <xf numFmtId="0" fontId="0" fillId="0" borderId="0" xfId="0" applyFont="1"/>
    <xf numFmtId="0" fontId="16" fillId="0" borderId="0" xfId="0" applyFont="1" applyBorder="1"/>
    <xf numFmtId="0" fontId="0" fillId="0" borderId="0" xfId="0" applyFont="1" applyBorder="1"/>
    <xf numFmtId="0" fontId="16" fillId="0" borderId="0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7" fontId="0" fillId="0" borderId="0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165" fontId="20" fillId="0" borderId="0" xfId="1" applyNumberFormat="1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7" fontId="20" fillId="0" borderId="0" xfId="0" applyNumberFormat="1" applyFont="1" applyBorder="1" applyAlignment="1">
      <alignment horizontal="left" vertical="center"/>
    </xf>
    <xf numFmtId="166" fontId="0" fillId="0" borderId="0" xfId="0" applyNumberFormat="1" applyFont="1" applyBorder="1" applyAlignment="1">
      <alignment horizontal="left" vertical="center"/>
    </xf>
    <xf numFmtId="167" fontId="0" fillId="0" borderId="0" xfId="0" applyNumberFormat="1" applyFont="1" applyBorder="1" applyAlignment="1">
      <alignment horizontal="right" vertical="center"/>
    </xf>
    <xf numFmtId="167" fontId="0" fillId="0" borderId="0" xfId="1" applyNumberFormat="1" applyFont="1" applyBorder="1" applyAlignment="1">
      <alignment horizontal="right" vertical="center"/>
    </xf>
    <xf numFmtId="167" fontId="20" fillId="0" borderId="0" xfId="0" applyNumberFormat="1" applyFont="1" applyBorder="1" applyAlignment="1">
      <alignment horizontal="right" vertical="center"/>
    </xf>
    <xf numFmtId="167" fontId="20" fillId="0" borderId="0" xfId="1" applyNumberFormat="1" applyFont="1" applyBorder="1" applyAlignment="1">
      <alignment horizontal="right" vertical="center"/>
    </xf>
    <xf numFmtId="167" fontId="0" fillId="0" borderId="0" xfId="0" applyNumberFormat="1" applyAlignment="1">
      <alignment horizontal="right"/>
    </xf>
    <xf numFmtId="0" fontId="20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6" fillId="0" borderId="0" xfId="0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8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Standards Plot: Concentrations vs Optical Density (450nm)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Standards!$B$1</c:f>
              <c:strCache>
                <c:ptCount val="1"/>
                <c:pt idx="0">
                  <c:v>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Standards!$A$2:$A$7</c:f>
              <c:numCache>
                <c:formatCode>0.0</c:formatCode>
                <c:ptCount val="6"/>
                <c:pt idx="0">
                  <c:v>100</c:v>
                </c:pt>
                <c:pt idx="1">
                  <c:v>33.333333333333336</c:v>
                </c:pt>
                <c:pt idx="2">
                  <c:v>11.111111111111112</c:v>
                </c:pt>
                <c:pt idx="3">
                  <c:v>3.7037037037037042</c:v>
                </c:pt>
                <c:pt idx="4">
                  <c:v>1.2345679012345681</c:v>
                </c:pt>
                <c:pt idx="5" formatCode="General">
                  <c:v>0</c:v>
                </c:pt>
              </c:numCache>
            </c:numRef>
          </c:xVal>
          <c:yVal>
            <c:numRef>
              <c:f>Standards!$B$2:$B$7</c:f>
              <c:numCache>
                <c:formatCode>General</c:formatCode>
                <c:ptCount val="6"/>
                <c:pt idx="0">
                  <c:v>2.7658333333333336</c:v>
                </c:pt>
                <c:pt idx="1">
                  <c:v>1.4041666666666666</c:v>
                </c:pt>
                <c:pt idx="2">
                  <c:v>0.53383333333333327</c:v>
                </c:pt>
                <c:pt idx="3">
                  <c:v>0.23250000000000001</c:v>
                </c:pt>
                <c:pt idx="4">
                  <c:v>0.12350000000000001</c:v>
                </c:pt>
                <c:pt idx="5">
                  <c:v>7.4499999999999983E-2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E-404F-899A-A95F3DB4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88144"/>
        <c:axId val="688889784"/>
      </c:scatterChart>
      <c:valAx>
        <c:axId val="68888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  <a:r>
                  <a:rPr lang="en-GB" baseline="0"/>
                  <a:t> (mg/ml)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89784"/>
        <c:crosses val="autoZero"/>
        <c:crossBetween val="midCat"/>
      </c:valAx>
      <c:valAx>
        <c:axId val="68888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Optical</a:t>
                </a:r>
                <a:r>
                  <a:rPr lang="en-GB" baseline="0"/>
                  <a:t> Density (450nm)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8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54FE0F-A51E-438A-B998-7741B68B2541}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7E7A1-0707-4D3A-8C95-356D125229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1DA3-E6DA-4727-A558-84E27AF3D629}">
  <dimension ref="A1:D12"/>
  <sheetViews>
    <sheetView tabSelected="1" workbookViewId="0"/>
  </sheetViews>
  <sheetFormatPr defaultRowHeight="15" x14ac:dyDescent="0.25"/>
  <cols>
    <col min="1" max="1" width="10.28515625" bestFit="1" customWidth="1"/>
    <col min="2" max="2" width="9.42578125" bestFit="1" customWidth="1"/>
    <col min="3" max="3" width="25.5703125" bestFit="1" customWidth="1"/>
    <col min="4" max="4" width="36.5703125" bestFit="1" customWidth="1"/>
  </cols>
  <sheetData>
    <row r="1" spans="1:4" x14ac:dyDescent="0.25">
      <c r="A1" s="32" t="s">
        <v>155</v>
      </c>
      <c r="B1" s="32" t="s">
        <v>156</v>
      </c>
      <c r="C1" s="32" t="s">
        <v>157</v>
      </c>
      <c r="D1" s="32" t="s">
        <v>158</v>
      </c>
    </row>
    <row r="2" spans="1:4" x14ac:dyDescent="0.25">
      <c r="A2" s="30" t="s">
        <v>150</v>
      </c>
      <c r="B2" s="30" t="s">
        <v>159</v>
      </c>
      <c r="C2" s="30">
        <v>1</v>
      </c>
      <c r="D2" s="30" t="s">
        <v>53</v>
      </c>
    </row>
    <row r="3" spans="1:4" x14ac:dyDescent="0.25">
      <c r="A3" s="31" t="s">
        <v>45</v>
      </c>
      <c r="B3" s="30" t="s">
        <v>159</v>
      </c>
      <c r="C3" s="30">
        <v>1</v>
      </c>
      <c r="D3" s="30" t="s">
        <v>53</v>
      </c>
    </row>
    <row r="4" spans="1:4" x14ac:dyDescent="0.25">
      <c r="A4" s="10" t="s">
        <v>49</v>
      </c>
      <c r="B4" s="30" t="s">
        <v>159</v>
      </c>
      <c r="C4" s="30">
        <v>0.22636047400000001</v>
      </c>
      <c r="D4" s="17" t="s">
        <v>163</v>
      </c>
    </row>
    <row r="5" spans="1:4" x14ac:dyDescent="0.25">
      <c r="A5" s="10" t="s">
        <v>50</v>
      </c>
      <c r="B5" s="30" t="s">
        <v>159</v>
      </c>
      <c r="C5" s="30">
        <v>0.27032592300000002</v>
      </c>
      <c r="D5" s="17" t="s">
        <v>163</v>
      </c>
    </row>
    <row r="6" spans="1:4" x14ac:dyDescent="0.25">
      <c r="A6" s="10" t="s">
        <v>51</v>
      </c>
      <c r="B6" s="30" t="s">
        <v>159</v>
      </c>
      <c r="C6" s="30">
        <v>0.21416616299999999</v>
      </c>
      <c r="D6" s="17" t="s">
        <v>163</v>
      </c>
    </row>
    <row r="7" spans="1:4" x14ac:dyDescent="0.25">
      <c r="A7" s="10" t="s">
        <v>152</v>
      </c>
      <c r="B7" s="30" t="s">
        <v>160</v>
      </c>
      <c r="C7" s="30" t="s">
        <v>47</v>
      </c>
      <c r="D7" s="30" t="s">
        <v>161</v>
      </c>
    </row>
    <row r="8" spans="1:4" x14ac:dyDescent="0.25">
      <c r="A8" s="10" t="s">
        <v>154</v>
      </c>
      <c r="B8" s="30" t="s">
        <v>159</v>
      </c>
      <c r="C8" s="30">
        <v>6.4276885666666672E-2</v>
      </c>
      <c r="D8" s="30" t="s">
        <v>53</v>
      </c>
    </row>
    <row r="9" spans="1:4" x14ac:dyDescent="0.25">
      <c r="A9" s="10" t="s">
        <v>8</v>
      </c>
      <c r="B9" s="30" t="s">
        <v>159</v>
      </c>
      <c r="C9" s="30">
        <v>1.4045829915278535E-3</v>
      </c>
      <c r="D9" s="30" t="s">
        <v>53</v>
      </c>
    </row>
    <row r="10" spans="1:4" x14ac:dyDescent="0.25">
      <c r="A10" s="10" t="s">
        <v>9</v>
      </c>
      <c r="B10" s="30" t="s">
        <v>159</v>
      </c>
      <c r="C10" s="30">
        <v>2.1852069790871273E-2</v>
      </c>
      <c r="D10" s="30" t="s">
        <v>162</v>
      </c>
    </row>
    <row r="11" spans="1:4" x14ac:dyDescent="0.25">
      <c r="A11" s="29" t="s">
        <v>46</v>
      </c>
      <c r="B11" s="30" t="s">
        <v>160</v>
      </c>
      <c r="C11" s="30" t="s">
        <v>48</v>
      </c>
      <c r="D11" s="30" t="s">
        <v>53</v>
      </c>
    </row>
    <row r="12" spans="1:4" x14ac:dyDescent="0.25">
      <c r="A12" s="29" t="s">
        <v>52</v>
      </c>
      <c r="B12" s="30" t="s">
        <v>160</v>
      </c>
      <c r="C12" s="31" t="s">
        <v>153</v>
      </c>
      <c r="D12" s="30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DFE2-A4E1-4CC5-9B5A-033F7B1C0CB6}">
  <dimension ref="A1:M9"/>
  <sheetViews>
    <sheetView workbookViewId="0">
      <selection activeCell="B1" sqref="B1"/>
    </sheetView>
  </sheetViews>
  <sheetFormatPr defaultRowHeight="15" x14ac:dyDescent="0.25"/>
  <cols>
    <col min="1" max="1" width="2.28515625" bestFit="1" customWidth="1"/>
    <col min="2" max="7" width="15.5703125" bestFit="1" customWidth="1"/>
    <col min="8" max="13" width="16.5703125" bestFit="1" customWidth="1"/>
  </cols>
  <sheetData>
    <row r="1" spans="1:13" x14ac:dyDescent="0.25">
      <c r="A1" s="5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</row>
    <row r="2" spans="1:13" x14ac:dyDescent="0.25">
      <c r="A2" s="5" t="s">
        <v>0</v>
      </c>
      <c r="B2" s="5" t="s">
        <v>54</v>
      </c>
      <c r="C2" s="5" t="s">
        <v>62</v>
      </c>
      <c r="D2" s="5" t="s">
        <v>63</v>
      </c>
      <c r="E2" s="5" t="s">
        <v>78</v>
      </c>
      <c r="F2" s="5" t="s">
        <v>86</v>
      </c>
      <c r="G2" s="5" t="s">
        <v>87</v>
      </c>
      <c r="H2" s="5" t="s">
        <v>102</v>
      </c>
      <c r="I2" s="5" t="s">
        <v>110</v>
      </c>
      <c r="J2" s="5" t="s">
        <v>111</v>
      </c>
      <c r="K2" s="5" t="s">
        <v>126</v>
      </c>
      <c r="L2" s="5" t="s">
        <v>134</v>
      </c>
      <c r="M2" s="5" t="s">
        <v>135</v>
      </c>
    </row>
    <row r="3" spans="1:13" x14ac:dyDescent="0.25">
      <c r="A3" s="5" t="s">
        <v>1</v>
      </c>
      <c r="B3" s="5" t="s">
        <v>55</v>
      </c>
      <c r="C3" s="5" t="s">
        <v>64</v>
      </c>
      <c r="D3" s="5" t="s">
        <v>65</v>
      </c>
      <c r="E3" s="5" t="s">
        <v>79</v>
      </c>
      <c r="F3" s="5" t="s">
        <v>88</v>
      </c>
      <c r="G3" s="5" t="s">
        <v>89</v>
      </c>
      <c r="H3" s="5" t="s">
        <v>103</v>
      </c>
      <c r="I3" s="5" t="s">
        <v>112</v>
      </c>
      <c r="J3" s="5" t="s">
        <v>113</v>
      </c>
      <c r="K3" s="5" t="s">
        <v>127</v>
      </c>
      <c r="L3" s="5" t="s">
        <v>136</v>
      </c>
      <c r="M3" s="5" t="s">
        <v>137</v>
      </c>
    </row>
    <row r="4" spans="1:13" x14ac:dyDescent="0.25">
      <c r="A4" s="5" t="s">
        <v>2</v>
      </c>
      <c r="B4" s="5" t="s">
        <v>56</v>
      </c>
      <c r="C4" s="5" t="s">
        <v>66</v>
      </c>
      <c r="D4" s="5" t="s">
        <v>67</v>
      </c>
      <c r="E4" s="5" t="s">
        <v>80</v>
      </c>
      <c r="F4" s="5" t="s">
        <v>90</v>
      </c>
      <c r="G4" s="5" t="s">
        <v>91</v>
      </c>
      <c r="H4" s="5" t="s">
        <v>104</v>
      </c>
      <c r="I4" s="5" t="s">
        <v>114</v>
      </c>
      <c r="J4" s="5" t="s">
        <v>115</v>
      </c>
      <c r="K4" s="5" t="s">
        <v>128</v>
      </c>
      <c r="L4" s="5" t="s">
        <v>138</v>
      </c>
      <c r="M4" s="5" t="s">
        <v>139</v>
      </c>
    </row>
    <row r="5" spans="1:13" x14ac:dyDescent="0.25">
      <c r="A5" s="5" t="s">
        <v>3</v>
      </c>
      <c r="B5" s="5" t="s">
        <v>57</v>
      </c>
      <c r="C5" s="5" t="s">
        <v>68</v>
      </c>
      <c r="D5" s="5" t="s">
        <v>69</v>
      </c>
      <c r="E5" s="5" t="s">
        <v>81</v>
      </c>
      <c r="F5" s="5" t="s">
        <v>92</v>
      </c>
      <c r="G5" s="5" t="s">
        <v>93</v>
      </c>
      <c r="H5" s="5" t="s">
        <v>105</v>
      </c>
      <c r="I5" s="5" t="s">
        <v>116</v>
      </c>
      <c r="J5" s="5" t="s">
        <v>117</v>
      </c>
      <c r="K5" s="5" t="s">
        <v>129</v>
      </c>
      <c r="L5" s="5" t="s">
        <v>140</v>
      </c>
      <c r="M5" s="5" t="s">
        <v>141</v>
      </c>
    </row>
    <row r="6" spans="1:13" x14ac:dyDescent="0.25">
      <c r="A6" s="5" t="s">
        <v>4</v>
      </c>
      <c r="B6" s="5" t="s">
        <v>58</v>
      </c>
      <c r="C6" s="5" t="s">
        <v>70</v>
      </c>
      <c r="D6" s="5" t="s">
        <v>71</v>
      </c>
      <c r="E6" s="5" t="s">
        <v>82</v>
      </c>
      <c r="F6" s="5" t="s">
        <v>94</v>
      </c>
      <c r="G6" s="5" t="s">
        <v>95</v>
      </c>
      <c r="H6" s="5" t="s">
        <v>106</v>
      </c>
      <c r="I6" s="5" t="s">
        <v>118</v>
      </c>
      <c r="J6" s="5" t="s">
        <v>119</v>
      </c>
      <c r="K6" s="5" t="s">
        <v>130</v>
      </c>
      <c r="L6" s="5" t="s">
        <v>142</v>
      </c>
      <c r="M6" s="5" t="s">
        <v>143</v>
      </c>
    </row>
    <row r="7" spans="1:13" x14ac:dyDescent="0.25">
      <c r="A7" s="5" t="s">
        <v>5</v>
      </c>
      <c r="B7" s="5" t="s">
        <v>59</v>
      </c>
      <c r="C7" s="5" t="s">
        <v>72</v>
      </c>
      <c r="D7" s="5" t="s">
        <v>73</v>
      </c>
      <c r="E7" s="5" t="s">
        <v>83</v>
      </c>
      <c r="F7" s="5" t="s">
        <v>96</v>
      </c>
      <c r="G7" s="5" t="s">
        <v>97</v>
      </c>
      <c r="H7" s="5" t="s">
        <v>107</v>
      </c>
      <c r="I7" s="5" t="s">
        <v>120</v>
      </c>
      <c r="J7" s="5" t="s">
        <v>121</v>
      </c>
      <c r="K7" s="5" t="s">
        <v>131</v>
      </c>
      <c r="L7" s="5" t="s">
        <v>144</v>
      </c>
      <c r="M7" s="5" t="s">
        <v>145</v>
      </c>
    </row>
    <row r="8" spans="1:13" x14ac:dyDescent="0.25">
      <c r="A8" s="5" t="s">
        <v>6</v>
      </c>
      <c r="B8" s="5" t="s">
        <v>60</v>
      </c>
      <c r="C8" s="5" t="s">
        <v>74</v>
      </c>
      <c r="D8" s="5" t="s">
        <v>75</v>
      </c>
      <c r="E8" s="5" t="s">
        <v>84</v>
      </c>
      <c r="F8" s="5" t="s">
        <v>98</v>
      </c>
      <c r="G8" s="5" t="s">
        <v>99</v>
      </c>
      <c r="H8" s="5" t="s">
        <v>108</v>
      </c>
      <c r="I8" s="5" t="s">
        <v>122</v>
      </c>
      <c r="J8" s="5" t="s">
        <v>123</v>
      </c>
      <c r="K8" s="5" t="s">
        <v>132</v>
      </c>
      <c r="L8" s="5" t="s">
        <v>146</v>
      </c>
      <c r="M8" s="5" t="s">
        <v>147</v>
      </c>
    </row>
    <row r="9" spans="1:13" x14ac:dyDescent="0.25">
      <c r="A9" s="5" t="s">
        <v>7</v>
      </c>
      <c r="B9" s="5" t="s">
        <v>61</v>
      </c>
      <c r="C9" s="5" t="s">
        <v>76</v>
      </c>
      <c r="D9" s="5" t="s">
        <v>77</v>
      </c>
      <c r="E9" s="5" t="s">
        <v>85</v>
      </c>
      <c r="F9" s="5" t="s">
        <v>100</v>
      </c>
      <c r="G9" s="5" t="s">
        <v>101</v>
      </c>
      <c r="H9" s="5" t="s">
        <v>109</v>
      </c>
      <c r="I9" s="5" t="s">
        <v>124</v>
      </c>
      <c r="J9" s="5" t="s">
        <v>125</v>
      </c>
      <c r="K9" s="5" t="s">
        <v>133</v>
      </c>
      <c r="L9" s="5" t="s">
        <v>148</v>
      </c>
      <c r="M9" s="5" t="s">
        <v>149</v>
      </c>
    </row>
  </sheetData>
  <phoneticPr fontId="19" type="noConversion"/>
  <conditionalFormatting sqref="B2:M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89F0D-0F8C-4434-BA5D-2A98F26EFFDB}">
  <dimension ref="A1:B7"/>
  <sheetViews>
    <sheetView workbookViewId="0"/>
  </sheetViews>
  <sheetFormatPr defaultRowHeight="15" x14ac:dyDescent="0.25"/>
  <cols>
    <col min="1" max="1" width="10.140625" bestFit="1" customWidth="1"/>
  </cols>
  <sheetData>
    <row r="1" spans="1:2" x14ac:dyDescent="0.25">
      <c r="A1" s="3" t="s">
        <v>10</v>
      </c>
      <c r="B1" s="2" t="s">
        <v>11</v>
      </c>
    </row>
    <row r="2" spans="1:2" x14ac:dyDescent="0.25">
      <c r="A2" s="4">
        <v>100</v>
      </c>
      <c r="B2" s="2">
        <v>2.7658333333333336</v>
      </c>
    </row>
    <row r="3" spans="1:2" x14ac:dyDescent="0.25">
      <c r="A3" s="4">
        <f>A2/3</f>
        <v>33.333333333333336</v>
      </c>
      <c r="B3" s="2">
        <v>1.4041666666666666</v>
      </c>
    </row>
    <row r="4" spans="1:2" x14ac:dyDescent="0.25">
      <c r="A4" s="4">
        <f>A3/3</f>
        <v>11.111111111111112</v>
      </c>
      <c r="B4" s="2">
        <v>0.53383333333333327</v>
      </c>
    </row>
    <row r="5" spans="1:2" x14ac:dyDescent="0.25">
      <c r="A5" s="4">
        <f>A4/3</f>
        <v>3.7037037037037042</v>
      </c>
      <c r="B5" s="2">
        <v>0.23250000000000001</v>
      </c>
    </row>
    <row r="6" spans="1:2" x14ac:dyDescent="0.25">
      <c r="A6" s="4">
        <f>A5/3</f>
        <v>1.2345679012345681</v>
      </c>
      <c r="B6" s="2">
        <v>0.12350000000000001</v>
      </c>
    </row>
    <row r="7" spans="1:2" x14ac:dyDescent="0.25">
      <c r="A7" s="3">
        <v>0</v>
      </c>
      <c r="B7" s="2">
        <v>7.4499999999999983E-2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workbookViewId="0">
      <selection activeCell="M2" sqref="M2"/>
    </sheetView>
  </sheetViews>
  <sheetFormatPr defaultRowHeight="15" x14ac:dyDescent="0.25"/>
  <cols>
    <col min="1" max="1" width="2.28515625" style="5" bestFit="1" customWidth="1"/>
    <col min="2" max="13" width="12" style="5" bestFit="1" customWidth="1"/>
    <col min="14" max="14" width="9.28515625" style="5" bestFit="1" customWidth="1"/>
    <col min="15" max="16384" width="9.140625" style="5"/>
  </cols>
  <sheetData>
    <row r="1" spans="1:13" x14ac:dyDescent="0.25"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</row>
    <row r="2" spans="1:13" x14ac:dyDescent="0.25">
      <c r="A2" s="5" t="s">
        <v>0</v>
      </c>
      <c r="B2" s="5">
        <v>7.5325787000000005E-2</v>
      </c>
      <c r="C2" s="5">
        <v>6.7368481999999993E-2</v>
      </c>
      <c r="D2" s="5">
        <v>6.8338456000000006E-2</v>
      </c>
      <c r="E2" s="5">
        <v>7.0446037000000003E-2</v>
      </c>
      <c r="F2" s="5">
        <v>6.8081754999999994E-2</v>
      </c>
      <c r="G2" s="5">
        <v>7.1885803999999998E-2</v>
      </c>
      <c r="H2" s="5">
        <v>7.2177673999999997E-2</v>
      </c>
      <c r="I2" s="5">
        <v>6.6385167999999994E-2</v>
      </c>
      <c r="J2" s="5">
        <v>6.8864757999999998E-2</v>
      </c>
      <c r="K2" s="5">
        <v>8.1647495E-2</v>
      </c>
      <c r="L2" s="5">
        <v>7.6641833000000006E-2</v>
      </c>
      <c r="M2" s="5">
        <v>8.3350207999999995E-2</v>
      </c>
    </row>
    <row r="3" spans="1:13" x14ac:dyDescent="0.25">
      <c r="A3" s="5" t="s">
        <v>1</v>
      </c>
      <c r="B3" s="5">
        <v>6.5518461E-2</v>
      </c>
      <c r="C3" s="5">
        <v>6.6003452000000004E-2</v>
      </c>
      <c r="D3" s="5">
        <v>6.6751195999999999E-2</v>
      </c>
      <c r="E3" s="5">
        <v>6.5959630000000005E-2</v>
      </c>
      <c r="F3" s="5">
        <v>6.4106065000000004E-2</v>
      </c>
      <c r="G3" s="5">
        <v>6.4637899999999998E-2</v>
      </c>
      <c r="H3" s="5">
        <v>6.5175545000000001E-2</v>
      </c>
      <c r="I3" s="5">
        <v>6.2658299000000001E-2</v>
      </c>
      <c r="J3" s="5">
        <v>6.4996813000000001E-2</v>
      </c>
      <c r="K3" s="5">
        <v>6.8205660000000001E-2</v>
      </c>
      <c r="L3" s="5">
        <v>6.6429032999999998E-2</v>
      </c>
      <c r="M3" s="5">
        <v>7.7500021000000002E-2</v>
      </c>
    </row>
    <row r="4" spans="1:13" x14ac:dyDescent="0.25">
      <c r="A4" s="5" t="s">
        <v>2</v>
      </c>
      <c r="B4" s="5">
        <v>6.8246156000000002E-2</v>
      </c>
      <c r="C4" s="5">
        <v>7.4213959999999995E-2</v>
      </c>
      <c r="D4" s="5">
        <v>7.4698506999999997E-2</v>
      </c>
      <c r="E4" s="5">
        <v>6.8391911E-2</v>
      </c>
      <c r="F4" s="5">
        <v>7.0790485E-2</v>
      </c>
      <c r="G4" s="5">
        <v>7.1435459000000007E-2</v>
      </c>
      <c r="H4" s="5">
        <v>6.8903575999999994E-2</v>
      </c>
      <c r="I4" s="5">
        <v>6.7155121999999998E-2</v>
      </c>
      <c r="J4" s="5">
        <v>6.6006604999999996E-2</v>
      </c>
      <c r="K4" s="5">
        <v>6.5862720999999999E-2</v>
      </c>
      <c r="L4" s="5">
        <v>6.4912563000000006E-2</v>
      </c>
      <c r="M4" s="5">
        <v>6.8614438999999999E-2</v>
      </c>
    </row>
    <row r="5" spans="1:13" x14ac:dyDescent="0.25">
      <c r="A5" s="5" t="s">
        <v>3</v>
      </c>
      <c r="B5" s="5">
        <v>6.5304622000000007E-2</v>
      </c>
      <c r="C5" s="5">
        <v>6.4455569000000004E-2</v>
      </c>
      <c r="D5" s="5">
        <v>6.5891906E-2</v>
      </c>
      <c r="E5" s="5">
        <v>6.7753827000000003E-2</v>
      </c>
      <c r="F5" s="5">
        <v>6.6318297999999998E-2</v>
      </c>
      <c r="G5" s="5">
        <v>6.7941479999999999E-2</v>
      </c>
      <c r="H5" s="5">
        <v>6.9441936999999995E-2</v>
      </c>
      <c r="I5" s="5">
        <v>6.6289185E-2</v>
      </c>
      <c r="J5" s="5">
        <v>6.9104913000000004E-2</v>
      </c>
      <c r="K5" s="5">
        <v>6.7491379000000004E-2</v>
      </c>
      <c r="L5" s="5">
        <v>6.9292108000000005E-2</v>
      </c>
      <c r="M5" s="5">
        <v>7.1943567E-2</v>
      </c>
    </row>
    <row r="6" spans="1:13" x14ac:dyDescent="0.25">
      <c r="A6" s="5" t="s">
        <v>4</v>
      </c>
      <c r="B6" s="5">
        <v>6.2338367999999998E-2</v>
      </c>
      <c r="C6" s="5">
        <v>6.3643372000000004E-2</v>
      </c>
      <c r="D6" s="5">
        <v>6.2466285000000003E-2</v>
      </c>
      <c r="E6" s="5">
        <v>6.9922828000000006E-2</v>
      </c>
      <c r="F6" s="5">
        <v>6.4995962000000004E-2</v>
      </c>
      <c r="G6" s="5">
        <v>6.5051919E-2</v>
      </c>
      <c r="H6" s="5">
        <v>7.1736306E-2</v>
      </c>
      <c r="I6" s="5">
        <v>6.7135538999999994E-2</v>
      </c>
      <c r="J6" s="5">
        <v>6.8053267000000001E-2</v>
      </c>
      <c r="K6" s="5">
        <v>6.8478861000000002E-2</v>
      </c>
      <c r="L6" s="5">
        <v>6.6845944000000004E-2</v>
      </c>
      <c r="M6" s="5">
        <v>6.9263780999999996E-2</v>
      </c>
    </row>
    <row r="7" spans="1:13" x14ac:dyDescent="0.25">
      <c r="A7" s="5" t="s">
        <v>5</v>
      </c>
      <c r="B7" s="5">
        <v>9.2398530000000006E-2</v>
      </c>
      <c r="C7" s="5">
        <v>9.7476621999999999E-2</v>
      </c>
      <c r="D7" s="5">
        <v>9.2430257000000002E-2</v>
      </c>
      <c r="E7" s="5">
        <v>6.6808020999999995E-2</v>
      </c>
      <c r="F7" s="5">
        <v>7.1661527000000003E-2</v>
      </c>
      <c r="G7" s="5">
        <v>6.7294117000000001E-2</v>
      </c>
      <c r="H7" s="5">
        <v>6.6272344999999996E-2</v>
      </c>
      <c r="I7" s="5">
        <v>6.7094060999999997E-2</v>
      </c>
      <c r="J7" s="5">
        <v>6.5488560000000001E-2</v>
      </c>
      <c r="K7" s="5">
        <v>6.8529231999999995E-2</v>
      </c>
      <c r="L7" s="5">
        <v>6.6682080000000005E-2</v>
      </c>
      <c r="M7" s="5">
        <v>6.9031635999999993E-2</v>
      </c>
    </row>
    <row r="8" spans="1:13" x14ac:dyDescent="0.25">
      <c r="A8" s="5" t="s">
        <v>6</v>
      </c>
      <c r="B8" s="5">
        <v>7.3315183000000006E-2</v>
      </c>
      <c r="C8" s="5">
        <v>7.2952410999999995E-2</v>
      </c>
      <c r="D8" s="5">
        <v>7.1324832000000005E-2</v>
      </c>
      <c r="E8" s="5">
        <v>7.3675935999999997E-2</v>
      </c>
      <c r="F8" s="5">
        <v>7.1632949000000001E-2</v>
      </c>
      <c r="G8" s="5">
        <v>7.1954578000000005E-2</v>
      </c>
      <c r="H8" s="5">
        <v>6.9003016E-2</v>
      </c>
      <c r="I8" s="5">
        <v>6.7668687000000005E-2</v>
      </c>
      <c r="J8" s="5">
        <v>6.6790090999999996E-2</v>
      </c>
      <c r="K8" s="5">
        <v>8.7303977000000005E-2</v>
      </c>
      <c r="L8" s="5">
        <v>7.4279352000000007E-2</v>
      </c>
      <c r="M8" s="5">
        <v>7.6085932999999994E-2</v>
      </c>
    </row>
    <row r="9" spans="1:13" x14ac:dyDescent="0.25">
      <c r="A9" s="5" t="s">
        <v>7</v>
      </c>
      <c r="B9" s="5">
        <v>7.3373060000000004E-2</v>
      </c>
      <c r="C9" s="5">
        <v>7.4539478000000006E-2</v>
      </c>
      <c r="D9" s="5">
        <v>7.5531723999999995E-2</v>
      </c>
      <c r="E9" s="5">
        <v>0.22636047400000001</v>
      </c>
      <c r="F9" s="5">
        <v>0.27032592300000002</v>
      </c>
      <c r="G9" s="5">
        <v>0.21416616299999999</v>
      </c>
      <c r="H9" s="5">
        <v>8.7309715999999996E-2</v>
      </c>
      <c r="I9" s="5">
        <v>8.1685300000000002E-2</v>
      </c>
      <c r="J9" s="5">
        <v>8.2161829000000006E-2</v>
      </c>
      <c r="K9" s="5">
        <v>8.2923608999999995E-2</v>
      </c>
      <c r="L9" s="5">
        <v>8.6548733000000003E-2</v>
      </c>
      <c r="M9" s="5">
        <v>9.2483530999999994E-2</v>
      </c>
    </row>
    <row r="17" spans="9:14" x14ac:dyDescent="0.25">
      <c r="I17" s="17"/>
    </row>
    <row r="18" spans="9:14" x14ac:dyDescent="0.25">
      <c r="I18" s="17"/>
    </row>
    <row r="19" spans="9:14" x14ac:dyDescent="0.25">
      <c r="I19" s="17"/>
      <c r="N19" s="18"/>
    </row>
    <row r="20" spans="9:14" x14ac:dyDescent="0.25">
      <c r="I20" s="17"/>
    </row>
    <row r="21" spans="9:14" x14ac:dyDescent="0.25">
      <c r="I21" s="17"/>
    </row>
    <row r="22" spans="9:14" x14ac:dyDescent="0.25">
      <c r="I22" s="17"/>
    </row>
    <row r="23" spans="9:14" x14ac:dyDescent="0.25">
      <c r="I23" s="17"/>
    </row>
    <row r="24" spans="9:14" x14ac:dyDescent="0.25">
      <c r="I24" s="17"/>
    </row>
    <row r="25" spans="9:14" x14ac:dyDescent="0.25">
      <c r="I25" s="17"/>
    </row>
    <row r="26" spans="9:14" x14ac:dyDescent="0.25">
      <c r="I26" s="17"/>
    </row>
    <row r="27" spans="9:14" x14ac:dyDescent="0.25">
      <c r="I27" s="17"/>
    </row>
    <row r="28" spans="9:14" x14ac:dyDescent="0.25">
      <c r="I28" s="17"/>
    </row>
    <row r="29" spans="9:14" x14ac:dyDescent="0.25">
      <c r="I29" s="17"/>
    </row>
    <row r="30" spans="9:14" x14ac:dyDescent="0.25">
      <c r="I30" s="17"/>
    </row>
    <row r="31" spans="9:14" x14ac:dyDescent="0.25">
      <c r="I31" s="17"/>
    </row>
    <row r="32" spans="9:14" x14ac:dyDescent="0.25">
      <c r="I32" s="17"/>
    </row>
    <row r="33" spans="9:9" x14ac:dyDescent="0.25">
      <c r="I33" s="17"/>
    </row>
    <row r="34" spans="9:9" x14ac:dyDescent="0.25">
      <c r="I34" s="17"/>
    </row>
    <row r="35" spans="9:9" x14ac:dyDescent="0.25">
      <c r="I35" s="17"/>
    </row>
    <row r="36" spans="9:9" x14ac:dyDescent="0.25">
      <c r="I36" s="17"/>
    </row>
    <row r="37" spans="9:9" x14ac:dyDescent="0.25">
      <c r="I37" s="17"/>
    </row>
    <row r="38" spans="9:9" x14ac:dyDescent="0.25">
      <c r="I38" s="17"/>
    </row>
    <row r="39" spans="9:9" x14ac:dyDescent="0.25">
      <c r="I39" s="17"/>
    </row>
    <row r="40" spans="9:9" x14ac:dyDescent="0.25">
      <c r="I40" s="17"/>
    </row>
    <row r="41" spans="9:9" x14ac:dyDescent="0.25">
      <c r="I41" s="17"/>
    </row>
    <row r="42" spans="9:9" x14ac:dyDescent="0.25">
      <c r="I42" s="17"/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852A-E639-4B58-B27F-579DCBA78A10}">
  <dimension ref="A1:J33"/>
  <sheetViews>
    <sheetView workbookViewId="0">
      <selection activeCell="G2" sqref="G2"/>
    </sheetView>
  </sheetViews>
  <sheetFormatPr defaultRowHeight="15" x14ac:dyDescent="0.25"/>
  <sheetData>
    <row r="1" spans="1:10" x14ac:dyDescent="0.25">
      <c r="A1" s="6" t="s">
        <v>45</v>
      </c>
      <c r="B1" s="8" t="s">
        <v>49</v>
      </c>
      <c r="C1" s="8" t="s">
        <v>50</v>
      </c>
      <c r="D1" s="8" t="s">
        <v>51</v>
      </c>
      <c r="E1" s="8" t="s">
        <v>152</v>
      </c>
      <c r="F1" s="8" t="s">
        <v>154</v>
      </c>
      <c r="G1" s="8" t="s">
        <v>8</v>
      </c>
      <c r="H1" s="8" t="s">
        <v>9</v>
      </c>
      <c r="I1" s="9" t="s">
        <v>151</v>
      </c>
      <c r="J1" s="9" t="s">
        <v>52</v>
      </c>
    </row>
    <row r="2" spans="1:10" x14ac:dyDescent="0.25">
      <c r="A2" s="10" t="s">
        <v>12</v>
      </c>
      <c r="B2" s="11">
        <v>7.5325787000000005E-2</v>
      </c>
      <c r="C2" s="11">
        <v>6.7368481999999993E-2</v>
      </c>
      <c r="D2" s="11">
        <v>6.8338456000000006E-2</v>
      </c>
      <c r="E2" s="11" t="str">
        <f>IF(OR(B2&gt;0.2,C2&gt;0.2,D2&gt;0.2), "Yes", "No")</f>
        <v>No</v>
      </c>
      <c r="F2" s="11">
        <f t="shared" ref="F2:F33" si="0">AVERAGE(B2:D2)</f>
        <v>7.0344241666666654E-2</v>
      </c>
      <c r="G2" s="12">
        <f>STDEV(B2:D2)</f>
        <v>4.3413198248010206E-3</v>
      </c>
      <c r="H2" s="13">
        <f t="shared" ref="H2:H33" si="1">G2/F2</f>
        <v>6.1715354689198386E-2</v>
      </c>
      <c r="I2" s="7" t="str">
        <f>IF(H2&gt;0.072, "Yes", "No")</f>
        <v>No</v>
      </c>
      <c r="J2" s="7" t="s">
        <v>53</v>
      </c>
    </row>
    <row r="3" spans="1:10" x14ac:dyDescent="0.25">
      <c r="A3" s="10" t="s">
        <v>13</v>
      </c>
      <c r="B3" s="11">
        <v>6.5518461E-2</v>
      </c>
      <c r="C3" s="11">
        <v>6.6003452000000004E-2</v>
      </c>
      <c r="D3" s="11">
        <v>6.6751195999999999E-2</v>
      </c>
      <c r="E3" s="11" t="str">
        <f t="shared" ref="E3:E33" si="2">IF(OR(B3&gt;0.2,C3&gt;0.2,D3&gt;0.2), "Yes", "No")</f>
        <v>No</v>
      </c>
      <c r="F3" s="11">
        <f t="shared" si="0"/>
        <v>6.6091036333333339E-2</v>
      </c>
      <c r="G3" s="12">
        <f t="shared" ref="G3:G33" si="3">STDEV(B3:D3)</f>
        <v>6.2101703409836689E-4</v>
      </c>
      <c r="H3" s="13">
        <f t="shared" si="1"/>
        <v>9.3963882025731513E-3</v>
      </c>
      <c r="I3" s="7" t="str">
        <f t="shared" ref="I3:I33" si="4">IF(H3&gt;0.072, "Yes", "No")</f>
        <v>No</v>
      </c>
      <c r="J3" s="7" t="s">
        <v>53</v>
      </c>
    </row>
    <row r="4" spans="1:10" x14ac:dyDescent="0.25">
      <c r="A4" s="10" t="s">
        <v>14</v>
      </c>
      <c r="B4" s="11">
        <v>6.8246156000000002E-2</v>
      </c>
      <c r="C4" s="11">
        <v>7.4213959999999995E-2</v>
      </c>
      <c r="D4" s="11">
        <v>7.4698506999999997E-2</v>
      </c>
      <c r="E4" s="11" t="str">
        <f t="shared" si="2"/>
        <v>No</v>
      </c>
      <c r="F4" s="11">
        <f t="shared" si="0"/>
        <v>7.238620766666666E-2</v>
      </c>
      <c r="G4" s="12">
        <f t="shared" si="3"/>
        <v>3.5935660980152169E-3</v>
      </c>
      <c r="H4" s="13">
        <f t="shared" si="1"/>
        <v>4.9644348196321228E-2</v>
      </c>
      <c r="I4" s="7" t="str">
        <f t="shared" si="4"/>
        <v>No</v>
      </c>
      <c r="J4" s="7" t="s">
        <v>53</v>
      </c>
    </row>
    <row r="5" spans="1:10" x14ac:dyDescent="0.25">
      <c r="A5" s="10" t="s">
        <v>15</v>
      </c>
      <c r="B5" s="11">
        <v>6.5304622000000007E-2</v>
      </c>
      <c r="C5" s="11">
        <v>6.4455569000000004E-2</v>
      </c>
      <c r="D5" s="11">
        <v>6.5891906E-2</v>
      </c>
      <c r="E5" s="11" t="str">
        <f t="shared" si="2"/>
        <v>No</v>
      </c>
      <c r="F5" s="11">
        <f t="shared" si="0"/>
        <v>6.521736566666668E-2</v>
      </c>
      <c r="G5" s="12">
        <f t="shared" si="3"/>
        <v>7.2213312150345987E-4</v>
      </c>
      <c r="H5" s="13">
        <f t="shared" si="1"/>
        <v>1.1072712215859251E-2</v>
      </c>
      <c r="I5" s="7" t="str">
        <f t="shared" si="4"/>
        <v>No</v>
      </c>
      <c r="J5" s="7" t="s">
        <v>53</v>
      </c>
    </row>
    <row r="6" spans="1:10" x14ac:dyDescent="0.25">
      <c r="A6" s="10" t="s">
        <v>16</v>
      </c>
      <c r="B6" s="11">
        <v>6.2338367999999998E-2</v>
      </c>
      <c r="C6" s="11">
        <v>6.3643372000000004E-2</v>
      </c>
      <c r="D6" s="11">
        <v>6.2466285000000003E-2</v>
      </c>
      <c r="E6" s="11" t="str">
        <f t="shared" si="2"/>
        <v>No</v>
      </c>
      <c r="F6" s="11">
        <f t="shared" si="0"/>
        <v>6.281600833333334E-2</v>
      </c>
      <c r="G6" s="12">
        <f t="shared" si="3"/>
        <v>7.1936685176086338E-4</v>
      </c>
      <c r="H6" s="13">
        <f t="shared" si="1"/>
        <v>1.1451966956313763E-2</v>
      </c>
      <c r="I6" s="7" t="str">
        <f t="shared" si="4"/>
        <v>No</v>
      </c>
      <c r="J6" s="7" t="s">
        <v>53</v>
      </c>
    </row>
    <row r="7" spans="1:10" x14ac:dyDescent="0.25">
      <c r="A7" s="10" t="s">
        <v>17</v>
      </c>
      <c r="B7" s="11">
        <v>9.2398530000000006E-2</v>
      </c>
      <c r="C7" s="11">
        <v>9.7476621999999999E-2</v>
      </c>
      <c r="D7" s="11">
        <v>9.2430257000000002E-2</v>
      </c>
      <c r="E7" s="11" t="str">
        <f t="shared" si="2"/>
        <v>No</v>
      </c>
      <c r="F7" s="11">
        <f t="shared" si="0"/>
        <v>9.4101802999999998E-2</v>
      </c>
      <c r="G7" s="12">
        <f t="shared" si="3"/>
        <v>2.9227220382210452E-3</v>
      </c>
      <c r="H7" s="13">
        <f t="shared" si="1"/>
        <v>3.1059150250511623E-2</v>
      </c>
      <c r="I7" s="7" t="str">
        <f t="shared" si="4"/>
        <v>No</v>
      </c>
      <c r="J7" s="7" t="s">
        <v>53</v>
      </c>
    </row>
    <row r="8" spans="1:10" x14ac:dyDescent="0.25">
      <c r="A8" s="10" t="s">
        <v>18</v>
      </c>
      <c r="B8" s="11">
        <v>7.3315183000000006E-2</v>
      </c>
      <c r="C8" s="11" t="s">
        <v>44</v>
      </c>
      <c r="D8" s="11">
        <v>7.1324832000000005E-2</v>
      </c>
      <c r="E8" s="11" t="str">
        <f t="shared" si="2"/>
        <v>Yes</v>
      </c>
      <c r="F8" s="11">
        <f t="shared" si="0"/>
        <v>7.2320007500000005E-2</v>
      </c>
      <c r="G8" s="12">
        <f t="shared" si="3"/>
        <v>1.4073906890414271E-3</v>
      </c>
      <c r="H8" s="13">
        <f t="shared" si="1"/>
        <v>1.9460599323657801E-2</v>
      </c>
      <c r="I8" s="7" t="str">
        <f t="shared" si="4"/>
        <v>No</v>
      </c>
      <c r="J8" s="7" t="s">
        <v>53</v>
      </c>
    </row>
    <row r="9" spans="1:10" x14ac:dyDescent="0.25">
      <c r="A9" s="10" t="s">
        <v>19</v>
      </c>
      <c r="B9" s="11">
        <v>7.3373060000000004E-2</v>
      </c>
      <c r="C9" s="11" t="s">
        <v>44</v>
      </c>
      <c r="D9" s="11">
        <v>7.5531723999999995E-2</v>
      </c>
      <c r="E9" s="11" t="str">
        <f t="shared" si="2"/>
        <v>Yes</v>
      </c>
      <c r="F9" s="11">
        <f t="shared" si="0"/>
        <v>7.4452392000000006E-2</v>
      </c>
      <c r="G9" s="12">
        <f t="shared" si="3"/>
        <v>1.5264059527032709E-3</v>
      </c>
      <c r="H9" s="13">
        <f t="shared" si="1"/>
        <v>2.0501771826260073E-2</v>
      </c>
      <c r="I9" s="7" t="str">
        <f t="shared" si="4"/>
        <v>No</v>
      </c>
      <c r="J9" s="7" t="s">
        <v>53</v>
      </c>
    </row>
    <row r="10" spans="1:10" x14ac:dyDescent="0.25">
      <c r="A10" s="10" t="s">
        <v>20</v>
      </c>
      <c r="B10" s="11">
        <v>7.0446037000000003E-2</v>
      </c>
      <c r="C10" s="11">
        <v>6.8081754999999994E-2</v>
      </c>
      <c r="D10" s="11">
        <v>7.1885803999999998E-2</v>
      </c>
      <c r="E10" s="11" t="str">
        <f t="shared" si="2"/>
        <v>No</v>
      </c>
      <c r="F10" s="11">
        <f t="shared" si="0"/>
        <v>7.0137865333333327E-2</v>
      </c>
      <c r="G10" s="12">
        <f t="shared" si="3"/>
        <v>1.9206573173531874E-3</v>
      </c>
      <c r="H10" s="13">
        <f t="shared" si="1"/>
        <v>2.7384028701546277E-2</v>
      </c>
      <c r="I10" s="7" t="str">
        <f t="shared" si="4"/>
        <v>No</v>
      </c>
      <c r="J10" s="7" t="s">
        <v>53</v>
      </c>
    </row>
    <row r="11" spans="1:10" x14ac:dyDescent="0.25">
      <c r="A11" s="14" t="s">
        <v>21</v>
      </c>
      <c r="B11" s="19">
        <v>6.5959630000000005E-2</v>
      </c>
      <c r="C11" s="19">
        <v>6.4106065000000004E-2</v>
      </c>
      <c r="D11" s="19">
        <v>6.4637899999999998E-2</v>
      </c>
      <c r="E11" s="11" t="str">
        <f t="shared" si="2"/>
        <v>No</v>
      </c>
      <c r="F11" s="19">
        <f t="shared" si="0"/>
        <v>6.490119833333334E-2</v>
      </c>
      <c r="G11" s="12">
        <f t="shared" si="3"/>
        <v>9.5442145384433625E-4</v>
      </c>
      <c r="H11" s="15">
        <f t="shared" si="1"/>
        <v>1.4705760114665621E-2</v>
      </c>
      <c r="I11" s="7" t="str">
        <f t="shared" si="4"/>
        <v>No</v>
      </c>
      <c r="J11" s="7" t="s">
        <v>53</v>
      </c>
    </row>
    <row r="12" spans="1:10" x14ac:dyDescent="0.25">
      <c r="A12" s="14" t="s">
        <v>22</v>
      </c>
      <c r="B12" s="19">
        <v>6.8391911E-2</v>
      </c>
      <c r="C12" s="19">
        <v>7.0790485E-2</v>
      </c>
      <c r="D12" s="19">
        <v>7.1435459000000007E-2</v>
      </c>
      <c r="E12" s="11" t="str">
        <f t="shared" si="2"/>
        <v>No</v>
      </c>
      <c r="F12" s="19">
        <f t="shared" si="0"/>
        <v>7.0205951666666669E-2</v>
      </c>
      <c r="G12" s="12">
        <f t="shared" si="3"/>
        <v>1.6037629252509057E-3</v>
      </c>
      <c r="H12" s="15">
        <f t="shared" si="1"/>
        <v>2.2843688991860244E-2</v>
      </c>
      <c r="I12" s="7" t="str">
        <f t="shared" si="4"/>
        <v>No</v>
      </c>
      <c r="J12" s="7" t="s">
        <v>53</v>
      </c>
    </row>
    <row r="13" spans="1:10" x14ac:dyDescent="0.25">
      <c r="A13" s="14" t="s">
        <v>23</v>
      </c>
      <c r="B13" s="19">
        <v>6.7753827000000003E-2</v>
      </c>
      <c r="C13" s="19" t="s">
        <v>44</v>
      </c>
      <c r="D13" s="19">
        <v>6.7941479999999999E-2</v>
      </c>
      <c r="E13" s="11" t="str">
        <f t="shared" si="2"/>
        <v>Yes</v>
      </c>
      <c r="F13" s="19">
        <f t="shared" si="0"/>
        <v>6.7847653499999994E-2</v>
      </c>
      <c r="G13" s="12">
        <f t="shared" si="3"/>
        <v>1.3269070880999635E-4</v>
      </c>
      <c r="H13" s="15">
        <f t="shared" si="1"/>
        <v>1.9557155180023487E-3</v>
      </c>
      <c r="I13" s="7" t="str">
        <f t="shared" si="4"/>
        <v>No</v>
      </c>
      <c r="J13" s="7" t="s">
        <v>53</v>
      </c>
    </row>
    <row r="14" spans="1:10" x14ac:dyDescent="0.25">
      <c r="A14" s="14" t="s">
        <v>24</v>
      </c>
      <c r="B14" s="19">
        <v>6.9922828000000006E-2</v>
      </c>
      <c r="C14" s="19">
        <v>6.4995962000000004E-2</v>
      </c>
      <c r="D14" s="19">
        <v>6.5051919E-2</v>
      </c>
      <c r="E14" s="11" t="str">
        <f t="shared" si="2"/>
        <v>No</v>
      </c>
      <c r="F14" s="19">
        <f t="shared" si="0"/>
        <v>6.6656903000000003E-2</v>
      </c>
      <c r="G14" s="12">
        <f t="shared" si="3"/>
        <v>2.8285123962395876E-3</v>
      </c>
      <c r="H14" s="15">
        <f t="shared" si="1"/>
        <v>4.2433900600506259E-2</v>
      </c>
      <c r="I14" s="7" t="str">
        <f t="shared" si="4"/>
        <v>No</v>
      </c>
      <c r="J14" s="7" t="s">
        <v>53</v>
      </c>
    </row>
    <row r="15" spans="1:10" x14ac:dyDescent="0.25">
      <c r="A15" s="14" t="s">
        <v>25</v>
      </c>
      <c r="B15" s="19">
        <v>6.6808020999999995E-2</v>
      </c>
      <c r="C15" s="19">
        <v>7.1661527000000003E-2</v>
      </c>
      <c r="D15" s="19">
        <v>6.7294117000000001E-2</v>
      </c>
      <c r="E15" s="11" t="str">
        <f t="shared" si="2"/>
        <v>No</v>
      </c>
      <c r="F15" s="19">
        <f t="shared" si="0"/>
        <v>6.8587888333333333E-2</v>
      </c>
      <c r="G15" s="12">
        <f t="shared" si="3"/>
        <v>2.6729222435801139E-3</v>
      </c>
      <c r="H15" s="15">
        <f t="shared" si="1"/>
        <v>3.8970761580963978E-2</v>
      </c>
      <c r="I15" s="7" t="str">
        <f t="shared" si="4"/>
        <v>No</v>
      </c>
      <c r="J15" s="7" t="s">
        <v>53</v>
      </c>
    </row>
    <row r="16" spans="1:10" x14ac:dyDescent="0.25">
      <c r="A16" s="14" t="s">
        <v>26</v>
      </c>
      <c r="B16" s="19">
        <v>7.3675935999999997E-2</v>
      </c>
      <c r="C16" s="19">
        <v>7.1632949000000001E-2</v>
      </c>
      <c r="D16" s="19">
        <v>7.1954578000000005E-2</v>
      </c>
      <c r="E16" s="11" t="str">
        <f t="shared" si="2"/>
        <v>No</v>
      </c>
      <c r="F16" s="19">
        <f t="shared" si="0"/>
        <v>7.2421154333333335E-2</v>
      </c>
      <c r="G16" s="12">
        <f t="shared" si="3"/>
        <v>1.0985076589001676E-3</v>
      </c>
      <c r="H16" s="15">
        <f t="shared" si="1"/>
        <v>1.5168325733169882E-2</v>
      </c>
      <c r="I16" s="7" t="str">
        <f t="shared" si="4"/>
        <v>No</v>
      </c>
      <c r="J16" s="7" t="s">
        <v>53</v>
      </c>
    </row>
    <row r="17" spans="1:10" x14ac:dyDescent="0.25">
      <c r="A17" s="14" t="s">
        <v>27</v>
      </c>
      <c r="B17" s="19">
        <v>0.22636047400000001</v>
      </c>
      <c r="C17" s="19">
        <v>0.27032592300000002</v>
      </c>
      <c r="D17" s="19">
        <v>0.21416616299999999</v>
      </c>
      <c r="E17" s="11" t="str">
        <f t="shared" si="2"/>
        <v>Yes</v>
      </c>
      <c r="F17" s="19">
        <f t="shared" si="0"/>
        <v>0.23695085333333335</v>
      </c>
      <c r="G17" s="12">
        <f t="shared" si="3"/>
        <v>2.9539748841726839E-2</v>
      </c>
      <c r="H17" s="15">
        <f t="shared" si="1"/>
        <v>0.124666142477113</v>
      </c>
      <c r="I17" s="7" t="str">
        <f t="shared" si="4"/>
        <v>Yes</v>
      </c>
      <c r="J17" s="7" t="s">
        <v>53</v>
      </c>
    </row>
    <row r="18" spans="1:10" x14ac:dyDescent="0.25">
      <c r="A18" s="14" t="s">
        <v>28</v>
      </c>
      <c r="B18" s="19">
        <v>7.2177673999999997E-2</v>
      </c>
      <c r="C18" s="19">
        <v>6.6385167999999994E-2</v>
      </c>
      <c r="D18" s="19">
        <v>6.8864757999999998E-2</v>
      </c>
      <c r="E18" s="11" t="str">
        <f t="shared" si="2"/>
        <v>No</v>
      </c>
      <c r="F18" s="19">
        <f t="shared" si="0"/>
        <v>6.9142533333333325E-2</v>
      </c>
      <c r="G18" s="12">
        <f t="shared" si="3"/>
        <v>2.906226211406356E-3</v>
      </c>
      <c r="H18" s="15">
        <f t="shared" si="1"/>
        <v>4.2032394118328847E-2</v>
      </c>
      <c r="I18" s="7" t="str">
        <f t="shared" si="4"/>
        <v>No</v>
      </c>
      <c r="J18" s="7" t="s">
        <v>153</v>
      </c>
    </row>
    <row r="19" spans="1:10" x14ac:dyDescent="0.25">
      <c r="A19" s="14" t="s">
        <v>29</v>
      </c>
      <c r="B19" s="19">
        <v>6.5175545000000001E-2</v>
      </c>
      <c r="C19" s="19">
        <v>6.2658299000000001E-2</v>
      </c>
      <c r="D19" s="19">
        <v>6.4996813000000001E-2</v>
      </c>
      <c r="E19" s="11" t="str">
        <f t="shared" si="2"/>
        <v>No</v>
      </c>
      <c r="F19" s="19">
        <f t="shared" si="0"/>
        <v>6.4276885666666672E-2</v>
      </c>
      <c r="G19" s="12">
        <f t="shared" si="3"/>
        <v>1.4045829915278535E-3</v>
      </c>
      <c r="H19" s="15">
        <f t="shared" si="1"/>
        <v>2.1852069790871273E-2</v>
      </c>
      <c r="I19" s="7" t="str">
        <f t="shared" si="4"/>
        <v>No</v>
      </c>
      <c r="J19" s="7" t="s">
        <v>53</v>
      </c>
    </row>
    <row r="20" spans="1:10" x14ac:dyDescent="0.25">
      <c r="A20" s="14" t="s">
        <v>30</v>
      </c>
      <c r="B20" s="19">
        <v>6.8903575999999994E-2</v>
      </c>
      <c r="C20" s="19">
        <v>6.7155121999999998E-2</v>
      </c>
      <c r="D20" s="19">
        <v>6.6006604999999996E-2</v>
      </c>
      <c r="E20" s="11" t="str">
        <f t="shared" si="2"/>
        <v>No</v>
      </c>
      <c r="F20" s="19">
        <f t="shared" si="0"/>
        <v>6.7355100999999987E-2</v>
      </c>
      <c r="G20" s="12">
        <f t="shared" si="3"/>
        <v>1.458802229241852E-3</v>
      </c>
      <c r="H20" s="15">
        <f t="shared" si="1"/>
        <v>2.1658377874629754E-2</v>
      </c>
      <c r="I20" s="7" t="str">
        <f t="shared" si="4"/>
        <v>No</v>
      </c>
      <c r="J20" s="7" t="s">
        <v>53</v>
      </c>
    </row>
    <row r="21" spans="1:10" x14ac:dyDescent="0.25">
      <c r="A21" s="14" t="s">
        <v>31</v>
      </c>
      <c r="B21" s="19">
        <v>6.9441936999999995E-2</v>
      </c>
      <c r="C21" s="19">
        <v>6.6289185E-2</v>
      </c>
      <c r="D21" s="19">
        <v>6.9104913000000004E-2</v>
      </c>
      <c r="E21" s="11" t="str">
        <f t="shared" si="2"/>
        <v>No</v>
      </c>
      <c r="F21" s="19">
        <f t="shared" si="0"/>
        <v>6.8278678333333329E-2</v>
      </c>
      <c r="G21" s="12">
        <f t="shared" si="3"/>
        <v>1.731172748941402E-3</v>
      </c>
      <c r="H21" s="15">
        <f t="shared" si="1"/>
        <v>2.535451463324901E-2</v>
      </c>
      <c r="I21" s="7" t="str">
        <f t="shared" si="4"/>
        <v>No</v>
      </c>
      <c r="J21" s="7" t="s">
        <v>53</v>
      </c>
    </row>
    <row r="22" spans="1:10" x14ac:dyDescent="0.25">
      <c r="A22" s="14" t="s">
        <v>32</v>
      </c>
      <c r="B22" s="19">
        <v>7.1736306E-2</v>
      </c>
      <c r="C22" s="19">
        <v>6.7135538999999994E-2</v>
      </c>
      <c r="D22" s="19">
        <v>6.8053267000000001E-2</v>
      </c>
      <c r="E22" s="11" t="str">
        <f t="shared" si="2"/>
        <v>No</v>
      </c>
      <c r="F22" s="19">
        <f t="shared" si="0"/>
        <v>6.8975037333333336E-2</v>
      </c>
      <c r="G22" s="12">
        <f t="shared" si="3"/>
        <v>2.4349557814531955E-3</v>
      </c>
      <c r="H22" s="15">
        <f t="shared" si="1"/>
        <v>3.5301985697896283E-2</v>
      </c>
      <c r="I22" s="7" t="str">
        <f t="shared" si="4"/>
        <v>No</v>
      </c>
      <c r="J22" s="7" t="s">
        <v>53</v>
      </c>
    </row>
    <row r="23" spans="1:10" x14ac:dyDescent="0.25">
      <c r="A23" s="14" t="s">
        <v>33</v>
      </c>
      <c r="B23" s="19">
        <v>6.6272344999999996E-2</v>
      </c>
      <c r="C23" s="19">
        <v>6.7094060999999997E-2</v>
      </c>
      <c r="D23" s="19">
        <v>6.5488560000000001E-2</v>
      </c>
      <c r="E23" s="11" t="str">
        <f t="shared" si="2"/>
        <v>No</v>
      </c>
      <c r="F23" s="19">
        <f t="shared" si="0"/>
        <v>6.6284988666666669E-2</v>
      </c>
      <c r="G23" s="12">
        <f t="shared" si="3"/>
        <v>8.0282517522828692E-4</v>
      </c>
      <c r="H23" s="15">
        <f t="shared" si="1"/>
        <v>1.2111719280296277E-2</v>
      </c>
      <c r="I23" s="7" t="str">
        <f t="shared" si="4"/>
        <v>No</v>
      </c>
      <c r="J23" s="7" t="s">
        <v>53</v>
      </c>
    </row>
    <row r="24" spans="1:10" x14ac:dyDescent="0.25">
      <c r="A24" s="14" t="s">
        <v>34</v>
      </c>
      <c r="B24" s="19">
        <v>6.9003016E-2</v>
      </c>
      <c r="C24" s="19">
        <v>6.7668687000000005E-2</v>
      </c>
      <c r="D24" s="19">
        <v>6.6790090999999996E-2</v>
      </c>
      <c r="E24" s="11" t="str">
        <f t="shared" si="2"/>
        <v>No</v>
      </c>
      <c r="F24" s="19">
        <f t="shared" si="0"/>
        <v>6.7820597999999996E-2</v>
      </c>
      <c r="G24" s="12">
        <f t="shared" si="3"/>
        <v>1.1142562442486036E-3</v>
      </c>
      <c r="H24" s="15">
        <f t="shared" si="1"/>
        <v>1.6429466520607849E-2</v>
      </c>
      <c r="I24" s="7" t="str">
        <f t="shared" si="4"/>
        <v>No</v>
      </c>
      <c r="J24" s="7" t="s">
        <v>53</v>
      </c>
    </row>
    <row r="25" spans="1:10" x14ac:dyDescent="0.25">
      <c r="A25" s="14" t="s">
        <v>35</v>
      </c>
      <c r="B25" s="19">
        <v>8.7309715999999996E-2</v>
      </c>
      <c r="C25" s="19">
        <v>8.1685300000000002E-2</v>
      </c>
      <c r="D25" s="19">
        <v>8.2161829000000006E-2</v>
      </c>
      <c r="E25" s="11" t="str">
        <f t="shared" si="2"/>
        <v>No</v>
      </c>
      <c r="F25" s="19">
        <f t="shared" si="0"/>
        <v>8.3718948333333335E-2</v>
      </c>
      <c r="G25" s="12">
        <f t="shared" si="3"/>
        <v>3.1188105583610402E-3</v>
      </c>
      <c r="H25" s="15">
        <f t="shared" si="1"/>
        <v>3.7253341333711693E-2</v>
      </c>
      <c r="I25" s="7" t="str">
        <f t="shared" si="4"/>
        <v>No</v>
      </c>
      <c r="J25" s="7" t="s">
        <v>53</v>
      </c>
    </row>
    <row r="26" spans="1:10" x14ac:dyDescent="0.25">
      <c r="A26" s="14" t="s">
        <v>36</v>
      </c>
      <c r="B26" s="19">
        <v>8.1647495E-2</v>
      </c>
      <c r="C26" s="19">
        <v>7.6641833000000006E-2</v>
      </c>
      <c r="D26" s="19">
        <v>8.3350207999999995E-2</v>
      </c>
      <c r="E26" s="11" t="str">
        <f t="shared" si="2"/>
        <v>No</v>
      </c>
      <c r="F26" s="19">
        <f t="shared" si="0"/>
        <v>8.0546512000000001E-2</v>
      </c>
      <c r="G26" s="12">
        <f t="shared" si="3"/>
        <v>3.4870756315103007E-3</v>
      </c>
      <c r="H26" s="15">
        <f t="shared" si="1"/>
        <v>4.3292695672660544E-2</v>
      </c>
      <c r="I26" s="7" t="str">
        <f t="shared" si="4"/>
        <v>No</v>
      </c>
      <c r="J26" s="7" t="s">
        <v>53</v>
      </c>
    </row>
    <row r="27" spans="1:10" x14ac:dyDescent="0.25">
      <c r="A27" s="14" t="s">
        <v>37</v>
      </c>
      <c r="B27" s="19">
        <v>6.8205660000000001E-2</v>
      </c>
      <c r="C27" s="19">
        <v>6.6429032999999998E-2</v>
      </c>
      <c r="D27" s="19">
        <v>7.7500021000000002E-2</v>
      </c>
      <c r="E27" s="11" t="str">
        <f t="shared" si="2"/>
        <v>No</v>
      </c>
      <c r="F27" s="19">
        <f t="shared" si="0"/>
        <v>7.0711571333333334E-2</v>
      </c>
      <c r="G27" s="12">
        <f t="shared" si="3"/>
        <v>5.9457032832064835E-3</v>
      </c>
      <c r="H27" s="15">
        <f t="shared" si="1"/>
        <v>8.4083880065096039E-2</v>
      </c>
      <c r="I27" s="7" t="str">
        <f t="shared" si="4"/>
        <v>Yes</v>
      </c>
      <c r="J27" s="7" t="s">
        <v>53</v>
      </c>
    </row>
    <row r="28" spans="1:10" x14ac:dyDescent="0.25">
      <c r="A28" s="14" t="s">
        <v>38</v>
      </c>
      <c r="B28" s="19">
        <v>6.5862720999999999E-2</v>
      </c>
      <c r="C28" s="19">
        <v>6.4912563000000006E-2</v>
      </c>
      <c r="D28" s="19">
        <v>6.8614438999999999E-2</v>
      </c>
      <c r="E28" s="11" t="str">
        <f t="shared" si="2"/>
        <v>No</v>
      </c>
      <c r="F28" s="19">
        <f t="shared" si="0"/>
        <v>6.6463240999999992E-2</v>
      </c>
      <c r="G28" s="12">
        <f t="shared" si="3"/>
        <v>1.9226127230006539E-3</v>
      </c>
      <c r="H28" s="15">
        <f t="shared" si="1"/>
        <v>2.8927459661509045E-2</v>
      </c>
      <c r="I28" s="7" t="str">
        <f t="shared" si="4"/>
        <v>No</v>
      </c>
      <c r="J28" s="7" t="s">
        <v>53</v>
      </c>
    </row>
    <row r="29" spans="1:10" x14ac:dyDescent="0.25">
      <c r="A29" s="14" t="s">
        <v>39</v>
      </c>
      <c r="B29" s="19">
        <v>6.7491379000000004E-2</v>
      </c>
      <c r="C29" s="19">
        <v>6.9292108000000005E-2</v>
      </c>
      <c r="D29" s="19">
        <v>7.1943567E-2</v>
      </c>
      <c r="E29" s="11" t="str">
        <f t="shared" si="2"/>
        <v>No</v>
      </c>
      <c r="F29" s="19">
        <f t="shared" si="0"/>
        <v>6.9575684666666679E-2</v>
      </c>
      <c r="G29" s="12">
        <f t="shared" si="3"/>
        <v>2.2395995827924962E-3</v>
      </c>
      <c r="H29" s="15">
        <f t="shared" si="1"/>
        <v>3.2189400557426001E-2</v>
      </c>
      <c r="I29" s="7" t="str">
        <f t="shared" si="4"/>
        <v>No</v>
      </c>
      <c r="J29" s="7" t="s">
        <v>53</v>
      </c>
    </row>
    <row r="30" spans="1:10" x14ac:dyDescent="0.25">
      <c r="A30" s="14" t="s">
        <v>40</v>
      </c>
      <c r="B30" s="19">
        <v>6.8478861000000002E-2</v>
      </c>
      <c r="C30" s="19">
        <v>6.6845944000000004E-2</v>
      </c>
      <c r="D30" s="19">
        <v>6.9263780999999996E-2</v>
      </c>
      <c r="E30" s="11" t="str">
        <f t="shared" si="2"/>
        <v>No</v>
      </c>
      <c r="F30" s="19">
        <f t="shared" si="0"/>
        <v>6.8196195333333334E-2</v>
      </c>
      <c r="G30" s="12">
        <f t="shared" si="3"/>
        <v>1.2334540319672738E-3</v>
      </c>
      <c r="H30" s="15">
        <f t="shared" si="1"/>
        <v>1.808684525490499E-2</v>
      </c>
      <c r="I30" s="7" t="str">
        <f t="shared" si="4"/>
        <v>No</v>
      </c>
      <c r="J30" s="7" t="s">
        <v>53</v>
      </c>
    </row>
    <row r="31" spans="1:10" x14ac:dyDescent="0.25">
      <c r="A31" s="14" t="s">
        <v>41</v>
      </c>
      <c r="B31" s="19">
        <v>6.8529231999999995E-2</v>
      </c>
      <c r="C31" s="19">
        <v>6.6682080000000005E-2</v>
      </c>
      <c r="D31" s="19">
        <v>6.9031635999999993E-2</v>
      </c>
      <c r="E31" s="11" t="str">
        <f t="shared" si="2"/>
        <v>No</v>
      </c>
      <c r="F31" s="19">
        <f t="shared" si="0"/>
        <v>6.8080982666666665E-2</v>
      </c>
      <c r="G31" s="12">
        <f t="shared" si="3"/>
        <v>1.2372546010863401E-3</v>
      </c>
      <c r="H31" s="15">
        <f t="shared" si="1"/>
        <v>1.8173277655877843E-2</v>
      </c>
      <c r="I31" s="7" t="str">
        <f t="shared" si="4"/>
        <v>No</v>
      </c>
      <c r="J31" s="7" t="s">
        <v>53</v>
      </c>
    </row>
    <row r="32" spans="1:10" x14ac:dyDescent="0.25">
      <c r="A32" s="14" t="s">
        <v>42</v>
      </c>
      <c r="B32" s="19">
        <v>8.7303977000000005E-2</v>
      </c>
      <c r="C32" s="19">
        <v>7.4279352000000007E-2</v>
      </c>
      <c r="D32" s="19">
        <v>7.6085932999999994E-2</v>
      </c>
      <c r="E32" s="11" t="str">
        <f t="shared" si="2"/>
        <v>No</v>
      </c>
      <c r="F32" s="19">
        <f t="shared" si="0"/>
        <v>7.9223087333333331E-2</v>
      </c>
      <c r="G32" s="12">
        <f t="shared" si="3"/>
        <v>7.0563104439232511E-3</v>
      </c>
      <c r="H32" s="15">
        <f t="shared" si="1"/>
        <v>8.9068864663575026E-2</v>
      </c>
      <c r="I32" s="7" t="str">
        <f t="shared" si="4"/>
        <v>Yes</v>
      </c>
      <c r="J32" s="7" t="s">
        <v>53</v>
      </c>
    </row>
    <row r="33" spans="1:10" x14ac:dyDescent="0.25">
      <c r="A33" s="14" t="s">
        <v>43</v>
      </c>
      <c r="B33" s="19">
        <v>8.2923608999999995E-2</v>
      </c>
      <c r="C33" s="19">
        <v>8.6548733000000003E-2</v>
      </c>
      <c r="D33" s="19">
        <v>9.2483530999999994E-2</v>
      </c>
      <c r="E33" s="11" t="str">
        <f t="shared" si="2"/>
        <v>No</v>
      </c>
      <c r="F33" s="19">
        <f t="shared" si="0"/>
        <v>8.7318624333333331E-2</v>
      </c>
      <c r="G33" s="12">
        <f t="shared" si="3"/>
        <v>4.8262383551143971E-3</v>
      </c>
      <c r="H33" s="15">
        <f t="shared" si="1"/>
        <v>5.5271580283841132E-2</v>
      </c>
      <c r="I33" s="7" t="str">
        <f t="shared" si="4"/>
        <v>No</v>
      </c>
      <c r="J33" s="7" t="s">
        <v>53</v>
      </c>
    </row>
  </sheetData>
  <conditionalFormatting sqref="H2:H10">
    <cfRule type="cellIs" dxfId="1" priority="2" operator="greaterThan">
      <formula>0.2</formula>
    </cfRule>
  </conditionalFormatting>
  <conditionalFormatting sqref="H2:H10">
    <cfRule type="cellIs" dxfId="0" priority="1" operator="greaterThan">
      <formula>0.072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B3EEC-6F63-4945-95F9-4898F3E885E2}">
  <dimension ref="A1:M44"/>
  <sheetViews>
    <sheetView workbookViewId="0">
      <selection activeCell="M2" sqref="M2"/>
    </sheetView>
  </sheetViews>
  <sheetFormatPr defaultRowHeight="15" x14ac:dyDescent="0.25"/>
  <cols>
    <col min="1" max="1" width="2.28515625" style="5" bestFit="1" customWidth="1"/>
    <col min="2" max="13" width="12" style="5" bestFit="1" customWidth="1"/>
    <col min="14" max="16384" width="9.140625" style="5"/>
  </cols>
  <sheetData>
    <row r="1" spans="1:13" x14ac:dyDescent="0.25"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</row>
    <row r="2" spans="1:13" x14ac:dyDescent="0.25">
      <c r="A2" s="5" t="s">
        <v>0</v>
      </c>
      <c r="B2" s="5">
        <v>8.5020523834177242E-2</v>
      </c>
      <c r="C2" s="5">
        <v>7.0018045722084574E-2</v>
      </c>
      <c r="D2" s="5">
        <v>7.7347011281287431E-2</v>
      </c>
      <c r="E2" s="5">
        <v>7.2985554110728754E-2</v>
      </c>
      <c r="F2" s="5">
        <v>7.6163236380893437E-2</v>
      </c>
      <c r="G2" s="5">
        <v>8.1312845846623127E-2</v>
      </c>
      <c r="H2" s="5">
        <v>7.497706400245259E-2</v>
      </c>
      <c r="I2" s="5">
        <v>6.799636856760724E-2</v>
      </c>
      <c r="J2" s="5">
        <v>7.2554472448241009E-2</v>
      </c>
      <c r="K2" s="5">
        <v>8.5848212023935042E-2</v>
      </c>
      <c r="L2" s="5">
        <v>8.1620525404381999E-2</v>
      </c>
      <c r="M2" s="5">
        <v>9.3042972978994415E-2</v>
      </c>
    </row>
    <row r="3" spans="1:13" x14ac:dyDescent="0.25">
      <c r="A3" s="5" t="s">
        <v>1</v>
      </c>
      <c r="B3" s="5">
        <v>6.580191817995007E-2</v>
      </c>
      <c r="C3" s="5">
        <v>6.8591716791324767E-2</v>
      </c>
      <c r="D3" s="5">
        <v>6.9584189478732281E-2</v>
      </c>
      <c r="E3" s="5">
        <v>7.4870404963233453E-2</v>
      </c>
      <c r="F3" s="5">
        <v>6.6398654032830962E-2</v>
      </c>
      <c r="G3" s="5">
        <v>6.7099713926331517E-2</v>
      </c>
      <c r="H3" s="5">
        <v>7.264508476042246E-2</v>
      </c>
      <c r="I3" s="5">
        <v>7.2500740481186834E-2</v>
      </c>
      <c r="J3" s="5">
        <v>6.8986735056413048E-2</v>
      </c>
      <c r="K3" s="5">
        <v>7.1391480855683614E-2</v>
      </c>
      <c r="L3" s="5">
        <v>7.4000346426255401E-2</v>
      </c>
      <c r="M3" s="5">
        <v>8.5431274230973547E-2</v>
      </c>
    </row>
    <row r="4" spans="1:13" x14ac:dyDescent="0.25">
      <c r="A4" s="5" t="s">
        <v>2</v>
      </c>
      <c r="B4" s="5">
        <v>7.7572308016704589E-2</v>
      </c>
      <c r="C4" s="5">
        <v>7.4973834760166669E-2</v>
      </c>
      <c r="D4" s="5">
        <v>8.0104613468252622E-2</v>
      </c>
      <c r="E4" s="5">
        <v>6.9326548289517329E-2</v>
      </c>
      <c r="F4" s="5">
        <v>8.0448550559531942E-2</v>
      </c>
      <c r="G4" s="5">
        <v>7.3346060114614198E-2</v>
      </c>
      <c r="H4" s="5">
        <v>7.753446330252961E-2</v>
      </c>
      <c r="I4" s="5">
        <v>6.9416288070665397E-2</v>
      </c>
      <c r="J4" s="5">
        <v>6.7630354134056048E-2</v>
      </c>
      <c r="K4" s="5">
        <v>7.4389420383033297E-2</v>
      </c>
      <c r="L4" s="5">
        <v>6.5271202705754774E-2</v>
      </c>
      <c r="M4" s="5">
        <v>7.7313392028465225E-2</v>
      </c>
    </row>
    <row r="5" spans="1:13" x14ac:dyDescent="0.25">
      <c r="A5" s="5" t="s">
        <v>3</v>
      </c>
      <c r="B5" s="5">
        <v>7.1848512219962357E-2</v>
      </c>
      <c r="C5" s="5">
        <v>6.9568078340505116E-2</v>
      </c>
      <c r="D5" s="5">
        <v>7.4743140980670059E-2</v>
      </c>
      <c r="E5" s="5">
        <v>6.8000223885844965E-2</v>
      </c>
      <c r="F5" s="5">
        <v>7.1424526617860709E-2</v>
      </c>
      <c r="G5" s="5">
        <v>6.9259273552383482E-2</v>
      </c>
      <c r="H5" s="5">
        <v>7.1474836758793237E-2</v>
      </c>
      <c r="I5" s="5">
        <v>7.5083017522509121E-2</v>
      </c>
      <c r="J5" s="5">
        <v>7.5745172459906612E-2</v>
      </c>
      <c r="K5" s="5">
        <v>6.9658725335461094E-2</v>
      </c>
      <c r="L5" s="5">
        <v>7.9051213740707088E-2</v>
      </c>
      <c r="M5" s="5">
        <v>8.1530934618369966E-2</v>
      </c>
    </row>
    <row r="6" spans="1:13" x14ac:dyDescent="0.25">
      <c r="A6" s="5" t="s">
        <v>4</v>
      </c>
      <c r="B6" s="5">
        <v>6.9592024074287523E-2</v>
      </c>
      <c r="C6" s="5">
        <v>7.3611351456340096E-2</v>
      </c>
      <c r="D6" s="5">
        <v>7.1132565954102153E-2</v>
      </c>
      <c r="E6" s="5">
        <v>7.1377739225816472E-2</v>
      </c>
      <c r="F6" s="5">
        <v>6.7386650816961477E-2</v>
      </c>
      <c r="G6" s="5">
        <v>7.5003470524710639E-2</v>
      </c>
      <c r="H6" s="5">
        <v>8.0242786022444307E-2</v>
      </c>
      <c r="I6" s="5">
        <v>7.3219868898411297E-2</v>
      </c>
      <c r="J6" s="5">
        <v>7.1752687764215312E-2</v>
      </c>
      <c r="K6" s="5">
        <v>7.1946319406849715E-2</v>
      </c>
      <c r="L6" s="5">
        <v>7.6789404591961014E-2</v>
      </c>
      <c r="M6" s="5">
        <v>7.4228397990308795E-2</v>
      </c>
    </row>
    <row r="7" spans="1:13" x14ac:dyDescent="0.25">
      <c r="A7" s="5" t="s">
        <v>5</v>
      </c>
      <c r="B7" s="5">
        <v>9.290608377263132E-2</v>
      </c>
      <c r="C7" s="5">
        <v>0.10438887766531174</v>
      </c>
      <c r="D7" s="5">
        <v>9.4250291386331009E-2</v>
      </c>
      <c r="E7" s="5">
        <v>7.40263904168839E-2</v>
      </c>
      <c r="F7" s="5">
        <v>7.6340170494104687E-2</v>
      </c>
      <c r="G7" s="5">
        <v>7.056359159343592E-2</v>
      </c>
      <c r="H7" s="5">
        <v>6.7197374143827343E-2</v>
      </c>
      <c r="I7" s="5">
        <v>7.2270937357954132E-2</v>
      </c>
      <c r="J7" s="5">
        <v>7.4207664270185408E-2</v>
      </c>
      <c r="K7" s="5">
        <v>7.1215444955873619E-2</v>
      </c>
      <c r="L7" s="5">
        <v>7.3014070176698656E-2</v>
      </c>
      <c r="M7" s="5">
        <v>7.2655365685569517E-2</v>
      </c>
    </row>
    <row r="8" spans="1:13" x14ac:dyDescent="0.25">
      <c r="A8" s="5" t="s">
        <v>6</v>
      </c>
      <c r="B8" s="5">
        <v>7.8782578468679934E-2</v>
      </c>
      <c r="C8" s="5">
        <v>8.1430808084095002E-2</v>
      </c>
      <c r="D8" s="5">
        <v>7.2033306532744756E-2</v>
      </c>
      <c r="E8" s="5">
        <v>7.5280110740534617E-2</v>
      </c>
      <c r="F8" s="5">
        <v>8.0501507596732275E-2</v>
      </c>
      <c r="G8" s="5">
        <v>7.5894447517653313E-2</v>
      </c>
      <c r="H8" s="5">
        <v>7.3870048053369913E-2</v>
      </c>
      <c r="I8" s="5">
        <v>7.215073276847532E-2</v>
      </c>
      <c r="J8" s="5">
        <v>7.6221894123379666E-2</v>
      </c>
      <c r="K8" s="5">
        <v>8.9920595852408677E-2</v>
      </c>
      <c r="L8" s="5">
        <v>7.5665261649167842E-2</v>
      </c>
      <c r="M8" s="5">
        <v>7.9714007508246754E-2</v>
      </c>
    </row>
    <row r="9" spans="1:13" x14ac:dyDescent="0.25">
      <c r="A9" s="5" t="s">
        <v>7</v>
      </c>
      <c r="B9" s="5">
        <v>7.9066285163548772E-2</v>
      </c>
      <c r="C9" s="5">
        <v>7.7000012862131637E-2</v>
      </c>
      <c r="D9" s="5">
        <v>8.2268654703213595E-2</v>
      </c>
      <c r="E9" s="5">
        <v>0.22722319391486348</v>
      </c>
      <c r="F9" s="5">
        <v>0.27522216101230257</v>
      </c>
      <c r="G9" s="5">
        <v>0.21467380024475677</v>
      </c>
      <c r="H9" s="5">
        <v>9.465549729681523E-2</v>
      </c>
      <c r="I9" s="5">
        <v>8.1983180650911827E-2</v>
      </c>
      <c r="J9" s="5">
        <v>8.430083447225302E-2</v>
      </c>
      <c r="K9" s="5">
        <v>9.1637984998670846E-2</v>
      </c>
      <c r="L9" s="5">
        <v>9.633838338134354E-2</v>
      </c>
      <c r="M9" s="5">
        <v>9.7500349239445089E-2</v>
      </c>
    </row>
    <row r="10" spans="1:13" x14ac:dyDescent="0.25">
      <c r="A10" s="1"/>
    </row>
    <row r="13" spans="1:13" x14ac:dyDescent="0.25">
      <c r="I13" s="17"/>
    </row>
    <row r="14" spans="1:13" x14ac:dyDescent="0.25">
      <c r="I14" s="17"/>
    </row>
    <row r="15" spans="1:13" x14ac:dyDescent="0.25">
      <c r="I15" s="17"/>
    </row>
    <row r="16" spans="1:13" x14ac:dyDescent="0.25">
      <c r="I16" s="17"/>
    </row>
    <row r="17" spans="9:9" x14ac:dyDescent="0.25">
      <c r="I17" s="17"/>
    </row>
    <row r="18" spans="9:9" x14ac:dyDescent="0.25">
      <c r="I18" s="17"/>
    </row>
    <row r="19" spans="9:9" x14ac:dyDescent="0.25">
      <c r="I19" s="17"/>
    </row>
    <row r="20" spans="9:9" x14ac:dyDescent="0.25">
      <c r="I20" s="17"/>
    </row>
    <row r="21" spans="9:9" x14ac:dyDescent="0.25">
      <c r="I21" s="17"/>
    </row>
    <row r="22" spans="9:9" x14ac:dyDescent="0.25">
      <c r="I22" s="17"/>
    </row>
    <row r="23" spans="9:9" x14ac:dyDescent="0.25">
      <c r="I23" s="17"/>
    </row>
    <row r="24" spans="9:9" x14ac:dyDescent="0.25">
      <c r="I24" s="17"/>
    </row>
    <row r="25" spans="9:9" x14ac:dyDescent="0.25">
      <c r="I25" s="17"/>
    </row>
    <row r="26" spans="9:9" x14ac:dyDescent="0.25">
      <c r="I26" s="17"/>
    </row>
    <row r="27" spans="9:9" x14ac:dyDescent="0.25">
      <c r="I27" s="17"/>
    </row>
    <row r="28" spans="9:9" x14ac:dyDescent="0.25">
      <c r="I28" s="17"/>
    </row>
    <row r="29" spans="9:9" x14ac:dyDescent="0.25">
      <c r="I29" s="17"/>
    </row>
    <row r="30" spans="9:9" x14ac:dyDescent="0.25">
      <c r="I30" s="17"/>
    </row>
    <row r="31" spans="9:9" x14ac:dyDescent="0.25">
      <c r="I31" s="17"/>
    </row>
    <row r="32" spans="9:9" x14ac:dyDescent="0.25">
      <c r="I32" s="17"/>
    </row>
    <row r="33" spans="9:9" x14ac:dyDescent="0.25">
      <c r="I33" s="17"/>
    </row>
    <row r="34" spans="9:9" x14ac:dyDescent="0.25">
      <c r="I34" s="17"/>
    </row>
    <row r="35" spans="9:9" x14ac:dyDescent="0.25">
      <c r="I35" s="17"/>
    </row>
    <row r="36" spans="9:9" x14ac:dyDescent="0.25">
      <c r="I36" s="17"/>
    </row>
    <row r="37" spans="9:9" x14ac:dyDescent="0.25">
      <c r="I37" s="17"/>
    </row>
    <row r="38" spans="9:9" x14ac:dyDescent="0.25">
      <c r="I38" s="17"/>
    </row>
    <row r="39" spans="9:9" x14ac:dyDescent="0.25">
      <c r="I39" s="17"/>
    </row>
    <row r="40" spans="9:9" x14ac:dyDescent="0.25">
      <c r="I40" s="17"/>
    </row>
    <row r="41" spans="9:9" x14ac:dyDescent="0.25">
      <c r="I41" s="17"/>
    </row>
    <row r="42" spans="9:9" x14ac:dyDescent="0.25">
      <c r="I42" s="17"/>
    </row>
    <row r="43" spans="9:9" x14ac:dyDescent="0.25">
      <c r="I43" s="17"/>
    </row>
    <row r="44" spans="9:9" x14ac:dyDescent="0.25">
      <c r="I44" s="17"/>
    </row>
  </sheetData>
  <conditionalFormatting sqref="B10:M10 I11:M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1D6A-1F02-4F69-AEA1-8B69B934AC64}">
  <dimension ref="A1:J33"/>
  <sheetViews>
    <sheetView workbookViewId="0">
      <selection activeCell="I2" sqref="I2"/>
    </sheetView>
  </sheetViews>
  <sheetFormatPr defaultRowHeight="15" x14ac:dyDescent="0.25"/>
  <cols>
    <col min="9" max="9" width="10.28515625" bestFit="1" customWidth="1"/>
  </cols>
  <sheetData>
    <row r="1" spans="1:10" x14ac:dyDescent="0.25">
      <c r="A1" s="6" t="s">
        <v>45</v>
      </c>
      <c r="B1" s="8" t="s">
        <v>49</v>
      </c>
      <c r="C1" s="8" t="s">
        <v>50</v>
      </c>
      <c r="D1" s="8" t="s">
        <v>51</v>
      </c>
      <c r="E1" s="8" t="s">
        <v>152</v>
      </c>
      <c r="F1" s="8" t="s">
        <v>154</v>
      </c>
      <c r="G1" s="8" t="s">
        <v>8</v>
      </c>
      <c r="H1" s="8" t="s">
        <v>9</v>
      </c>
      <c r="I1" s="9" t="s">
        <v>151</v>
      </c>
      <c r="J1" s="9" t="s">
        <v>52</v>
      </c>
    </row>
    <row r="2" spans="1:10" x14ac:dyDescent="0.25">
      <c r="A2" s="10" t="s">
        <v>12</v>
      </c>
      <c r="B2" s="11">
        <v>8.5020523834177242E-2</v>
      </c>
      <c r="C2" s="11">
        <v>7.0018045722084574E-2</v>
      </c>
      <c r="D2" s="11">
        <v>7.7347011281287431E-2</v>
      </c>
      <c r="E2" s="11" t="str">
        <f>IF(OR(B2&gt;0.2,C2&gt;0.2,D2&gt;0.2), "Yes", "No")</f>
        <v>No</v>
      </c>
      <c r="F2" s="11">
        <f t="shared" ref="F2:F33" si="0">AVERAGE(B2:D2)</f>
        <v>7.7461860279183087E-2</v>
      </c>
      <c r="G2" s="12">
        <f>STDEV(B2:D2)</f>
        <v>7.5018984327430826E-3</v>
      </c>
      <c r="H2" s="13">
        <f t="shared" ref="H2:H33" si="1">G2/F2</f>
        <v>9.6846350006380172E-2</v>
      </c>
      <c r="I2" s="20" t="str">
        <f>IF(H2&gt;0.072, "Yes", "No")</f>
        <v>Yes</v>
      </c>
      <c r="J2" s="7" t="s">
        <v>53</v>
      </c>
    </row>
    <row r="3" spans="1:10" x14ac:dyDescent="0.25">
      <c r="A3" s="10" t="s">
        <v>13</v>
      </c>
      <c r="B3" s="11">
        <v>6.580191817995007E-2</v>
      </c>
      <c r="C3" s="11">
        <v>6.8591716791324767E-2</v>
      </c>
      <c r="D3" s="11">
        <v>6.9584189478732281E-2</v>
      </c>
      <c r="E3" s="11" t="str">
        <f t="shared" ref="E3:E33" si="2">IF(OR(B3&gt;0.2,C3&gt;0.2,D3&gt;0.2), "Yes", "No")</f>
        <v>No</v>
      </c>
      <c r="F3" s="11">
        <f t="shared" si="0"/>
        <v>6.7992608150002368E-2</v>
      </c>
      <c r="G3" s="12">
        <f t="shared" ref="G3:G33" si="3">STDEV(B3:D3)</f>
        <v>1.9610182093693809E-3</v>
      </c>
      <c r="H3" s="13">
        <f t="shared" si="1"/>
        <v>2.884163827107598E-2</v>
      </c>
      <c r="I3" s="20" t="str">
        <f t="shared" ref="I3:I33" si="4">IF(H3&gt;0.072, "Yes", "No")</f>
        <v>No</v>
      </c>
      <c r="J3" s="7" t="s">
        <v>53</v>
      </c>
    </row>
    <row r="4" spans="1:10" x14ac:dyDescent="0.25">
      <c r="A4" s="10" t="s">
        <v>14</v>
      </c>
      <c r="B4" s="11">
        <v>7.7572308016704589E-2</v>
      </c>
      <c r="C4" s="11">
        <v>7.4973834760166669E-2</v>
      </c>
      <c r="D4" s="11">
        <v>8.0104613468252622E-2</v>
      </c>
      <c r="E4" s="11" t="str">
        <f t="shared" si="2"/>
        <v>No</v>
      </c>
      <c r="F4" s="11">
        <f t="shared" si="0"/>
        <v>7.755025208170796E-2</v>
      </c>
      <c r="G4" s="12">
        <f t="shared" si="3"/>
        <v>2.5654604627704698E-3</v>
      </c>
      <c r="H4" s="13">
        <f t="shared" si="1"/>
        <v>3.3081265294501776E-2</v>
      </c>
      <c r="I4" s="20" t="str">
        <f t="shared" si="4"/>
        <v>No</v>
      </c>
      <c r="J4" s="7" t="s">
        <v>53</v>
      </c>
    </row>
    <row r="5" spans="1:10" x14ac:dyDescent="0.25">
      <c r="A5" s="10" t="s">
        <v>15</v>
      </c>
      <c r="B5" s="11">
        <v>7.1848512219962357E-2</v>
      </c>
      <c r="C5" s="11">
        <v>6.9568078340505116E-2</v>
      </c>
      <c r="D5" s="11">
        <v>7.4743140980670059E-2</v>
      </c>
      <c r="E5" s="11" t="str">
        <f t="shared" si="2"/>
        <v>No</v>
      </c>
      <c r="F5" s="11">
        <f t="shared" si="0"/>
        <v>7.2053243847045839E-2</v>
      </c>
      <c r="G5" s="12">
        <f t="shared" si="3"/>
        <v>2.5935987761706563E-3</v>
      </c>
      <c r="H5" s="13">
        <f t="shared" si="1"/>
        <v>3.5995586564795484E-2</v>
      </c>
      <c r="I5" s="20" t="str">
        <f t="shared" si="4"/>
        <v>No</v>
      </c>
      <c r="J5" s="7" t="s">
        <v>53</v>
      </c>
    </row>
    <row r="6" spans="1:10" x14ac:dyDescent="0.25">
      <c r="A6" s="10" t="s">
        <v>16</v>
      </c>
      <c r="B6" s="11">
        <v>6.9592024074287523E-2</v>
      </c>
      <c r="C6" s="11">
        <v>7.3611351456340096E-2</v>
      </c>
      <c r="D6" s="11">
        <v>7.1132565954102153E-2</v>
      </c>
      <c r="E6" s="11" t="str">
        <f t="shared" si="2"/>
        <v>No</v>
      </c>
      <c r="F6" s="11">
        <f t="shared" si="0"/>
        <v>7.1445313828243262E-2</v>
      </c>
      <c r="G6" s="12">
        <f t="shared" si="3"/>
        <v>2.027832975275388E-3</v>
      </c>
      <c r="H6" s="13">
        <f t="shared" si="1"/>
        <v>2.8383008858360689E-2</v>
      </c>
      <c r="I6" s="20" t="str">
        <f t="shared" si="4"/>
        <v>No</v>
      </c>
      <c r="J6" s="7" t="s">
        <v>53</v>
      </c>
    </row>
    <row r="7" spans="1:10" x14ac:dyDescent="0.25">
      <c r="A7" s="10" t="s">
        <v>17</v>
      </c>
      <c r="B7" s="11">
        <v>9.290608377263132E-2</v>
      </c>
      <c r="C7" s="11">
        <v>0.10438887766531174</v>
      </c>
      <c r="D7" s="11">
        <v>9.4250291386331009E-2</v>
      </c>
      <c r="E7" s="11" t="str">
        <f t="shared" si="2"/>
        <v>No</v>
      </c>
      <c r="F7" s="11">
        <f t="shared" si="0"/>
        <v>9.7181750941424686E-2</v>
      </c>
      <c r="G7" s="12">
        <f t="shared" si="3"/>
        <v>6.2776373133374965E-3</v>
      </c>
      <c r="H7" s="13">
        <f t="shared" si="1"/>
        <v>6.4596873924624792E-2</v>
      </c>
      <c r="I7" s="20" t="str">
        <f t="shared" si="4"/>
        <v>No</v>
      </c>
      <c r="J7" s="7" t="s">
        <v>53</v>
      </c>
    </row>
    <row r="8" spans="1:10" x14ac:dyDescent="0.25">
      <c r="A8" s="10" t="s">
        <v>18</v>
      </c>
      <c r="B8" s="11">
        <v>7.8782578468679934E-2</v>
      </c>
      <c r="C8" s="11">
        <v>8.1430808084095002E-2</v>
      </c>
      <c r="D8" s="11">
        <v>7.2033306532744756E-2</v>
      </c>
      <c r="E8" s="11" t="str">
        <f t="shared" si="2"/>
        <v>No</v>
      </c>
      <c r="F8" s="11">
        <f t="shared" si="0"/>
        <v>7.7415564361839898E-2</v>
      </c>
      <c r="G8" s="12">
        <f t="shared" si="3"/>
        <v>4.845596405823778E-3</v>
      </c>
      <c r="H8" s="13">
        <f t="shared" si="1"/>
        <v>6.2592018100849703E-2</v>
      </c>
      <c r="I8" s="20" t="str">
        <f t="shared" si="4"/>
        <v>No</v>
      </c>
      <c r="J8" s="7" t="s">
        <v>53</v>
      </c>
    </row>
    <row r="9" spans="1:10" x14ac:dyDescent="0.25">
      <c r="A9" s="10" t="s">
        <v>19</v>
      </c>
      <c r="B9" s="11">
        <v>7.9066285163548772E-2</v>
      </c>
      <c r="C9" s="11">
        <v>7.7000012862131637E-2</v>
      </c>
      <c r="D9" s="11">
        <v>8.2268654703213595E-2</v>
      </c>
      <c r="E9" s="11" t="str">
        <f t="shared" si="2"/>
        <v>No</v>
      </c>
      <c r="F9" s="11">
        <f t="shared" si="0"/>
        <v>7.9444984242964659E-2</v>
      </c>
      <c r="G9" s="12">
        <f t="shared" si="3"/>
        <v>2.6546575027605176E-3</v>
      </c>
      <c r="H9" s="13">
        <f t="shared" si="1"/>
        <v>3.3415042221442745E-2</v>
      </c>
      <c r="I9" s="20" t="str">
        <f t="shared" si="4"/>
        <v>No</v>
      </c>
      <c r="J9" s="7" t="s">
        <v>53</v>
      </c>
    </row>
    <row r="10" spans="1:10" x14ac:dyDescent="0.25">
      <c r="A10" s="10" t="s">
        <v>20</v>
      </c>
      <c r="B10" s="11">
        <v>7.2985554110728754E-2</v>
      </c>
      <c r="C10" s="11">
        <v>7.6163236380893437E-2</v>
      </c>
      <c r="D10" s="11">
        <v>8.1312845846623127E-2</v>
      </c>
      <c r="E10" s="11" t="str">
        <f t="shared" si="2"/>
        <v>No</v>
      </c>
      <c r="F10" s="11">
        <f t="shared" si="0"/>
        <v>7.6820545446081773E-2</v>
      </c>
      <c r="G10" s="12">
        <f t="shared" si="3"/>
        <v>4.2023788880891921E-3</v>
      </c>
      <c r="H10" s="13">
        <f t="shared" si="1"/>
        <v>5.4703840797885588E-2</v>
      </c>
      <c r="I10" s="20" t="str">
        <f t="shared" si="4"/>
        <v>No</v>
      </c>
      <c r="J10" s="7" t="s">
        <v>53</v>
      </c>
    </row>
    <row r="11" spans="1:10" x14ac:dyDescent="0.25">
      <c r="A11" s="10" t="s">
        <v>21</v>
      </c>
      <c r="B11" s="11">
        <v>7.4870404963233453E-2</v>
      </c>
      <c r="C11" s="11">
        <v>6.6398654032830962E-2</v>
      </c>
      <c r="D11" s="11">
        <v>6.7099713926331517E-2</v>
      </c>
      <c r="E11" s="11" t="str">
        <f t="shared" si="2"/>
        <v>No</v>
      </c>
      <c r="F11" s="11">
        <f t="shared" si="0"/>
        <v>6.9456257640798644E-2</v>
      </c>
      <c r="G11" s="12">
        <f t="shared" si="3"/>
        <v>4.7018735271527412E-3</v>
      </c>
      <c r="H11" s="13">
        <f t="shared" si="1"/>
        <v>6.7695463113907506E-2</v>
      </c>
      <c r="I11" s="20" t="str">
        <f t="shared" si="4"/>
        <v>No</v>
      </c>
      <c r="J11" s="7" t="s">
        <v>53</v>
      </c>
    </row>
    <row r="12" spans="1:10" x14ac:dyDescent="0.25">
      <c r="A12" s="10" t="s">
        <v>22</v>
      </c>
      <c r="B12" s="11">
        <v>6.9326548289517329E-2</v>
      </c>
      <c r="C12" s="11">
        <v>8.0448550559531942E-2</v>
      </c>
      <c r="D12" s="11">
        <v>7.3346060114614198E-2</v>
      </c>
      <c r="E12" s="11" t="str">
        <f t="shared" si="2"/>
        <v>No</v>
      </c>
      <c r="F12" s="11">
        <f t="shared" si="0"/>
        <v>7.4373719654554485E-2</v>
      </c>
      <c r="G12" s="12">
        <f t="shared" si="3"/>
        <v>5.631766749526766E-3</v>
      </c>
      <c r="H12" s="13">
        <f t="shared" si="1"/>
        <v>7.5722537150014507E-2</v>
      </c>
      <c r="I12" s="20" t="str">
        <f t="shared" si="4"/>
        <v>Yes</v>
      </c>
      <c r="J12" s="7" t="s">
        <v>53</v>
      </c>
    </row>
    <row r="13" spans="1:10" x14ac:dyDescent="0.25">
      <c r="A13" s="10" t="s">
        <v>23</v>
      </c>
      <c r="B13" s="11">
        <v>6.8000223885844965E-2</v>
      </c>
      <c r="C13" s="11">
        <v>7.1424526617860709E-2</v>
      </c>
      <c r="D13" s="11">
        <v>6.9259273552383482E-2</v>
      </c>
      <c r="E13" s="11" t="str">
        <f t="shared" si="2"/>
        <v>No</v>
      </c>
      <c r="F13" s="11">
        <f t="shared" si="0"/>
        <v>6.9561341352029724E-2</v>
      </c>
      <c r="G13" s="12">
        <f t="shared" si="3"/>
        <v>1.7320207899473841E-3</v>
      </c>
      <c r="H13" s="13">
        <f t="shared" si="1"/>
        <v>2.4899186189957588E-2</v>
      </c>
      <c r="I13" s="20" t="str">
        <f t="shared" si="4"/>
        <v>No</v>
      </c>
      <c r="J13" s="7" t="s">
        <v>53</v>
      </c>
    </row>
    <row r="14" spans="1:10" x14ac:dyDescent="0.25">
      <c r="A14" s="10" t="s">
        <v>24</v>
      </c>
      <c r="B14" s="11">
        <v>7.1377739225816472E-2</v>
      </c>
      <c r="C14" s="11">
        <v>6.7386650816961477E-2</v>
      </c>
      <c r="D14" s="11">
        <v>7.5003470524710639E-2</v>
      </c>
      <c r="E14" s="11" t="str">
        <f t="shared" si="2"/>
        <v>No</v>
      </c>
      <c r="F14" s="11">
        <f t="shared" si="0"/>
        <v>7.1255953522496196E-2</v>
      </c>
      <c r="G14" s="12">
        <f t="shared" si="3"/>
        <v>3.8098700021442881E-3</v>
      </c>
      <c r="H14" s="13">
        <f t="shared" si="1"/>
        <v>5.3467392039620594E-2</v>
      </c>
      <c r="I14" s="20" t="str">
        <f t="shared" si="4"/>
        <v>No</v>
      </c>
      <c r="J14" s="7" t="s">
        <v>53</v>
      </c>
    </row>
    <row r="15" spans="1:10" x14ac:dyDescent="0.25">
      <c r="A15" s="10" t="s">
        <v>25</v>
      </c>
      <c r="B15" s="11">
        <v>7.40263904168839E-2</v>
      </c>
      <c r="C15" s="11">
        <v>7.6340170494104687E-2</v>
      </c>
      <c r="D15" s="11">
        <v>7.056359159343592E-2</v>
      </c>
      <c r="E15" s="11" t="str">
        <f t="shared" si="2"/>
        <v>No</v>
      </c>
      <c r="F15" s="11">
        <f t="shared" si="0"/>
        <v>7.3643384168141507E-2</v>
      </c>
      <c r="G15" s="12">
        <f t="shared" si="3"/>
        <v>2.9072729986784323E-3</v>
      </c>
      <c r="H15" s="13">
        <f t="shared" si="1"/>
        <v>3.9477721339375015E-2</v>
      </c>
      <c r="I15" s="20" t="str">
        <f t="shared" si="4"/>
        <v>No</v>
      </c>
      <c r="J15" s="7" t="s">
        <v>53</v>
      </c>
    </row>
    <row r="16" spans="1:10" x14ac:dyDescent="0.25">
      <c r="A16" s="10" t="s">
        <v>26</v>
      </c>
      <c r="B16" s="11">
        <v>7.5280110740534617E-2</v>
      </c>
      <c r="C16" s="11">
        <v>8.0501507596732275E-2</v>
      </c>
      <c r="D16" s="11">
        <v>7.5894447517653313E-2</v>
      </c>
      <c r="E16" s="11" t="str">
        <f t="shared" si="2"/>
        <v>No</v>
      </c>
      <c r="F16" s="11">
        <f t="shared" si="0"/>
        <v>7.7225355284973402E-2</v>
      </c>
      <c r="G16" s="12">
        <f t="shared" si="3"/>
        <v>2.8538102418192422E-3</v>
      </c>
      <c r="H16" s="13">
        <f t="shared" si="1"/>
        <v>3.6954316769255965E-2</v>
      </c>
      <c r="I16" s="20" t="str">
        <f t="shared" si="4"/>
        <v>No</v>
      </c>
      <c r="J16" s="7" t="s">
        <v>53</v>
      </c>
    </row>
    <row r="17" spans="1:10" x14ac:dyDescent="0.25">
      <c r="A17" s="10" t="s">
        <v>27</v>
      </c>
      <c r="B17" s="11">
        <v>0.22722319391486348</v>
      </c>
      <c r="C17" s="11">
        <v>0.27522216101230257</v>
      </c>
      <c r="D17" s="11">
        <v>0.21467380024475677</v>
      </c>
      <c r="E17" s="11" t="str">
        <f t="shared" si="2"/>
        <v>Yes</v>
      </c>
      <c r="F17" s="11">
        <f t="shared" si="0"/>
        <v>0.23903971839064095</v>
      </c>
      <c r="G17" s="12">
        <f t="shared" si="3"/>
        <v>3.1956981802482458E-2</v>
      </c>
      <c r="H17" s="13">
        <f t="shared" si="1"/>
        <v>0.13368900372555684</v>
      </c>
      <c r="I17" s="20" t="str">
        <f t="shared" si="4"/>
        <v>Yes</v>
      </c>
      <c r="J17" s="7" t="s">
        <v>53</v>
      </c>
    </row>
    <row r="18" spans="1:10" x14ac:dyDescent="0.25">
      <c r="A18" s="10" t="s">
        <v>28</v>
      </c>
      <c r="B18" s="11">
        <v>7.497706400245259E-2</v>
      </c>
      <c r="C18" s="11">
        <v>6.799636856760724E-2</v>
      </c>
      <c r="D18" s="11">
        <v>7.2554472448241009E-2</v>
      </c>
      <c r="E18" s="11" t="str">
        <f t="shared" si="2"/>
        <v>No</v>
      </c>
      <c r="F18" s="11">
        <f t="shared" si="0"/>
        <v>7.1842635006100289E-2</v>
      </c>
      <c r="G18" s="12">
        <f t="shared" si="3"/>
        <v>3.5443704090490835E-3</v>
      </c>
      <c r="H18" s="13">
        <f t="shared" si="1"/>
        <v>4.9335195023792272E-2</v>
      </c>
      <c r="I18" s="20" t="str">
        <f t="shared" si="4"/>
        <v>No</v>
      </c>
      <c r="J18" s="7" t="s">
        <v>53</v>
      </c>
    </row>
    <row r="19" spans="1:10" x14ac:dyDescent="0.25">
      <c r="A19" s="10" t="s">
        <v>29</v>
      </c>
      <c r="B19" s="11">
        <v>7.264508476042246E-2</v>
      </c>
      <c r="C19" s="11">
        <v>7.2500740481186834E-2</v>
      </c>
      <c r="D19" s="11">
        <v>6.8986735056413048E-2</v>
      </c>
      <c r="E19" s="11" t="str">
        <f t="shared" si="2"/>
        <v>No</v>
      </c>
      <c r="F19" s="11">
        <f t="shared" si="0"/>
        <v>7.1377520099340785E-2</v>
      </c>
      <c r="G19" s="12">
        <f t="shared" si="3"/>
        <v>2.0717380767974105E-3</v>
      </c>
      <c r="H19" s="13">
        <f t="shared" si="1"/>
        <v>2.9025077838429194E-2</v>
      </c>
      <c r="I19" s="20" t="str">
        <f t="shared" si="4"/>
        <v>No</v>
      </c>
      <c r="J19" s="7" t="s">
        <v>53</v>
      </c>
    </row>
    <row r="20" spans="1:10" x14ac:dyDescent="0.25">
      <c r="A20" s="10" t="s">
        <v>30</v>
      </c>
      <c r="B20" s="11">
        <v>7.753446330252961E-2</v>
      </c>
      <c r="C20" s="11">
        <v>6.9416288070665397E-2</v>
      </c>
      <c r="D20" s="11">
        <v>6.7630354134056048E-2</v>
      </c>
      <c r="E20" s="11" t="str">
        <f t="shared" si="2"/>
        <v>No</v>
      </c>
      <c r="F20" s="11">
        <f t="shared" si="0"/>
        <v>7.1527035169083694E-2</v>
      </c>
      <c r="G20" s="12">
        <f t="shared" si="3"/>
        <v>5.2786631442412989E-3</v>
      </c>
      <c r="H20" s="13">
        <f t="shared" si="1"/>
        <v>7.3799551900382815E-2</v>
      </c>
      <c r="I20" s="20" t="str">
        <f t="shared" si="4"/>
        <v>Yes</v>
      </c>
      <c r="J20" s="7" t="s">
        <v>53</v>
      </c>
    </row>
    <row r="21" spans="1:10" x14ac:dyDescent="0.25">
      <c r="A21" s="10" t="s">
        <v>31</v>
      </c>
      <c r="B21" s="11">
        <v>7.1474836758793237E-2</v>
      </c>
      <c r="C21" s="11">
        <v>7.5083017522509121E-2</v>
      </c>
      <c r="D21" s="11">
        <v>7.5745172459906612E-2</v>
      </c>
      <c r="E21" s="11" t="str">
        <f t="shared" si="2"/>
        <v>No</v>
      </c>
      <c r="F21" s="11">
        <f t="shared" si="0"/>
        <v>7.4101008913736319E-2</v>
      </c>
      <c r="G21" s="12">
        <f t="shared" si="3"/>
        <v>2.2983031633857141E-3</v>
      </c>
      <c r="H21" s="13">
        <f t="shared" si="1"/>
        <v>3.1015814724752972E-2</v>
      </c>
      <c r="I21" s="20" t="str">
        <f t="shared" si="4"/>
        <v>No</v>
      </c>
      <c r="J21" s="7" t="s">
        <v>53</v>
      </c>
    </row>
    <row r="22" spans="1:10" x14ac:dyDescent="0.25">
      <c r="A22" s="10" t="s">
        <v>32</v>
      </c>
      <c r="B22" s="11">
        <v>8.0242786022444307E-2</v>
      </c>
      <c r="C22" s="11">
        <v>7.3219868898411297E-2</v>
      </c>
      <c r="D22" s="11">
        <v>7.1752687764215312E-2</v>
      </c>
      <c r="E22" s="11" t="str">
        <f t="shared" si="2"/>
        <v>No</v>
      </c>
      <c r="F22" s="11">
        <f t="shared" si="0"/>
        <v>7.5071780895023629E-2</v>
      </c>
      <c r="G22" s="12">
        <f t="shared" si="3"/>
        <v>4.5379098317389786E-3</v>
      </c>
      <c r="H22" s="13">
        <f t="shared" si="1"/>
        <v>6.0447611307963368E-2</v>
      </c>
      <c r="I22" s="20" t="str">
        <f t="shared" si="4"/>
        <v>No</v>
      </c>
      <c r="J22" s="7" t="s">
        <v>53</v>
      </c>
    </row>
    <row r="23" spans="1:10" x14ac:dyDescent="0.25">
      <c r="A23" s="10" t="s">
        <v>33</v>
      </c>
      <c r="B23" s="11">
        <v>6.7197374143827343E-2</v>
      </c>
      <c r="C23" s="11">
        <v>7.2270937357954132E-2</v>
      </c>
      <c r="D23" s="11">
        <v>7.4207664270185408E-2</v>
      </c>
      <c r="E23" s="11" t="str">
        <f t="shared" si="2"/>
        <v>No</v>
      </c>
      <c r="F23" s="11">
        <f t="shared" si="0"/>
        <v>7.1225325257322294E-2</v>
      </c>
      <c r="G23" s="12">
        <f t="shared" si="3"/>
        <v>3.6202238069861286E-3</v>
      </c>
      <c r="H23" s="13">
        <f t="shared" si="1"/>
        <v>5.082776096714213E-2</v>
      </c>
      <c r="I23" s="20" t="str">
        <f t="shared" si="4"/>
        <v>No</v>
      </c>
      <c r="J23" s="7" t="s">
        <v>53</v>
      </c>
    </row>
    <row r="24" spans="1:10" x14ac:dyDescent="0.25">
      <c r="A24" s="10" t="s">
        <v>34</v>
      </c>
      <c r="B24" s="11">
        <v>7.3870048053369913E-2</v>
      </c>
      <c r="C24" s="11">
        <v>7.215073276847532E-2</v>
      </c>
      <c r="D24" s="11">
        <v>7.6221894123379666E-2</v>
      </c>
      <c r="E24" s="11" t="str">
        <f t="shared" si="2"/>
        <v>No</v>
      </c>
      <c r="F24" s="11">
        <f t="shared" si="0"/>
        <v>7.4080891648408295E-2</v>
      </c>
      <c r="G24" s="12">
        <f t="shared" si="3"/>
        <v>2.0437538894380559E-3</v>
      </c>
      <c r="H24" s="13">
        <f t="shared" si="1"/>
        <v>2.7588138370928585E-2</v>
      </c>
      <c r="I24" s="20" t="str">
        <f t="shared" si="4"/>
        <v>No</v>
      </c>
      <c r="J24" s="7" t="s">
        <v>53</v>
      </c>
    </row>
    <row r="25" spans="1:10" x14ac:dyDescent="0.25">
      <c r="A25" s="10" t="s">
        <v>35</v>
      </c>
      <c r="B25" s="11">
        <v>9.465549729681523E-2</v>
      </c>
      <c r="C25" s="11">
        <v>8.1983180650911827E-2</v>
      </c>
      <c r="D25" s="11">
        <v>8.430083447225302E-2</v>
      </c>
      <c r="E25" s="11" t="str">
        <f t="shared" si="2"/>
        <v>No</v>
      </c>
      <c r="F25" s="11">
        <f t="shared" si="0"/>
        <v>8.6979837473326702E-2</v>
      </c>
      <c r="G25" s="12">
        <f t="shared" si="3"/>
        <v>6.7475695700994019E-3</v>
      </c>
      <c r="H25" s="13">
        <f t="shared" si="1"/>
        <v>7.7576249463200214E-2</v>
      </c>
      <c r="I25" s="20" t="str">
        <f t="shared" si="4"/>
        <v>Yes</v>
      </c>
      <c r="J25" s="7" t="s">
        <v>53</v>
      </c>
    </row>
    <row r="26" spans="1:10" x14ac:dyDescent="0.25">
      <c r="A26" s="10" t="s">
        <v>36</v>
      </c>
      <c r="B26" s="11">
        <v>8.5848212023935042E-2</v>
      </c>
      <c r="C26" s="11">
        <v>8.1620525404381999E-2</v>
      </c>
      <c r="D26" s="11">
        <v>9.3042972978994415E-2</v>
      </c>
      <c r="E26" s="11" t="str">
        <f t="shared" si="2"/>
        <v>No</v>
      </c>
      <c r="F26" s="11">
        <f t="shared" si="0"/>
        <v>8.6837236802437157E-2</v>
      </c>
      <c r="G26" s="12">
        <f t="shared" si="3"/>
        <v>5.7750934761318469E-3</v>
      </c>
      <c r="H26" s="13">
        <f t="shared" si="1"/>
        <v>6.6504804721858268E-2</v>
      </c>
      <c r="I26" s="20" t="str">
        <f t="shared" si="4"/>
        <v>No</v>
      </c>
      <c r="J26" s="7" t="s">
        <v>53</v>
      </c>
    </row>
    <row r="27" spans="1:10" x14ac:dyDescent="0.25">
      <c r="A27" s="10" t="s">
        <v>37</v>
      </c>
      <c r="B27" s="11">
        <v>7.1391480855683614E-2</v>
      </c>
      <c r="C27" s="11">
        <v>7.4000346426255401E-2</v>
      </c>
      <c r="D27" s="11">
        <v>8.5431274230973547E-2</v>
      </c>
      <c r="E27" s="11" t="str">
        <f t="shared" si="2"/>
        <v>No</v>
      </c>
      <c r="F27" s="11">
        <f t="shared" si="0"/>
        <v>7.6941033837637521E-2</v>
      </c>
      <c r="G27" s="12">
        <f t="shared" si="3"/>
        <v>7.4675753323153512E-3</v>
      </c>
      <c r="H27" s="13">
        <f t="shared" si="1"/>
        <v>9.7055822619612514E-2</v>
      </c>
      <c r="I27" s="20" t="str">
        <f t="shared" si="4"/>
        <v>Yes</v>
      </c>
      <c r="J27" s="7" t="s">
        <v>53</v>
      </c>
    </row>
    <row r="28" spans="1:10" x14ac:dyDescent="0.25">
      <c r="A28" s="10" t="s">
        <v>38</v>
      </c>
      <c r="B28" s="11">
        <v>7.4389420383033297E-2</v>
      </c>
      <c r="C28" s="11">
        <v>6.5271202705754774E-2</v>
      </c>
      <c r="D28" s="11">
        <v>7.7313392028465225E-2</v>
      </c>
      <c r="E28" s="11" t="str">
        <f t="shared" si="2"/>
        <v>No</v>
      </c>
      <c r="F28" s="11">
        <f t="shared" si="0"/>
        <v>7.232467170575109E-2</v>
      </c>
      <c r="G28" s="12">
        <f t="shared" si="3"/>
        <v>6.2810008156546464E-3</v>
      </c>
      <c r="H28" s="13">
        <f t="shared" si="1"/>
        <v>8.6844511942045857E-2</v>
      </c>
      <c r="I28" s="20" t="str">
        <f t="shared" si="4"/>
        <v>Yes</v>
      </c>
      <c r="J28" s="7" t="s">
        <v>53</v>
      </c>
    </row>
    <row r="29" spans="1:10" x14ac:dyDescent="0.25">
      <c r="A29" s="10" t="s">
        <v>39</v>
      </c>
      <c r="B29" s="11">
        <v>6.9658725335461094E-2</v>
      </c>
      <c r="C29" s="11">
        <v>7.9051213740707088E-2</v>
      </c>
      <c r="D29" s="11">
        <v>8.1530934618369966E-2</v>
      </c>
      <c r="E29" s="11" t="str">
        <f t="shared" si="2"/>
        <v>No</v>
      </c>
      <c r="F29" s="11">
        <f t="shared" si="0"/>
        <v>7.6746957898179383E-2</v>
      </c>
      <c r="G29" s="12">
        <f t="shared" si="3"/>
        <v>6.2625501638840543E-3</v>
      </c>
      <c r="H29" s="13">
        <f t="shared" si="1"/>
        <v>8.1599979144354032E-2</v>
      </c>
      <c r="I29" s="20" t="str">
        <f t="shared" si="4"/>
        <v>Yes</v>
      </c>
      <c r="J29" s="7" t="s">
        <v>53</v>
      </c>
    </row>
    <row r="30" spans="1:10" x14ac:dyDescent="0.25">
      <c r="A30" s="10" t="s">
        <v>40</v>
      </c>
      <c r="B30" s="11">
        <v>7.1946319406849715E-2</v>
      </c>
      <c r="C30" s="11">
        <v>7.6789404591961014E-2</v>
      </c>
      <c r="D30" s="11">
        <v>7.4228397990308795E-2</v>
      </c>
      <c r="E30" s="11" t="str">
        <f t="shared" si="2"/>
        <v>No</v>
      </c>
      <c r="F30" s="11">
        <f t="shared" si="0"/>
        <v>7.4321373996373175E-2</v>
      </c>
      <c r="G30" s="12">
        <f t="shared" si="3"/>
        <v>2.4228809155298773E-3</v>
      </c>
      <c r="H30" s="13">
        <f t="shared" si="1"/>
        <v>3.260005547863138E-2</v>
      </c>
      <c r="I30" s="20" t="str">
        <f t="shared" si="4"/>
        <v>No</v>
      </c>
      <c r="J30" s="7" t="s">
        <v>53</v>
      </c>
    </row>
    <row r="31" spans="1:10" x14ac:dyDescent="0.25">
      <c r="A31" s="10" t="s">
        <v>41</v>
      </c>
      <c r="B31" s="11">
        <v>7.1215444955873619E-2</v>
      </c>
      <c r="C31" s="11">
        <v>7.3014070176698656E-2</v>
      </c>
      <c r="D31" s="11">
        <v>7.2655365685569517E-2</v>
      </c>
      <c r="E31" s="11" t="str">
        <f t="shared" si="2"/>
        <v>No</v>
      </c>
      <c r="F31" s="11">
        <f t="shared" si="0"/>
        <v>7.2294960272713926E-2</v>
      </c>
      <c r="G31" s="12">
        <f t="shared" si="3"/>
        <v>9.5193603643242881E-4</v>
      </c>
      <c r="H31" s="13">
        <f t="shared" si="1"/>
        <v>1.3167391376127711E-2</v>
      </c>
      <c r="I31" s="20" t="str">
        <f t="shared" si="4"/>
        <v>No</v>
      </c>
      <c r="J31" s="7" t="s">
        <v>53</v>
      </c>
    </row>
    <row r="32" spans="1:10" x14ac:dyDescent="0.25">
      <c r="A32" s="10" t="s">
        <v>42</v>
      </c>
      <c r="B32" s="11">
        <v>8.9920595852408677E-2</v>
      </c>
      <c r="C32" s="11">
        <v>7.5665261649167842E-2</v>
      </c>
      <c r="D32" s="11">
        <v>7.9714007508246754E-2</v>
      </c>
      <c r="E32" s="11" t="str">
        <f t="shared" si="2"/>
        <v>No</v>
      </c>
      <c r="F32" s="11">
        <f t="shared" si="0"/>
        <v>8.1766621669941086E-2</v>
      </c>
      <c r="G32" s="12">
        <f t="shared" si="3"/>
        <v>7.345989176694526E-3</v>
      </c>
      <c r="H32" s="13">
        <f t="shared" si="1"/>
        <v>8.9840928078786533E-2</v>
      </c>
      <c r="I32" s="20" t="str">
        <f t="shared" si="4"/>
        <v>Yes</v>
      </c>
      <c r="J32" s="7" t="s">
        <v>53</v>
      </c>
    </row>
    <row r="33" spans="1:10" x14ac:dyDescent="0.25">
      <c r="A33" s="10" t="s">
        <v>43</v>
      </c>
      <c r="B33" s="11">
        <v>9.1637984998670846E-2</v>
      </c>
      <c r="C33" s="11">
        <v>9.633838338134354E-2</v>
      </c>
      <c r="D33" s="11">
        <v>9.7500349239445089E-2</v>
      </c>
      <c r="E33" s="11" t="str">
        <f t="shared" si="2"/>
        <v>No</v>
      </c>
      <c r="F33" s="11">
        <f t="shared" si="0"/>
        <v>9.5158905873153163E-2</v>
      </c>
      <c r="G33" s="12">
        <f t="shared" si="3"/>
        <v>3.1040625021288449E-3</v>
      </c>
      <c r="H33" s="13">
        <f t="shared" si="1"/>
        <v>3.2619779238178305E-2</v>
      </c>
      <c r="I33" s="20" t="str">
        <f t="shared" si="4"/>
        <v>No</v>
      </c>
      <c r="J33" s="7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3404-3019-43E1-986D-73E93D9859C8}">
  <dimension ref="A1:K65"/>
  <sheetViews>
    <sheetView workbookViewId="0">
      <selection activeCell="J2" sqref="J2"/>
    </sheetView>
  </sheetViews>
  <sheetFormatPr defaultRowHeight="15" x14ac:dyDescent="0.25"/>
  <cols>
    <col min="1" max="1" width="5.5703125" bestFit="1" customWidth="1"/>
    <col min="2" max="2" width="11" bestFit="1" customWidth="1"/>
    <col min="3" max="5" width="7.5703125" bestFit="1" customWidth="1"/>
    <col min="6" max="6" width="8.7109375" bestFit="1" customWidth="1"/>
    <col min="7" max="9" width="7.5703125" bestFit="1" customWidth="1"/>
    <col min="10" max="10" width="10.28515625" bestFit="1" customWidth="1"/>
    <col min="11" max="11" width="30.28515625" bestFit="1" customWidth="1"/>
  </cols>
  <sheetData>
    <row r="1" spans="1:11" x14ac:dyDescent="0.25">
      <c r="A1" s="1" t="s">
        <v>150</v>
      </c>
      <c r="B1" s="6" t="s">
        <v>45</v>
      </c>
      <c r="C1" s="8" t="s">
        <v>49</v>
      </c>
      <c r="D1" s="8" t="s">
        <v>50</v>
      </c>
      <c r="E1" s="8" t="s">
        <v>51</v>
      </c>
      <c r="F1" s="8" t="s">
        <v>152</v>
      </c>
      <c r="G1" s="8" t="s">
        <v>154</v>
      </c>
      <c r="H1" s="8" t="s">
        <v>8</v>
      </c>
      <c r="I1" s="8" t="s">
        <v>9</v>
      </c>
      <c r="J1" s="9" t="s">
        <v>46</v>
      </c>
      <c r="K1" s="9" t="s">
        <v>52</v>
      </c>
    </row>
    <row r="2" spans="1:11" x14ac:dyDescent="0.25">
      <c r="A2">
        <v>1</v>
      </c>
      <c r="B2" s="28">
        <v>81</v>
      </c>
      <c r="C2" s="21">
        <v>7.5325787000000005E-2</v>
      </c>
      <c r="D2" s="21">
        <v>6.7368481999999993E-2</v>
      </c>
      <c r="E2" s="21">
        <v>6.8338456000000006E-2</v>
      </c>
      <c r="F2" s="21" t="s">
        <v>48</v>
      </c>
      <c r="G2" s="21">
        <v>7.0344241666666654E-2</v>
      </c>
      <c r="H2" s="21">
        <v>4.3413198248010206E-3</v>
      </c>
      <c r="I2" s="22">
        <v>6.1715354689198386E-2</v>
      </c>
      <c r="J2" s="7" t="s">
        <v>48</v>
      </c>
      <c r="K2" s="7" t="s">
        <v>53</v>
      </c>
    </row>
    <row r="3" spans="1:11" x14ac:dyDescent="0.25">
      <c r="A3">
        <v>1</v>
      </c>
      <c r="B3" s="28">
        <v>82</v>
      </c>
      <c r="C3" s="21">
        <v>6.5518461E-2</v>
      </c>
      <c r="D3" s="21">
        <v>6.6003452000000004E-2</v>
      </c>
      <c r="E3" s="21">
        <v>6.6751195999999999E-2</v>
      </c>
      <c r="F3" s="21" t="s">
        <v>48</v>
      </c>
      <c r="G3" s="21">
        <v>6.6091036333333339E-2</v>
      </c>
      <c r="H3" s="21">
        <v>6.2101703409836689E-4</v>
      </c>
      <c r="I3" s="22">
        <v>9.3963882025731513E-3</v>
      </c>
      <c r="J3" s="7" t="s">
        <v>48</v>
      </c>
      <c r="K3" s="7" t="s">
        <v>53</v>
      </c>
    </row>
    <row r="4" spans="1:11" x14ac:dyDescent="0.25">
      <c r="A4">
        <v>1</v>
      </c>
      <c r="B4" s="28">
        <v>83</v>
      </c>
      <c r="C4" s="21">
        <v>6.8246156000000002E-2</v>
      </c>
      <c r="D4" s="21">
        <v>7.4213959999999995E-2</v>
      </c>
      <c r="E4" s="21">
        <v>7.4698506999999997E-2</v>
      </c>
      <c r="F4" s="21" t="s">
        <v>48</v>
      </c>
      <c r="G4" s="21">
        <v>7.238620766666666E-2</v>
      </c>
      <c r="H4" s="21">
        <v>3.5935660980152169E-3</v>
      </c>
      <c r="I4" s="22">
        <v>4.9644348196321228E-2</v>
      </c>
      <c r="J4" s="7" t="s">
        <v>48</v>
      </c>
      <c r="K4" s="7" t="s">
        <v>53</v>
      </c>
    </row>
    <row r="5" spans="1:11" x14ac:dyDescent="0.25">
      <c r="A5">
        <v>1</v>
      </c>
      <c r="B5" s="28">
        <v>84</v>
      </c>
      <c r="C5" s="21">
        <v>6.5304622000000007E-2</v>
      </c>
      <c r="D5" s="21">
        <v>6.4455569000000004E-2</v>
      </c>
      <c r="E5" s="21">
        <v>6.5891906E-2</v>
      </c>
      <c r="F5" s="21" t="s">
        <v>47</v>
      </c>
      <c r="G5" s="21">
        <v>6.521736566666668E-2</v>
      </c>
      <c r="H5" s="21">
        <v>7.2213312150345987E-4</v>
      </c>
      <c r="I5" s="22">
        <v>1.1072712215859251E-2</v>
      </c>
      <c r="J5" s="7" t="s">
        <v>48</v>
      </c>
      <c r="K5" s="7" t="s">
        <v>53</v>
      </c>
    </row>
    <row r="6" spans="1:11" x14ac:dyDescent="0.25">
      <c r="A6">
        <v>1</v>
      </c>
      <c r="B6" s="28">
        <v>85</v>
      </c>
      <c r="C6" s="21">
        <v>6.2338367999999998E-2</v>
      </c>
      <c r="D6" s="21">
        <v>6.3643372000000004E-2</v>
      </c>
      <c r="E6" s="21">
        <v>6.2466285000000003E-2</v>
      </c>
      <c r="F6" s="21" t="s">
        <v>48</v>
      </c>
      <c r="G6" s="21">
        <v>6.281600833333334E-2</v>
      </c>
      <c r="H6" s="21">
        <v>7.1936685176086338E-4</v>
      </c>
      <c r="I6" s="22">
        <v>1.1451966956313763E-2</v>
      </c>
      <c r="J6" s="7" t="s">
        <v>48</v>
      </c>
      <c r="K6" s="7" t="s">
        <v>53</v>
      </c>
    </row>
    <row r="7" spans="1:11" x14ac:dyDescent="0.25">
      <c r="A7">
        <v>1</v>
      </c>
      <c r="B7" s="28">
        <v>86</v>
      </c>
      <c r="C7" s="21">
        <v>9.2398530000000006E-2</v>
      </c>
      <c r="D7" s="21">
        <v>9.7476621999999999E-2</v>
      </c>
      <c r="E7" s="21">
        <v>9.2430257000000002E-2</v>
      </c>
      <c r="F7" s="21" t="s">
        <v>48</v>
      </c>
      <c r="G7" s="21">
        <v>9.4101802999999998E-2</v>
      </c>
      <c r="H7" s="21">
        <v>2.9227220382210452E-3</v>
      </c>
      <c r="I7" s="22">
        <v>3.1059150250511623E-2</v>
      </c>
      <c r="J7" s="7" t="s">
        <v>48</v>
      </c>
      <c r="K7" s="7" t="s">
        <v>53</v>
      </c>
    </row>
    <row r="8" spans="1:11" x14ac:dyDescent="0.25">
      <c r="A8">
        <v>1</v>
      </c>
      <c r="B8" s="28">
        <v>87</v>
      </c>
      <c r="C8" s="21">
        <v>7.3315183000000006E-2</v>
      </c>
      <c r="D8" s="21" t="s">
        <v>44</v>
      </c>
      <c r="E8" s="21">
        <v>7.1324832000000005E-2</v>
      </c>
      <c r="F8" s="21" t="s">
        <v>48</v>
      </c>
      <c r="G8" s="21">
        <v>7.2320007500000005E-2</v>
      </c>
      <c r="H8" s="21">
        <v>1.0600404102695002E-3</v>
      </c>
      <c r="I8" s="22">
        <v>1.4657636896255854E-2</v>
      </c>
      <c r="J8" s="7" t="s">
        <v>48</v>
      </c>
      <c r="K8" s="7" t="s">
        <v>53</v>
      </c>
    </row>
    <row r="9" spans="1:11" x14ac:dyDescent="0.25">
      <c r="A9">
        <v>1</v>
      </c>
      <c r="B9" s="28">
        <v>88</v>
      </c>
      <c r="C9" s="21">
        <v>7.3373060000000004E-2</v>
      </c>
      <c r="D9" s="21" t="s">
        <v>44</v>
      </c>
      <c r="E9" s="21">
        <v>7.5531723999999995E-2</v>
      </c>
      <c r="F9" s="21" t="s">
        <v>48</v>
      </c>
      <c r="G9" s="21">
        <v>7.4452392000000006E-2</v>
      </c>
      <c r="H9" s="21">
        <v>1.0805024556609409E-3</v>
      </c>
      <c r="I9" s="22">
        <v>1.4512662745086025E-2</v>
      </c>
      <c r="J9" s="7" t="s">
        <v>48</v>
      </c>
      <c r="K9" s="7" t="s">
        <v>53</v>
      </c>
    </row>
    <row r="10" spans="1:11" x14ac:dyDescent="0.25">
      <c r="A10">
        <v>1</v>
      </c>
      <c r="B10" s="28">
        <v>89</v>
      </c>
      <c r="C10" s="21">
        <v>7.0446037000000003E-2</v>
      </c>
      <c r="D10" s="21">
        <v>6.8081754999999994E-2</v>
      </c>
      <c r="E10" s="21">
        <v>7.1885803999999998E-2</v>
      </c>
      <c r="F10" s="21" t="s">
        <v>48</v>
      </c>
      <c r="G10" s="21">
        <v>7.0137865333333327E-2</v>
      </c>
      <c r="H10" s="21">
        <v>1.9206573173531874E-3</v>
      </c>
      <c r="I10" s="22">
        <v>2.7384028701546277E-2</v>
      </c>
      <c r="J10" s="7" t="s">
        <v>48</v>
      </c>
      <c r="K10" s="7" t="s">
        <v>53</v>
      </c>
    </row>
    <row r="11" spans="1:11" x14ac:dyDescent="0.25">
      <c r="A11">
        <v>1</v>
      </c>
      <c r="B11" s="26">
        <v>90</v>
      </c>
      <c r="C11" s="23">
        <v>6.5959630000000005E-2</v>
      </c>
      <c r="D11" s="23">
        <v>6.4106065000000004E-2</v>
      </c>
      <c r="E11" s="23">
        <v>6.4637899999999998E-2</v>
      </c>
      <c r="F11" s="23" t="s">
        <v>48</v>
      </c>
      <c r="G11" s="23">
        <v>6.490119833333334E-2</v>
      </c>
      <c r="H11" s="23">
        <v>9.5442145384433625E-4</v>
      </c>
      <c r="I11" s="24">
        <v>1.4705760114665621E-2</v>
      </c>
      <c r="J11" s="7" t="s">
        <v>48</v>
      </c>
      <c r="K11" s="7" t="s">
        <v>53</v>
      </c>
    </row>
    <row r="12" spans="1:11" x14ac:dyDescent="0.25">
      <c r="A12">
        <v>1</v>
      </c>
      <c r="B12" s="26">
        <v>91</v>
      </c>
      <c r="C12" s="23">
        <v>6.8391911E-2</v>
      </c>
      <c r="D12" s="23">
        <v>7.0790485E-2</v>
      </c>
      <c r="E12" s="23">
        <v>7.1435459000000007E-2</v>
      </c>
      <c r="F12" s="23" t="s">
        <v>48</v>
      </c>
      <c r="G12" s="23">
        <v>7.0205951666666669E-2</v>
      </c>
      <c r="H12" s="23">
        <v>1.6037629252509057E-3</v>
      </c>
      <c r="I12" s="24">
        <v>2.2843688991860244E-2</v>
      </c>
      <c r="J12" s="7" t="s">
        <v>48</v>
      </c>
      <c r="K12" s="7" t="s">
        <v>53</v>
      </c>
    </row>
    <row r="13" spans="1:11" x14ac:dyDescent="0.25">
      <c r="A13">
        <v>1</v>
      </c>
      <c r="B13" s="26">
        <v>92</v>
      </c>
      <c r="C13" s="23">
        <v>6.7753827000000003E-2</v>
      </c>
      <c r="D13" s="23" t="s">
        <v>44</v>
      </c>
      <c r="E13" s="23">
        <v>6.7941479999999999E-2</v>
      </c>
      <c r="F13" s="23" t="s">
        <v>48</v>
      </c>
      <c r="G13" s="23">
        <v>6.7847653499999994E-2</v>
      </c>
      <c r="H13" s="23">
        <v>8.8794490851760381E-4</v>
      </c>
      <c r="I13" s="24">
        <v>1.3087334089123714E-2</v>
      </c>
      <c r="J13" s="7" t="s">
        <v>48</v>
      </c>
      <c r="K13" s="7" t="s">
        <v>53</v>
      </c>
    </row>
    <row r="14" spans="1:11" x14ac:dyDescent="0.25">
      <c r="A14">
        <v>1</v>
      </c>
      <c r="B14" s="26">
        <v>93</v>
      </c>
      <c r="C14" s="23">
        <v>6.9922828000000006E-2</v>
      </c>
      <c r="D14" s="23">
        <v>6.4995962000000004E-2</v>
      </c>
      <c r="E14" s="23">
        <v>6.5051919E-2</v>
      </c>
      <c r="F14" s="23" t="s">
        <v>48</v>
      </c>
      <c r="G14" s="23">
        <v>6.6656903000000003E-2</v>
      </c>
      <c r="H14" s="23">
        <v>2.8285123962395876E-3</v>
      </c>
      <c r="I14" s="24">
        <v>4.2433900600506259E-2</v>
      </c>
      <c r="J14" s="7" t="s">
        <v>48</v>
      </c>
      <c r="K14" s="7" t="s">
        <v>53</v>
      </c>
    </row>
    <row r="15" spans="1:11" x14ac:dyDescent="0.25">
      <c r="A15">
        <v>1</v>
      </c>
      <c r="B15" s="26">
        <v>94</v>
      </c>
      <c r="C15" s="23">
        <v>6.6808020999999995E-2</v>
      </c>
      <c r="D15" s="23">
        <v>7.1661527000000003E-2</v>
      </c>
      <c r="E15" s="23">
        <v>6.7294117000000001E-2</v>
      </c>
      <c r="F15" s="23" t="s">
        <v>48</v>
      </c>
      <c r="G15" s="23">
        <v>6.8587888333333333E-2</v>
      </c>
      <c r="H15" s="23">
        <v>2.6729222435801139E-3</v>
      </c>
      <c r="I15" s="24">
        <v>3.8970761580963978E-2</v>
      </c>
      <c r="J15" s="7" t="s">
        <v>48</v>
      </c>
      <c r="K15" s="7" t="s">
        <v>53</v>
      </c>
    </row>
    <row r="16" spans="1:11" x14ac:dyDescent="0.25">
      <c r="A16">
        <v>1</v>
      </c>
      <c r="B16" s="26">
        <v>95</v>
      </c>
      <c r="C16" s="23">
        <v>7.3675935999999997E-2</v>
      </c>
      <c r="D16" s="23">
        <v>7.1632949000000001E-2</v>
      </c>
      <c r="E16" s="23">
        <v>7.1954578000000005E-2</v>
      </c>
      <c r="F16" s="23" t="s">
        <v>48</v>
      </c>
      <c r="G16" s="23">
        <v>7.2421154333333335E-2</v>
      </c>
      <c r="H16" s="23">
        <v>1.0985076589001676E-3</v>
      </c>
      <c r="I16" s="24">
        <v>1.5168325733169882E-2</v>
      </c>
      <c r="J16" s="7" t="s">
        <v>48</v>
      </c>
      <c r="K16" s="7" t="s">
        <v>53</v>
      </c>
    </row>
    <row r="17" spans="1:11" x14ac:dyDescent="0.25">
      <c r="A17">
        <v>1</v>
      </c>
      <c r="B17" s="26">
        <v>96</v>
      </c>
      <c r="C17" s="23">
        <v>0.22636047400000001</v>
      </c>
      <c r="D17" s="23">
        <v>0.27032592300000002</v>
      </c>
      <c r="E17" s="23">
        <v>0.21416616299999999</v>
      </c>
      <c r="F17" s="23" t="s">
        <v>48</v>
      </c>
      <c r="G17" s="23">
        <v>0.23695085333333335</v>
      </c>
      <c r="H17" s="23">
        <v>2.9539748841726839E-2</v>
      </c>
      <c r="I17" s="24">
        <v>0.124666142477113</v>
      </c>
      <c r="J17" s="16" t="s">
        <v>47</v>
      </c>
      <c r="K17" s="7" t="s">
        <v>53</v>
      </c>
    </row>
    <row r="18" spans="1:11" x14ac:dyDescent="0.25">
      <c r="A18">
        <v>1</v>
      </c>
      <c r="B18" s="26">
        <v>97</v>
      </c>
      <c r="C18" s="23">
        <v>7.2177673999999997E-2</v>
      </c>
      <c r="D18" s="23">
        <v>6.6385167999999994E-2</v>
      </c>
      <c r="E18" s="23">
        <v>6.8864757999999998E-2</v>
      </c>
      <c r="F18" s="23" t="s">
        <v>48</v>
      </c>
      <c r="G18" s="23">
        <v>6.9142533333333325E-2</v>
      </c>
      <c r="H18" s="23">
        <v>2.906226211406356E-3</v>
      </c>
      <c r="I18" s="24">
        <v>4.2032394118328847E-2</v>
      </c>
      <c r="J18" s="7" t="s">
        <v>48</v>
      </c>
      <c r="K18" s="7" t="s">
        <v>153</v>
      </c>
    </row>
    <row r="19" spans="1:11" x14ac:dyDescent="0.25">
      <c r="A19">
        <v>1</v>
      </c>
      <c r="B19" s="26">
        <v>98</v>
      </c>
      <c r="C19" s="23">
        <v>6.5175545000000001E-2</v>
      </c>
      <c r="D19" s="23">
        <v>6.2658299000000001E-2</v>
      </c>
      <c r="E19" s="23">
        <v>6.4996813000000001E-2</v>
      </c>
      <c r="F19" s="23" t="s">
        <v>48</v>
      </c>
      <c r="G19" s="23">
        <v>6.4276885666666672E-2</v>
      </c>
      <c r="H19" s="23">
        <v>1.4045829915278535E-3</v>
      </c>
      <c r="I19" s="24">
        <v>2.1852069790871273E-2</v>
      </c>
      <c r="J19" s="7" t="s">
        <v>48</v>
      </c>
      <c r="K19" s="7" t="s">
        <v>53</v>
      </c>
    </row>
    <row r="20" spans="1:11" x14ac:dyDescent="0.25">
      <c r="A20">
        <v>1</v>
      </c>
      <c r="B20" s="26">
        <v>99</v>
      </c>
      <c r="C20" s="23">
        <v>6.8903575999999994E-2</v>
      </c>
      <c r="D20" s="23">
        <v>6.7155121999999998E-2</v>
      </c>
      <c r="E20" s="23">
        <v>6.6006604999999996E-2</v>
      </c>
      <c r="F20" s="23" t="s">
        <v>48</v>
      </c>
      <c r="G20" s="23">
        <v>6.7355100999999987E-2</v>
      </c>
      <c r="H20" s="23">
        <v>1.458802229241852E-3</v>
      </c>
      <c r="I20" s="24">
        <v>2.1658377874629754E-2</v>
      </c>
      <c r="J20" s="7" t="s">
        <v>48</v>
      </c>
      <c r="K20" s="7" t="s">
        <v>53</v>
      </c>
    </row>
    <row r="21" spans="1:11" x14ac:dyDescent="0.25">
      <c r="A21">
        <v>1</v>
      </c>
      <c r="B21" s="26">
        <v>100</v>
      </c>
      <c r="C21" s="23">
        <v>6.9441936999999995E-2</v>
      </c>
      <c r="D21" s="23">
        <v>6.6289185E-2</v>
      </c>
      <c r="E21" s="23">
        <v>6.9104913000000004E-2</v>
      </c>
      <c r="F21" s="23" t="s">
        <v>48</v>
      </c>
      <c r="G21" s="23">
        <v>6.8278678333333329E-2</v>
      </c>
      <c r="H21" s="23">
        <v>1.731172748941402E-3</v>
      </c>
      <c r="I21" s="24">
        <v>2.535451463324901E-2</v>
      </c>
      <c r="J21" s="7" t="s">
        <v>48</v>
      </c>
      <c r="K21" s="7" t="s">
        <v>53</v>
      </c>
    </row>
    <row r="22" spans="1:11" x14ac:dyDescent="0.25">
      <c r="A22">
        <v>1</v>
      </c>
      <c r="B22" s="26">
        <v>101</v>
      </c>
      <c r="C22" s="23">
        <v>7.1736306E-2</v>
      </c>
      <c r="D22" s="23">
        <v>6.7135538999999994E-2</v>
      </c>
      <c r="E22" s="23">
        <v>6.8053267000000001E-2</v>
      </c>
      <c r="F22" s="23" t="s">
        <v>48</v>
      </c>
      <c r="G22" s="23">
        <v>6.8975037333333336E-2</v>
      </c>
      <c r="H22" s="23">
        <v>2.4349557814531955E-3</v>
      </c>
      <c r="I22" s="24">
        <v>3.5301985697896283E-2</v>
      </c>
      <c r="J22" s="7" t="s">
        <v>48</v>
      </c>
      <c r="K22" s="7" t="s">
        <v>53</v>
      </c>
    </row>
    <row r="23" spans="1:11" x14ac:dyDescent="0.25">
      <c r="A23">
        <v>1</v>
      </c>
      <c r="B23" s="26">
        <v>102</v>
      </c>
      <c r="C23" s="23">
        <v>6.6272344999999996E-2</v>
      </c>
      <c r="D23" s="23">
        <v>6.7094060999999997E-2</v>
      </c>
      <c r="E23" s="23">
        <v>6.5488560000000001E-2</v>
      </c>
      <c r="F23" s="23" t="s">
        <v>48</v>
      </c>
      <c r="G23" s="23">
        <v>6.6284988666666669E-2</v>
      </c>
      <c r="H23" s="23">
        <v>8.0282517522828692E-4</v>
      </c>
      <c r="I23" s="24">
        <v>1.2111719280296277E-2</v>
      </c>
      <c r="J23" s="7" t="s">
        <v>48</v>
      </c>
      <c r="K23" s="7" t="s">
        <v>53</v>
      </c>
    </row>
    <row r="24" spans="1:11" x14ac:dyDescent="0.25">
      <c r="A24">
        <v>1</v>
      </c>
      <c r="B24" s="26">
        <v>103</v>
      </c>
      <c r="C24" s="23">
        <v>6.9003016E-2</v>
      </c>
      <c r="D24" s="23">
        <v>6.7668687000000005E-2</v>
      </c>
      <c r="E24" s="23">
        <v>6.6790090999999996E-2</v>
      </c>
      <c r="F24" s="23" t="s">
        <v>48</v>
      </c>
      <c r="G24" s="23">
        <v>6.7820597999999996E-2</v>
      </c>
      <c r="H24" s="23">
        <v>1.1142562442486036E-3</v>
      </c>
      <c r="I24" s="24">
        <v>1.6429466520607849E-2</v>
      </c>
      <c r="J24" s="7" t="s">
        <v>48</v>
      </c>
      <c r="K24" s="7" t="s">
        <v>53</v>
      </c>
    </row>
    <row r="25" spans="1:11" x14ac:dyDescent="0.25">
      <c r="A25">
        <v>1</v>
      </c>
      <c r="B25" s="26">
        <v>104</v>
      </c>
      <c r="C25" s="23">
        <v>8.7309715999999996E-2</v>
      </c>
      <c r="D25" s="23">
        <v>8.1685300000000002E-2</v>
      </c>
      <c r="E25" s="23">
        <v>8.2161829000000006E-2</v>
      </c>
      <c r="F25" s="23" t="s">
        <v>48</v>
      </c>
      <c r="G25" s="23">
        <v>8.3718948333333335E-2</v>
      </c>
      <c r="H25" s="23">
        <v>3.1188105583610402E-3</v>
      </c>
      <c r="I25" s="24">
        <v>3.7253341333711693E-2</v>
      </c>
      <c r="J25" s="7" t="s">
        <v>48</v>
      </c>
      <c r="K25" s="7" t="s">
        <v>53</v>
      </c>
    </row>
    <row r="26" spans="1:11" x14ac:dyDescent="0.25">
      <c r="A26">
        <v>1</v>
      </c>
      <c r="B26" s="26">
        <v>105</v>
      </c>
      <c r="C26" s="23">
        <v>8.1647495E-2</v>
      </c>
      <c r="D26" s="23">
        <v>7.6641833000000006E-2</v>
      </c>
      <c r="E26" s="23">
        <v>8.3350207999999995E-2</v>
      </c>
      <c r="F26" s="23" t="s">
        <v>48</v>
      </c>
      <c r="G26" s="23">
        <v>8.0546512000000001E-2</v>
      </c>
      <c r="H26" s="23">
        <v>3.4870756315103007E-3</v>
      </c>
      <c r="I26" s="24">
        <v>4.3292695672660544E-2</v>
      </c>
      <c r="J26" s="7" t="s">
        <v>48</v>
      </c>
      <c r="K26" s="7" t="s">
        <v>53</v>
      </c>
    </row>
    <row r="27" spans="1:11" x14ac:dyDescent="0.25">
      <c r="A27">
        <v>1</v>
      </c>
      <c r="B27" s="26">
        <v>106</v>
      </c>
      <c r="C27" s="23">
        <v>6.8205660000000001E-2</v>
      </c>
      <c r="D27" s="23">
        <v>6.6429032999999998E-2</v>
      </c>
      <c r="E27" s="23">
        <v>7.7500021000000002E-2</v>
      </c>
      <c r="F27" s="23" t="s">
        <v>48</v>
      </c>
      <c r="G27" s="23">
        <v>7.0711571333333334E-2</v>
      </c>
      <c r="H27" s="23">
        <v>5.9457032832064835E-3</v>
      </c>
      <c r="I27" s="24">
        <v>8.4083880065096039E-2</v>
      </c>
      <c r="J27" s="16" t="s">
        <v>47</v>
      </c>
      <c r="K27" s="7" t="s">
        <v>53</v>
      </c>
    </row>
    <row r="28" spans="1:11" x14ac:dyDescent="0.25">
      <c r="A28">
        <v>1</v>
      </c>
      <c r="B28" s="26">
        <v>107</v>
      </c>
      <c r="C28" s="23">
        <v>6.5862720999999999E-2</v>
      </c>
      <c r="D28" s="23">
        <v>6.4912563000000006E-2</v>
      </c>
      <c r="E28" s="23">
        <v>6.8614438999999999E-2</v>
      </c>
      <c r="F28" s="23" t="s">
        <v>48</v>
      </c>
      <c r="G28" s="23">
        <v>6.6463240999999992E-2</v>
      </c>
      <c r="H28" s="23">
        <v>1.9226127230006539E-3</v>
      </c>
      <c r="I28" s="24">
        <v>2.8927459661509045E-2</v>
      </c>
      <c r="J28" s="7" t="s">
        <v>48</v>
      </c>
      <c r="K28" s="7" t="s">
        <v>53</v>
      </c>
    </row>
    <row r="29" spans="1:11" x14ac:dyDescent="0.25">
      <c r="A29">
        <v>1</v>
      </c>
      <c r="B29" s="26">
        <v>108</v>
      </c>
      <c r="C29" s="23">
        <v>6.7491379000000004E-2</v>
      </c>
      <c r="D29" s="23">
        <v>6.9292108000000005E-2</v>
      </c>
      <c r="E29" s="23">
        <v>7.1943567E-2</v>
      </c>
      <c r="F29" s="23" t="s">
        <v>48</v>
      </c>
      <c r="G29" s="23">
        <v>6.9575684666666679E-2</v>
      </c>
      <c r="H29" s="23">
        <v>2.2395995827924962E-3</v>
      </c>
      <c r="I29" s="24">
        <v>3.2189400557426001E-2</v>
      </c>
      <c r="J29" s="7" t="s">
        <v>48</v>
      </c>
      <c r="K29" s="7" t="s">
        <v>53</v>
      </c>
    </row>
    <row r="30" spans="1:11" x14ac:dyDescent="0.25">
      <c r="A30">
        <v>1</v>
      </c>
      <c r="B30" s="26">
        <v>109</v>
      </c>
      <c r="C30" s="23">
        <v>6.8478861000000002E-2</v>
      </c>
      <c r="D30" s="23">
        <v>6.6845944000000004E-2</v>
      </c>
      <c r="E30" s="23">
        <v>6.9263780999999996E-2</v>
      </c>
      <c r="F30" s="23" t="s">
        <v>48</v>
      </c>
      <c r="G30" s="23">
        <v>6.8196195333333334E-2</v>
      </c>
      <c r="H30" s="23">
        <v>1.2334540319672738E-3</v>
      </c>
      <c r="I30" s="24">
        <v>1.808684525490499E-2</v>
      </c>
      <c r="J30" s="7" t="s">
        <v>48</v>
      </c>
      <c r="K30" s="7" t="s">
        <v>53</v>
      </c>
    </row>
    <row r="31" spans="1:11" x14ac:dyDescent="0.25">
      <c r="A31">
        <v>1</v>
      </c>
      <c r="B31" s="26">
        <v>110</v>
      </c>
      <c r="C31" s="23">
        <v>6.8529231999999995E-2</v>
      </c>
      <c r="D31" s="23">
        <v>6.6682080000000005E-2</v>
      </c>
      <c r="E31" s="23">
        <v>6.9031635999999993E-2</v>
      </c>
      <c r="F31" s="23" t="s">
        <v>48</v>
      </c>
      <c r="G31" s="23">
        <v>6.8080982666666665E-2</v>
      </c>
      <c r="H31" s="23">
        <v>1.2372546010863401E-3</v>
      </c>
      <c r="I31" s="24">
        <v>1.8173277655877843E-2</v>
      </c>
      <c r="J31" s="7" t="s">
        <v>48</v>
      </c>
      <c r="K31" s="7" t="s">
        <v>53</v>
      </c>
    </row>
    <row r="32" spans="1:11" x14ac:dyDescent="0.25">
      <c r="A32">
        <v>1</v>
      </c>
      <c r="B32" s="26">
        <v>111</v>
      </c>
      <c r="C32" s="23">
        <v>8.7303977000000005E-2</v>
      </c>
      <c r="D32" s="23">
        <v>7.4279352000000007E-2</v>
      </c>
      <c r="E32" s="23">
        <v>7.6085932999999994E-2</v>
      </c>
      <c r="F32" s="23" t="s">
        <v>48</v>
      </c>
      <c r="G32" s="23">
        <v>7.9223087333333331E-2</v>
      </c>
      <c r="H32" s="23">
        <v>7.0563104439232511E-3</v>
      </c>
      <c r="I32" s="24">
        <v>8.9068864663575026E-2</v>
      </c>
      <c r="J32" s="16" t="s">
        <v>47</v>
      </c>
      <c r="K32" s="7" t="s">
        <v>53</v>
      </c>
    </row>
    <row r="33" spans="1:11" x14ac:dyDescent="0.25">
      <c r="A33">
        <v>1</v>
      </c>
      <c r="B33" s="26">
        <v>112</v>
      </c>
      <c r="C33" s="23">
        <v>8.2923608999999995E-2</v>
      </c>
      <c r="D33" s="23">
        <v>8.6548733000000003E-2</v>
      </c>
      <c r="E33" s="23">
        <v>9.2483530999999994E-2</v>
      </c>
      <c r="F33" s="23" t="s">
        <v>48</v>
      </c>
      <c r="G33" s="23">
        <v>8.7318624333333331E-2</v>
      </c>
      <c r="H33" s="23">
        <v>4.8262383551143971E-3</v>
      </c>
      <c r="I33" s="24">
        <v>5.5271580283841132E-2</v>
      </c>
      <c r="J33" s="7" t="s">
        <v>48</v>
      </c>
      <c r="K33" s="7" t="s">
        <v>53</v>
      </c>
    </row>
    <row r="34" spans="1:11" x14ac:dyDescent="0.25">
      <c r="A34">
        <v>2</v>
      </c>
      <c r="B34" s="27">
        <v>81</v>
      </c>
      <c r="C34" s="25">
        <v>8.5020523834177242E-2</v>
      </c>
      <c r="D34" s="25">
        <v>7.0018045722084574E-2</v>
      </c>
      <c r="E34" s="25">
        <v>7.7347011281287431E-2</v>
      </c>
      <c r="F34" s="25" t="s">
        <v>48</v>
      </c>
      <c r="G34" s="25">
        <v>7.7461860279183087E-2</v>
      </c>
      <c r="H34" s="25">
        <v>7.5018984327430826E-3</v>
      </c>
      <c r="I34" s="25">
        <v>9.6846350006380172E-2</v>
      </c>
      <c r="J34" t="s">
        <v>47</v>
      </c>
      <c r="K34" t="s">
        <v>53</v>
      </c>
    </row>
    <row r="35" spans="1:11" x14ac:dyDescent="0.25">
      <c r="A35">
        <v>2</v>
      </c>
      <c r="B35" s="27">
        <v>82</v>
      </c>
      <c r="C35" s="25">
        <v>6.580191817995007E-2</v>
      </c>
      <c r="D35" s="25">
        <v>6.8591716791324767E-2</v>
      </c>
      <c r="E35" s="25">
        <v>6.9584189478732281E-2</v>
      </c>
      <c r="F35" s="25" t="s">
        <v>48</v>
      </c>
      <c r="G35" s="25">
        <v>6.7992608150002368E-2</v>
      </c>
      <c r="H35" s="25">
        <v>1.9610182093693809E-3</v>
      </c>
      <c r="I35" s="25">
        <v>2.884163827107598E-2</v>
      </c>
      <c r="J35" t="s">
        <v>48</v>
      </c>
      <c r="K35" t="s">
        <v>53</v>
      </c>
    </row>
    <row r="36" spans="1:11" x14ac:dyDescent="0.25">
      <c r="A36">
        <v>2</v>
      </c>
      <c r="B36" s="27">
        <v>83</v>
      </c>
      <c r="C36" s="25">
        <v>7.7572308016704589E-2</v>
      </c>
      <c r="D36" s="25">
        <v>7.4973834760166669E-2</v>
      </c>
      <c r="E36" s="25">
        <v>8.0104613468252622E-2</v>
      </c>
      <c r="F36" s="25" t="s">
        <v>48</v>
      </c>
      <c r="G36" s="25">
        <v>7.755025208170796E-2</v>
      </c>
      <c r="H36" s="25">
        <v>2.5654604627704698E-3</v>
      </c>
      <c r="I36" s="25">
        <v>3.3081265294501776E-2</v>
      </c>
      <c r="J36" t="s">
        <v>48</v>
      </c>
      <c r="K36" t="s">
        <v>53</v>
      </c>
    </row>
    <row r="37" spans="1:11" x14ac:dyDescent="0.25">
      <c r="A37">
        <v>2</v>
      </c>
      <c r="B37" s="27">
        <v>84</v>
      </c>
      <c r="C37" s="25">
        <v>7.1848512219962357E-2</v>
      </c>
      <c r="D37" s="25">
        <v>6.9568078340505116E-2</v>
      </c>
      <c r="E37" s="25">
        <v>7.4743140980670059E-2</v>
      </c>
      <c r="F37" s="25" t="s">
        <v>48</v>
      </c>
      <c r="G37" s="25">
        <v>7.2053243847045839E-2</v>
      </c>
      <c r="H37" s="25">
        <v>2.5935987761706563E-3</v>
      </c>
      <c r="I37" s="25">
        <v>3.5995586564795484E-2</v>
      </c>
      <c r="J37" t="s">
        <v>48</v>
      </c>
      <c r="K37" t="s">
        <v>53</v>
      </c>
    </row>
    <row r="38" spans="1:11" x14ac:dyDescent="0.25">
      <c r="A38">
        <v>2</v>
      </c>
      <c r="B38" s="27">
        <v>85</v>
      </c>
      <c r="C38" s="25">
        <v>6.9592024074287523E-2</v>
      </c>
      <c r="D38" s="25">
        <v>7.3611351456340096E-2</v>
      </c>
      <c r="E38" s="25">
        <v>7.1132565954102153E-2</v>
      </c>
      <c r="F38" s="25" t="s">
        <v>48</v>
      </c>
      <c r="G38" s="25">
        <v>7.1445313828243262E-2</v>
      </c>
      <c r="H38" s="25">
        <v>2.027832975275388E-3</v>
      </c>
      <c r="I38" s="25">
        <v>2.8383008858360689E-2</v>
      </c>
      <c r="J38" t="s">
        <v>48</v>
      </c>
      <c r="K38" t="s">
        <v>53</v>
      </c>
    </row>
    <row r="39" spans="1:11" x14ac:dyDescent="0.25">
      <c r="A39">
        <v>2</v>
      </c>
      <c r="B39" s="27">
        <v>86</v>
      </c>
      <c r="C39" s="25">
        <v>9.290608377263132E-2</v>
      </c>
      <c r="D39" s="25">
        <v>0.10438887766531174</v>
      </c>
      <c r="E39" s="25">
        <v>9.4250291386331009E-2</v>
      </c>
      <c r="F39" s="25" t="s">
        <v>48</v>
      </c>
      <c r="G39" s="25">
        <v>9.7181750941424686E-2</v>
      </c>
      <c r="H39" s="25">
        <v>6.2776373133374965E-3</v>
      </c>
      <c r="I39" s="25">
        <v>6.4596873924624792E-2</v>
      </c>
      <c r="J39" t="s">
        <v>48</v>
      </c>
      <c r="K39" t="s">
        <v>53</v>
      </c>
    </row>
    <row r="40" spans="1:11" x14ac:dyDescent="0.25">
      <c r="A40">
        <v>2</v>
      </c>
      <c r="B40" s="27">
        <v>87</v>
      </c>
      <c r="C40" s="25">
        <v>7.8782578468679934E-2</v>
      </c>
      <c r="D40" s="25">
        <v>8.1430808084095002E-2</v>
      </c>
      <c r="E40" s="25">
        <v>7.2033306532744756E-2</v>
      </c>
      <c r="F40" s="25" t="s">
        <v>48</v>
      </c>
      <c r="G40" s="25">
        <v>7.7415564361839898E-2</v>
      </c>
      <c r="H40" s="25">
        <v>4.845596405823778E-3</v>
      </c>
      <c r="I40" s="25">
        <v>6.2592018100849703E-2</v>
      </c>
      <c r="J40" t="s">
        <v>48</v>
      </c>
      <c r="K40" t="s">
        <v>53</v>
      </c>
    </row>
    <row r="41" spans="1:11" x14ac:dyDescent="0.25">
      <c r="A41">
        <v>2</v>
      </c>
      <c r="B41" s="27">
        <v>88</v>
      </c>
      <c r="C41" s="25">
        <v>7.9066285163548772E-2</v>
      </c>
      <c r="D41" s="25">
        <v>7.7000012862131637E-2</v>
      </c>
      <c r="E41" s="25">
        <v>8.2268654703213595E-2</v>
      </c>
      <c r="F41" s="25" t="s">
        <v>47</v>
      </c>
      <c r="G41" s="25">
        <v>7.9444984242964659E-2</v>
      </c>
      <c r="H41" s="25">
        <v>2.6546575027605176E-3</v>
      </c>
      <c r="I41" s="25">
        <v>3.3415042221442745E-2</v>
      </c>
      <c r="J41" t="s">
        <v>48</v>
      </c>
      <c r="K41" t="s">
        <v>53</v>
      </c>
    </row>
    <row r="42" spans="1:11" x14ac:dyDescent="0.25">
      <c r="A42">
        <v>2</v>
      </c>
      <c r="B42" s="27">
        <v>89</v>
      </c>
      <c r="C42" s="25">
        <v>7.2985554110728754E-2</v>
      </c>
      <c r="D42" s="25">
        <v>7.6163236380893437E-2</v>
      </c>
      <c r="E42" s="25">
        <v>8.1312845846623127E-2</v>
      </c>
      <c r="F42" s="25" t="s">
        <v>48</v>
      </c>
      <c r="G42" s="25">
        <v>7.6820545446081773E-2</v>
      </c>
      <c r="H42" s="25">
        <v>4.2023788880891921E-3</v>
      </c>
      <c r="I42" s="25">
        <v>5.4703840797885588E-2</v>
      </c>
      <c r="J42" t="s">
        <v>48</v>
      </c>
      <c r="K42" t="s">
        <v>53</v>
      </c>
    </row>
    <row r="43" spans="1:11" x14ac:dyDescent="0.25">
      <c r="A43">
        <v>2</v>
      </c>
      <c r="B43" s="27">
        <v>90</v>
      </c>
      <c r="C43" s="25">
        <v>7.4870404963233453E-2</v>
      </c>
      <c r="D43" s="25">
        <v>6.6398654032830962E-2</v>
      </c>
      <c r="E43" s="25">
        <v>6.7099713926331517E-2</v>
      </c>
      <c r="F43" s="25" t="s">
        <v>48</v>
      </c>
      <c r="G43" s="25">
        <v>6.9456257640798644E-2</v>
      </c>
      <c r="H43" s="25">
        <v>4.7018735271527412E-3</v>
      </c>
      <c r="I43" s="25">
        <v>6.7695463113907506E-2</v>
      </c>
      <c r="J43" t="s">
        <v>48</v>
      </c>
      <c r="K43" t="s">
        <v>53</v>
      </c>
    </row>
    <row r="44" spans="1:11" x14ac:dyDescent="0.25">
      <c r="A44">
        <v>2</v>
      </c>
      <c r="B44" s="27">
        <v>91</v>
      </c>
      <c r="C44" s="25">
        <v>6.9326548289517329E-2</v>
      </c>
      <c r="D44" s="25">
        <v>8.0448550559531942E-2</v>
      </c>
      <c r="E44" s="25">
        <v>7.3346060114614198E-2</v>
      </c>
      <c r="F44" s="25" t="s">
        <v>48</v>
      </c>
      <c r="G44" s="25">
        <v>7.4373719654554485E-2</v>
      </c>
      <c r="H44" s="25">
        <v>5.631766749526766E-3</v>
      </c>
      <c r="I44" s="25">
        <v>7.5722537150014507E-2</v>
      </c>
      <c r="J44" t="s">
        <v>47</v>
      </c>
      <c r="K44" t="s">
        <v>53</v>
      </c>
    </row>
    <row r="45" spans="1:11" x14ac:dyDescent="0.25">
      <c r="A45">
        <v>2</v>
      </c>
      <c r="B45" s="27">
        <v>92</v>
      </c>
      <c r="C45" s="25">
        <v>6.8000223885844965E-2</v>
      </c>
      <c r="D45" s="25">
        <v>7.1424526617860709E-2</v>
      </c>
      <c r="E45" s="25">
        <v>6.9259273552383482E-2</v>
      </c>
      <c r="F45" s="25" t="s">
        <v>48</v>
      </c>
      <c r="G45" s="25">
        <v>6.9561341352029724E-2</v>
      </c>
      <c r="H45" s="25">
        <v>1.7320207899473841E-3</v>
      </c>
      <c r="I45" s="25">
        <v>2.4899186189957588E-2</v>
      </c>
      <c r="J45" t="s">
        <v>48</v>
      </c>
      <c r="K45" t="s">
        <v>53</v>
      </c>
    </row>
    <row r="46" spans="1:11" x14ac:dyDescent="0.25">
      <c r="A46">
        <v>2</v>
      </c>
      <c r="B46" s="27">
        <v>93</v>
      </c>
      <c r="C46" s="25">
        <v>7.1377739225816472E-2</v>
      </c>
      <c r="D46" s="25">
        <v>6.7386650816961477E-2</v>
      </c>
      <c r="E46" s="25">
        <v>7.5003470524710639E-2</v>
      </c>
      <c r="F46" s="25" t="s">
        <v>48</v>
      </c>
      <c r="G46" s="25">
        <v>7.1255953522496196E-2</v>
      </c>
      <c r="H46" s="25">
        <v>3.8098700021442881E-3</v>
      </c>
      <c r="I46" s="25">
        <v>5.3467392039620594E-2</v>
      </c>
      <c r="J46" t="s">
        <v>48</v>
      </c>
      <c r="K46" t="s">
        <v>53</v>
      </c>
    </row>
    <row r="47" spans="1:11" x14ac:dyDescent="0.25">
      <c r="A47">
        <v>2</v>
      </c>
      <c r="B47" s="27">
        <v>94</v>
      </c>
      <c r="C47" s="25">
        <v>7.40263904168839E-2</v>
      </c>
      <c r="D47" s="25">
        <v>7.6340170494104687E-2</v>
      </c>
      <c r="E47" s="25">
        <v>7.056359159343592E-2</v>
      </c>
      <c r="F47" s="25" t="s">
        <v>48</v>
      </c>
      <c r="G47" s="25">
        <v>7.3643384168141507E-2</v>
      </c>
      <c r="H47" s="25">
        <v>2.9072729986784323E-3</v>
      </c>
      <c r="I47" s="25">
        <v>3.9477721339375015E-2</v>
      </c>
      <c r="J47" t="s">
        <v>48</v>
      </c>
      <c r="K47" t="s">
        <v>53</v>
      </c>
    </row>
    <row r="48" spans="1:11" x14ac:dyDescent="0.25">
      <c r="A48">
        <v>2</v>
      </c>
      <c r="B48" s="27">
        <v>95</v>
      </c>
      <c r="C48" s="25">
        <v>7.5280110740534617E-2</v>
      </c>
      <c r="D48" s="25">
        <v>8.0501507596732275E-2</v>
      </c>
      <c r="E48" s="25">
        <v>7.5894447517653313E-2</v>
      </c>
      <c r="F48" s="25" t="s">
        <v>48</v>
      </c>
      <c r="G48" s="25">
        <v>7.7225355284973402E-2</v>
      </c>
      <c r="H48" s="25">
        <v>2.8538102418192422E-3</v>
      </c>
      <c r="I48" s="25">
        <v>3.6954316769255965E-2</v>
      </c>
      <c r="J48" t="s">
        <v>48</v>
      </c>
      <c r="K48" t="s">
        <v>53</v>
      </c>
    </row>
    <row r="49" spans="1:11" x14ac:dyDescent="0.25">
      <c r="A49">
        <v>2</v>
      </c>
      <c r="B49" s="27">
        <v>96</v>
      </c>
      <c r="C49" s="25">
        <v>0.22722319391486348</v>
      </c>
      <c r="D49" s="25">
        <v>0.27522216101230257</v>
      </c>
      <c r="E49" s="25">
        <v>0.21467380024475677</v>
      </c>
      <c r="F49" s="25" t="s">
        <v>48</v>
      </c>
      <c r="G49" s="25">
        <v>0.23903971839064095</v>
      </c>
      <c r="H49" s="25">
        <v>3.1956981802482458E-2</v>
      </c>
      <c r="I49" s="25">
        <v>0.13368900372555684</v>
      </c>
      <c r="J49" t="s">
        <v>47</v>
      </c>
      <c r="K49" t="s">
        <v>53</v>
      </c>
    </row>
    <row r="50" spans="1:11" x14ac:dyDescent="0.25">
      <c r="A50">
        <v>2</v>
      </c>
      <c r="B50" s="27">
        <v>97</v>
      </c>
      <c r="C50" s="25">
        <v>7.497706400245259E-2</v>
      </c>
      <c r="D50" s="25">
        <v>6.799636856760724E-2</v>
      </c>
      <c r="E50" s="25">
        <v>7.2554472448241009E-2</v>
      </c>
      <c r="F50" s="25" t="s">
        <v>48</v>
      </c>
      <c r="G50" s="25">
        <v>7.1842635006100289E-2</v>
      </c>
      <c r="H50" s="25">
        <v>3.5443704090490835E-3</v>
      </c>
      <c r="I50" s="25">
        <v>4.9335195023792272E-2</v>
      </c>
      <c r="J50" t="s">
        <v>48</v>
      </c>
      <c r="K50" t="s">
        <v>53</v>
      </c>
    </row>
    <row r="51" spans="1:11" x14ac:dyDescent="0.25">
      <c r="A51">
        <v>2</v>
      </c>
      <c r="B51" s="27">
        <v>98</v>
      </c>
      <c r="C51" s="25">
        <v>7.264508476042246E-2</v>
      </c>
      <c r="D51" s="25">
        <v>7.2500740481186834E-2</v>
      </c>
      <c r="E51" s="25">
        <v>6.8986735056413048E-2</v>
      </c>
      <c r="F51" s="25" t="s">
        <v>48</v>
      </c>
      <c r="G51" s="25">
        <v>7.1377520099340785E-2</v>
      </c>
      <c r="H51" s="25">
        <v>2.0717380767974105E-3</v>
      </c>
      <c r="I51" s="25">
        <v>2.9025077838429194E-2</v>
      </c>
      <c r="J51" t="s">
        <v>48</v>
      </c>
      <c r="K51" t="s">
        <v>53</v>
      </c>
    </row>
    <row r="52" spans="1:11" x14ac:dyDescent="0.25">
      <c r="A52">
        <v>2</v>
      </c>
      <c r="B52" s="27">
        <v>99</v>
      </c>
      <c r="C52" s="25">
        <v>7.753446330252961E-2</v>
      </c>
      <c r="D52" s="25">
        <v>6.9416288070665397E-2</v>
      </c>
      <c r="E52" s="25">
        <v>6.7630354134056048E-2</v>
      </c>
      <c r="F52" s="25" t="s">
        <v>47</v>
      </c>
      <c r="G52" s="25">
        <v>7.1527035169083694E-2</v>
      </c>
      <c r="H52" s="25">
        <v>5.2786631442412989E-3</v>
      </c>
      <c r="I52" s="25">
        <v>7.3799551900382815E-2</v>
      </c>
      <c r="J52" t="s">
        <v>47</v>
      </c>
      <c r="K52" t="s">
        <v>53</v>
      </c>
    </row>
    <row r="53" spans="1:11" x14ac:dyDescent="0.25">
      <c r="A53">
        <v>2</v>
      </c>
      <c r="B53" s="27">
        <v>100</v>
      </c>
      <c r="C53" s="25">
        <v>7.1474836758793237E-2</v>
      </c>
      <c r="D53" s="25">
        <v>7.5083017522509121E-2</v>
      </c>
      <c r="E53" s="25">
        <v>7.5745172459906612E-2</v>
      </c>
      <c r="F53" s="25" t="s">
        <v>48</v>
      </c>
      <c r="G53" s="25">
        <v>7.4101008913736319E-2</v>
      </c>
      <c r="H53" s="25">
        <v>2.2983031633857141E-3</v>
      </c>
      <c r="I53" s="25">
        <v>3.1015814724752972E-2</v>
      </c>
      <c r="J53" t="s">
        <v>48</v>
      </c>
      <c r="K53" t="s">
        <v>53</v>
      </c>
    </row>
    <row r="54" spans="1:11" x14ac:dyDescent="0.25">
      <c r="A54">
        <v>2</v>
      </c>
      <c r="B54" s="27">
        <v>101</v>
      </c>
      <c r="C54" s="25">
        <v>8.0242786022444307E-2</v>
      </c>
      <c r="D54" s="25">
        <v>7.3219868898411297E-2</v>
      </c>
      <c r="E54" s="25">
        <v>7.1752687764215312E-2</v>
      </c>
      <c r="F54" s="25" t="s">
        <v>48</v>
      </c>
      <c r="G54" s="25">
        <v>7.5071780895023629E-2</v>
      </c>
      <c r="H54" s="25">
        <v>4.5379098317389786E-3</v>
      </c>
      <c r="I54" s="25">
        <v>6.0447611307963368E-2</v>
      </c>
      <c r="J54" t="s">
        <v>48</v>
      </c>
      <c r="K54" t="s">
        <v>53</v>
      </c>
    </row>
    <row r="55" spans="1:11" x14ac:dyDescent="0.25">
      <c r="A55">
        <v>2</v>
      </c>
      <c r="B55" s="27">
        <v>102</v>
      </c>
      <c r="C55" s="25">
        <v>6.7197374143827343E-2</v>
      </c>
      <c r="D55" s="25">
        <v>7.2270937357954132E-2</v>
      </c>
      <c r="E55" s="25">
        <v>7.4207664270185408E-2</v>
      </c>
      <c r="F55" s="25" t="s">
        <v>48</v>
      </c>
      <c r="G55" s="25">
        <v>7.1225325257322294E-2</v>
      </c>
      <c r="H55" s="25">
        <v>3.6202238069861286E-3</v>
      </c>
      <c r="I55" s="25">
        <v>5.082776096714213E-2</v>
      </c>
      <c r="J55" t="s">
        <v>48</v>
      </c>
      <c r="K55" t="s">
        <v>53</v>
      </c>
    </row>
    <row r="56" spans="1:11" x14ac:dyDescent="0.25">
      <c r="A56">
        <v>2</v>
      </c>
      <c r="B56" s="27">
        <v>103</v>
      </c>
      <c r="C56" s="25">
        <v>7.3870048053369913E-2</v>
      </c>
      <c r="D56" s="25">
        <v>7.215073276847532E-2</v>
      </c>
      <c r="E56" s="25">
        <v>7.6221894123379666E-2</v>
      </c>
      <c r="F56" s="25" t="s">
        <v>48</v>
      </c>
      <c r="G56" s="25">
        <v>7.4080891648408295E-2</v>
      </c>
      <c r="H56" s="25">
        <v>2.0437538894380559E-3</v>
      </c>
      <c r="I56" s="25">
        <v>2.7588138370928585E-2</v>
      </c>
      <c r="J56" t="s">
        <v>48</v>
      </c>
      <c r="K56" t="s">
        <v>53</v>
      </c>
    </row>
    <row r="57" spans="1:11" x14ac:dyDescent="0.25">
      <c r="A57">
        <v>2</v>
      </c>
      <c r="B57" s="27">
        <v>104</v>
      </c>
      <c r="C57" s="25">
        <v>9.465549729681523E-2</v>
      </c>
      <c r="D57" s="25">
        <v>8.1983180650911827E-2</v>
      </c>
      <c r="E57" s="25">
        <v>8.430083447225302E-2</v>
      </c>
      <c r="F57" s="25" t="s">
        <v>47</v>
      </c>
      <c r="G57" s="25">
        <v>8.6979837473326702E-2</v>
      </c>
      <c r="H57" s="25">
        <v>6.7475695700994019E-3</v>
      </c>
      <c r="I57" s="25">
        <v>7.7576249463200214E-2</v>
      </c>
      <c r="J57" t="s">
        <v>47</v>
      </c>
      <c r="K57" t="s">
        <v>53</v>
      </c>
    </row>
    <row r="58" spans="1:11" x14ac:dyDescent="0.25">
      <c r="A58">
        <v>2</v>
      </c>
      <c r="B58" s="27">
        <v>105</v>
      </c>
      <c r="C58" s="25">
        <v>8.5848212023935042E-2</v>
      </c>
      <c r="D58" s="25">
        <v>8.1620525404381999E-2</v>
      </c>
      <c r="E58" s="25">
        <v>9.3042972978994415E-2</v>
      </c>
      <c r="F58" s="25" t="s">
        <v>48</v>
      </c>
      <c r="G58" s="25">
        <v>8.6837236802437157E-2</v>
      </c>
      <c r="H58" s="25">
        <v>5.7750934761318469E-3</v>
      </c>
      <c r="I58" s="25">
        <v>6.6504804721858268E-2</v>
      </c>
      <c r="J58" t="s">
        <v>48</v>
      </c>
      <c r="K58" t="s">
        <v>53</v>
      </c>
    </row>
    <row r="59" spans="1:11" x14ac:dyDescent="0.25">
      <c r="A59">
        <v>2</v>
      </c>
      <c r="B59" s="27">
        <v>106</v>
      </c>
      <c r="C59" s="25">
        <v>7.1391480855683614E-2</v>
      </c>
      <c r="D59" s="25">
        <v>7.4000346426255401E-2</v>
      </c>
      <c r="E59" s="25">
        <v>8.5431274230973547E-2</v>
      </c>
      <c r="F59" s="25" t="s">
        <v>48</v>
      </c>
      <c r="G59" s="25">
        <v>7.6941033837637521E-2</v>
      </c>
      <c r="H59" s="25">
        <v>7.4675753323153512E-3</v>
      </c>
      <c r="I59" s="25">
        <v>9.7055822619612514E-2</v>
      </c>
      <c r="J59" t="s">
        <v>47</v>
      </c>
      <c r="K59" t="s">
        <v>53</v>
      </c>
    </row>
    <row r="60" spans="1:11" x14ac:dyDescent="0.25">
      <c r="A60">
        <v>2</v>
      </c>
      <c r="B60" s="27">
        <v>107</v>
      </c>
      <c r="C60" s="25">
        <v>7.4389420383033297E-2</v>
      </c>
      <c r="D60" s="25">
        <v>6.5271202705754774E-2</v>
      </c>
      <c r="E60" s="25">
        <v>7.7313392028465225E-2</v>
      </c>
      <c r="F60" s="25" t="s">
        <v>48</v>
      </c>
      <c r="G60" s="25">
        <v>7.232467170575109E-2</v>
      </c>
      <c r="H60" s="25">
        <v>6.2810008156546464E-3</v>
      </c>
      <c r="I60" s="25">
        <v>8.6844511942045857E-2</v>
      </c>
      <c r="J60" t="s">
        <v>47</v>
      </c>
      <c r="K60" t="s">
        <v>53</v>
      </c>
    </row>
    <row r="61" spans="1:11" x14ac:dyDescent="0.25">
      <c r="A61">
        <v>2</v>
      </c>
      <c r="B61" s="27">
        <v>108</v>
      </c>
      <c r="C61" s="25">
        <v>6.9658725335461094E-2</v>
      </c>
      <c r="D61" s="25">
        <v>7.9051213740707088E-2</v>
      </c>
      <c r="E61" s="25">
        <v>8.1530934618369966E-2</v>
      </c>
      <c r="F61" s="25" t="s">
        <v>48</v>
      </c>
      <c r="G61" s="25">
        <v>7.6746957898179383E-2</v>
      </c>
      <c r="H61" s="25">
        <v>6.2625501638840543E-3</v>
      </c>
      <c r="I61" s="25">
        <v>8.1599979144354032E-2</v>
      </c>
      <c r="J61" t="s">
        <v>47</v>
      </c>
      <c r="K61" t="s">
        <v>53</v>
      </c>
    </row>
    <row r="62" spans="1:11" x14ac:dyDescent="0.25">
      <c r="A62">
        <v>2</v>
      </c>
      <c r="B62" s="27">
        <v>109</v>
      </c>
      <c r="C62" s="25">
        <v>7.1946319406849715E-2</v>
      </c>
      <c r="D62" s="25">
        <v>7.6789404591961014E-2</v>
      </c>
      <c r="E62" s="25">
        <v>7.4228397990308795E-2</v>
      </c>
      <c r="F62" s="25" t="s">
        <v>48</v>
      </c>
      <c r="G62" s="25">
        <v>7.4321373996373175E-2</v>
      </c>
      <c r="H62" s="25">
        <v>2.4228809155298773E-3</v>
      </c>
      <c r="I62" s="25">
        <v>3.260005547863138E-2</v>
      </c>
      <c r="J62" t="s">
        <v>48</v>
      </c>
      <c r="K62" t="s">
        <v>53</v>
      </c>
    </row>
    <row r="63" spans="1:11" x14ac:dyDescent="0.25">
      <c r="A63">
        <v>2</v>
      </c>
      <c r="B63" s="27">
        <v>110</v>
      </c>
      <c r="C63" s="25">
        <v>7.1215444955873619E-2</v>
      </c>
      <c r="D63" s="25">
        <v>7.3014070176698656E-2</v>
      </c>
      <c r="E63" s="25">
        <v>7.2655365685569517E-2</v>
      </c>
      <c r="F63" s="25" t="s">
        <v>48</v>
      </c>
      <c r="G63" s="25">
        <v>7.2294960272713926E-2</v>
      </c>
      <c r="H63" s="25">
        <v>9.5193603643242881E-4</v>
      </c>
      <c r="I63" s="25">
        <v>1.3167391376127711E-2</v>
      </c>
      <c r="J63" t="s">
        <v>48</v>
      </c>
      <c r="K63" t="s">
        <v>53</v>
      </c>
    </row>
    <row r="64" spans="1:11" x14ac:dyDescent="0.25">
      <c r="A64">
        <v>2</v>
      </c>
      <c r="B64" s="27">
        <v>111</v>
      </c>
      <c r="C64" s="25">
        <v>8.9920595852408677E-2</v>
      </c>
      <c r="D64" s="25">
        <v>7.5665261649167842E-2</v>
      </c>
      <c r="E64" s="25">
        <v>7.9714007508246754E-2</v>
      </c>
      <c r="F64" s="25" t="s">
        <v>47</v>
      </c>
      <c r="G64" s="25">
        <v>8.1766621669941086E-2</v>
      </c>
      <c r="H64" s="25">
        <v>7.345989176694526E-3</v>
      </c>
      <c r="I64" s="25">
        <v>8.9840928078786533E-2</v>
      </c>
      <c r="J64" t="s">
        <v>47</v>
      </c>
      <c r="K64" t="s">
        <v>53</v>
      </c>
    </row>
    <row r="65" spans="1:11" x14ac:dyDescent="0.25">
      <c r="A65">
        <v>2</v>
      </c>
      <c r="B65" s="27">
        <v>112</v>
      </c>
      <c r="C65" s="25">
        <v>9.1637984998670846E-2</v>
      </c>
      <c r="D65" s="25">
        <v>9.633838338134354E-2</v>
      </c>
      <c r="E65" s="25">
        <v>9.7500349239445089E-2</v>
      </c>
      <c r="F65" s="25" t="s">
        <v>48</v>
      </c>
      <c r="G65" s="25">
        <v>9.5158905873153163E-2</v>
      </c>
      <c r="H65" s="25">
        <v>3.1040625021288449E-3</v>
      </c>
      <c r="I65" s="25">
        <v>3.2619779238178305E-2</v>
      </c>
      <c r="J65" t="s">
        <v>48</v>
      </c>
      <c r="K65" t="s">
        <v>53</v>
      </c>
    </row>
  </sheetData>
  <sortState xmlns:xlrd2="http://schemas.microsoft.com/office/spreadsheetml/2017/richdata2" ref="A2:K65">
    <sortCondition ref="A2:A65"/>
    <sortCondition ref="B2:B6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B9F5D92B7EB6498533E14AA62F30E0" ma:contentTypeVersion="11" ma:contentTypeDescription="Create a new document." ma:contentTypeScope="" ma:versionID="20fe52a65a6fbd0a4766a2e26df7d6fd">
  <xsd:schema xmlns:xsd="http://www.w3.org/2001/XMLSchema" xmlns:xs="http://www.w3.org/2001/XMLSchema" xmlns:p="http://schemas.microsoft.com/office/2006/metadata/properties" xmlns:ns3="3c531925-a8e9-4f82-822f-6e720afa08d7" xmlns:ns4="8698945b-6f9d-463e-b0af-88f8ba16812e" targetNamespace="http://schemas.microsoft.com/office/2006/metadata/properties" ma:root="true" ma:fieldsID="6ec4227a4fb91e11e9f671e1cfe49db7" ns3:_="" ns4:_="">
    <xsd:import namespace="3c531925-a8e9-4f82-822f-6e720afa08d7"/>
    <xsd:import namespace="8698945b-6f9d-463e-b0af-88f8ba16812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531925-a8e9-4f82-822f-6e720afa08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8945b-6f9d-463e-b0af-88f8ba168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6CDB68-30E0-4B08-ABC4-2B53278CFA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80C11B-F8C4-47B0-A4F5-5108F9969A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531925-a8e9-4f82-822f-6e720afa08d7"/>
    <ds:schemaRef ds:uri="8698945b-6f9d-463e-b0af-88f8ba1681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9F71AC-7063-437C-8044-F858FD460ECB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c531925-a8e9-4f82-822f-6e720afa08d7"/>
    <ds:schemaRef ds:uri="http://purl.org/dc/terms/"/>
    <ds:schemaRef ds:uri="http://schemas.openxmlformats.org/package/2006/metadata/core-properties"/>
    <ds:schemaRef ds:uri="8698945b-6f9d-463e-b0af-88f8ba16812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Data dictionary</vt:lpstr>
      <vt:lpstr>Plate definition</vt:lpstr>
      <vt:lpstr>Standards</vt:lpstr>
      <vt:lpstr>Plate 1</vt:lpstr>
      <vt:lpstr>Plate 1 analysis</vt:lpstr>
      <vt:lpstr>Plate 2</vt:lpstr>
      <vt:lpstr>Plate 2 analysis</vt:lpstr>
      <vt:lpstr>Results</vt:lpstr>
      <vt:lpstr>Standards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Harrand</dc:creator>
  <cp:lastModifiedBy>Rob Harrand</cp:lastModifiedBy>
  <dcterms:created xsi:type="dcterms:W3CDTF">2020-01-13T16:25:58Z</dcterms:created>
  <dcterms:modified xsi:type="dcterms:W3CDTF">2020-06-12T15:07:42Z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0x0101004DB9F5D92B7EB6498533E14AA62F30E0</vt:lpwstr>
  </property>
</Properties>
</file>