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hay/git_repo/share_screener/docs/"/>
    </mc:Choice>
  </mc:AlternateContent>
  <xr:revisionPtr revIDLastSave="0" documentId="13_ncr:1_{1CFE77E8-6B2D-8D47-A1C5-DB4EAA8C37B0}" xr6:coauthVersionLast="36" xr6:coauthVersionMax="36" xr10:uidLastSave="{00000000-0000-0000-0000-000000000000}"/>
  <bookViews>
    <workbookView xWindow="0" yWindow="500" windowWidth="25600" windowHeight="14500" xr2:uid="{EB3C945B-FE01-FA47-AE59-A0DC3CDF521B}"/>
  </bookViews>
  <sheets>
    <sheet name="Application Structure (2)" sheetId="10" r:id="rId1"/>
    <sheet name="Process" sheetId="11" r:id="rId2"/>
    <sheet name="Application Structure" sheetId="6" r:id="rId3"/>
    <sheet name="Research" sheetId="8" r:id="rId4"/>
    <sheet name="financials" sheetId="9" r:id="rId5"/>
    <sheet name="Sheet1" sheetId="7" r:id="rId6"/>
    <sheet name="Application Structure - backup" sheetId="5" r:id="rId7"/>
    <sheet name="Overview" sheetId="4" r:id="rId8"/>
    <sheet name="scope" sheetId="1" r:id="rId9"/>
    <sheet name="old o-view" sheetId="2" r:id="rId10"/>
  </sheets>
  <definedNames>
    <definedName name="_xlnm._FilterDatabase" localSheetId="4" hidden="1">financials!$A$5:$K$25</definedName>
    <definedName name="_xlnm._FilterDatabase" localSheetId="7" hidden="1">Overview!$A$8:$Q$85</definedName>
    <definedName name="_xlnm._FilterDatabase" localSheetId="8" hidden="1">scope!$B$7:$O$94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9" l="1"/>
  <c r="F10" i="9"/>
  <c r="L9" i="9"/>
  <c r="J18" i="9"/>
  <c r="J15" i="9"/>
  <c r="J19" i="9"/>
  <c r="J24" i="9"/>
  <c r="J13" i="9"/>
  <c r="I16" i="9"/>
  <c r="I14" i="9"/>
  <c r="I21" i="9"/>
  <c r="J36" i="9"/>
  <c r="J30" i="9"/>
  <c r="I29" i="9"/>
  <c r="L25" i="9"/>
  <c r="L20" i="9"/>
  <c r="L16" i="9"/>
  <c r="L12" i="9"/>
  <c r="H6" i="9"/>
  <c r="L6" i="9" s="1"/>
  <c r="H8" i="9"/>
  <c r="L8" i="9" s="1"/>
  <c r="H20" i="9"/>
  <c r="H16" i="9"/>
  <c r="H14" i="9"/>
  <c r="L14" i="9" s="1"/>
  <c r="H11" i="9"/>
  <c r="L11" i="9" s="1"/>
  <c r="H25" i="9"/>
  <c r="H22" i="9"/>
  <c r="L22" i="9" s="1"/>
  <c r="H12" i="9"/>
  <c r="H21" i="9"/>
  <c r="L21" i="9" s="1"/>
  <c r="G19" i="9"/>
  <c r="L19" i="9" s="1"/>
  <c r="G23" i="9"/>
  <c r="L23" i="9" s="1"/>
  <c r="G13" i="9"/>
  <c r="L13" i="9" s="1"/>
  <c r="G15" i="9"/>
  <c r="L15" i="9" s="1"/>
  <c r="G24" i="9"/>
  <c r="L24" i="9" s="1"/>
  <c r="G31" i="9"/>
  <c r="F17" i="9"/>
  <c r="L17" i="9" s="1"/>
  <c r="L10" i="9"/>
  <c r="F18" i="9"/>
  <c r="L18" i="9" s="1"/>
  <c r="F33" i="9"/>
  <c r="F32" i="9"/>
  <c r="E36" i="9"/>
  <c r="E32" i="9"/>
  <c r="E31" i="9"/>
  <c r="E28" i="9"/>
  <c r="H28" i="9" s="1"/>
  <c r="E33" i="9"/>
  <c r="G7" i="9"/>
  <c r="L7" i="9" s="1"/>
  <c r="E92" i="8"/>
  <c r="E39" i="8"/>
  <c r="D14" i="8"/>
  <c r="D39" i="8"/>
  <c r="G54" i="8"/>
  <c r="G56" i="8" s="1"/>
  <c r="E50" i="8"/>
  <c r="I36" i="9" l="1"/>
  <c r="F36" i="9"/>
  <c r="H36" i="9"/>
  <c r="G36" i="9"/>
</calcChain>
</file>

<file path=xl/sharedStrings.xml><?xml version="1.0" encoding="utf-8"?>
<sst xmlns="http://schemas.openxmlformats.org/spreadsheetml/2006/main" count="2015" uniqueCount="613">
  <si>
    <t>chart_colours</t>
  </si>
  <si>
    <t>charts</t>
  </si>
  <si>
    <t>charts_total_height</t>
  </si>
  <si>
    <t>download_days</t>
  </si>
  <si>
    <t>download_industries</t>
  </si>
  <si>
    <t>download_yf_files</t>
  </si>
  <si>
    <t>downloaded_missing_list</t>
  </si>
  <si>
    <t>downloaded_yf_anomolies</t>
  </si>
  <si>
    <t>dropdown_industries</t>
  </si>
  <si>
    <t>dropdown_lists_need_updating</t>
  </si>
  <si>
    <t>dropdown_markets</t>
  </si>
  <si>
    <t>dropdown_ohlcv_columns</t>
  </si>
  <si>
    <t>dropdown_price_columns</t>
  </si>
  <si>
    <t>dropdown_ticker</t>
  </si>
  <si>
    <t>dropdown_tickers</t>
  </si>
  <si>
    <t>folder_files</t>
  </si>
  <si>
    <t>folder_project</t>
  </si>
  <si>
    <t>folder_results_analysis</t>
  </si>
  <si>
    <t>folder_tickers</t>
  </si>
  <si>
    <t>folder_website</t>
  </si>
  <si>
    <t>initial_load</t>
  </si>
  <si>
    <t>page_row_limit</t>
  </si>
  <si>
    <t>page_to_display</t>
  </si>
  <si>
    <t>path_ticker_data_file</t>
  </si>
  <si>
    <t>path_ticker_index</t>
  </si>
  <si>
    <t>path_website_file</t>
  </si>
  <si>
    <t>project_description</t>
  </si>
  <si>
    <t>project_start_time</t>
  </si>
  <si>
    <t>results</t>
  </si>
  <si>
    <t>screener_test_results</t>
  </si>
  <si>
    <t>screener_test_results_df</t>
  </si>
  <si>
    <t>screener_tests</t>
  </si>
  <si>
    <t>screener_trends</t>
  </si>
  <si>
    <t>share_market</t>
  </si>
  <si>
    <t>strategy_build_header</t>
  </si>
  <si>
    <t>strategy_header</t>
  </si>
  <si>
    <t>strategy_json_dict</t>
  </si>
  <si>
    <t>strategy_name</t>
  </si>
  <si>
    <t>strategy_price_columns</t>
  </si>
  <si>
    <t>strategy_print_count</t>
  </si>
  <si>
    <t>strategy_print_header</t>
  </si>
  <si>
    <t>strategy_print_line</t>
  </si>
  <si>
    <t>strategy_results</t>
  </si>
  <si>
    <t>ticker_data_files</t>
  </si>
  <si>
    <t>ticker_index</t>
  </si>
  <si>
    <t>streamlit session variables</t>
  </si>
  <si>
    <t>st.session_state</t>
  </si>
  <si>
    <t>definition</t>
  </si>
  <si>
    <t>config/controller.py</t>
  </si>
  <si>
    <t>The name for the application</t>
  </si>
  <si>
    <t>config/model/app.py</t>
  </si>
  <si>
    <t>config/model/dropdowns.py</t>
  </si>
  <si>
    <t>list of values for this dropdown list</t>
  </si>
  <si>
    <t>config dictionary</t>
  </si>
  <si>
    <t>should this be set in config</t>
  </si>
  <si>
    <t>markets.config.py</t>
  </si>
  <si>
    <t>Issues</t>
  </si>
  <si>
    <t>Used to measure the length of loading process</t>
  </si>
  <si>
    <t>order of establishment</t>
  </si>
  <si>
    <t>pages/config.py</t>
  </si>
  <si>
    <t>charts/config.py &gt; def chart_config</t>
  </si>
  <si>
    <t>current page to display - ensures the correct page is displayed after re-rendering</t>
  </si>
  <si>
    <t>files/config.py</t>
  </si>
  <si>
    <t>root folder containing all files</t>
  </si>
  <si>
    <t>root project directory</t>
  </si>
  <si>
    <t>folder to sotre analysis results</t>
  </si>
  <si>
    <t>folder which contains ticker files</t>
  </si>
  <si>
    <t>folder to store files for Liams web app</t>
  </si>
  <si>
    <t>path to ticker data files</t>
  </si>
  <si>
    <t>path to the ticker index file</t>
  </si>
  <si>
    <t>strategies/config.py</t>
  </si>
  <si>
    <t>old objects - not yet determined if these will be utilised</t>
  </si>
  <si>
    <t>list of all industries in the share index</t>
  </si>
  <si>
    <t>list of configured makets for the application</t>
  </si>
  <si>
    <t>charts/config.py</t>
  </si>
  <si>
    <t>rename this so it stays with charts?</t>
  </si>
  <si>
    <t>confirm this</t>
  </si>
  <si>
    <t>results/config.py</t>
  </si>
  <si>
    <t>might this be moved somewhere else</t>
  </si>
  <si>
    <t>screener/config.py</t>
  </si>
  <si>
    <t>stores the trend_direction</t>
  </si>
  <si>
    <t>need to clarifiy this further</t>
  </si>
  <si>
    <t>metrics/config.py &gt; metrics_config</t>
  </si>
  <si>
    <t>metrics/config.py &gt; trend_direction</t>
  </si>
  <si>
    <t>results for any and all test that have been run during the sesssion - incrementally updated</t>
  </si>
  <si>
    <t>results for the currently active tests (a subset of screener_test_results )</t>
  </si>
  <si>
    <t>where all ticker data files are stored once they are loaded</t>
  </si>
  <si>
    <t>tickers/config.py</t>
  </si>
  <si>
    <t>scope variable name</t>
  </si>
  <si>
    <t>Type</t>
  </si>
  <si>
    <t>int</t>
  </si>
  <si>
    <t>list</t>
  </si>
  <si>
    <t>dictionary</t>
  </si>
  <si>
    <t>index/config.py</t>
  </si>
  <si>
    <t>initially set by config file</t>
  </si>
  <si>
    <t>OK</t>
  </si>
  <si>
    <t>boolean</t>
  </si>
  <si>
    <t>string</t>
  </si>
  <si>
    <t>time</t>
  </si>
  <si>
    <t>None</t>
  </si>
  <si>
    <t>DDT</t>
  </si>
  <si>
    <t>now()</t>
  </si>
  <si>
    <t>ASX</t>
  </si>
  <si>
    <t>O,H,L,C,V</t>
  </si>
  <si>
    <t>O,H,L,C</t>
  </si>
  <si>
    <t>Status</t>
  </si>
  <si>
    <t>empty</t>
  </si>
  <si>
    <t>home_page</t>
  </si>
  <si>
    <t>select entire market</t>
  </si>
  <si>
    <t>select a ticker</t>
  </si>
  <si>
    <t>tickers being utilised by this page</t>
  </si>
  <si>
    <t>copy of scope.ticker_data_files, but only the ones contained in the ticker_list for this page</t>
  </si>
  <si>
    <t>path for any website files</t>
  </si>
  <si>
    <t>pathlib</t>
  </si>
  <si>
    <t>not yet set</t>
  </si>
  <si>
    <t>this path</t>
  </si>
  <si>
    <t>Sub Variables</t>
  </si>
  <si>
    <t>Number of recent days to be downloaded</t>
  </si>
  <si>
    <t>which industries are to be batch downloaded</t>
  </si>
  <si>
    <t>temporary storage of ticker files downloaded for yahoo finance</t>
  </si>
  <si>
    <t>tickers that were not downloaded rm yhoo finance - they were skipped for some reason</t>
  </si>
  <si>
    <t>any errors messages reported by yahoo finance during the download</t>
  </si>
  <si>
    <t>Boolean</t>
  </si>
  <si>
    <t>o,h,l,c</t>
  </si>
  <si>
    <t>we already have this stored elsewhere</t>
  </si>
  <si>
    <t>{1,2,3,4}</t>
  </si>
  <si>
    <t>{share,columnNames}</t>
  </si>
  <si>
    <t>{}</t>
  </si>
  <si>
    <t>[]</t>
  </si>
  <si>
    <t>None yet Selected</t>
  </si>
  <si>
    <t>blue, green, red, etc…</t>
  </si>
  <si>
    <t>lis of colours which is utilised by the primary charts to help distinguish multiple lines on the same chart</t>
  </si>
  <si>
    <t>charts_height_primary</t>
  </si>
  <si>
    <t>scope.charts_height_primary</t>
  </si>
  <si>
    <t>Used to determine the relative height of each primary chart</t>
  </si>
  <si>
    <t>Used to determine the entire height of all charts that need to be displayed</t>
  </si>
  <si>
    <t>active</t>
  </si>
  <si>
    <t>name</t>
  </si>
  <si>
    <t>is_overlay</t>
  </si>
  <si>
    <t>add_overlays</t>
  </si>
  <si>
    <t>plot</t>
  </si>
  <si>
    <t>function</t>
  </si>
  <si>
    <t>title</t>
  </si>
  <si>
    <t>scale</t>
  </si>
  <si>
    <t>yaxis</t>
  </si>
  <si>
    <t>metrics</t>
  </si>
  <si>
    <t>column</t>
  </si>
  <si>
    <t>long</t>
  </si>
  <si>
    <t>short</t>
  </si>
  <si>
    <t>signal</t>
  </si>
  <si>
    <t>MACD</t>
  </si>
  <si>
    <t>macd</t>
  </si>
  <si>
    <t>this is the chart config dictionary which contains all the information required to add calculations for the chart and the specific charting function and variables</t>
  </si>
  <si>
    <t>Contains the function to plot this chart, and any variables required</t>
  </si>
  <si>
    <t>Cotains information about the additional columns that need to be added to the ticker_df to enable the plot to work</t>
  </si>
  <si>
    <t>Function</t>
  </si>
  <si>
    <t>float</t>
  </si>
  <si>
    <t>,.</t>
  </si>
  <si>
    <t>macd_plot</t>
  </si>
  <si>
    <t>macd_cols</t>
  </si>
  <si>
    <t>close</t>
  </si>
  <si>
    <t>the column on which this metric is based</t>
  </si>
  <si>
    <t>function that generated the plot</t>
  </si>
  <si>
    <t>the title that will appear on the plot</t>
  </si>
  <si>
    <t>the relative scale for this plot</t>
  </si>
  <si>
    <t>the formatting for the Y Axis (ie float or currency)</t>
  </si>
  <si>
    <t>function that adds any additional columns to the ticker_df</t>
  </si>
  <si>
    <t>the new column with a default value for the metric</t>
  </si>
  <si>
    <t>Indicated that this chart is being used by any page showing charts</t>
  </si>
  <si>
    <t>A name for the chart</t>
  </si>
  <si>
    <t>Indicates if this plot overlays on top of another chart (ie dividends)</t>
  </si>
  <si>
    <t xml:space="preserve">Indicated that this chart can accept an overlay - i.e. add when dividends occur </t>
  </si>
  <si>
    <t>all known tickers by market</t>
  </si>
  <si>
    <t>scope.share_index</t>
  </si>
  <si>
    <t>constructed from the ticker_index file</t>
  </si>
  <si>
    <t>ASX,USA</t>
  </si>
  <si>
    <t>Investigate</t>
  </si>
  <si>
    <t>Which share market are we working with</t>
  </si>
  <si>
    <t>Utilised in the single ticker pages (not the share _screener) page</t>
  </si>
  <si>
    <t>Utilised in the share screener page (can select multiple tickers)</t>
  </si>
  <si>
    <t>Used by varous function to store / consolidate counts of that function - these can then be reported to the user</t>
  </si>
  <si>
    <t>passed, failed, passed_count, failed_count</t>
  </si>
  <si>
    <t>SCOPE</t>
  </si>
  <si>
    <t>{metric key : active status (T or F) }</t>
  </si>
  <si>
    <t>Initial Value(s)</t>
  </si>
  <si>
    <t>{ pages }</t>
  </si>
  <si>
    <t>{ screener }</t>
  </si>
  <si>
    <t>{ single }, 
{ intraday }, 
{ volume }, 
{ research }</t>
  </si>
  <si>
    <t>{ ticker_list }</t>
  </si>
  <si>
    <t>{ chart_df }</t>
  </si>
  <si>
    <t>{ add_ohlcv_data }</t>
  </si>
  <si>
    <t>{ add_metric_data }</t>
  </si>
  <si>
    <t>{ add_chart_data }</t>
  </si>
  <si>
    <t>{ screener_df }</t>
  </si>
  <si>
    <t>{ market }</t>
  </si>
  <si>
    <t>{ industries }</t>
  </si>
  <si>
    <t>{ tickers }</t>
  </si>
  <si>
    <t>active status</t>
  </si>
  <si>
    <t>metric</t>
  </si>
  <si>
    <t>{ ticker }</t>
  </si>
  <si>
    <t>A dictionary of all the metrics and their active status. Is used as template when editing the scope.pages.page.add_metric_data.ticker.metric status</t>
  </si>
  <si>
    <t>{ cba : { 
     trend_open:False, 
     trend_high:False 
      } }</t>
  </si>
  <si>
    <t>metric key from metrics/config.py</t>
  </si>
  <si>
    <t>metric active status from metrics/config.py</t>
  </si>
  <si>
    <t>metrics/config.py &gt; def metrics_config</t>
  </si>
  <si>
    <t>pages_template_add_metric_screener</t>
  </si>
  <si>
    <t>{ ticker : df }</t>
  </si>
  <si>
    <t>pages_template_add_chart_data</t>
  </si>
  <si>
    <t>A dictionary of all the charts that have metrics and their active status. Is used as template when editing the scope.pages.page.add_chart_data.ticker.metric status</t>
  </si>
  <si>
    <t>{ cba : { 
     candlestick : True, 
     macd : False 
      } }</t>
  </si>
  <si>
    <t>chart active status from charts/config.py</t>
  </si>
  <si>
    <t>chart key from charts/config.py</t>
  </si>
  <si>
    <t>A dictionary of all tickers for each page, along with a sub dictionary of each chart (that contains metrics) and its active status. This dictionary is copied from the pages_template_add_chart_data dictionary</t>
  </si>
  <si>
    <t>A dictionary of all tickers for the page, along with a sub dictionary of each metric and its active status. This dictionary is copied from the pages_template_add_metric_data dictionary</t>
  </si>
  <si>
    <t>{ cba : True }</t>
  </si>
  <si>
    <t>Lets te application data know that the screener_df needs to have new data loaded for a particular ticker or tickers. i.e. occurs after a data load</t>
  </si>
  <si>
    <t>the selected market from the share screener page</t>
  </si>
  <si>
    <t>the selected ticker(s) from the share screener page</t>
  </si>
  <si>
    <t>the selected industry(s) from the share screener page</t>
  </si>
  <si>
    <t>Example</t>
  </si>
  <si>
    <t>chart</t>
  </si>
  <si>
    <t>{    
     trend_open:False, 
     trend_high:False 
     }</t>
  </si>
  <si>
    <t>{    
     candlestick : True, 
     macd : False 
     }</t>
  </si>
  <si>
    <t>scope.pages_template_add_metric_screener</t>
  </si>
  <si>
    <t>scope.pages_template_add_chart_data</t>
  </si>
  <si>
    <t>{chart key : active status (T or F) }</t>
  </si>
  <si>
    <t>Limits the page data frames to the specified number of rows - i.e. 100 rows in the daily analysis page, and the screener analysis page</t>
  </si>
  <si>
    <t>button_for_scope</t>
  </si>
  <si>
    <t>This is utilised by the scope view pages so we can quickly select different areas of interest</t>
  </si>
  <si>
    <t>up, down</t>
  </si>
  <si>
    <t>trend_open'	: {
										active			: False,
										name			: 'Open trend',
										metrics			: {
															function : trend_cols,
															column 	 : 'open',
															trend	 : 'up',
															duration : 4,
															timespan : 10,
														},</t>
  </si>
  <si>
    <t>"trend_open'	: {
										active			: False,
										name			: 'Open trend',
										metrics			: {
															function : trend_cols,
															column 	 : 'open',
															trend	 : 'up',
															duration : 4,
															timespan : 10,
														},"</t>
  </si>
  <si>
    <t>{ test }</t>
  </si>
  <si>
    <t>{ active }</t>
  </si>
  <si>
    <t>{ metrics }</t>
  </si>
  <si>
    <t>{ name }</t>
  </si>
  <si>
    <t>{ function }</t>
  </si>
  <si>
    <t>{ column }</t>
  </si>
  <si>
    <t>{ trend }</t>
  </si>
  <si>
    <t>{ duration }</t>
  </si>
  <si>
    <t>{ timespan }</t>
  </si>
  <si>
    <t>copy of the metrics_config dictionary</t>
  </si>
  <si>
    <t>strig</t>
  </si>
  <si>
    <t>Open Trend</t>
  </si>
  <si>
    <t>trend_cols</t>
  </si>
  <si>
    <t>open</t>
  </si>
  <si>
    <t>up</t>
  </si>
  <si>
    <t>stores the config for the screener metrics</t>
  </si>
  <si>
    <t>is there potential to combine this with add_metrics</t>
  </si>
  <si>
    <t>is there potential to combine this with add_chart_data</t>
  </si>
  <si>
    <t>tickers being used by this page</t>
  </si>
  <si>
    <t>initial variable which controls the loading order</t>
  </si>
  <si>
    <t>lets the application know that the drop down lists need updating - ie iniil load or imported a new share code</t>
  </si>
  <si>
    <t>this should be part of pages</t>
  </si>
  <si>
    <t>refactor</t>
  </si>
  <si>
    <t>etc. for each chart</t>
  </si>
  <si>
    <t>this could all be combined - the charts and the screener metrics - ????? Maybe - depends how the metrics all end up</t>
  </si>
  <si>
    <t>pages</t>
  </si>
  <si>
    <t>files</t>
  </si>
  <si>
    <t>download</t>
  </si>
  <si>
    <t>strategies</t>
  </si>
  <si>
    <t>tickers</t>
  </si>
  <si>
    <t>dropdowns</t>
  </si>
  <si>
    <t>config</t>
  </si>
  <si>
    <t>Share Screener Application</t>
  </si>
  <si>
    <t>screener</t>
  </si>
  <si>
    <t>templates</t>
  </si>
  <si>
    <t>markets</t>
  </si>
  <si>
    <t>industries</t>
  </si>
  <si>
    <t>ticker</t>
  </si>
  <si>
    <t>days</t>
  </si>
  <si>
    <t>macd (example)</t>
  </si>
  <si>
    <t>ticker_data</t>
  </si>
  <si>
    <t>website</t>
  </si>
  <si>
    <t>project</t>
  </si>
  <si>
    <t>folders</t>
  </si>
  <si>
    <t>paths</t>
  </si>
  <si>
    <t>results analysis</t>
  </si>
  <si>
    <t>chart colours</t>
  </si>
  <si>
    <t>total height</t>
  </si>
  <si>
    <t>height primary</t>
  </si>
  <si>
    <t>add overlays</t>
  </si>
  <si>
    <t>is overlay</t>
  </si>
  <si>
    <t>price columns</t>
  </si>
  <si>
    <t>ohlcv columns</t>
  </si>
  <si>
    <t>project start time</t>
  </si>
  <si>
    <t>project description</t>
  </si>
  <si>
    <t>Application Structure</t>
  </si>
  <si>
    <t>share market</t>
  </si>
  <si>
    <t>initial load</t>
  </si>
  <si>
    <t>ticker index</t>
  </si>
  <si>
    <t>ticker data files</t>
  </si>
  <si>
    <t>page row limit</t>
  </si>
  <si>
    <t>page to display</t>
  </si>
  <si>
    <t>add chart data</t>
  </si>
  <si>
    <t>add metric data</t>
  </si>
  <si>
    <t>dropdown lists need updating</t>
  </si>
  <si>
    <t>button for scope</t>
  </si>
  <si>
    <t>ticker list</t>
  </si>
  <si>
    <t>screener_df</t>
  </si>
  <si>
    <t>add ohlcv data</t>
  </si>
  <si>
    <t>market</t>
  </si>
  <si>
    <t>chart_df</t>
  </si>
  <si>
    <t>{ ticker: True or False }</t>
  </si>
  <si>
    <t>build header</t>
  </si>
  <si>
    <t>header</t>
  </si>
  <si>
    <t>json dict</t>
  </si>
  <si>
    <t>print</t>
  </si>
  <si>
    <t>count</t>
  </si>
  <si>
    <t>line</t>
  </si>
  <si>
    <t>data</t>
  </si>
  <si>
    <t>single / intra day / volume/ research</t>
  </si>
  <si>
    <t>yf anomolies</t>
  </si>
  <si>
    <t>missing list</t>
  </si>
  <si>
    <t>yf files</t>
  </si>
  <si>
    <t>{ ticker : Dataframe }</t>
  </si>
  <si>
    <t>Data Type</t>
  </si>
  <si>
    <t>T/F</t>
  </si>
  <si>
    <t>not sure that this one is required</t>
  </si>
  <si>
    <t>Initial Value</t>
  </si>
  <si>
    <t>[empty]</t>
  </si>
  <si>
    <t>[select_a_ticker]</t>
  </si>
  <si>
    <t>[o, h, l, c]</t>
  </si>
  <si>
    <t>[blue, green, etc]</t>
  </si>
  <si>
    <t>[ASX,USA]</t>
  </si>
  <si>
    <t>[O,H,L,C,V]</t>
  </si>
  <si>
    <t>[O,H,L,C]</t>
  </si>
  <si>
    <t>select_entire_market</t>
  </si>
  <si>
    <t>variables</t>
  </si>
  <si>
    <t>int(s) float()</t>
  </si>
  <si>
    <t>{ ticker : TRUE or FALSE }</t>
  </si>
  <si>
    <t>ticker:DF</t>
  </si>
  <si>
    <t>ticker:T/F</t>
  </si>
  <si>
    <t>refresh charts</t>
  </si>
  <si>
    <t>refresh metrics</t>
  </si>
  <si>
    <t>{ ticker : { trend_open:False, trend_high: True }</t>
  </si>
  <si>
    <t>{ ticker : { candlestick:False, macd: True }</t>
  </si>
  <si>
    <t>see key</t>
  </si>
  <si>
    <t>dict</t>
  </si>
  <si>
    <t>not yet selected</t>
  </si>
  <si>
    <t>?</t>
  </si>
  <si>
    <t>Check this object</t>
  </si>
  <si>
    <t>This is ticker: anomolies - but we need to check it</t>
  </si>
  <si>
    <t>level 1</t>
  </si>
  <si>
    <t>level 2</t>
  </si>
  <si>
    <t>Definitions</t>
  </si>
  <si>
    <t>configured by</t>
  </si>
  <si>
    <t>Utilised in the single ticker pages (not the share_screener) page</t>
  </si>
  <si>
    <t>ticker_index.index</t>
  </si>
  <si>
    <t>ticker_index.industry</t>
  </si>
  <si>
    <t>row_limit</t>
  </si>
  <si>
    <t>display_page</t>
  </si>
  <si>
    <t>rename vaiable</t>
  </si>
  <si>
    <t>row limit</t>
  </si>
  <si>
    <t>display page</t>
  </si>
  <si>
    <t>test</t>
  </si>
  <si>
    <t>tests</t>
  </si>
  <si>
    <t>various editable metrics required to create the chart</t>
  </si>
  <si>
    <t>various editable metrics required to perform the test</t>
  </si>
  <si>
    <t>A name for the test</t>
  </si>
  <si>
    <t>Indicated that this test is being used by the application</t>
  </si>
  <si>
    <t>function that adds any additional columns to the ?????_df</t>
  </si>
  <si>
    <t>the column on which this test is based</t>
  </si>
  <si>
    <t>screener trends</t>
  </si>
  <si>
    <t>[up, down]</t>
  </si>
  <si>
    <t>potential trend directions</t>
  </si>
  <si>
    <t>Investigate this further - renamed</t>
  </si>
  <si>
    <t>test_results</t>
  </si>
  <si>
    <t>test_results_df</t>
  </si>
  <si>
    <t>scope.variable_name</t>
  </si>
  <si>
    <t>trend open (example)</t>
  </si>
  <si>
    <t>test results</t>
  </si>
  <si>
    <t>test results df</t>
  </si>
  <si>
    <t>level 3</t>
  </si>
  <si>
    <t>level 4</t>
  </si>
  <si>
    <t>update dropdowns</t>
  </si>
  <si>
    <t>update_dropdwons</t>
  </si>
  <si>
    <t>{passesd:None, 'failed:None}</t>
  </si>
  <si>
    <t>Used by various function to store / consolidate counts of that function - these can then be reported to the user</t>
  </si>
  <si>
    <t>colours</t>
  </si>
  <si>
    <t>config_dropdowns</t>
  </si>
  <si>
    <t>config_initial_load</t>
  </si>
  <si>
    <t>config_project_description</t>
  </si>
  <si>
    <t>config_share_market</t>
  </si>
  <si>
    <t>build</t>
  </si>
  <si>
    <t>rows</t>
  </si>
  <si>
    <t>print header</t>
  </si>
  <si>
    <t>ticker files</t>
  </si>
  <si>
    <t>selectors</t>
  </si>
  <si>
    <t>MACD (example)</t>
  </si>
  <si>
    <t>single / intra day
 / volume/ research</t>
  </si>
  <si>
    <t>page list</t>
  </si>
  <si>
    <t>page_list</t>
  </si>
  <si>
    <t>[single, volume, etc..]</t>
  </si>
  <si>
    <t>A simple list of all pages used my the pages module for iteration</t>
  </si>
  <si>
    <t>test list</t>
  </si>
  <si>
    <t>test_lists</t>
  </si>
  <si>
    <t>A list of all tests that can be iterated over by various functions</t>
  </si>
  <si>
    <t>[trend_open, etc]</t>
  </si>
  <si>
    <t>chart list</t>
  </si>
  <si>
    <t>var1</t>
  </si>
  <si>
    <t>var2</t>
  </si>
  <si>
    <t>rename</t>
  </si>
  <si>
    <t>df</t>
  </si>
  <si>
    <t>level 5</t>
  </si>
  <si>
    <t>{ticker:df}</t>
  </si>
  <si>
    <t>ohlcv</t>
  </si>
  <si>
    <t>refresh_df</t>
  </si>
  <si>
    <t>trend</t>
  </si>
  <si>
    <t>duration</t>
  </si>
  <si>
    <t>timespan</t>
  </si>
  <si>
    <t>TRUE or FALSE</t>
  </si>
  <si>
    <t>DataFrame</t>
  </si>
  <si>
    <t>chart should be plural</t>
  </si>
  <si>
    <t>{test_config}</t>
  </si>
  <si>
    <t>{chart_confi}</t>
  </si>
  <si>
    <t>chart - macd (example)</t>
  </si>
  <si>
    <t>test - trend open (example)</t>
  </si>
  <si>
    <t>v</t>
  </si>
  <si>
    <t>{plot_config}
chart</t>
  </si>
  <si>
    <t>{tests_config}
test</t>
  </si>
  <si>
    <t>[cba, nab]</t>
  </si>
  <si>
    <t>ticker_list</t>
  </si>
  <si>
    <t>[anz, wbc]</t>
  </si>
  <si>
    <t>renew</t>
  </si>
  <si>
    <t>expanders</t>
  </si>
  <si>
    <t>add_columns</t>
  </si>
  <si>
    <t>config['tests'][test]['add_columns']</t>
  </si>
  <si>
    <t>config['charts'][chart]['add_columns']</t>
  </si>
  <si>
    <t>tests
{tests_config}</t>
  </si>
  <si>
    <t>charts
{charts_config}</t>
  </si>
  <si>
    <t>trends</t>
  </si>
  <si>
    <t>Datatype</t>
  </si>
  <si>
    <t>Default Value</t>
  </si>
  <si>
    <t>sring</t>
  </si>
  <si>
    <t>Variable Name - it’s a string</t>
  </si>
  <si>
    <t>trend_open</t>
  </si>
  <si>
    <r>
      <t>[</t>
    </r>
    <r>
      <rPr>
        <sz val="12"/>
        <color theme="5"/>
        <rFont val="Calibri (Body)_x0000_"/>
      </rPr>
      <t>open, high,...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</si>
  <si>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up,down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</si>
  <si>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trend_open,
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</si>
  <si>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blue, red,...</t>
    </r>
    <r>
      <rPr>
        <sz val="12"/>
        <color theme="7" tint="0.39997558519241921"/>
        <rFont val="Calibri"/>
        <family val="2"/>
        <scheme val="minor"/>
      </rPr>
      <t>]</t>
    </r>
  </si>
  <si>
    <t>0.50</t>
  </si>
  <si>
    <t>Float</t>
  </si>
  <si>
    <r>
      <t>[</t>
    </r>
    <r>
      <rPr>
        <sz val="12"/>
        <color theme="5"/>
        <rFont val="Calibri (Body)_x0000_"/>
      </rPr>
      <t>bar,
macd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</si>
  <si>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macd</t>
    </r>
  </si>
  <si>
    <r>
      <t>i.e.</t>
    </r>
    <r>
      <rPr>
        <sz val="12"/>
        <color theme="5"/>
        <rFont val="Calibri (Body)_x0000_"/>
      </rPr>
      <t xml:space="preserve"> trend open</t>
    </r>
  </si>
  <si>
    <t>passed</t>
  </si>
  <si>
    <t>passed_2</t>
  </si>
  <si>
    <t>failed</t>
  </si>
  <si>
    <t>passed_count</t>
  </si>
  <si>
    <t>passed_2_count</t>
  </si>
  <si>
    <t>failed-count</t>
  </si>
  <si>
    <t>Not sure what this variable is used for</t>
  </si>
  <si>
    <t>Dataframe</t>
  </si>
  <si>
    <t>dataframe</t>
  </si>
  <si>
    <r>
      <t xml:space="preserve">ie </t>
    </r>
    <r>
      <rPr>
        <sz val="12"/>
        <color theme="5"/>
        <rFont val="Calibri (Body)_x0000_"/>
      </rPr>
      <t>CBA.AX</t>
    </r>
  </si>
  <si>
    <r>
      <t xml:space="preserve">ie </t>
    </r>
    <r>
      <rPr>
        <sz val="12"/>
        <color theme="5"/>
        <rFont val="Calibri"/>
        <family val="2"/>
        <scheme val="minor"/>
      </rPr>
      <t>NAB</t>
    </r>
    <r>
      <rPr>
        <sz val="12"/>
        <color theme="5"/>
        <rFont val="Calibri (Body)_x0000_"/>
      </rPr>
      <t>.AX</t>
    </r>
  </si>
  <si>
    <t>??</t>
  </si>
  <si>
    <r>
      <t xml:space="preserve">ie </t>
    </r>
    <r>
      <rPr>
        <sz val="12"/>
        <color theme="5"/>
        <rFont val="Calibri (Body)_x0000_"/>
      </rPr>
      <t>ANZ.AX</t>
    </r>
  </si>
  <si>
    <t>not sure how this works</t>
  </si>
  <si>
    <t>" "</t>
  </si>
  <si>
    <t>st</t>
  </si>
  <si>
    <t>check variable type</t>
  </si>
  <si>
    <r>
      <t>[</t>
    </r>
    <r>
      <rPr>
        <sz val="12"/>
        <color theme="5"/>
        <rFont val="Calibri (Body)_x0000_"/>
      </rPr>
      <t>single,
screener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</si>
  <si>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trend open</t>
    </r>
  </si>
  <si>
    <t>chart active status</t>
  </si>
  <si>
    <t>test active status</t>
  </si>
  <si>
    <t>strategy</t>
  </si>
  <si>
    <t>List</t>
  </si>
  <si>
    <r>
      <t>[</t>
    </r>
    <r>
      <rPr>
        <sz val="12"/>
        <color theme="5"/>
        <rFont val="Calibri (Body)_x0000_"/>
      </rPr>
      <t>open,high,low,close</t>
    </r>
    <r>
      <rPr>
        <sz val="12"/>
        <color theme="7" tint="0.39997558519241921"/>
        <rFont val="Calibri"/>
        <family val="2"/>
        <scheme val="minor"/>
      </rPr>
      <t>]</t>
    </r>
  </si>
  <si>
    <t>shares</t>
  </si>
  <si>
    <t>columnNames</t>
  </si>
  <si>
    <t>[   ]</t>
  </si>
  <si>
    <t>{   }</t>
  </si>
  <si>
    <t>Dict</t>
  </si>
  <si>
    <t>STR</t>
  </si>
  <si>
    <t>level 6</t>
  </si>
  <si>
    <r>
      <t xml:space="preserve">ie </t>
    </r>
    <r>
      <rPr>
        <sz val="12"/>
        <color theme="5"/>
        <rFont val="Calibri (Body)_x0000_"/>
      </rPr>
      <t>macd</t>
    </r>
  </si>
  <si>
    <t>str</t>
  </si>
  <si>
    <t>single | intra day | volume | research | screener</t>
  </si>
  <si>
    <t>Tourist Map
Share Screener Application</t>
  </si>
  <si>
    <t>[ random tickers ]</t>
  </si>
  <si>
    <r>
      <t xml:space="preserve">ie </t>
    </r>
    <r>
      <rPr>
        <sz val="12"/>
        <color theme="5"/>
        <rFont val="Calibri (Body)_x0000_"/>
      </rPr>
      <t>trend_open</t>
    </r>
  </si>
  <si>
    <t>dfs</t>
  </si>
  <si>
    <t>col adders
(test or chart)</t>
  </si>
  <si>
    <t>renew_page_df_status</t>
  </si>
  <si>
    <t>T</t>
  </si>
  <si>
    <t>F</t>
  </si>
  <si>
    <t>copy into DFS</t>
  </si>
  <si>
    <t>don’t copy into dfs</t>
  </si>
  <si>
    <t>add_cols</t>
  </si>
  <si>
    <t>all</t>
  </si>
  <si>
    <t>specific</t>
  </si>
  <si>
    <t>for every add_cols - set refresh cols to True</t>
  </si>
  <si>
    <t>for spcific add_cols set the add_cols = True</t>
  </si>
  <si>
    <t>Don’t do anything</t>
  </si>
  <si>
    <t>tikcers</t>
  </si>
  <si>
    <t>every ticker</t>
  </si>
  <si>
    <t>only this one ticker</t>
  </si>
  <si>
    <t>column_adders - test</t>
  </si>
  <si>
    <t>column_adders - chart</t>
  </si>
  <si>
    <t>replace_cols</t>
  </si>
  <si>
    <t>column_adders ( config_name )</t>
  </si>
  <si>
    <t>general group name for the data below</t>
  </si>
  <si>
    <t>ahf</t>
  </si>
  <si>
    <t>replace_dfs</t>
  </si>
  <si>
    <t>\</t>
  </si>
  <si>
    <t>primary height</t>
  </si>
  <si>
    <t>users</t>
  </si>
  <si>
    <t>Login to Use the Application</t>
  </si>
  <si>
    <t>user_list</t>
  </si>
  <si>
    <r>
      <t>[</t>
    </r>
    <r>
      <rPr>
        <sz val="12"/>
        <color theme="5"/>
        <rFont val="Calibri (Body)_x0000_"/>
      </rPr>
      <t>Rob,
Fliss</t>
    </r>
    <r>
      <rPr>
        <sz val="12"/>
        <color theme="7" tint="0.39997558519241921"/>
        <rFont val="Calibri"/>
        <family val="2"/>
        <scheme val="minor"/>
      </rPr>
      <t>]</t>
    </r>
  </si>
  <si>
    <t>login_name</t>
  </si>
  <si>
    <t>json</t>
  </si>
  <si>
    <t>ok</t>
  </si>
  <si>
    <t>ticker_search</t>
  </si>
  <si>
    <t>search_results</t>
  </si>
  <si>
    <t>market App</t>
  </si>
  <si>
    <t>Enterprise Value</t>
  </si>
  <si>
    <t>Shares on Issue</t>
  </si>
  <si>
    <t>Net Income (AUD)</t>
  </si>
  <si>
    <t>Where is this value in Yfinane currently</t>
  </si>
  <si>
    <t>Enterprise Value (AUD)</t>
  </si>
  <si>
    <t>Enterprise To Revenue Ratio</t>
  </si>
  <si>
    <t>Revenue</t>
  </si>
  <si>
    <t>grossProfits</t>
  </si>
  <si>
    <t>This is for buying out the company</t>
  </si>
  <si>
    <t>EV includes in its calculation the market capitalization of a company but also short-term and long-term debt as well as any cash on the company's balance sheet</t>
  </si>
  <si>
    <t>market cap</t>
  </si>
  <si>
    <t>short term dept</t>
  </si>
  <si>
    <t>long term dept</t>
  </si>
  <si>
    <t>cash</t>
  </si>
  <si>
    <t>Enterprise Value = Market Capitalization + Current Portion of Long Term Debt + Non-Current Portion of Long Term Debt + Book Value of Preferred Stock + Book Value of Minority Interest - Cash and Short Term Investments</t>
  </si>
  <si>
    <t>marketCap</t>
  </si>
  <si>
    <t>currentPrice</t>
  </si>
  <si>
    <t>Current Price</t>
  </si>
  <si>
    <t>Yfinance</t>
  </si>
  <si>
    <t>sharesOutstanding</t>
  </si>
  <si>
    <t>formula</t>
  </si>
  <si>
    <t>Market Cap</t>
  </si>
  <si>
    <t>forwardEps</t>
  </si>
  <si>
    <t>totalCash</t>
  </si>
  <si>
    <t>totalDebt</t>
  </si>
  <si>
    <t>totalRevenue'</t>
  </si>
  <si>
    <t>netIncomeToCommon</t>
  </si>
  <si>
    <t>Earnings Per Share</t>
  </si>
  <si>
    <t>Missing</t>
  </si>
  <si>
    <t>5.2</t>
  </si>
  <si>
    <r>
      <rPr>
        <sz val="16"/>
        <color rgb="FFB5CEA8"/>
        <rFont val="Menlo"/>
        <family val="2"/>
      </rPr>
      <t>5.399</t>
    </r>
    <r>
      <rPr>
        <sz val="16"/>
        <color rgb="FFD4D4D4"/>
        <rFont val="Menlo"/>
        <family val="2"/>
      </rPr>
      <t>,</t>
    </r>
  </si>
  <si>
    <t>trailingEps</t>
  </si>
  <si>
    <t>https://www.investopedia.com/terms/f/forwardpe.asp</t>
  </si>
  <si>
    <t>https://www.investopedia.com/terms/t/trailingeps.asp</t>
  </si>
  <si>
    <t>https://www.investopedia.com/terms/m/marketcapitalization.asp</t>
  </si>
  <si>
    <t>https://ycharts.com/glossary/terms/enterprise_value</t>
  </si>
  <si>
    <t>https://www.investopedia.com/terms/o/outstandingshares.asp</t>
  </si>
  <si>
    <t>Other Liab</t>
  </si>
  <si>
    <t>Other Stockholder Equity</t>
  </si>
  <si>
    <t>Property Plant Equipment</t>
  </si>
  <si>
    <t>Retained Earnings</t>
  </si>
  <si>
    <t>Short Long Term Debt</t>
  </si>
  <si>
    <t>Short Term Investments</t>
  </si>
  <si>
    <t>Total Assets</t>
  </si>
  <si>
    <t>Total Current Assets</t>
  </si>
  <si>
    <t>Total Current Liabilities</t>
  </si>
  <si>
    <t>Total Liab</t>
  </si>
  <si>
    <t>Total Stockholder Equity</t>
  </si>
  <si>
    <t>Treasury Stock</t>
  </si>
  <si>
    <t>Accounts Payable</t>
  </si>
  <si>
    <t>Cash</t>
  </si>
  <si>
    <t>Common Stock</t>
  </si>
  <si>
    <t>Deferred Long Term Asset Charges</t>
  </si>
  <si>
    <t>Good Will</t>
  </si>
  <si>
    <t>Intangible Assets</t>
  </si>
  <si>
    <t>Long Term Debt</t>
  </si>
  <si>
    <t>Long Term Investments</t>
  </si>
  <si>
    <t>Minority Interest</t>
  </si>
  <si>
    <t>Net Receivables</t>
  </si>
  <si>
    <t>Net Tangible Assets</t>
  </si>
  <si>
    <t>Other Assets</t>
  </si>
  <si>
    <t>Other Current Assets</t>
  </si>
  <si>
    <t>Other Current Liab</t>
  </si>
  <si>
    <t>Liabilities</t>
  </si>
  <si>
    <t>Total</t>
  </si>
  <si>
    <t>Current Assets</t>
  </si>
  <si>
    <t>Equity</t>
  </si>
  <si>
    <t>Assets</t>
  </si>
  <si>
    <t>Current</t>
  </si>
  <si>
    <t>Non Current</t>
  </si>
  <si>
    <t>Unallocated</t>
  </si>
  <si>
    <t>Current Liabilities</t>
  </si>
  <si>
    <t>loaded file</t>
  </si>
  <si>
    <t>file</t>
  </si>
  <si>
    <r>
      <t>[</t>
    </r>
    <r>
      <rPr>
        <sz val="12"/>
        <color theme="5"/>
        <rFont val="Calibri (Body)_x0000_"/>
      </rPr>
      <t>trend_open,trend_high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</si>
  <si>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bar,macd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</si>
  <si>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Rob,Fliss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</si>
  <si>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single,screener</t>
    </r>
    <r>
      <rPr>
        <sz val="12"/>
        <color theme="7" tint="0.39997558519241921"/>
        <rFont val="Calibri"/>
        <family val="2"/>
        <scheme val="minor"/>
      </rPr>
      <t>]</t>
    </r>
  </si>
  <si>
    <t>streamlit object</t>
  </si>
  <si>
    <t>Dictionary</t>
  </si>
  <si>
    <t>ie NAB.AX</t>
  </si>
  <si>
    <r>
      <t xml:space="preserve">ie </t>
    </r>
    <r>
      <rPr>
        <sz val="12"/>
        <color theme="5"/>
        <rFont val="Calibri (Body)_x0000_"/>
      </rPr>
      <t>NAB.AX</t>
    </r>
  </si>
  <si>
    <r>
      <t xml:space="preserve">ie </t>
    </r>
    <r>
      <rPr>
        <sz val="12"/>
        <color theme="5"/>
        <rFont val="Calibri (Body)_x0000_"/>
      </rPr>
      <t>WBC.AX</t>
    </r>
  </si>
  <si>
    <t>page_df</t>
  </si>
  <si>
    <t>single</t>
  </si>
  <si>
    <t>volume</t>
  </si>
  <si>
    <t>these are really status - so status - replace_page_df</t>
  </si>
  <si>
    <t>status = replace_cols_for_macd</t>
  </si>
  <si>
    <t>Users</t>
  </si>
  <si>
    <t>Strategy</t>
  </si>
  <si>
    <t>Dropdowns</t>
  </si>
  <si>
    <t>shoul be widgets</t>
  </si>
  <si>
    <t>This will include the dataframes and the column status and the dataframe status</t>
  </si>
  <si>
    <t>progress</t>
  </si>
  <si>
    <t>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</si>
</sst>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_);_(&quot;$&quot;* \(#,##0\);_(&quot;$&quot;* &quot;-&quot;??_);_(@_)"/>
  </numFmts>
  <fonts count="6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rgb="FFA6A6A6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6"/>
      <color rgb="FFC586C0"/>
      <name val="Menlo"/>
      <family val="2"/>
    </font>
    <font>
      <b/>
      <sz val="14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2"/>
      <color theme="5"/>
      <name val="Calibri (Body)_x0000_"/>
    </font>
    <font>
      <sz val="12"/>
      <color theme="7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8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9AB3B"/>
      <name val="Courier New"/>
      <family val="1"/>
    </font>
    <font>
      <sz val="16"/>
      <color rgb="FF31333F"/>
      <name val="Arial"/>
      <family val="2"/>
    </font>
    <font>
      <sz val="16"/>
      <color rgb="FFD4D4D4"/>
      <name val="Menlo"/>
      <family val="2"/>
    </font>
    <font>
      <sz val="16"/>
      <color rgb="FFB5CEA8"/>
      <name val="Menlo"/>
      <family val="2"/>
    </font>
    <font>
      <sz val="16"/>
      <color rgb="FFCE9178"/>
      <name val="Menlo"/>
      <family val="2"/>
    </font>
    <font>
      <sz val="16"/>
      <color rgb="FF6A9955"/>
      <name val="Menlo"/>
      <family val="2"/>
    </font>
    <font>
      <sz val="14"/>
      <color rgb="FF09AB3B"/>
      <name val="Source Code Pro"/>
      <family val="3"/>
    </font>
    <font>
      <i/>
      <sz val="12"/>
      <color rgb="FF111111"/>
      <name val="Arial"/>
      <family val="2"/>
    </font>
    <font>
      <sz val="10"/>
      <color rgb="FF6A9955"/>
      <name val="Menlo"/>
      <family val="2"/>
    </font>
    <font>
      <i/>
      <sz val="12"/>
      <color rgb="FF1A1A1A"/>
      <name val="Arial"/>
      <family val="2"/>
    </font>
    <font>
      <sz val="16"/>
      <color rgb="FF0070C0"/>
      <name val="Menlo"/>
      <family val="2"/>
    </font>
    <font>
      <sz val="10"/>
      <color rgb="FF0070C0"/>
      <name val="Menlo"/>
      <family val="2"/>
    </font>
    <font>
      <b/>
      <sz val="12"/>
      <color rgb="FF00000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43" fillId="0" borderId="0" applyFont="0" applyFill="0" applyBorder="0" applyAlignment="0" applyProtection="0"/>
    <xf numFmtId="44" fontId="43" fillId="0" borderId="0" applyFont="0" applyFill="0" applyBorder="0" applyAlignment="0" applyProtection="0"/>
  </cellStyleXfs>
  <cellXfs count="438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5" fillId="0" borderId="0" xfId="0" applyFont="1"/>
    <xf numFmtId="0" fontId="17" fillId="0" borderId="0" xfId="0" applyFont="1"/>
    <xf numFmtId="0" fontId="18" fillId="0" borderId="0" xfId="0" applyFont="1"/>
    <xf numFmtId="0" fontId="0" fillId="0" borderId="3" xfId="0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8" fillId="0" borderId="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33" fillId="0" borderId="0" xfId="0" applyFont="1"/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16" fillId="0" borderId="0" xfId="0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5" fillId="0" borderId="0" xfId="0" applyFont="1"/>
    <xf numFmtId="0" fontId="40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4" borderId="0" xfId="0" applyFill="1"/>
    <xf numFmtId="0" fontId="10" fillId="0" borderId="1" xfId="0" applyFont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 wrapText="1"/>
    </xf>
    <xf numFmtId="0" fontId="38" fillId="0" borderId="9" xfId="0" applyFont="1" applyFill="1" applyBorder="1" applyAlignment="1">
      <alignment vertical="center" wrapText="1"/>
    </xf>
    <xf numFmtId="0" fontId="38" fillId="0" borderId="11" xfId="0" applyFont="1" applyFill="1" applyBorder="1" applyAlignment="1">
      <alignment vertical="center" wrapText="1"/>
    </xf>
    <xf numFmtId="0" fontId="38" fillId="0" borderId="14" xfId="0" applyFont="1" applyFill="1" applyBorder="1" applyAlignment="1">
      <alignment vertical="center" wrapText="1"/>
    </xf>
    <xf numFmtId="0" fontId="38" fillId="0" borderId="13" xfId="0" applyFont="1" applyFill="1" applyBorder="1" applyAlignment="1">
      <alignment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4" fontId="44" fillId="0" borderId="0" xfId="2" applyFont="1"/>
    <xf numFmtId="0" fontId="45" fillId="0" borderId="0" xfId="0" applyFont="1"/>
    <xf numFmtId="44" fontId="45" fillId="0" borderId="0" xfId="2" applyFont="1"/>
    <xf numFmtId="164" fontId="45" fillId="0" borderId="0" xfId="1" applyNumberFormat="1" applyFont="1"/>
    <xf numFmtId="3" fontId="0" fillId="0" borderId="0" xfId="0" applyNumberFormat="1"/>
    <xf numFmtId="44" fontId="0" fillId="0" borderId="0" xfId="0" applyNumberFormat="1"/>
    <xf numFmtId="0" fontId="47" fillId="0" borderId="0" xfId="0" applyFont="1"/>
    <xf numFmtId="0" fontId="48" fillId="0" borderId="0" xfId="0" applyFont="1"/>
    <xf numFmtId="0" fontId="49" fillId="0" borderId="0" xfId="0" applyFont="1"/>
    <xf numFmtId="44" fontId="49" fillId="0" borderId="0" xfId="2" applyFont="1"/>
    <xf numFmtId="44" fontId="50" fillId="0" borderId="0" xfId="2" applyFont="1"/>
    <xf numFmtId="165" fontId="0" fillId="3" borderId="0" xfId="0" applyNumberFormat="1" applyFill="1"/>
    <xf numFmtId="0" fontId="50" fillId="0" borderId="0" xfId="0" applyFont="1"/>
    <xf numFmtId="0" fontId="48" fillId="0" borderId="0" xfId="0" quotePrefix="1" applyFont="1"/>
    <xf numFmtId="44" fontId="0" fillId="0" borderId="0" xfId="2" applyFont="1"/>
    <xf numFmtId="0" fontId="51" fillId="0" borderId="0" xfId="0" applyFont="1"/>
    <xf numFmtId="44" fontId="0" fillId="0" borderId="15" xfId="2" applyFont="1" applyBorder="1"/>
    <xf numFmtId="44" fontId="52" fillId="0" borderId="0" xfId="2" applyFont="1"/>
    <xf numFmtId="0" fontId="53" fillId="0" borderId="0" xfId="0" applyFont="1"/>
    <xf numFmtId="0" fontId="54" fillId="0" borderId="0" xfId="0" applyFont="1"/>
    <xf numFmtId="0" fontId="21" fillId="0" borderId="0" xfId="0" applyFont="1"/>
    <xf numFmtId="44" fontId="55" fillId="0" borderId="0" xfId="2" applyFont="1"/>
    <xf numFmtId="0" fontId="49" fillId="0" borderId="0" xfId="0" quotePrefix="1" applyFont="1"/>
    <xf numFmtId="43" fontId="0" fillId="0" borderId="0" xfId="0" applyNumberFormat="1"/>
    <xf numFmtId="44" fontId="47" fillId="0" borderId="0" xfId="2" applyFont="1"/>
    <xf numFmtId="0" fontId="16" fillId="0" borderId="0" xfId="0" applyFont="1"/>
    <xf numFmtId="43" fontId="0" fillId="0" borderId="0" xfId="1" applyFont="1"/>
    <xf numFmtId="0" fontId="49" fillId="0" borderId="0" xfId="0" quotePrefix="1" applyFont="1" applyAlignment="1">
      <alignment horizontal="center"/>
    </xf>
    <xf numFmtId="0" fontId="48" fillId="0" borderId="0" xfId="0" applyFont="1" applyAlignment="1">
      <alignment horizontal="center"/>
    </xf>
    <xf numFmtId="43" fontId="21" fillId="0" borderId="0" xfId="0" applyNumberFormat="1" applyFont="1"/>
    <xf numFmtId="0" fontId="21" fillId="4" borderId="0" xfId="0" applyFont="1" applyFill="1"/>
    <xf numFmtId="0" fontId="21" fillId="0" borderId="0" xfId="0" applyNumberFormat="1" applyFont="1"/>
    <xf numFmtId="0" fontId="22" fillId="0" borderId="0" xfId="0" applyFont="1"/>
    <xf numFmtId="166" fontId="0" fillId="0" borderId="0" xfId="2" applyNumberFormat="1" applyFont="1"/>
    <xf numFmtId="166" fontId="22" fillId="0" borderId="0" xfId="2" applyNumberFormat="1" applyFont="1"/>
    <xf numFmtId="166" fontId="2" fillId="0" borderId="0" xfId="2" applyNumberFormat="1" applyFont="1"/>
    <xf numFmtId="166" fontId="2" fillId="0" borderId="15" xfId="2" applyNumberFormat="1" applyFont="1" applyBorder="1"/>
    <xf numFmtId="166" fontId="0" fillId="0" borderId="0" xfId="0" applyNumberFormat="1"/>
    <xf numFmtId="166" fontId="56" fillId="0" borderId="0" xfId="2" applyNumberFormat="1" applyFont="1"/>
    <xf numFmtId="0" fontId="0" fillId="0" borderId="0" xfId="0" applyFill="1"/>
    <xf numFmtId="0" fontId="56" fillId="0" borderId="0" xfId="0" applyFont="1"/>
    <xf numFmtId="0" fontId="38" fillId="0" borderId="10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/>
    </xf>
    <xf numFmtId="0" fontId="38" fillId="8" borderId="9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 wrapText="1"/>
    </xf>
    <xf numFmtId="0" fontId="38" fillId="8" borderId="2" xfId="0" applyFont="1" applyFill="1" applyBorder="1" applyAlignment="1">
      <alignment horizontal="center" vertical="center" wrapText="1"/>
    </xf>
    <xf numFmtId="0" fontId="38" fillId="8" borderId="3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0" fontId="35" fillId="8" borderId="9" xfId="0" applyFont="1" applyFill="1" applyBorder="1" applyAlignment="1">
      <alignment horizontal="center" vertical="center" wrapText="1"/>
    </xf>
    <xf numFmtId="0" fontId="35" fillId="8" borderId="11" xfId="0" applyFont="1" applyFill="1" applyBorder="1" applyAlignment="1">
      <alignment horizontal="center" vertical="center" wrapText="1"/>
    </xf>
    <xf numFmtId="0" fontId="35" fillId="8" borderId="12" xfId="0" applyFont="1" applyFill="1" applyBorder="1" applyAlignment="1">
      <alignment horizontal="center" vertical="center" wrapText="1"/>
    </xf>
    <xf numFmtId="0" fontId="35" fillId="8" borderId="14" xfId="0" applyFont="1" applyFill="1" applyBorder="1" applyAlignment="1">
      <alignment horizontal="center" vertical="center" wrapText="1"/>
    </xf>
    <xf numFmtId="0" fontId="35" fillId="8" borderId="13" xfId="0" applyFont="1" applyFill="1" applyBorder="1" applyAlignment="1">
      <alignment horizontal="center" vertical="center" wrapText="1"/>
    </xf>
    <xf numFmtId="0" fontId="35" fillId="8" borderId="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5" fillId="2" borderId="9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5" fillId="8" borderId="2" xfId="0" applyFont="1" applyFill="1" applyBorder="1" applyAlignment="1">
      <alignment horizontal="center" vertical="center" wrapText="1"/>
    </xf>
    <xf numFmtId="0" fontId="35" fillId="8" borderId="3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/>
    </xf>
    <xf numFmtId="0" fontId="38" fillId="8" borderId="7" xfId="0" applyFon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4" fillId="8" borderId="1" xfId="0" applyFont="1" applyFill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 wrapText="1"/>
    </xf>
    <xf numFmtId="0" fontId="38" fillId="8" borderId="9" xfId="0" applyFont="1" applyFill="1" applyBorder="1" applyAlignment="1">
      <alignment horizontal="center" vertical="center" wrapText="1"/>
    </xf>
    <xf numFmtId="0" fontId="38" fillId="8" borderId="11" xfId="0" applyFont="1" applyFill="1" applyBorder="1" applyAlignment="1">
      <alignment horizontal="center" vertical="center" wrapText="1"/>
    </xf>
    <xf numFmtId="0" fontId="38" fillId="8" borderId="12" xfId="0" applyFont="1" applyFill="1" applyBorder="1" applyAlignment="1">
      <alignment horizontal="center" vertical="center" wrapText="1"/>
    </xf>
    <xf numFmtId="0" fontId="38" fillId="8" borderId="14" xfId="0" applyFont="1" applyFill="1" applyBorder="1" applyAlignment="1">
      <alignment horizontal="center" vertical="center" wrapText="1"/>
    </xf>
    <xf numFmtId="0" fontId="38" fillId="8" borderId="13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0" fillId="0" borderId="1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44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textRotation="90" wrapText="1"/>
    </xf>
    <xf numFmtId="0" fontId="38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38" fillId="0" borderId="1" xfId="0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58" fillId="8" borderId="1" xfId="0" applyFont="1" applyFill="1" applyBorder="1" applyAlignment="1">
      <alignment horizontal="left" vertical="center"/>
    </xf>
    <xf numFmtId="0" fontId="58" fillId="0" borderId="1" xfId="0" applyFont="1" applyFill="1" applyBorder="1" applyAlignment="1">
      <alignment horizontal="left" vertical="center"/>
    </xf>
    <xf numFmtId="0" fontId="59" fillId="8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8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35" fillId="0" borderId="1" xfId="0" applyFont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38" fillId="0" borderId="1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/>
    </xf>
    <xf numFmtId="0" fontId="5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left" vertical="center"/>
    </xf>
    <xf numFmtId="0" fontId="35" fillId="0" borderId="6" xfId="0" applyFont="1" applyBorder="1" applyAlignment="1">
      <alignment horizontal="left" vertical="center"/>
    </xf>
    <xf numFmtId="0" fontId="35" fillId="0" borderId="5" xfId="0" applyFont="1" applyFill="1" applyBorder="1" applyAlignment="1">
      <alignment horizontal="left" vertical="center" wrapText="1"/>
    </xf>
    <xf numFmtId="0" fontId="35" fillId="0" borderId="6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 wrapText="1"/>
    </xf>
    <xf numFmtId="0" fontId="35" fillId="0" borderId="11" xfId="0" applyFont="1" applyFill="1" applyBorder="1" applyAlignment="1">
      <alignment horizontal="left" vertical="center" wrapText="1"/>
    </xf>
    <xf numFmtId="0" fontId="35" fillId="0" borderId="12" xfId="0" applyFont="1" applyFill="1" applyBorder="1" applyAlignment="1">
      <alignment horizontal="left" vertical="center" wrapText="1"/>
    </xf>
    <xf numFmtId="0" fontId="35" fillId="0" borderId="13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7" fillId="0" borderId="8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0" fontId="35" fillId="0" borderId="16" xfId="0" applyFont="1" applyFill="1" applyBorder="1" applyAlignment="1">
      <alignment horizontal="left" vertical="center" wrapText="1"/>
    </xf>
    <xf numFmtId="0" fontId="60" fillId="8" borderId="10" xfId="0" applyFont="1" applyFill="1" applyBorder="1" applyAlignment="1">
      <alignment horizontal="left" vertical="center" wrapText="1"/>
    </xf>
    <xf numFmtId="0" fontId="60" fillId="8" borderId="11" xfId="0" applyFont="1" applyFill="1" applyBorder="1" applyAlignment="1">
      <alignment horizontal="left" vertical="center" wrapText="1"/>
    </xf>
    <xf numFmtId="0" fontId="60" fillId="8" borderId="8" xfId="0" applyFont="1" applyFill="1" applyBorder="1" applyAlignment="1">
      <alignment horizontal="left" vertical="center" wrapText="1"/>
    </xf>
    <xf numFmtId="0" fontId="60" fillId="8" borderId="16" xfId="0" applyFont="1" applyFill="1" applyBorder="1" applyAlignment="1">
      <alignment horizontal="left" vertical="center" wrapText="1"/>
    </xf>
    <xf numFmtId="0" fontId="60" fillId="8" borderId="12" xfId="0" applyFont="1" applyFill="1" applyBorder="1" applyAlignment="1">
      <alignment horizontal="left" vertical="center" wrapText="1"/>
    </xf>
    <xf numFmtId="0" fontId="60" fillId="8" borderId="13" xfId="0" applyFont="1" applyFill="1" applyBorder="1" applyAlignment="1">
      <alignment horizontal="left" vertical="center" wrapText="1"/>
    </xf>
    <xf numFmtId="0" fontId="58" fillId="8" borderId="2" xfId="0" applyFont="1" applyFill="1" applyBorder="1" applyAlignment="1">
      <alignment horizontal="left" vertical="center"/>
    </xf>
    <xf numFmtId="0" fontId="58" fillId="8" borderId="4" xfId="0" applyFont="1" applyFill="1" applyBorder="1" applyAlignment="1">
      <alignment horizontal="left" vertical="center"/>
    </xf>
    <xf numFmtId="0" fontId="58" fillId="8" borderId="3" xfId="0" applyFont="1" applyFill="1" applyBorder="1" applyAlignment="1">
      <alignment horizontal="left" vertical="center"/>
    </xf>
    <xf numFmtId="0" fontId="38" fillId="8" borderId="10" xfId="0" applyFont="1" applyFill="1" applyBorder="1" applyAlignment="1">
      <alignment horizontal="left" vertical="center"/>
    </xf>
    <xf numFmtId="0" fontId="38" fillId="8" borderId="11" xfId="0" applyFont="1" applyFill="1" applyBorder="1" applyAlignment="1">
      <alignment horizontal="left" vertical="center"/>
    </xf>
    <xf numFmtId="0" fontId="38" fillId="8" borderId="8" xfId="0" applyFont="1" applyFill="1" applyBorder="1" applyAlignment="1">
      <alignment horizontal="left" vertical="center"/>
    </xf>
    <xf numFmtId="0" fontId="38" fillId="8" borderId="16" xfId="0" applyFont="1" applyFill="1" applyBorder="1" applyAlignment="1">
      <alignment horizontal="left" vertical="center"/>
    </xf>
    <xf numFmtId="0" fontId="38" fillId="8" borderId="12" xfId="0" applyFont="1" applyFill="1" applyBorder="1" applyAlignment="1">
      <alignment horizontal="left" vertical="center"/>
    </xf>
    <xf numFmtId="0" fontId="38" fillId="8" borderId="13" xfId="0" applyFont="1" applyFill="1" applyBorder="1" applyAlignment="1">
      <alignment horizontal="left" vertical="center"/>
    </xf>
    <xf numFmtId="0" fontId="41" fillId="8" borderId="5" xfId="0" applyFont="1" applyFill="1" applyBorder="1" applyAlignment="1">
      <alignment horizontal="left" vertical="center" wrapText="1"/>
    </xf>
    <xf numFmtId="0" fontId="41" fillId="8" borderId="6" xfId="0" applyFont="1" applyFill="1" applyBorder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5</xdr:row>
      <xdr:rowOff>25400</xdr:rowOff>
    </xdr:from>
    <xdr:to>
      <xdr:col>4</xdr:col>
      <xdr:colOff>635000</xdr:colOff>
      <xdr:row>11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8BEC5A3-7CD9-E941-8DBD-880E02A8961E}"/>
            </a:ext>
          </a:extLst>
        </xdr:cNvPr>
        <xdr:cNvSpPr/>
      </xdr:nvSpPr>
      <xdr:spPr>
        <a:xfrm>
          <a:off x="2565400" y="1041400"/>
          <a:ext cx="1371600" cy="1244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Data Downloader</a:t>
          </a:r>
        </a:p>
      </xdr:txBody>
    </xdr:sp>
    <xdr:clientData/>
  </xdr:twoCellAnchor>
  <xdr:twoCellAnchor>
    <xdr:from>
      <xdr:col>1</xdr:col>
      <xdr:colOff>50800</xdr:colOff>
      <xdr:row>5</xdr:row>
      <xdr:rowOff>25400</xdr:rowOff>
    </xdr:from>
    <xdr:to>
      <xdr:col>2</xdr:col>
      <xdr:colOff>546100</xdr:colOff>
      <xdr:row>11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04E2D67-7055-7049-AEB8-0E812A360A32}"/>
            </a:ext>
          </a:extLst>
        </xdr:cNvPr>
        <xdr:cNvSpPr/>
      </xdr:nvSpPr>
      <xdr:spPr>
        <a:xfrm>
          <a:off x="876300" y="1041400"/>
          <a:ext cx="1320800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Loader</a:t>
          </a:r>
        </a:p>
      </xdr:txBody>
    </xdr:sp>
    <xdr:clientData/>
  </xdr:twoCellAnchor>
  <xdr:twoCellAnchor>
    <xdr:from>
      <xdr:col>1</xdr:col>
      <xdr:colOff>50800</xdr:colOff>
      <xdr:row>3</xdr:row>
      <xdr:rowOff>25400</xdr:rowOff>
    </xdr:from>
    <xdr:to>
      <xdr:col>4</xdr:col>
      <xdr:colOff>647700</xdr:colOff>
      <xdr:row>4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FBDBCD1-568F-4E4C-BEB2-114EC47C553E}"/>
            </a:ext>
          </a:extLst>
        </xdr:cNvPr>
        <xdr:cNvSpPr/>
      </xdr:nvSpPr>
      <xdr:spPr>
        <a:xfrm>
          <a:off x="876300" y="635000"/>
          <a:ext cx="30734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Index</a:t>
          </a:r>
        </a:p>
      </xdr:txBody>
    </xdr:sp>
    <xdr:clientData/>
  </xdr:twoCellAnchor>
  <xdr:twoCellAnchor>
    <xdr:from>
      <xdr:col>7</xdr:col>
      <xdr:colOff>673100</xdr:colOff>
      <xdr:row>17</xdr:row>
      <xdr:rowOff>177800</xdr:rowOff>
    </xdr:from>
    <xdr:to>
      <xdr:col>9</xdr:col>
      <xdr:colOff>558800</xdr:colOff>
      <xdr:row>22</xdr:row>
      <xdr:rowOff>165100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4C193A3-18A1-3D49-80D9-F32E436FB1AB}"/>
            </a:ext>
          </a:extLst>
        </xdr:cNvPr>
        <xdr:cNvSpPr/>
      </xdr:nvSpPr>
      <xdr:spPr>
        <a:xfrm>
          <a:off x="6451600" y="3632200"/>
          <a:ext cx="1536700" cy="10033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Charts (config)</a:t>
          </a:r>
        </a:p>
      </xdr:txBody>
    </xdr:sp>
    <xdr:clientData/>
  </xdr:twoCellAnchor>
  <xdr:twoCellAnchor>
    <xdr:from>
      <xdr:col>5</xdr:col>
      <xdr:colOff>495300</xdr:colOff>
      <xdr:row>21</xdr:row>
      <xdr:rowOff>114300</xdr:rowOff>
    </xdr:from>
    <xdr:to>
      <xdr:col>7</xdr:col>
      <xdr:colOff>381000</xdr:colOff>
      <xdr:row>26</xdr:row>
      <xdr:rowOff>76200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86990DB-8D8B-C241-880C-0CF975E972B7}"/>
            </a:ext>
          </a:extLst>
        </xdr:cNvPr>
        <xdr:cNvSpPr/>
      </xdr:nvSpPr>
      <xdr:spPr>
        <a:xfrm>
          <a:off x="4622800" y="4381500"/>
          <a:ext cx="1536700" cy="9779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Col Adders (config)</a:t>
          </a:r>
        </a:p>
      </xdr:txBody>
    </xdr:sp>
    <xdr:clientData/>
  </xdr:twoCellAnchor>
  <xdr:twoCellAnchor>
    <xdr:from>
      <xdr:col>7</xdr:col>
      <xdr:colOff>381000</xdr:colOff>
      <xdr:row>20</xdr:row>
      <xdr:rowOff>69850</xdr:rowOff>
    </xdr:from>
    <xdr:to>
      <xdr:col>7</xdr:col>
      <xdr:colOff>673100</xdr:colOff>
      <xdr:row>23</xdr:row>
      <xdr:rowOff>196850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2771B59-60AF-C644-80D7-D6BE519BEDD0}"/>
            </a:ext>
          </a:extLst>
        </xdr:cNvPr>
        <xdr:cNvCxnSpPr>
          <a:stCxn id="14" idx="1"/>
          <a:endCxn id="15" idx="3"/>
        </xdr:cNvCxnSpPr>
      </xdr:nvCxnSpPr>
      <xdr:spPr>
        <a:xfrm flipH="1">
          <a:off x="6159500" y="4133850"/>
          <a:ext cx="292100" cy="736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520700</xdr:colOff>
      <xdr:row>6</xdr:row>
      <xdr:rowOff>88900</xdr:rowOff>
    </xdr:from>
    <xdr:to>
      <xdr:col>7</xdr:col>
      <xdr:colOff>444500</xdr:colOff>
      <xdr:row>11</xdr:row>
      <xdr:rowOff>114300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F4D0AE17-B5F0-8248-AA15-6C7EC806585B}"/>
            </a:ext>
          </a:extLst>
        </xdr:cNvPr>
        <xdr:cNvSpPr/>
      </xdr:nvSpPr>
      <xdr:spPr>
        <a:xfrm>
          <a:off x="4648200" y="1308100"/>
          <a:ext cx="15748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Loader</a:t>
          </a:r>
        </a:p>
      </xdr:txBody>
    </xdr:sp>
    <xdr:clientData/>
  </xdr:twoCellAnchor>
  <xdr:twoCellAnchor>
    <xdr:from>
      <xdr:col>7</xdr:col>
      <xdr:colOff>584200</xdr:colOff>
      <xdr:row>6</xdr:row>
      <xdr:rowOff>88900</xdr:rowOff>
    </xdr:from>
    <xdr:to>
      <xdr:col>9</xdr:col>
      <xdr:colOff>508000</xdr:colOff>
      <xdr:row>11</xdr:row>
      <xdr:rowOff>114300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925815C5-2CA7-754D-9DE4-562A4EE5D52E}"/>
            </a:ext>
          </a:extLst>
        </xdr:cNvPr>
        <xdr:cNvSpPr/>
      </xdr:nvSpPr>
      <xdr:spPr>
        <a:xfrm>
          <a:off x="6362700" y="1308100"/>
          <a:ext cx="15748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Downloader</a:t>
          </a:r>
        </a:p>
      </xdr:txBody>
    </xdr:sp>
    <xdr:clientData/>
  </xdr:twoCellAnchor>
  <xdr:twoCellAnchor>
    <xdr:from>
      <xdr:col>5</xdr:col>
      <xdr:colOff>520700</xdr:colOff>
      <xdr:row>12</xdr:row>
      <xdr:rowOff>25400</xdr:rowOff>
    </xdr:from>
    <xdr:to>
      <xdr:col>8</xdr:col>
      <xdr:colOff>812800</xdr:colOff>
      <xdr:row>17</xdr:row>
      <xdr:rowOff>50800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FE99C2BB-1E55-E741-BA65-034A6D91ABD8}"/>
            </a:ext>
          </a:extLst>
        </xdr:cNvPr>
        <xdr:cNvSpPr/>
      </xdr:nvSpPr>
      <xdr:spPr>
        <a:xfrm>
          <a:off x="4648200" y="2463800"/>
          <a:ext cx="27686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</a:t>
          </a:r>
          <a:r>
            <a:rPr lang="en-US" sz="1100" baseline="0"/>
            <a:t> Status Manager</a:t>
          </a:r>
          <a:endParaRPr lang="en-US" sz="1100"/>
        </a:p>
      </xdr:txBody>
    </xdr:sp>
    <xdr:clientData/>
  </xdr:twoCellAnchor>
  <xdr:twoCellAnchor>
    <xdr:from>
      <xdr:col>6</xdr:col>
      <xdr:colOff>88900</xdr:colOff>
      <xdr:row>28</xdr:row>
      <xdr:rowOff>63500</xdr:rowOff>
    </xdr:from>
    <xdr:to>
      <xdr:col>8</xdr:col>
      <xdr:colOff>482600</xdr:colOff>
      <xdr:row>34</xdr:row>
      <xdr:rowOff>76200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02E095F8-C38E-4B44-A57D-4D846FD1CD55}"/>
            </a:ext>
          </a:extLst>
        </xdr:cNvPr>
        <xdr:cNvSpPr/>
      </xdr:nvSpPr>
      <xdr:spPr>
        <a:xfrm>
          <a:off x="5041900" y="5753100"/>
          <a:ext cx="2044700" cy="1231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</a:t>
          </a:r>
          <a:r>
            <a:rPr lang="en-US" sz="1100" baseline="0"/>
            <a:t> Data Files</a:t>
          </a:r>
        </a:p>
        <a:p>
          <a:pPr algn="ctr"/>
          <a:endParaRPr lang="en-US" sz="1100"/>
        </a:p>
      </xdr:txBody>
    </xdr:sp>
    <xdr:clientData/>
  </xdr:twoCellAnchor>
  <xdr:twoCellAnchor>
    <xdr:from>
      <xdr:col>6</xdr:col>
      <xdr:colOff>533400</xdr:colOff>
      <xdr:row>31</xdr:row>
      <xdr:rowOff>190500</xdr:rowOff>
    </xdr:from>
    <xdr:to>
      <xdr:col>8</xdr:col>
      <xdr:colOff>76200</xdr:colOff>
      <xdr:row>33</xdr:row>
      <xdr:rowOff>88900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7ECE4EA9-141C-904F-900A-EA69648E3FC7}"/>
            </a:ext>
          </a:extLst>
        </xdr:cNvPr>
        <xdr:cNvSpPr/>
      </xdr:nvSpPr>
      <xdr:spPr>
        <a:xfrm>
          <a:off x="5486400" y="6489700"/>
          <a:ext cx="1193800" cy="3048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DF &amp;</a:t>
          </a:r>
          <a:r>
            <a:rPr lang="en-US" sz="1100" baseline="0"/>
            <a:t> Col Status</a:t>
          </a:r>
        </a:p>
      </xdr:txBody>
    </xdr:sp>
    <xdr:clientData/>
  </xdr:twoCellAnchor>
  <xdr:twoCellAnchor>
    <xdr:from>
      <xdr:col>10</xdr:col>
      <xdr:colOff>12700</xdr:colOff>
      <xdr:row>28</xdr:row>
      <xdr:rowOff>38100</xdr:rowOff>
    </xdr:from>
    <xdr:to>
      <xdr:col>11</xdr:col>
      <xdr:colOff>762000</xdr:colOff>
      <xdr:row>33</xdr:row>
      <xdr:rowOff>63500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AADAD0F6-496A-2143-960D-94F0D5EB3E86}"/>
            </a:ext>
          </a:extLst>
        </xdr:cNvPr>
        <xdr:cNvSpPr/>
      </xdr:nvSpPr>
      <xdr:spPr>
        <a:xfrm>
          <a:off x="8267700" y="5727700"/>
          <a:ext cx="15748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Column</a:t>
          </a:r>
          <a:r>
            <a:rPr lang="en-US" sz="1100" baseline="0"/>
            <a:t> Adder</a:t>
          </a:r>
          <a:endParaRPr lang="en-US" sz="1100"/>
        </a:p>
      </xdr:txBody>
    </xdr:sp>
    <xdr:clientData/>
  </xdr:twoCellAnchor>
  <xdr:twoCellAnchor>
    <xdr:from>
      <xdr:col>17</xdr:col>
      <xdr:colOff>457200</xdr:colOff>
      <xdr:row>14</xdr:row>
      <xdr:rowOff>177800</xdr:rowOff>
    </xdr:from>
    <xdr:to>
      <xdr:col>20</xdr:col>
      <xdr:colOff>749300</xdr:colOff>
      <xdr:row>17</xdr:row>
      <xdr:rowOff>88900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14761E0E-2A6A-4243-B2E4-F061583D17D3}"/>
            </a:ext>
          </a:extLst>
        </xdr:cNvPr>
        <xdr:cNvSpPr/>
      </xdr:nvSpPr>
      <xdr:spPr>
        <a:xfrm>
          <a:off x="14490700" y="3022600"/>
          <a:ext cx="2768600" cy="520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</a:t>
          </a:r>
          <a:r>
            <a:rPr lang="en-US" sz="1100" baseline="0"/>
            <a:t> Index File</a:t>
          </a:r>
          <a:endParaRPr lang="en-US" sz="1100"/>
        </a:p>
      </xdr:txBody>
    </xdr:sp>
    <xdr:clientData/>
  </xdr:twoCellAnchor>
  <xdr:twoCellAnchor>
    <xdr:from>
      <xdr:col>19</xdr:col>
      <xdr:colOff>304800</xdr:colOff>
      <xdr:row>4</xdr:row>
      <xdr:rowOff>0</xdr:rowOff>
    </xdr:from>
    <xdr:to>
      <xdr:col>20</xdr:col>
      <xdr:colOff>635000</xdr:colOff>
      <xdr:row>6</xdr:row>
      <xdr:rowOff>114300</xdr:rowOff>
    </xdr:to>
    <xdr:sp macro="" textlink="">
      <xdr:nvSpPr>
        <xdr:cNvPr id="26" name="Rounded Rectangle 25">
          <a:extLst>
            <a:ext uri="{FF2B5EF4-FFF2-40B4-BE49-F238E27FC236}">
              <a16:creationId xmlns:a16="http://schemas.microsoft.com/office/drawing/2014/main" id="{EE947769-989E-0840-BF74-D372B84F2384}"/>
            </a:ext>
          </a:extLst>
        </xdr:cNvPr>
        <xdr:cNvSpPr/>
      </xdr:nvSpPr>
      <xdr:spPr>
        <a:xfrm>
          <a:off x="15989300" y="812800"/>
          <a:ext cx="1155700" cy="520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Index</a:t>
          </a:r>
          <a:r>
            <a:rPr lang="en-US" sz="1100" baseline="0"/>
            <a:t> Downloader</a:t>
          </a:r>
          <a:endParaRPr lang="en-US" sz="1100"/>
        </a:p>
      </xdr:txBody>
    </xdr:sp>
    <xdr:clientData/>
  </xdr:twoCellAnchor>
  <xdr:twoCellAnchor>
    <xdr:from>
      <xdr:col>17</xdr:col>
      <xdr:colOff>419100</xdr:colOff>
      <xdr:row>3</xdr:row>
      <xdr:rowOff>190500</xdr:rowOff>
    </xdr:from>
    <xdr:to>
      <xdr:col>19</xdr:col>
      <xdr:colOff>190500</xdr:colOff>
      <xdr:row>9</xdr:row>
      <xdr:rowOff>177800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8E85C33C-3324-EB4C-BF61-5FE23957AC62}"/>
            </a:ext>
          </a:extLst>
        </xdr:cNvPr>
        <xdr:cNvSpPr/>
      </xdr:nvSpPr>
      <xdr:spPr>
        <a:xfrm>
          <a:off x="14452600" y="800100"/>
          <a:ext cx="1422400" cy="1206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index</a:t>
          </a:r>
          <a:r>
            <a:rPr lang="en-US" sz="1100" baseline="0"/>
            <a:t> Loader</a:t>
          </a:r>
          <a:endParaRPr lang="en-US" sz="1100"/>
        </a:p>
      </xdr:txBody>
    </xdr:sp>
    <xdr:clientData/>
  </xdr:twoCellAnchor>
  <xdr:twoCellAnchor>
    <xdr:from>
      <xdr:col>17</xdr:col>
      <xdr:colOff>406400</xdr:colOff>
      <xdr:row>1</xdr:row>
      <xdr:rowOff>12700</xdr:rowOff>
    </xdr:from>
    <xdr:to>
      <xdr:col>20</xdr:col>
      <xdr:colOff>635000</xdr:colOff>
      <xdr:row>3</xdr:row>
      <xdr:rowOff>127000</xdr:rowOff>
    </xdr:to>
    <xdr:sp macro="" textlink="">
      <xdr:nvSpPr>
        <xdr:cNvPr id="28" name="Rounded Rectangle 27">
          <a:extLst>
            <a:ext uri="{FF2B5EF4-FFF2-40B4-BE49-F238E27FC236}">
              <a16:creationId xmlns:a16="http://schemas.microsoft.com/office/drawing/2014/main" id="{73248A1F-2258-7E45-8123-3DC0359A77C3}"/>
            </a:ext>
          </a:extLst>
        </xdr:cNvPr>
        <xdr:cNvSpPr/>
      </xdr:nvSpPr>
      <xdr:spPr>
        <a:xfrm>
          <a:off x="14439900" y="215900"/>
          <a:ext cx="2705100" cy="5207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Ticker</a:t>
          </a:r>
          <a:r>
            <a:rPr lang="en-US" sz="1100" baseline="0">
              <a:solidFill>
                <a:schemeClr val="tx1"/>
              </a:solidFill>
            </a:rPr>
            <a:t> Index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762000</xdr:colOff>
      <xdr:row>10</xdr:row>
      <xdr:rowOff>165100</xdr:rowOff>
    </xdr:from>
    <xdr:to>
      <xdr:col>19</xdr:col>
      <xdr:colOff>596900</xdr:colOff>
      <xdr:row>13</xdr:row>
      <xdr:rowOff>127000</xdr:rowOff>
    </xdr:to>
    <xdr:sp macro="" textlink="">
      <xdr:nvSpPr>
        <xdr:cNvPr id="29" name="Rounded Rectangle 28">
          <a:extLst>
            <a:ext uri="{FF2B5EF4-FFF2-40B4-BE49-F238E27FC236}">
              <a16:creationId xmlns:a16="http://schemas.microsoft.com/office/drawing/2014/main" id="{A930BC4F-2EF9-0B41-82C7-6529083E6B32}"/>
            </a:ext>
          </a:extLst>
        </xdr:cNvPr>
        <xdr:cNvSpPr/>
      </xdr:nvSpPr>
      <xdr:spPr>
        <a:xfrm>
          <a:off x="15621000" y="2197100"/>
          <a:ext cx="660400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Index</a:t>
          </a:r>
          <a:r>
            <a:rPr lang="en-US" sz="1100" baseline="0"/>
            <a:t> Saver</a:t>
          </a:r>
          <a:endParaRPr lang="en-US" sz="1100"/>
        </a:p>
      </xdr:txBody>
    </xdr:sp>
    <xdr:clientData/>
  </xdr:twoCellAnchor>
  <xdr:twoCellAnchor>
    <xdr:from>
      <xdr:col>18</xdr:col>
      <xdr:colOff>304800</xdr:colOff>
      <xdr:row>9</xdr:row>
      <xdr:rowOff>177800</xdr:rowOff>
    </xdr:from>
    <xdr:to>
      <xdr:col>19</xdr:col>
      <xdr:colOff>190500</xdr:colOff>
      <xdr:row>14</xdr:row>
      <xdr:rowOff>177800</xdr:rowOff>
    </xdr:to>
    <xdr:cxnSp macro="">
      <xdr:nvCxnSpPr>
        <xdr:cNvPr id="31" name="Elbow Connector 30">
          <a:extLst>
            <a:ext uri="{FF2B5EF4-FFF2-40B4-BE49-F238E27FC236}">
              <a16:creationId xmlns:a16="http://schemas.microsoft.com/office/drawing/2014/main" id="{8A4E68AF-949F-D847-BFF5-64447D897F8D}"/>
            </a:ext>
          </a:extLst>
        </xdr:cNvPr>
        <xdr:cNvCxnSpPr>
          <a:stCxn id="27" idx="2"/>
          <a:endCxn id="25" idx="0"/>
        </xdr:cNvCxnSpPr>
      </xdr:nvCxnSpPr>
      <xdr:spPr>
        <a:xfrm rot="16200000" flipH="1">
          <a:off x="15011400" y="2159000"/>
          <a:ext cx="1016000" cy="711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304800</xdr:colOff>
      <xdr:row>7</xdr:row>
      <xdr:rowOff>38100</xdr:rowOff>
    </xdr:from>
    <xdr:to>
      <xdr:col>20</xdr:col>
      <xdr:colOff>647700</xdr:colOff>
      <xdr:row>9</xdr:row>
      <xdr:rowOff>165100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3AB97EF9-A399-AF4F-9BD0-178B40D072EA}"/>
            </a:ext>
          </a:extLst>
        </xdr:cNvPr>
        <xdr:cNvSpPr/>
      </xdr:nvSpPr>
      <xdr:spPr>
        <a:xfrm>
          <a:off x="15989300" y="1460500"/>
          <a:ext cx="1168400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Index</a:t>
          </a:r>
          <a:r>
            <a:rPr lang="en-US" sz="1100" baseline="0"/>
            <a:t> Updater</a:t>
          </a:r>
          <a:endParaRPr lang="en-US" sz="1100"/>
        </a:p>
      </xdr:txBody>
    </xdr:sp>
    <xdr:clientData/>
  </xdr:twoCellAnchor>
  <xdr:twoCellAnchor>
    <xdr:from>
      <xdr:col>19</xdr:col>
      <xdr:colOff>190500</xdr:colOff>
      <xdr:row>9</xdr:row>
      <xdr:rowOff>165100</xdr:rowOff>
    </xdr:from>
    <xdr:to>
      <xdr:col>20</xdr:col>
      <xdr:colOff>63500</xdr:colOff>
      <xdr:row>14</xdr:row>
      <xdr:rowOff>177800</xdr:rowOff>
    </xdr:to>
    <xdr:cxnSp macro="">
      <xdr:nvCxnSpPr>
        <xdr:cNvPr id="35" name="Elbow Connector 34">
          <a:extLst>
            <a:ext uri="{FF2B5EF4-FFF2-40B4-BE49-F238E27FC236}">
              <a16:creationId xmlns:a16="http://schemas.microsoft.com/office/drawing/2014/main" id="{A96E3DBF-2B79-F548-922B-35CD56363330}"/>
            </a:ext>
          </a:extLst>
        </xdr:cNvPr>
        <xdr:cNvCxnSpPr>
          <a:stCxn id="33" idx="2"/>
          <a:endCxn id="25" idx="0"/>
        </xdr:cNvCxnSpPr>
      </xdr:nvCxnSpPr>
      <xdr:spPr>
        <a:xfrm rot="5400000">
          <a:off x="15709900" y="2159000"/>
          <a:ext cx="1028700" cy="6985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</xdr:colOff>
      <xdr:row>6</xdr:row>
      <xdr:rowOff>114300</xdr:rowOff>
    </xdr:from>
    <xdr:to>
      <xdr:col>20</xdr:col>
      <xdr:colOff>63500</xdr:colOff>
      <xdr:row>7</xdr:row>
      <xdr:rowOff>38100</xdr:rowOff>
    </xdr:to>
    <xdr:cxnSp macro="">
      <xdr:nvCxnSpPr>
        <xdr:cNvPr id="37" name="Elbow Connector 36">
          <a:extLst>
            <a:ext uri="{FF2B5EF4-FFF2-40B4-BE49-F238E27FC236}">
              <a16:creationId xmlns:a16="http://schemas.microsoft.com/office/drawing/2014/main" id="{114A1E03-F3E2-AE4D-9165-03430541E8F2}"/>
            </a:ext>
          </a:extLst>
        </xdr:cNvPr>
        <xdr:cNvCxnSpPr>
          <a:stCxn id="26" idx="2"/>
          <a:endCxn id="33" idx="0"/>
        </xdr:cNvCxnSpPr>
      </xdr:nvCxnSpPr>
      <xdr:spPr>
        <a:xfrm rot="16200000" flipH="1">
          <a:off x="16506825" y="1393825"/>
          <a:ext cx="127000" cy="63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304800</xdr:colOff>
      <xdr:row>9</xdr:row>
      <xdr:rowOff>177800</xdr:rowOff>
    </xdr:from>
    <xdr:to>
      <xdr:col>19</xdr:col>
      <xdr:colOff>266700</xdr:colOff>
      <xdr:row>10</xdr:row>
      <xdr:rowOff>165100</xdr:rowOff>
    </xdr:to>
    <xdr:cxnSp macro="">
      <xdr:nvCxnSpPr>
        <xdr:cNvPr id="45" name="Elbow Connector 44">
          <a:extLst>
            <a:ext uri="{FF2B5EF4-FFF2-40B4-BE49-F238E27FC236}">
              <a16:creationId xmlns:a16="http://schemas.microsoft.com/office/drawing/2014/main" id="{A00101B8-BD77-AF47-AB51-7F020F0EE8FC}"/>
            </a:ext>
          </a:extLst>
        </xdr:cNvPr>
        <xdr:cNvCxnSpPr>
          <a:stCxn id="27" idx="2"/>
          <a:endCxn id="29" idx="0"/>
        </xdr:cNvCxnSpPr>
      </xdr:nvCxnSpPr>
      <xdr:spPr>
        <a:xfrm rot="16200000" flipH="1">
          <a:off x="15462250" y="1708150"/>
          <a:ext cx="190500" cy="787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266700</xdr:colOff>
      <xdr:row>9</xdr:row>
      <xdr:rowOff>165100</xdr:rowOff>
    </xdr:from>
    <xdr:to>
      <xdr:col>20</xdr:col>
      <xdr:colOff>63500</xdr:colOff>
      <xdr:row>10</xdr:row>
      <xdr:rowOff>165100</xdr:rowOff>
    </xdr:to>
    <xdr:cxnSp macro="">
      <xdr:nvCxnSpPr>
        <xdr:cNvPr id="63" name="Elbow Connector 62">
          <a:extLst>
            <a:ext uri="{FF2B5EF4-FFF2-40B4-BE49-F238E27FC236}">
              <a16:creationId xmlns:a16="http://schemas.microsoft.com/office/drawing/2014/main" id="{1D2AAB6E-906A-FE4F-BEDE-7FC971739F25}"/>
            </a:ext>
          </a:extLst>
        </xdr:cNvPr>
        <xdr:cNvCxnSpPr>
          <a:stCxn id="33" idx="2"/>
          <a:endCxn id="29" idx="0"/>
        </xdr:cNvCxnSpPr>
      </xdr:nvCxnSpPr>
      <xdr:spPr>
        <a:xfrm rot="5400000">
          <a:off x="16160750" y="1784350"/>
          <a:ext cx="203200" cy="6223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419100</xdr:colOff>
      <xdr:row>1</xdr:row>
      <xdr:rowOff>50800</xdr:rowOff>
    </xdr:from>
    <xdr:to>
      <xdr:col>24</xdr:col>
      <xdr:colOff>647700</xdr:colOff>
      <xdr:row>4</xdr:row>
      <xdr:rowOff>88900</xdr:rowOff>
    </xdr:to>
    <xdr:sp macro="" textlink="">
      <xdr:nvSpPr>
        <xdr:cNvPr id="109" name="Rounded Rectangle 108">
          <a:extLst>
            <a:ext uri="{FF2B5EF4-FFF2-40B4-BE49-F238E27FC236}">
              <a16:creationId xmlns:a16="http://schemas.microsoft.com/office/drawing/2014/main" id="{079DC555-4BB1-894A-9B9E-877366A6D344}"/>
            </a:ext>
          </a:extLst>
        </xdr:cNvPr>
        <xdr:cNvSpPr/>
      </xdr:nvSpPr>
      <xdr:spPr>
        <a:xfrm>
          <a:off x="17754600" y="254000"/>
          <a:ext cx="2705100" cy="6477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</a:rPr>
            <a:t> Apps</a:t>
          </a:r>
        </a:p>
        <a:p>
          <a:pPr algn="ctr"/>
          <a:r>
            <a:rPr lang="en-US" sz="1100" baseline="0">
              <a:solidFill>
                <a:schemeClr val="tx1"/>
              </a:solidFill>
            </a:rPr>
            <a:t>(single, screener, intraday)</a:t>
          </a:r>
        </a:p>
        <a:p>
          <a:pPr algn="ctr"/>
          <a:endParaRPr lang="en-US" sz="1100" baseline="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368300</xdr:colOff>
      <xdr:row>5</xdr:row>
      <xdr:rowOff>12700</xdr:rowOff>
    </xdr:from>
    <xdr:to>
      <xdr:col>23</xdr:col>
      <xdr:colOff>304800</xdr:colOff>
      <xdr:row>7</xdr:row>
      <xdr:rowOff>165100</xdr:rowOff>
    </xdr:to>
    <xdr:sp macro="" textlink="">
      <xdr:nvSpPr>
        <xdr:cNvPr id="110" name="Rounded Rectangle 109">
          <a:extLst>
            <a:ext uri="{FF2B5EF4-FFF2-40B4-BE49-F238E27FC236}">
              <a16:creationId xmlns:a16="http://schemas.microsoft.com/office/drawing/2014/main" id="{37FFC2D1-A46C-2943-ABF6-963534CA788D}"/>
            </a:ext>
          </a:extLst>
        </xdr:cNvPr>
        <xdr:cNvSpPr/>
      </xdr:nvSpPr>
      <xdr:spPr>
        <a:xfrm>
          <a:off x="17703800" y="1028700"/>
          <a:ext cx="1587500" cy="5588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Config</a:t>
          </a:r>
        </a:p>
      </xdr:txBody>
    </xdr:sp>
    <xdr:clientData/>
  </xdr:twoCellAnchor>
  <xdr:twoCellAnchor>
    <xdr:from>
      <xdr:col>23</xdr:col>
      <xdr:colOff>406400</xdr:colOff>
      <xdr:row>5</xdr:row>
      <xdr:rowOff>12700</xdr:rowOff>
    </xdr:from>
    <xdr:to>
      <xdr:col>25</xdr:col>
      <xdr:colOff>330200</xdr:colOff>
      <xdr:row>7</xdr:row>
      <xdr:rowOff>190500</xdr:rowOff>
    </xdr:to>
    <xdr:sp macro="" textlink="">
      <xdr:nvSpPr>
        <xdr:cNvPr id="111" name="Rounded Rectangle 110">
          <a:extLst>
            <a:ext uri="{FF2B5EF4-FFF2-40B4-BE49-F238E27FC236}">
              <a16:creationId xmlns:a16="http://schemas.microsoft.com/office/drawing/2014/main" id="{4426E487-C44B-0044-AF70-2D9E7E617A4C}"/>
            </a:ext>
          </a:extLst>
        </xdr:cNvPr>
        <xdr:cNvSpPr/>
      </xdr:nvSpPr>
      <xdr:spPr>
        <a:xfrm>
          <a:off x="19392900" y="1028700"/>
          <a:ext cx="1574800" cy="584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Search</a:t>
          </a:r>
          <a:r>
            <a:rPr lang="en-US" sz="1100" baseline="0"/>
            <a:t> Results</a:t>
          </a:r>
        </a:p>
      </xdr:txBody>
    </xdr:sp>
    <xdr:clientData/>
  </xdr:twoCellAnchor>
  <xdr:twoCellAnchor>
    <xdr:from>
      <xdr:col>21</xdr:col>
      <xdr:colOff>342900</xdr:colOff>
      <xdr:row>8</xdr:row>
      <xdr:rowOff>139700</xdr:rowOff>
    </xdr:from>
    <xdr:to>
      <xdr:col>25</xdr:col>
      <xdr:colOff>381000</xdr:colOff>
      <xdr:row>13</xdr:row>
      <xdr:rowOff>165100</xdr:rowOff>
    </xdr:to>
    <xdr:sp macro="" textlink="">
      <xdr:nvSpPr>
        <xdr:cNvPr id="112" name="Rounded Rectangle 111">
          <a:extLst>
            <a:ext uri="{FF2B5EF4-FFF2-40B4-BE49-F238E27FC236}">
              <a16:creationId xmlns:a16="http://schemas.microsoft.com/office/drawing/2014/main" id="{CF66E79A-CFA0-4D48-A325-7EC954927411}"/>
            </a:ext>
          </a:extLst>
        </xdr:cNvPr>
        <xdr:cNvSpPr/>
      </xdr:nvSpPr>
      <xdr:spPr>
        <a:xfrm>
          <a:off x="17678400" y="1765300"/>
          <a:ext cx="33401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Selectors</a:t>
          </a:r>
        </a:p>
        <a:p>
          <a:pPr algn="ctr"/>
          <a:r>
            <a:rPr lang="en-US" sz="1100" baseline="0"/>
            <a:t>( for Ticker(s) )</a:t>
          </a:r>
        </a:p>
      </xdr:txBody>
    </xdr:sp>
    <xdr:clientData/>
  </xdr:twoCellAnchor>
  <xdr:twoCellAnchor>
    <xdr:from>
      <xdr:col>21</xdr:col>
      <xdr:colOff>368300</xdr:colOff>
      <xdr:row>14</xdr:row>
      <xdr:rowOff>88900</xdr:rowOff>
    </xdr:from>
    <xdr:to>
      <xdr:col>25</xdr:col>
      <xdr:colOff>444500</xdr:colOff>
      <xdr:row>19</xdr:row>
      <xdr:rowOff>114300</xdr:rowOff>
    </xdr:to>
    <xdr:sp macro="" textlink="">
      <xdr:nvSpPr>
        <xdr:cNvPr id="113" name="Rounded Rectangle 112">
          <a:extLst>
            <a:ext uri="{FF2B5EF4-FFF2-40B4-BE49-F238E27FC236}">
              <a16:creationId xmlns:a16="http://schemas.microsoft.com/office/drawing/2014/main" id="{7C0B758D-6FFB-114C-BEF5-70DA154EAB70}"/>
            </a:ext>
          </a:extLst>
        </xdr:cNvPr>
        <xdr:cNvSpPr/>
      </xdr:nvSpPr>
      <xdr:spPr>
        <a:xfrm>
          <a:off x="17703800" y="2933700"/>
          <a:ext cx="33782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Ticker List</a:t>
          </a:r>
        </a:p>
        <a:p>
          <a:pPr algn="ctr"/>
          <a:r>
            <a:rPr lang="en-US" sz="1100" baseline="0"/>
            <a:t>( list of selected tickers for each App)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BCD-FFB7-0845-95F9-377ADF3DB526}">
  <dimension ref="A1:T111"/>
  <sheetViews>
    <sheetView tabSelected="1" zoomScale="80" zoomScaleNormal="80" workbookViewId="0">
      <pane xSplit="1" ySplit="4" topLeftCell="B26" activePane="bottomRight" state="frozen"/>
      <selection pane="topRight" activeCell="C1" sqref="C1"/>
      <selection pane="bottomLeft" activeCell="A5" sqref="A5"/>
      <selection pane="bottomRight" activeCell="D30" sqref="D30:D38"/>
    </sheetView>
  </sheetViews>
  <sheetFormatPr baseColWidth="10" defaultRowHeight="21"/>
  <cols>
    <col min="1" max="1" width="4.5" style="4" customWidth="1"/>
    <col min="2" max="2" width="20.5" style="376" customWidth="1"/>
    <col min="3" max="3" width="9" style="70" customWidth="1"/>
    <col min="4" max="4" width="15.33203125" style="70" bestFit="1" customWidth="1"/>
    <col min="5" max="5" width="7.1640625" style="70" customWidth="1"/>
    <col min="6" max="6" width="13.5" style="70" bestFit="1" customWidth="1"/>
    <col min="7" max="7" width="5.6640625" style="70" customWidth="1"/>
    <col min="8" max="8" width="13.5" style="70" bestFit="1" customWidth="1"/>
    <col min="9" max="9" width="11.6640625" style="70" customWidth="1"/>
    <col min="10" max="10" width="13.1640625" style="70" customWidth="1"/>
    <col min="11" max="11" width="8.5" style="4" customWidth="1"/>
    <col min="12" max="12" width="14.1640625" style="4" bestFit="1" customWidth="1"/>
    <col min="13" max="13" width="21.83203125" style="4" bestFit="1" customWidth="1"/>
    <col min="14" max="14" width="13.5" style="4" bestFit="1" customWidth="1"/>
    <col min="15" max="15" width="21" style="4" bestFit="1" customWidth="1"/>
    <col min="16" max="17" width="10.5" style="4" customWidth="1"/>
    <col min="18" max="18" width="9.6640625" style="4" customWidth="1"/>
    <col min="19" max="19" width="5.33203125" style="4" customWidth="1"/>
    <col min="20" max="20" width="13.1640625" style="4" customWidth="1"/>
    <col min="21" max="21" width="7.5" style="4" customWidth="1"/>
    <col min="22" max="22" width="10.33203125" style="4" customWidth="1"/>
    <col min="23" max="23" width="7.83203125" style="4" customWidth="1"/>
    <col min="24" max="24" width="13.83203125" style="4" customWidth="1"/>
    <col min="25" max="25" width="7.33203125" style="4" bestFit="1" customWidth="1"/>
    <col min="26" max="26" width="7.83203125" style="4" bestFit="1" customWidth="1"/>
    <col min="27" max="27" width="6.6640625" style="4" customWidth="1"/>
    <col min="28" max="31" width="5.1640625" style="4" customWidth="1"/>
    <col min="32" max="32" width="6.33203125" style="4" bestFit="1" customWidth="1"/>
    <col min="33" max="33" width="4.1640625" style="4" bestFit="1" customWidth="1"/>
    <col min="34" max="16384" width="10.83203125" style="4"/>
  </cols>
  <sheetData>
    <row r="1" spans="1:20" ht="59" customHeight="1">
      <c r="A1" s="417" t="s">
        <v>480</v>
      </c>
      <c r="B1" s="418"/>
      <c r="C1" s="418"/>
      <c r="D1" s="418"/>
      <c r="E1" s="418"/>
      <c r="F1" s="418"/>
      <c r="G1" s="418"/>
      <c r="H1" s="418"/>
      <c r="J1" s="415" t="s">
        <v>435</v>
      </c>
    </row>
    <row r="2" spans="1:20">
      <c r="J2" s="416" t="s">
        <v>503</v>
      </c>
    </row>
    <row r="3" spans="1:20" s="6" customFormat="1" ht="25">
      <c r="B3" s="176" t="s">
        <v>343</v>
      </c>
      <c r="C3" s="362" t="s">
        <v>344</v>
      </c>
      <c r="D3" s="363"/>
      <c r="E3" s="362" t="s">
        <v>373</v>
      </c>
      <c r="F3" s="363"/>
      <c r="G3" s="362" t="s">
        <v>374</v>
      </c>
      <c r="H3" s="363"/>
      <c r="I3" s="362" t="s">
        <v>404</v>
      </c>
      <c r="J3" s="363"/>
      <c r="L3" s="131" t="s">
        <v>432</v>
      </c>
      <c r="M3" s="131" t="s">
        <v>433</v>
      </c>
      <c r="N3" s="131" t="s">
        <v>219</v>
      </c>
    </row>
    <row r="4" spans="1:20">
      <c r="A4" s="371"/>
      <c r="B4" s="377"/>
      <c r="C4" s="382"/>
      <c r="D4" s="382"/>
      <c r="E4" s="382"/>
      <c r="F4" s="382"/>
      <c r="G4" s="382"/>
      <c r="H4" s="382"/>
      <c r="I4" s="382"/>
      <c r="J4" s="382"/>
      <c r="K4" s="6"/>
      <c r="L4" s="371"/>
      <c r="M4" s="371"/>
      <c r="N4" s="371"/>
      <c r="O4" s="371"/>
      <c r="P4" s="371"/>
      <c r="Q4" s="371"/>
      <c r="R4" s="371"/>
      <c r="S4" s="371"/>
      <c r="T4" s="371"/>
    </row>
    <row r="5" spans="1:20" ht="31" customHeight="1">
      <c r="B5" s="397" t="s">
        <v>289</v>
      </c>
      <c r="C5" s="383"/>
      <c r="D5" s="383"/>
      <c r="E5" s="383"/>
      <c r="F5" s="383"/>
      <c r="G5" s="383"/>
      <c r="H5" s="383"/>
      <c r="I5" s="383"/>
      <c r="J5" s="383"/>
      <c r="K5" s="6"/>
      <c r="L5" s="133" t="s">
        <v>96</v>
      </c>
      <c r="M5" s="116" t="s">
        <v>411</v>
      </c>
      <c r="N5" s="11"/>
    </row>
    <row r="6" spans="1:20" ht="31" customHeight="1">
      <c r="B6" s="427" t="s">
        <v>263</v>
      </c>
      <c r="C6" s="370" t="s">
        <v>286</v>
      </c>
      <c r="D6" s="370"/>
      <c r="E6" s="384"/>
      <c r="F6" s="384"/>
      <c r="G6" s="384"/>
      <c r="H6" s="384"/>
      <c r="I6" s="384"/>
      <c r="J6" s="384"/>
      <c r="K6" s="6"/>
      <c r="L6" s="133" t="s">
        <v>434</v>
      </c>
      <c r="M6" s="374" t="s">
        <v>100</v>
      </c>
      <c r="N6" s="11"/>
    </row>
    <row r="7" spans="1:20" ht="31" customHeight="1">
      <c r="B7" s="428"/>
      <c r="C7" s="370" t="s">
        <v>285</v>
      </c>
      <c r="D7" s="370"/>
      <c r="E7" s="384"/>
      <c r="F7" s="384"/>
      <c r="G7" s="384"/>
      <c r="H7" s="384"/>
      <c r="I7" s="384"/>
      <c r="J7" s="384"/>
      <c r="K7" s="6"/>
      <c r="L7" s="133" t="s">
        <v>98</v>
      </c>
      <c r="M7" s="116" t="s">
        <v>101</v>
      </c>
      <c r="N7" s="11"/>
    </row>
    <row r="8" spans="1:20" ht="31" customHeight="1">
      <c r="B8" s="428"/>
      <c r="C8" s="370" t="s">
        <v>288</v>
      </c>
      <c r="D8" s="370"/>
      <c r="E8" s="384"/>
      <c r="F8" s="384"/>
      <c r="G8" s="384"/>
      <c r="H8" s="384"/>
      <c r="I8" s="384"/>
      <c r="J8" s="384"/>
      <c r="K8" s="6"/>
      <c r="L8" s="133" t="s">
        <v>434</v>
      </c>
      <c r="M8" s="174" t="s">
        <v>102</v>
      </c>
      <c r="N8" s="11"/>
    </row>
    <row r="9" spans="1:20" ht="31" customHeight="1">
      <c r="B9" s="428"/>
      <c r="C9" s="430" t="s">
        <v>262</v>
      </c>
      <c r="D9" s="431"/>
      <c r="E9" s="386" t="s">
        <v>267</v>
      </c>
      <c r="F9" s="386"/>
      <c r="G9" s="384"/>
      <c r="H9" s="384"/>
      <c r="I9" s="384"/>
      <c r="J9" s="384"/>
      <c r="K9" s="6"/>
      <c r="L9" s="133" t="s">
        <v>91</v>
      </c>
      <c r="M9" s="141" t="s">
        <v>472</v>
      </c>
      <c r="N9" s="11"/>
    </row>
    <row r="10" spans="1:20" ht="31" customHeight="1">
      <c r="B10" s="428"/>
      <c r="C10" s="432"/>
      <c r="D10" s="433"/>
      <c r="E10" s="386" t="s">
        <v>268</v>
      </c>
      <c r="F10" s="386"/>
      <c r="G10" s="384"/>
      <c r="H10" s="384"/>
      <c r="I10" s="384"/>
      <c r="J10" s="384"/>
      <c r="K10" s="6"/>
      <c r="L10" s="133" t="s">
        <v>91</v>
      </c>
      <c r="M10" s="141" t="s">
        <v>472</v>
      </c>
      <c r="N10" s="11"/>
    </row>
    <row r="11" spans="1:20" ht="31" customHeight="1">
      <c r="B11" s="428"/>
      <c r="C11" s="432"/>
      <c r="D11" s="433"/>
      <c r="E11" s="386" t="s">
        <v>261</v>
      </c>
      <c r="F11" s="386"/>
      <c r="G11" s="384"/>
      <c r="H11" s="384"/>
      <c r="I11" s="384"/>
      <c r="J11" s="384"/>
      <c r="K11" s="6"/>
      <c r="L11" s="133" t="s">
        <v>91</v>
      </c>
      <c r="M11" s="141" t="s">
        <v>472</v>
      </c>
      <c r="N11" s="11"/>
    </row>
    <row r="12" spans="1:20" ht="31" customHeight="1">
      <c r="B12" s="428"/>
      <c r="C12" s="432"/>
      <c r="D12" s="433"/>
      <c r="E12" s="386" t="s">
        <v>269</v>
      </c>
      <c r="F12" s="386"/>
      <c r="G12" s="384"/>
      <c r="H12" s="384"/>
      <c r="I12" s="384"/>
      <c r="J12" s="384"/>
      <c r="K12" s="6"/>
      <c r="L12" s="133" t="s">
        <v>91</v>
      </c>
      <c r="M12" s="141" t="s">
        <v>472</v>
      </c>
      <c r="N12" s="11"/>
    </row>
    <row r="13" spans="1:20" ht="31" customHeight="1">
      <c r="B13" s="428"/>
      <c r="C13" s="432"/>
      <c r="D13" s="433"/>
      <c r="E13" s="386" t="s">
        <v>284</v>
      </c>
      <c r="F13" s="386"/>
      <c r="G13" s="384"/>
      <c r="H13" s="384"/>
      <c r="I13" s="384"/>
      <c r="J13" s="384"/>
      <c r="K13" s="6"/>
      <c r="L13" s="133" t="s">
        <v>91</v>
      </c>
      <c r="M13" s="138" t="s">
        <v>437</v>
      </c>
      <c r="N13" s="11"/>
    </row>
    <row r="14" spans="1:20" ht="31" customHeight="1">
      <c r="B14" s="429"/>
      <c r="C14" s="434"/>
      <c r="D14" s="435"/>
      <c r="E14" s="386" t="s">
        <v>283</v>
      </c>
      <c r="F14" s="386"/>
      <c r="G14" s="384"/>
      <c r="H14" s="384"/>
      <c r="I14" s="384"/>
      <c r="J14" s="384"/>
      <c r="K14" s="6"/>
      <c r="L14" s="133" t="s">
        <v>91</v>
      </c>
      <c r="M14" s="138" t="s">
        <v>437</v>
      </c>
      <c r="N14" s="11"/>
    </row>
    <row r="15" spans="1:20" ht="31" customHeight="1">
      <c r="B15" s="378" t="s">
        <v>258</v>
      </c>
      <c r="C15" s="375" t="s">
        <v>275</v>
      </c>
      <c r="D15" s="375"/>
      <c r="E15" s="386" t="s">
        <v>258</v>
      </c>
      <c r="F15" s="386"/>
      <c r="G15" s="384"/>
      <c r="H15" s="384"/>
      <c r="I15" s="384"/>
      <c r="J15" s="384"/>
      <c r="K15" s="6"/>
      <c r="L15" s="133" t="s">
        <v>113</v>
      </c>
      <c r="M15" s="11"/>
      <c r="N15" s="11"/>
    </row>
    <row r="16" spans="1:20" ht="31" customHeight="1">
      <c r="B16" s="378"/>
      <c r="C16" s="375"/>
      <c r="D16" s="375"/>
      <c r="E16" s="386" t="s">
        <v>274</v>
      </c>
      <c r="F16" s="386"/>
      <c r="G16" s="384"/>
      <c r="H16" s="384"/>
      <c r="I16" s="384"/>
      <c r="J16" s="384"/>
      <c r="L16" s="133" t="s">
        <v>113</v>
      </c>
      <c r="M16" s="11"/>
      <c r="N16" s="11"/>
    </row>
    <row r="17" spans="2:14" ht="31" customHeight="1">
      <c r="B17" s="378"/>
      <c r="C17" s="375"/>
      <c r="D17" s="375"/>
      <c r="E17" s="386" t="s">
        <v>277</v>
      </c>
      <c r="F17" s="386"/>
      <c r="G17" s="384"/>
      <c r="H17" s="384"/>
      <c r="I17" s="384"/>
      <c r="J17" s="384"/>
      <c r="L17" s="133" t="s">
        <v>113</v>
      </c>
      <c r="M17" s="11"/>
      <c r="N17" s="11"/>
    </row>
    <row r="18" spans="2:14" ht="31" customHeight="1">
      <c r="B18" s="378"/>
      <c r="C18" s="375"/>
      <c r="D18" s="375"/>
      <c r="E18" s="386" t="s">
        <v>261</v>
      </c>
      <c r="F18" s="386"/>
      <c r="G18" s="384"/>
      <c r="H18" s="384"/>
      <c r="I18" s="384"/>
      <c r="J18" s="384"/>
      <c r="L18" s="133" t="s">
        <v>113</v>
      </c>
      <c r="M18" s="11"/>
      <c r="N18" s="11"/>
    </row>
    <row r="19" spans="2:14" ht="31" customHeight="1">
      <c r="B19" s="378"/>
      <c r="C19" s="375"/>
      <c r="D19" s="375"/>
      <c r="E19" s="386" t="s">
        <v>273</v>
      </c>
      <c r="F19" s="386"/>
      <c r="G19" s="384"/>
      <c r="H19" s="384"/>
      <c r="I19" s="384"/>
      <c r="J19" s="384"/>
      <c r="L19" s="133" t="s">
        <v>113</v>
      </c>
      <c r="M19" s="11"/>
      <c r="N19" s="11"/>
    </row>
    <row r="20" spans="2:14" ht="31" customHeight="1">
      <c r="B20" s="378"/>
      <c r="C20" s="375" t="s">
        <v>276</v>
      </c>
      <c r="D20" s="375"/>
      <c r="E20" s="386" t="s">
        <v>508</v>
      </c>
      <c r="F20" s="386"/>
      <c r="G20" s="384"/>
      <c r="H20" s="384"/>
      <c r="I20" s="384"/>
      <c r="J20" s="384"/>
      <c r="L20" s="133" t="s">
        <v>97</v>
      </c>
      <c r="M20" s="11"/>
      <c r="N20" s="11"/>
    </row>
    <row r="21" spans="2:14" ht="31" customHeight="1">
      <c r="B21" s="378"/>
      <c r="C21" s="375"/>
      <c r="D21" s="375"/>
      <c r="E21" s="386" t="s">
        <v>272</v>
      </c>
      <c r="F21" s="386"/>
      <c r="G21" s="384"/>
      <c r="H21" s="384"/>
      <c r="I21" s="384"/>
      <c r="J21" s="384"/>
      <c r="L21" s="133" t="s">
        <v>97</v>
      </c>
      <c r="M21" s="175" t="s">
        <v>114</v>
      </c>
      <c r="N21" s="11"/>
    </row>
    <row r="22" spans="2:14" ht="31" customHeight="1">
      <c r="B22" s="378"/>
      <c r="C22" s="375"/>
      <c r="D22" s="375"/>
      <c r="E22" s="386" t="s">
        <v>44</v>
      </c>
      <c r="F22" s="386"/>
      <c r="G22" s="384"/>
      <c r="H22" s="384"/>
      <c r="I22" s="384"/>
      <c r="J22" s="384"/>
      <c r="L22" s="133" t="s">
        <v>97</v>
      </c>
      <c r="M22" s="11"/>
      <c r="N22" s="11"/>
    </row>
    <row r="23" spans="2:14" ht="31" customHeight="1">
      <c r="B23" s="378"/>
      <c r="C23" s="375"/>
      <c r="D23" s="375"/>
      <c r="E23" s="386" t="s">
        <v>273</v>
      </c>
      <c r="F23" s="386"/>
      <c r="G23" s="384"/>
      <c r="H23" s="384"/>
      <c r="I23" s="384"/>
      <c r="J23" s="384"/>
      <c r="L23" s="133" t="s">
        <v>97</v>
      </c>
      <c r="M23" s="11"/>
      <c r="N23" s="11"/>
    </row>
    <row r="24" spans="2:14" ht="31" customHeight="1">
      <c r="B24" s="375" t="s">
        <v>611</v>
      </c>
      <c r="C24" s="436" t="s">
        <v>446</v>
      </c>
      <c r="D24" s="437"/>
      <c r="E24" s="390"/>
      <c r="F24" s="390"/>
      <c r="G24" s="390"/>
      <c r="H24" s="390"/>
      <c r="I24" s="390"/>
      <c r="J24" s="390"/>
      <c r="K24" s="6"/>
      <c r="L24" s="133" t="s">
        <v>434</v>
      </c>
      <c r="M24" s="141" t="s">
        <v>460</v>
      </c>
      <c r="N24" s="11"/>
    </row>
    <row r="25" spans="2:14" ht="31" customHeight="1">
      <c r="B25" s="375"/>
      <c r="C25" s="436" t="s">
        <v>447</v>
      </c>
      <c r="D25" s="437"/>
      <c r="E25" s="390"/>
      <c r="F25" s="390"/>
      <c r="G25" s="390"/>
      <c r="H25" s="390"/>
      <c r="I25" s="390"/>
      <c r="J25" s="390"/>
      <c r="K25" s="6"/>
      <c r="L25" s="133" t="s">
        <v>434</v>
      </c>
      <c r="M25" s="141" t="s">
        <v>460</v>
      </c>
      <c r="N25" s="11"/>
    </row>
    <row r="26" spans="2:14" ht="31" customHeight="1">
      <c r="B26" s="375"/>
      <c r="C26" s="436" t="s">
        <v>448</v>
      </c>
      <c r="D26" s="437"/>
      <c r="E26" s="390"/>
      <c r="F26" s="390"/>
      <c r="G26" s="390"/>
      <c r="H26" s="390"/>
      <c r="I26" s="390"/>
      <c r="J26" s="390"/>
      <c r="K26" s="6"/>
      <c r="L26" s="133" t="s">
        <v>434</v>
      </c>
      <c r="M26" s="141" t="s">
        <v>460</v>
      </c>
      <c r="N26" s="11"/>
    </row>
    <row r="27" spans="2:14" ht="31" customHeight="1">
      <c r="B27" s="375"/>
      <c r="C27" s="436" t="s">
        <v>449</v>
      </c>
      <c r="D27" s="437"/>
      <c r="E27" s="390"/>
      <c r="F27" s="390"/>
      <c r="G27" s="390"/>
      <c r="H27" s="390"/>
      <c r="I27" s="390"/>
      <c r="J27" s="390"/>
      <c r="K27" s="6"/>
      <c r="L27" s="133" t="s">
        <v>90</v>
      </c>
      <c r="M27" s="116">
        <v>0</v>
      </c>
      <c r="N27" s="11"/>
    </row>
    <row r="28" spans="2:14" ht="31" customHeight="1">
      <c r="B28" s="375"/>
      <c r="C28" s="436" t="s">
        <v>450</v>
      </c>
      <c r="D28" s="437"/>
      <c r="E28" s="390"/>
      <c r="F28" s="390"/>
      <c r="G28" s="390"/>
      <c r="H28" s="390"/>
      <c r="I28" s="390"/>
      <c r="J28" s="390"/>
      <c r="K28" s="6"/>
      <c r="L28" s="133" t="s">
        <v>90</v>
      </c>
      <c r="M28" s="116">
        <v>0</v>
      </c>
      <c r="N28" s="11"/>
    </row>
    <row r="29" spans="2:14" ht="31" customHeight="1">
      <c r="B29" s="375"/>
      <c r="C29" s="436" t="s">
        <v>451</v>
      </c>
      <c r="D29" s="437"/>
      <c r="E29" s="390"/>
      <c r="F29" s="390"/>
      <c r="G29" s="390"/>
      <c r="H29" s="390"/>
      <c r="I29" s="390"/>
      <c r="J29" s="390"/>
      <c r="K29" s="6"/>
      <c r="L29" s="133" t="s">
        <v>90</v>
      </c>
      <c r="M29" s="116">
        <v>0</v>
      </c>
      <c r="N29" s="11"/>
    </row>
    <row r="30" spans="2:14" ht="31" customHeight="1">
      <c r="B30" s="395" t="s">
        <v>429</v>
      </c>
      <c r="C30" s="365" t="s">
        <v>502</v>
      </c>
      <c r="D30" s="395" t="s">
        <v>429</v>
      </c>
      <c r="E30" s="386" t="s">
        <v>431</v>
      </c>
      <c r="F30" s="386"/>
      <c r="G30" s="384"/>
      <c r="H30" s="384"/>
      <c r="I30" s="384"/>
      <c r="J30" s="384"/>
      <c r="K30" s="6"/>
      <c r="L30" s="133" t="s">
        <v>91</v>
      </c>
      <c r="M30" s="138" t="s">
        <v>438</v>
      </c>
      <c r="N30" s="11"/>
    </row>
    <row r="31" spans="2:14" ht="31" customHeight="1">
      <c r="B31" s="395"/>
      <c r="C31" s="365"/>
      <c r="D31" s="395"/>
      <c r="E31" s="386" t="s">
        <v>395</v>
      </c>
      <c r="F31" s="386"/>
      <c r="G31" s="384"/>
      <c r="H31" s="384"/>
      <c r="I31" s="384"/>
      <c r="J31" s="384"/>
      <c r="K31" s="6"/>
      <c r="L31" s="133" t="s">
        <v>91</v>
      </c>
      <c r="M31" s="138" t="s">
        <v>592</v>
      </c>
      <c r="N31" s="11"/>
    </row>
    <row r="32" spans="2:14" ht="31" customHeight="1">
      <c r="B32" s="395"/>
      <c r="C32" s="365"/>
      <c r="D32" s="395"/>
      <c r="E32" s="365" t="s">
        <v>499</v>
      </c>
      <c r="F32" s="400" t="s">
        <v>445</v>
      </c>
      <c r="G32" s="365" t="s">
        <v>263</v>
      </c>
      <c r="H32" s="385" t="s">
        <v>136</v>
      </c>
      <c r="I32" s="364"/>
      <c r="J32" s="364"/>
      <c r="K32" s="6"/>
      <c r="L32" s="133" t="s">
        <v>96</v>
      </c>
      <c r="M32" s="116" t="s">
        <v>411</v>
      </c>
      <c r="N32" s="11"/>
    </row>
    <row r="33" spans="2:14" ht="31" customHeight="1">
      <c r="B33" s="395"/>
      <c r="C33" s="365"/>
      <c r="D33" s="395"/>
      <c r="E33" s="365"/>
      <c r="F33" s="400"/>
      <c r="G33" s="365"/>
      <c r="H33" s="385" t="s">
        <v>137</v>
      </c>
      <c r="I33" s="364"/>
      <c r="J33" s="364"/>
      <c r="K33" s="6"/>
      <c r="L33" s="133" t="s">
        <v>434</v>
      </c>
      <c r="M33" s="11"/>
      <c r="N33" s="175" t="s">
        <v>436</v>
      </c>
    </row>
    <row r="34" spans="2:14" ht="31" customHeight="1">
      <c r="B34" s="395"/>
      <c r="C34" s="365"/>
      <c r="D34" s="395"/>
      <c r="E34" s="365"/>
      <c r="F34" s="400"/>
      <c r="G34" s="365"/>
      <c r="H34" s="386" t="s">
        <v>426</v>
      </c>
      <c r="I34" s="409" t="s">
        <v>141</v>
      </c>
      <c r="J34" s="410"/>
      <c r="K34" s="6"/>
      <c r="L34" s="133" t="s">
        <v>141</v>
      </c>
      <c r="M34" s="11"/>
      <c r="N34" s="141" t="s">
        <v>244</v>
      </c>
    </row>
    <row r="35" spans="2:14" ht="31" customHeight="1">
      <c r="B35" s="395"/>
      <c r="C35" s="365"/>
      <c r="D35" s="395"/>
      <c r="E35" s="365"/>
      <c r="F35" s="400"/>
      <c r="G35" s="365"/>
      <c r="H35" s="386"/>
      <c r="I35" s="407" t="s">
        <v>146</v>
      </c>
      <c r="J35" s="408"/>
      <c r="K35" s="6"/>
      <c r="L35" s="133" t="s">
        <v>434</v>
      </c>
      <c r="M35" s="11"/>
      <c r="N35" s="175" t="s">
        <v>245</v>
      </c>
    </row>
    <row r="36" spans="2:14" ht="31" customHeight="1">
      <c r="B36" s="395"/>
      <c r="C36" s="365"/>
      <c r="D36" s="395"/>
      <c r="E36" s="365"/>
      <c r="F36" s="400"/>
      <c r="G36" s="365"/>
      <c r="H36" s="386"/>
      <c r="I36" s="407" t="s">
        <v>408</v>
      </c>
      <c r="J36" s="408"/>
      <c r="K36" s="6"/>
      <c r="L36" s="133" t="s">
        <v>434</v>
      </c>
      <c r="M36" s="11"/>
      <c r="N36" s="175" t="s">
        <v>246</v>
      </c>
    </row>
    <row r="37" spans="2:14" ht="31" customHeight="1">
      <c r="B37" s="395"/>
      <c r="C37" s="365"/>
      <c r="D37" s="395"/>
      <c r="E37" s="365"/>
      <c r="F37" s="400"/>
      <c r="G37" s="365"/>
      <c r="H37" s="386"/>
      <c r="I37" s="407" t="s">
        <v>409</v>
      </c>
      <c r="J37" s="408"/>
      <c r="K37" s="6"/>
      <c r="L37" s="133" t="s">
        <v>90</v>
      </c>
      <c r="M37" s="11"/>
      <c r="N37" s="68">
        <v>4</v>
      </c>
    </row>
    <row r="38" spans="2:14" ht="31" customHeight="1">
      <c r="B38" s="395"/>
      <c r="C38" s="365"/>
      <c r="D38" s="395"/>
      <c r="E38" s="365"/>
      <c r="F38" s="400"/>
      <c r="G38" s="365"/>
      <c r="H38" s="386"/>
      <c r="I38" s="407" t="s">
        <v>410</v>
      </c>
      <c r="J38" s="408"/>
      <c r="K38" s="6"/>
      <c r="L38" s="133" t="s">
        <v>90</v>
      </c>
      <c r="M38" s="11"/>
      <c r="N38" s="68">
        <v>10</v>
      </c>
    </row>
    <row r="39" spans="2:14" ht="31" customHeight="1">
      <c r="B39" s="395" t="s">
        <v>430</v>
      </c>
      <c r="C39" s="365"/>
      <c r="D39" s="395" t="s">
        <v>430</v>
      </c>
      <c r="E39" s="386" t="s">
        <v>379</v>
      </c>
      <c r="F39" s="386"/>
      <c r="G39" s="387"/>
      <c r="H39" s="387"/>
      <c r="I39" s="387"/>
      <c r="J39" s="387"/>
      <c r="K39" s="6"/>
      <c r="L39" s="133" t="s">
        <v>91</v>
      </c>
      <c r="M39" s="177"/>
      <c r="N39" s="138" t="s">
        <v>440</v>
      </c>
    </row>
    <row r="40" spans="2:14" ht="31" customHeight="1">
      <c r="B40" s="395"/>
      <c r="C40" s="365"/>
      <c r="D40" s="395"/>
      <c r="E40" s="386" t="s">
        <v>279</v>
      </c>
      <c r="F40" s="386"/>
      <c r="G40" s="387"/>
      <c r="H40" s="387"/>
      <c r="I40" s="387"/>
      <c r="J40" s="387"/>
      <c r="K40" s="6"/>
      <c r="L40" s="133" t="s">
        <v>90</v>
      </c>
      <c r="M40" s="116">
        <v>500</v>
      </c>
      <c r="N40" s="11"/>
    </row>
    <row r="41" spans="2:14" ht="31" customHeight="1">
      <c r="B41" s="395"/>
      <c r="C41" s="365"/>
      <c r="D41" s="395"/>
      <c r="E41" s="386" t="s">
        <v>507</v>
      </c>
      <c r="F41" s="386"/>
      <c r="G41" s="387"/>
      <c r="H41" s="387"/>
      <c r="I41" s="387"/>
      <c r="J41" s="387"/>
      <c r="K41" s="6"/>
      <c r="L41" s="133" t="s">
        <v>90</v>
      </c>
      <c r="M41" s="116">
        <v>500</v>
      </c>
      <c r="N41" s="11"/>
    </row>
    <row r="42" spans="2:14" ht="31" customHeight="1">
      <c r="B42" s="395"/>
      <c r="C42" s="365"/>
      <c r="D42" s="395"/>
      <c r="E42" s="386" t="s">
        <v>399</v>
      </c>
      <c r="F42" s="386"/>
      <c r="G42" s="387"/>
      <c r="H42" s="387"/>
      <c r="I42" s="387"/>
      <c r="J42" s="387"/>
      <c r="K42" s="6"/>
      <c r="L42" s="133" t="s">
        <v>91</v>
      </c>
      <c r="M42" s="138" t="s">
        <v>593</v>
      </c>
      <c r="N42" s="11"/>
    </row>
    <row r="43" spans="2:14" ht="31" customHeight="1">
      <c r="B43" s="395"/>
      <c r="C43" s="365"/>
      <c r="D43" s="395"/>
      <c r="E43" s="365" t="s">
        <v>500</v>
      </c>
      <c r="F43" s="400" t="s">
        <v>444</v>
      </c>
      <c r="G43" s="365" t="s">
        <v>263</v>
      </c>
      <c r="H43" s="388" t="s">
        <v>136</v>
      </c>
      <c r="I43" s="364"/>
      <c r="J43" s="364"/>
      <c r="K43" s="6"/>
      <c r="L43" s="133" t="s">
        <v>122</v>
      </c>
      <c r="M43" s="116" t="s">
        <v>411</v>
      </c>
      <c r="N43" s="11"/>
    </row>
    <row r="44" spans="2:14" ht="31" customHeight="1">
      <c r="B44" s="395"/>
      <c r="C44" s="365"/>
      <c r="D44" s="395"/>
      <c r="E44" s="365"/>
      <c r="F44" s="400"/>
      <c r="G44" s="365"/>
      <c r="H44" s="388" t="s">
        <v>137</v>
      </c>
      <c r="I44" s="364"/>
      <c r="J44" s="364"/>
      <c r="K44" s="6"/>
      <c r="L44" s="133" t="s">
        <v>434</v>
      </c>
      <c r="M44" s="11"/>
      <c r="N44" s="175" t="s">
        <v>150</v>
      </c>
    </row>
    <row r="45" spans="2:14" ht="31" customHeight="1">
      <c r="B45" s="395"/>
      <c r="C45" s="365"/>
      <c r="D45" s="395"/>
      <c r="E45" s="365"/>
      <c r="F45" s="400"/>
      <c r="G45" s="365"/>
      <c r="H45" s="388" t="s">
        <v>282</v>
      </c>
      <c r="I45" s="364"/>
      <c r="J45" s="364"/>
      <c r="K45" s="6"/>
      <c r="L45" s="133" t="s">
        <v>122</v>
      </c>
      <c r="M45" s="11"/>
      <c r="N45" s="116" t="b">
        <v>0</v>
      </c>
    </row>
    <row r="46" spans="2:14" ht="31" customHeight="1">
      <c r="B46" s="395"/>
      <c r="C46" s="365"/>
      <c r="D46" s="395"/>
      <c r="E46" s="365"/>
      <c r="F46" s="400"/>
      <c r="G46" s="365"/>
      <c r="H46" s="388" t="s">
        <v>281</v>
      </c>
      <c r="I46" s="364"/>
      <c r="J46" s="364"/>
      <c r="K46" s="6"/>
      <c r="L46" s="133" t="s">
        <v>122</v>
      </c>
      <c r="M46" s="11"/>
      <c r="N46" s="116" t="b">
        <v>0</v>
      </c>
    </row>
    <row r="47" spans="2:14" ht="31" customHeight="1">
      <c r="B47" s="395"/>
      <c r="C47" s="365"/>
      <c r="D47" s="395"/>
      <c r="E47" s="365"/>
      <c r="F47" s="400"/>
      <c r="G47" s="365"/>
      <c r="H47" s="389" t="s">
        <v>426</v>
      </c>
      <c r="I47" s="389" t="s">
        <v>141</v>
      </c>
      <c r="J47" s="389"/>
      <c r="K47" s="6"/>
      <c r="L47" s="133" t="s">
        <v>141</v>
      </c>
      <c r="M47" s="11"/>
      <c r="N47" s="141" t="s">
        <v>159</v>
      </c>
    </row>
    <row r="48" spans="2:14" ht="31" customHeight="1">
      <c r="B48" s="395"/>
      <c r="C48" s="365"/>
      <c r="D48" s="395"/>
      <c r="E48" s="365"/>
      <c r="F48" s="400"/>
      <c r="G48" s="365"/>
      <c r="H48" s="389"/>
      <c r="I48" s="389" t="s">
        <v>146</v>
      </c>
      <c r="J48" s="389"/>
      <c r="K48" s="6"/>
      <c r="L48" s="133" t="s">
        <v>434</v>
      </c>
      <c r="M48" s="11"/>
      <c r="N48" s="175" t="s">
        <v>160</v>
      </c>
    </row>
    <row r="49" spans="2:15" ht="31" customHeight="1">
      <c r="B49" s="395"/>
      <c r="C49" s="365"/>
      <c r="D49" s="395"/>
      <c r="E49" s="365"/>
      <c r="F49" s="400"/>
      <c r="G49" s="365"/>
      <c r="H49" s="389"/>
      <c r="I49" s="389" t="s">
        <v>400</v>
      </c>
      <c r="J49" s="389"/>
      <c r="K49" s="6"/>
      <c r="L49" s="133" t="s">
        <v>90</v>
      </c>
      <c r="M49" s="11"/>
      <c r="N49" s="116">
        <v>26</v>
      </c>
    </row>
    <row r="50" spans="2:15" ht="31" customHeight="1">
      <c r="B50" s="395"/>
      <c r="C50" s="365"/>
      <c r="D50" s="395"/>
      <c r="E50" s="365"/>
      <c r="F50" s="400"/>
      <c r="G50" s="365"/>
      <c r="H50" s="389"/>
      <c r="I50" s="389" t="s">
        <v>401</v>
      </c>
      <c r="J50" s="389"/>
      <c r="K50" s="6"/>
      <c r="L50" s="133" t="s">
        <v>90</v>
      </c>
      <c r="M50" s="11"/>
      <c r="N50" s="116">
        <v>12</v>
      </c>
    </row>
    <row r="51" spans="2:15" ht="31" customHeight="1">
      <c r="B51" s="395"/>
      <c r="C51" s="365"/>
      <c r="D51" s="395"/>
      <c r="E51" s="365"/>
      <c r="F51" s="400"/>
      <c r="G51" s="365"/>
      <c r="H51" s="389" t="s">
        <v>140</v>
      </c>
      <c r="I51" s="389" t="s">
        <v>141</v>
      </c>
      <c r="J51" s="389"/>
      <c r="K51" s="6"/>
      <c r="L51" s="133" t="s">
        <v>141</v>
      </c>
      <c r="M51" s="11"/>
      <c r="N51" s="141" t="s">
        <v>158</v>
      </c>
    </row>
    <row r="52" spans="2:15" ht="31" customHeight="1">
      <c r="B52" s="395"/>
      <c r="C52" s="365"/>
      <c r="D52" s="395"/>
      <c r="E52" s="365"/>
      <c r="F52" s="400"/>
      <c r="G52" s="365"/>
      <c r="H52" s="389"/>
      <c r="I52" s="389" t="s">
        <v>142</v>
      </c>
      <c r="J52" s="389"/>
      <c r="K52" s="6"/>
      <c r="L52" s="133" t="s">
        <v>434</v>
      </c>
      <c r="M52" s="11"/>
      <c r="N52" s="175" t="s">
        <v>150</v>
      </c>
    </row>
    <row r="53" spans="2:15" ht="31" customHeight="1">
      <c r="B53" s="395"/>
      <c r="C53" s="365"/>
      <c r="D53" s="395"/>
      <c r="E53" s="365"/>
      <c r="F53" s="400"/>
      <c r="G53" s="365"/>
      <c r="H53" s="389"/>
      <c r="I53" s="389" t="s">
        <v>143</v>
      </c>
      <c r="J53" s="389"/>
      <c r="K53" s="6"/>
      <c r="L53" s="133" t="s">
        <v>442</v>
      </c>
      <c r="M53" s="11"/>
      <c r="N53" s="140" t="s">
        <v>441</v>
      </c>
    </row>
    <row r="54" spans="2:15" ht="31" customHeight="1">
      <c r="B54" s="395"/>
      <c r="C54" s="365"/>
      <c r="D54" s="395"/>
      <c r="E54" s="365"/>
      <c r="F54" s="400"/>
      <c r="G54" s="365"/>
      <c r="H54" s="389"/>
      <c r="I54" s="389" t="s">
        <v>144</v>
      </c>
      <c r="J54" s="389"/>
      <c r="K54" s="6"/>
      <c r="L54" s="133" t="s">
        <v>434</v>
      </c>
      <c r="M54" s="11"/>
      <c r="N54" s="175" t="s">
        <v>157</v>
      </c>
    </row>
    <row r="55" spans="2:15" ht="31" customHeight="1">
      <c r="B55" s="378" t="s">
        <v>508</v>
      </c>
      <c r="C55" s="373" t="s">
        <v>513</v>
      </c>
      <c r="D55" s="373"/>
      <c r="E55" s="384"/>
      <c r="F55" s="384"/>
      <c r="G55" s="384"/>
      <c r="H55" s="384"/>
      <c r="I55" s="384"/>
      <c r="J55" s="384"/>
      <c r="L55" s="133" t="s">
        <v>453</v>
      </c>
      <c r="M55" s="177"/>
      <c r="N55" s="116" t="s">
        <v>454</v>
      </c>
    </row>
    <row r="56" spans="2:15" ht="31" customHeight="1">
      <c r="B56" s="378"/>
      <c r="C56" s="373" t="s">
        <v>510</v>
      </c>
      <c r="D56" s="373"/>
      <c r="E56" s="384"/>
      <c r="F56" s="384"/>
      <c r="G56" s="384"/>
      <c r="H56" s="384"/>
      <c r="I56" s="384"/>
      <c r="J56" s="384"/>
      <c r="L56" s="133" t="s">
        <v>91</v>
      </c>
      <c r="M56" s="11"/>
      <c r="N56" s="138" t="s">
        <v>594</v>
      </c>
    </row>
    <row r="57" spans="2:15" ht="31" customHeight="1">
      <c r="B57" s="378"/>
      <c r="C57" s="373" t="s">
        <v>512</v>
      </c>
      <c r="D57" s="373"/>
      <c r="E57" s="384"/>
      <c r="F57" s="384"/>
      <c r="G57" s="384"/>
      <c r="H57" s="384"/>
      <c r="I57" s="384"/>
      <c r="J57" s="384"/>
      <c r="L57" s="133" t="s">
        <v>97</v>
      </c>
      <c r="M57" s="163" t="s">
        <v>509</v>
      </c>
      <c r="N57" s="11"/>
    </row>
    <row r="58" spans="2:15" ht="31" customHeight="1">
      <c r="B58" s="378"/>
      <c r="C58" s="391"/>
      <c r="D58" s="391"/>
      <c r="E58" s="391"/>
      <c r="F58" s="391"/>
      <c r="G58" s="391"/>
      <c r="H58" s="391"/>
      <c r="I58" s="391"/>
      <c r="J58" s="391"/>
      <c r="K58" s="361"/>
      <c r="L58" s="366"/>
      <c r="M58" s="366"/>
      <c r="N58" s="366"/>
      <c r="O58" s="361"/>
    </row>
    <row r="59" spans="2:15" ht="31" customHeight="1">
      <c r="B59" s="378"/>
      <c r="C59" s="391"/>
      <c r="D59" s="391"/>
      <c r="E59" s="391"/>
      <c r="F59" s="391"/>
      <c r="G59" s="391"/>
      <c r="H59" s="391"/>
      <c r="I59" s="391"/>
      <c r="J59" s="391"/>
      <c r="K59" s="361"/>
      <c r="L59" s="366"/>
      <c r="M59" s="366"/>
      <c r="N59" s="366"/>
      <c r="O59" s="361"/>
    </row>
    <row r="60" spans="2:15" ht="31" customHeight="1">
      <c r="B60" s="378" t="s">
        <v>310</v>
      </c>
      <c r="C60" s="370" t="s">
        <v>290</v>
      </c>
      <c r="D60" s="370"/>
      <c r="E60" s="398" t="s">
        <v>269</v>
      </c>
      <c r="F60" s="399" t="s">
        <v>455</v>
      </c>
      <c r="G60" s="384"/>
      <c r="H60" s="384"/>
      <c r="I60" s="384"/>
      <c r="J60" s="384"/>
      <c r="L60" s="133" t="s">
        <v>453</v>
      </c>
      <c r="M60" s="141" t="s">
        <v>473</v>
      </c>
      <c r="N60" s="116" t="s">
        <v>454</v>
      </c>
    </row>
    <row r="61" spans="2:15" ht="31" customHeight="1">
      <c r="B61" s="378"/>
      <c r="C61" s="370" t="s">
        <v>387</v>
      </c>
      <c r="D61" s="370"/>
      <c r="E61" s="398" t="s">
        <v>269</v>
      </c>
      <c r="F61" s="399" t="s">
        <v>456</v>
      </c>
      <c r="G61" s="384"/>
      <c r="H61" s="384"/>
      <c r="I61" s="384"/>
      <c r="J61" s="384"/>
      <c r="L61" s="133" t="s">
        <v>453</v>
      </c>
      <c r="M61" s="141" t="s">
        <v>473</v>
      </c>
      <c r="N61" s="116" t="s">
        <v>454</v>
      </c>
      <c r="O61" s="9" t="s">
        <v>610</v>
      </c>
    </row>
    <row r="62" spans="2:15" ht="31" customHeight="1">
      <c r="B62" s="378"/>
      <c r="C62" s="421" t="s">
        <v>261</v>
      </c>
      <c r="D62" s="422"/>
      <c r="E62" s="401" t="s">
        <v>269</v>
      </c>
      <c r="F62" s="404" t="s">
        <v>455</v>
      </c>
      <c r="G62" s="386" t="s">
        <v>403</v>
      </c>
      <c r="H62" s="386"/>
      <c r="I62" s="364"/>
      <c r="J62" s="364"/>
      <c r="L62" s="133" t="s">
        <v>453</v>
      </c>
      <c r="M62" s="141" t="s">
        <v>473</v>
      </c>
      <c r="N62" s="11"/>
    </row>
    <row r="63" spans="2:15" ht="31" customHeight="1">
      <c r="B63" s="378"/>
      <c r="C63" s="423"/>
      <c r="D63" s="424"/>
      <c r="E63" s="402"/>
      <c r="F63" s="405"/>
      <c r="G63" s="411" t="s">
        <v>601</v>
      </c>
      <c r="H63" s="412"/>
      <c r="I63" s="364"/>
      <c r="J63" s="364"/>
      <c r="L63" s="133" t="s">
        <v>453</v>
      </c>
      <c r="M63" s="141" t="s">
        <v>473</v>
      </c>
      <c r="N63" s="116" t="s">
        <v>602</v>
      </c>
    </row>
    <row r="64" spans="2:15" ht="31" customHeight="1">
      <c r="B64" s="378"/>
      <c r="C64" s="423"/>
      <c r="D64" s="424"/>
      <c r="E64" s="402"/>
      <c r="F64" s="405"/>
      <c r="G64" s="419"/>
      <c r="H64" s="420"/>
      <c r="I64" s="364"/>
      <c r="J64" s="364"/>
      <c r="L64" s="133" t="s">
        <v>453</v>
      </c>
      <c r="M64" s="141" t="s">
        <v>473</v>
      </c>
      <c r="N64" s="116" t="s">
        <v>603</v>
      </c>
    </row>
    <row r="65" spans="2:15" ht="31" customHeight="1">
      <c r="B65" s="378"/>
      <c r="C65" s="423"/>
      <c r="D65" s="424"/>
      <c r="E65" s="402"/>
      <c r="F65" s="405"/>
      <c r="G65" s="413"/>
      <c r="H65" s="414"/>
      <c r="I65" s="364"/>
      <c r="J65" s="364"/>
      <c r="L65" s="133" t="s">
        <v>453</v>
      </c>
      <c r="M65" s="141" t="s">
        <v>473</v>
      </c>
      <c r="N65" s="116" t="s">
        <v>265</v>
      </c>
    </row>
    <row r="66" spans="2:15" ht="31" customHeight="1">
      <c r="B66" s="378"/>
      <c r="C66" s="423"/>
      <c r="D66" s="424"/>
      <c r="E66" s="402"/>
      <c r="F66" s="405"/>
      <c r="G66" s="409" t="s">
        <v>505</v>
      </c>
      <c r="H66" s="410"/>
      <c r="I66" s="364"/>
      <c r="J66" s="364"/>
      <c r="L66" s="133" t="s">
        <v>122</v>
      </c>
      <c r="M66" s="116" t="s">
        <v>411</v>
      </c>
      <c r="N66" s="11"/>
      <c r="O66" s="4" t="s">
        <v>604</v>
      </c>
    </row>
    <row r="67" spans="2:15" ht="31" customHeight="1">
      <c r="B67" s="378"/>
      <c r="C67" s="423"/>
      <c r="D67" s="424"/>
      <c r="E67" s="402"/>
      <c r="F67" s="405"/>
      <c r="G67" s="411" t="s">
        <v>501</v>
      </c>
      <c r="H67" s="412"/>
      <c r="I67" s="368" t="s">
        <v>484</v>
      </c>
      <c r="J67" s="392" t="s">
        <v>477</v>
      </c>
      <c r="L67" s="133" t="s">
        <v>122</v>
      </c>
      <c r="M67" s="116" t="s">
        <v>411</v>
      </c>
      <c r="N67" s="11"/>
      <c r="O67" s="4" t="s">
        <v>605</v>
      </c>
    </row>
    <row r="68" spans="2:15" ht="31" customHeight="1">
      <c r="B68" s="378"/>
      <c r="C68" s="423"/>
      <c r="D68" s="424"/>
      <c r="E68" s="403"/>
      <c r="F68" s="406"/>
      <c r="G68" s="413"/>
      <c r="H68" s="414"/>
      <c r="I68" s="369"/>
      <c r="J68" s="392" t="s">
        <v>482</v>
      </c>
      <c r="L68" s="133" t="s">
        <v>122</v>
      </c>
      <c r="M68" s="116" t="s">
        <v>411</v>
      </c>
      <c r="N68" s="11"/>
    </row>
    <row r="69" spans="2:15" ht="31" customHeight="1">
      <c r="B69" s="378"/>
      <c r="C69" s="423"/>
      <c r="D69" s="424"/>
      <c r="E69" s="401" t="s">
        <v>269</v>
      </c>
      <c r="F69" s="404" t="s">
        <v>598</v>
      </c>
      <c r="G69" s="386" t="s">
        <v>591</v>
      </c>
      <c r="H69" s="386"/>
      <c r="I69" s="364"/>
      <c r="J69" s="364"/>
      <c r="L69" s="133" t="s">
        <v>597</v>
      </c>
      <c r="M69" s="141" t="s">
        <v>473</v>
      </c>
      <c r="N69" s="11"/>
    </row>
    <row r="70" spans="2:15" ht="31" customHeight="1">
      <c r="B70" s="378"/>
      <c r="C70" s="423"/>
      <c r="D70" s="424"/>
      <c r="E70" s="402"/>
      <c r="F70" s="405"/>
      <c r="G70" s="409" t="s">
        <v>505</v>
      </c>
      <c r="H70" s="410"/>
      <c r="I70" s="364"/>
      <c r="J70" s="364"/>
      <c r="L70" s="133" t="s">
        <v>122</v>
      </c>
      <c r="M70" s="116" t="s">
        <v>411</v>
      </c>
      <c r="N70" s="11"/>
    </row>
    <row r="71" spans="2:15" ht="31" customHeight="1">
      <c r="B71" s="378"/>
      <c r="C71" s="423"/>
      <c r="D71" s="424"/>
      <c r="E71" s="402"/>
      <c r="F71" s="405"/>
      <c r="G71" s="411" t="s">
        <v>501</v>
      </c>
      <c r="H71" s="412"/>
      <c r="I71" s="368" t="s">
        <v>484</v>
      </c>
      <c r="J71" s="392" t="s">
        <v>477</v>
      </c>
      <c r="L71" s="133" t="s">
        <v>122</v>
      </c>
      <c r="M71" s="116" t="s">
        <v>411</v>
      </c>
      <c r="N71" s="11"/>
    </row>
    <row r="72" spans="2:15" ht="31" customHeight="1">
      <c r="B72" s="378"/>
      <c r="C72" s="425"/>
      <c r="D72" s="426"/>
      <c r="E72" s="403"/>
      <c r="F72" s="406"/>
      <c r="G72" s="413"/>
      <c r="H72" s="414"/>
      <c r="I72" s="369"/>
      <c r="J72" s="392" t="s">
        <v>482</v>
      </c>
      <c r="L72" s="133" t="s">
        <v>122</v>
      </c>
      <c r="M72" s="116" t="s">
        <v>411</v>
      </c>
      <c r="N72" s="11"/>
    </row>
    <row r="73" spans="2:15" ht="31" customHeight="1">
      <c r="B73" s="378"/>
      <c r="C73" s="370" t="s">
        <v>515</v>
      </c>
      <c r="D73" s="370"/>
      <c r="E73" s="384"/>
      <c r="F73" s="384"/>
      <c r="G73" s="384"/>
      <c r="H73" s="384"/>
      <c r="I73" s="384"/>
      <c r="J73" s="384"/>
      <c r="L73" s="133" t="s">
        <v>474</v>
      </c>
      <c r="M73" s="141"/>
      <c r="N73" s="11"/>
    </row>
    <row r="74" spans="2:15" ht="31" customHeight="1">
      <c r="B74" s="378"/>
      <c r="C74" s="375" t="s">
        <v>259</v>
      </c>
      <c r="D74" s="375"/>
      <c r="E74" s="386" t="s">
        <v>270</v>
      </c>
      <c r="F74" s="386"/>
      <c r="G74" s="384"/>
      <c r="H74" s="384"/>
      <c r="I74" s="384"/>
      <c r="J74" s="384"/>
      <c r="L74" s="133" t="s">
        <v>90</v>
      </c>
      <c r="M74" s="116">
        <v>7</v>
      </c>
      <c r="N74" s="11"/>
    </row>
    <row r="75" spans="2:15" ht="31" customHeight="1">
      <c r="B75" s="378"/>
      <c r="C75" s="375"/>
      <c r="D75" s="375"/>
      <c r="E75" s="386" t="s">
        <v>268</v>
      </c>
      <c r="F75" s="386"/>
      <c r="G75" s="384"/>
      <c r="H75" s="384"/>
      <c r="I75" s="384"/>
      <c r="J75" s="384"/>
      <c r="L75" s="133" t="s">
        <v>91</v>
      </c>
      <c r="M75" s="141" t="s">
        <v>481</v>
      </c>
      <c r="N75" s="11"/>
    </row>
    <row r="76" spans="2:15" ht="31" customHeight="1">
      <c r="B76" s="378"/>
      <c r="C76" s="375"/>
      <c r="D76" s="375"/>
      <c r="E76" s="386" t="s">
        <v>314</v>
      </c>
      <c r="F76" s="386"/>
      <c r="G76" s="172" t="s">
        <v>269</v>
      </c>
      <c r="H76" s="392" t="s">
        <v>458</v>
      </c>
      <c r="I76" s="364"/>
      <c r="J76" s="364"/>
      <c r="L76" s="133" t="s">
        <v>453</v>
      </c>
      <c r="M76" s="141" t="s">
        <v>473</v>
      </c>
      <c r="N76" s="116" t="s">
        <v>454</v>
      </c>
    </row>
    <row r="77" spans="2:15" ht="31" customHeight="1">
      <c r="B77" s="378"/>
      <c r="C77" s="375"/>
      <c r="D77" s="375"/>
      <c r="E77" s="386" t="s">
        <v>313</v>
      </c>
      <c r="F77" s="386"/>
      <c r="G77" s="384"/>
      <c r="H77" s="384"/>
      <c r="I77" s="384"/>
      <c r="J77" s="384"/>
      <c r="L77" s="133" t="s">
        <v>91</v>
      </c>
      <c r="M77" s="141" t="s">
        <v>472</v>
      </c>
      <c r="N77" s="11"/>
    </row>
    <row r="78" spans="2:15" ht="31" customHeight="1">
      <c r="B78" s="378"/>
      <c r="C78" s="375"/>
      <c r="D78" s="375"/>
      <c r="E78" s="386" t="s">
        <v>312</v>
      </c>
      <c r="F78" s="386"/>
      <c r="G78" s="384"/>
      <c r="H78" s="384"/>
      <c r="I78" s="384"/>
      <c r="J78" s="384"/>
      <c r="L78" s="144" t="s">
        <v>457</v>
      </c>
      <c r="M78" s="141" t="s">
        <v>473</v>
      </c>
      <c r="N78" s="11"/>
      <c r="O78" s="372" t="s">
        <v>459</v>
      </c>
    </row>
    <row r="79" spans="2:15" ht="31" customHeight="1">
      <c r="B79" s="379" t="s">
        <v>612</v>
      </c>
      <c r="C79" s="395" t="s">
        <v>353</v>
      </c>
      <c r="D79" s="395"/>
      <c r="E79" s="384"/>
      <c r="F79" s="384"/>
      <c r="G79" s="384"/>
      <c r="H79" s="384"/>
      <c r="I79" s="384"/>
      <c r="J79" s="384"/>
      <c r="L79" s="133" t="s">
        <v>90</v>
      </c>
      <c r="M79" s="116">
        <v>100</v>
      </c>
      <c r="N79" s="11"/>
    </row>
    <row r="80" spans="2:15" ht="31" customHeight="1">
      <c r="B80" s="379"/>
      <c r="C80" s="395" t="s">
        <v>354</v>
      </c>
      <c r="D80" s="395"/>
      <c r="E80" s="384"/>
      <c r="F80" s="384"/>
      <c r="G80" s="384"/>
      <c r="H80" s="384"/>
      <c r="I80" s="384"/>
      <c r="J80" s="384"/>
      <c r="L80" s="133" t="s">
        <v>97</v>
      </c>
      <c r="M80" s="174" t="s">
        <v>107</v>
      </c>
      <c r="N80" s="11"/>
    </row>
    <row r="81" spans="2:14" ht="31" customHeight="1">
      <c r="B81" s="379"/>
      <c r="C81" s="395" t="s">
        <v>297</v>
      </c>
      <c r="D81" s="395"/>
      <c r="E81" s="384"/>
      <c r="F81" s="384"/>
      <c r="G81" s="384"/>
      <c r="H81" s="384"/>
      <c r="I81" s="384"/>
      <c r="J81" s="384"/>
      <c r="L81" s="133" t="s">
        <v>596</v>
      </c>
      <c r="M81" s="116" t="s">
        <v>99</v>
      </c>
      <c r="N81" s="11"/>
    </row>
    <row r="82" spans="2:14" ht="31" customHeight="1">
      <c r="B82" s="379"/>
      <c r="C82" s="395" t="s">
        <v>391</v>
      </c>
      <c r="D82" s="395"/>
      <c r="E82" s="384"/>
      <c r="F82" s="384"/>
      <c r="G82" s="384"/>
      <c r="H82" s="384"/>
      <c r="I82" s="384"/>
      <c r="J82" s="384"/>
      <c r="L82" s="133" t="s">
        <v>91</v>
      </c>
      <c r="M82" s="138" t="s">
        <v>595</v>
      </c>
      <c r="N82" s="11"/>
    </row>
    <row r="83" spans="2:14" ht="31" customHeight="1">
      <c r="B83" s="379"/>
      <c r="C83" s="373" t="s">
        <v>266</v>
      </c>
      <c r="D83" s="373"/>
      <c r="E83" s="386" t="s">
        <v>356</v>
      </c>
      <c r="F83" s="386"/>
      <c r="G83" s="173" t="s">
        <v>466</v>
      </c>
      <c r="H83" s="29" t="s">
        <v>464</v>
      </c>
      <c r="I83" s="364"/>
      <c r="J83" s="364"/>
      <c r="L83" s="133" t="s">
        <v>122</v>
      </c>
      <c r="M83" s="116" t="s">
        <v>411</v>
      </c>
      <c r="N83" s="11"/>
    </row>
    <row r="84" spans="2:14" ht="31" customHeight="1">
      <c r="B84" s="379"/>
      <c r="C84" s="373"/>
      <c r="D84" s="373"/>
      <c r="E84" s="386" t="s">
        <v>1</v>
      </c>
      <c r="F84" s="386"/>
      <c r="G84" s="173" t="s">
        <v>465</v>
      </c>
      <c r="H84" s="29" t="s">
        <v>444</v>
      </c>
      <c r="I84" s="364"/>
      <c r="J84" s="364"/>
      <c r="L84" s="133" t="s">
        <v>122</v>
      </c>
      <c r="M84" s="116" t="s">
        <v>411</v>
      </c>
      <c r="N84" s="11"/>
    </row>
    <row r="85" spans="2:14" ht="31" customHeight="1">
      <c r="B85" s="379"/>
      <c r="C85" s="395" t="s">
        <v>479</v>
      </c>
      <c r="D85" s="395"/>
      <c r="E85" s="386" t="s">
        <v>388</v>
      </c>
      <c r="F85" s="386"/>
      <c r="G85" s="409" t="s">
        <v>301</v>
      </c>
      <c r="H85" s="410"/>
      <c r="I85" s="88"/>
      <c r="J85" s="88"/>
      <c r="L85" s="133" t="s">
        <v>478</v>
      </c>
      <c r="M85" s="147" t="s">
        <v>108</v>
      </c>
      <c r="N85" s="11"/>
    </row>
    <row r="86" spans="2:14" ht="31" customHeight="1">
      <c r="B86" s="379"/>
      <c r="C86" s="395"/>
      <c r="D86" s="395"/>
      <c r="E86" s="386"/>
      <c r="F86" s="386"/>
      <c r="G86" s="409" t="s">
        <v>268</v>
      </c>
      <c r="H86" s="410"/>
      <c r="I86" s="88"/>
      <c r="J86" s="88"/>
      <c r="L86" s="133" t="s">
        <v>468</v>
      </c>
      <c r="M86" s="141" t="s">
        <v>472</v>
      </c>
      <c r="N86" s="11"/>
    </row>
    <row r="87" spans="2:14" ht="31" customHeight="1">
      <c r="B87" s="379"/>
      <c r="C87" s="395"/>
      <c r="D87" s="395"/>
      <c r="E87" s="386"/>
      <c r="F87" s="386"/>
      <c r="G87" s="409" t="s">
        <v>261</v>
      </c>
      <c r="H87" s="410"/>
      <c r="I87" s="88"/>
      <c r="J87" s="88"/>
      <c r="L87" s="133" t="s">
        <v>468</v>
      </c>
      <c r="M87" s="141" t="s">
        <v>472</v>
      </c>
      <c r="N87" s="11"/>
    </row>
    <row r="88" spans="2:14" ht="31" customHeight="1">
      <c r="B88" s="379"/>
      <c r="C88" s="395"/>
      <c r="D88" s="395"/>
      <c r="E88" s="386"/>
      <c r="F88" s="386"/>
      <c r="G88" s="409" t="s">
        <v>269</v>
      </c>
      <c r="H88" s="410"/>
      <c r="I88" s="88"/>
      <c r="J88" s="88"/>
      <c r="L88" s="133" t="s">
        <v>478</v>
      </c>
      <c r="M88" s="147" t="s">
        <v>109</v>
      </c>
      <c r="N88" s="11"/>
    </row>
    <row r="89" spans="2:14" ht="31" customHeight="1">
      <c r="B89" s="379"/>
      <c r="C89" s="395"/>
      <c r="D89" s="395"/>
      <c r="E89" s="386" t="s">
        <v>516</v>
      </c>
      <c r="F89" s="386"/>
      <c r="G89" s="384"/>
      <c r="H89" s="384"/>
      <c r="I89" s="384"/>
      <c r="J89" s="384"/>
      <c r="L89" s="133" t="s">
        <v>474</v>
      </c>
      <c r="M89" s="141" t="s">
        <v>472</v>
      </c>
      <c r="N89" s="11"/>
    </row>
    <row r="90" spans="2:14" ht="31" customHeight="1">
      <c r="B90" s="379"/>
      <c r="C90" s="395"/>
      <c r="D90" s="395"/>
      <c r="E90" s="386" t="s">
        <v>422</v>
      </c>
      <c r="F90" s="386"/>
      <c r="G90" s="384"/>
      <c r="H90" s="384"/>
      <c r="I90" s="384"/>
      <c r="J90" s="384"/>
      <c r="L90" s="133" t="s">
        <v>468</v>
      </c>
      <c r="M90" s="141" t="s">
        <v>472</v>
      </c>
      <c r="N90" s="116" t="s">
        <v>421</v>
      </c>
    </row>
    <row r="91" spans="2:14" ht="31" customHeight="1">
      <c r="B91" s="379"/>
      <c r="C91" s="395"/>
      <c r="D91" s="395"/>
      <c r="E91" s="386" t="s">
        <v>505</v>
      </c>
      <c r="F91" s="386"/>
      <c r="G91" s="384"/>
      <c r="H91" s="384"/>
      <c r="I91" s="384"/>
      <c r="J91" s="384"/>
      <c r="L91" s="133" t="s">
        <v>122</v>
      </c>
      <c r="M91" s="141" t="s">
        <v>473</v>
      </c>
      <c r="N91" s="116" t="s">
        <v>411</v>
      </c>
    </row>
    <row r="92" spans="2:14" ht="31" customHeight="1">
      <c r="B92" s="379"/>
      <c r="C92" s="395"/>
      <c r="D92" s="395"/>
      <c r="E92" s="386" t="s">
        <v>501</v>
      </c>
      <c r="F92" s="386"/>
      <c r="G92" s="393" t="s">
        <v>269</v>
      </c>
      <c r="H92" s="394" t="s">
        <v>455</v>
      </c>
      <c r="I92" s="368" t="s">
        <v>484</v>
      </c>
      <c r="J92" s="392" t="s">
        <v>477</v>
      </c>
      <c r="L92" s="133" t="s">
        <v>122</v>
      </c>
      <c r="M92" s="141" t="s">
        <v>473</v>
      </c>
      <c r="N92" s="116" t="s">
        <v>411</v>
      </c>
    </row>
    <row r="93" spans="2:14" ht="31" customHeight="1">
      <c r="B93" s="379"/>
      <c r="C93" s="395"/>
      <c r="D93" s="395"/>
      <c r="E93" s="386"/>
      <c r="F93" s="386"/>
      <c r="G93" s="393"/>
      <c r="H93" s="394"/>
      <c r="I93" s="369"/>
      <c r="J93" s="392" t="s">
        <v>482</v>
      </c>
      <c r="L93" s="133" t="s">
        <v>122</v>
      </c>
      <c r="M93" s="141" t="s">
        <v>473</v>
      </c>
      <c r="N93" s="116" t="s">
        <v>411</v>
      </c>
    </row>
    <row r="94" spans="2:14" ht="31" customHeight="1">
      <c r="B94" s="379"/>
      <c r="C94" s="395"/>
      <c r="D94" s="395"/>
      <c r="E94" s="411" t="s">
        <v>483</v>
      </c>
      <c r="F94" s="412"/>
      <c r="G94" s="367" t="s">
        <v>269</v>
      </c>
      <c r="H94" s="47" t="s">
        <v>455</v>
      </c>
      <c r="I94" s="364"/>
      <c r="J94" s="364"/>
      <c r="L94" s="133" t="s">
        <v>453</v>
      </c>
      <c r="M94" s="141" t="s">
        <v>473</v>
      </c>
      <c r="N94" s="11"/>
    </row>
    <row r="95" spans="2:14" ht="31" customHeight="1">
      <c r="B95" s="379"/>
      <c r="C95" s="395"/>
      <c r="D95" s="395"/>
      <c r="E95" s="419"/>
      <c r="F95" s="420"/>
      <c r="G95" s="367" t="s">
        <v>269</v>
      </c>
      <c r="H95" s="47" t="s">
        <v>599</v>
      </c>
      <c r="I95" s="364"/>
      <c r="J95" s="364"/>
      <c r="L95" s="133" t="s">
        <v>453</v>
      </c>
      <c r="M95" s="141" t="s">
        <v>473</v>
      </c>
      <c r="N95" s="11"/>
    </row>
    <row r="96" spans="2:14" ht="31" customHeight="1">
      <c r="B96" s="379"/>
      <c r="C96" s="395"/>
      <c r="D96" s="395"/>
      <c r="E96" s="419"/>
      <c r="F96" s="420"/>
      <c r="G96" s="367" t="s">
        <v>269</v>
      </c>
      <c r="H96" s="47" t="s">
        <v>600</v>
      </c>
      <c r="I96" s="364"/>
      <c r="J96" s="364"/>
      <c r="L96" s="133" t="s">
        <v>453</v>
      </c>
      <c r="M96" s="141" t="s">
        <v>473</v>
      </c>
      <c r="N96" s="11"/>
    </row>
    <row r="97" spans="2:14" ht="31" customHeight="1">
      <c r="B97" s="380" t="s">
        <v>467</v>
      </c>
      <c r="C97" s="395" t="s">
        <v>137</v>
      </c>
      <c r="D97" s="395"/>
      <c r="E97" s="384"/>
      <c r="F97" s="384"/>
      <c r="G97" s="384"/>
      <c r="H97" s="384"/>
      <c r="I97" s="384"/>
      <c r="J97" s="384"/>
      <c r="L97" s="133" t="s">
        <v>97</v>
      </c>
      <c r="M97" s="147" t="s">
        <v>129</v>
      </c>
      <c r="N97" s="11"/>
    </row>
    <row r="98" spans="2:14" ht="31" customHeight="1">
      <c r="B98" s="380"/>
      <c r="C98" s="395" t="s">
        <v>283</v>
      </c>
      <c r="D98" s="395"/>
      <c r="E98" s="384"/>
      <c r="F98" s="384"/>
      <c r="G98" s="384"/>
      <c r="H98" s="384"/>
      <c r="I98" s="384"/>
      <c r="J98" s="384"/>
      <c r="L98" s="133" t="s">
        <v>468</v>
      </c>
      <c r="M98" s="138" t="s">
        <v>469</v>
      </c>
      <c r="N98" s="11"/>
    </row>
    <row r="99" spans="2:14" ht="31" customHeight="1">
      <c r="B99" s="380"/>
      <c r="C99" s="395" t="s">
        <v>306</v>
      </c>
      <c r="D99" s="395"/>
      <c r="E99" s="386" t="s">
        <v>470</v>
      </c>
      <c r="F99" s="386"/>
      <c r="G99" s="384"/>
      <c r="H99" s="384"/>
      <c r="I99" s="384"/>
      <c r="J99" s="384"/>
      <c r="L99" s="133" t="s">
        <v>474</v>
      </c>
      <c r="M99" s="141" t="s">
        <v>473</v>
      </c>
      <c r="N99" s="11"/>
    </row>
    <row r="100" spans="2:14" ht="31" customHeight="1">
      <c r="B100" s="380"/>
      <c r="C100" s="395"/>
      <c r="D100" s="395"/>
      <c r="E100" s="386" t="s">
        <v>471</v>
      </c>
      <c r="F100" s="386"/>
      <c r="G100" s="384"/>
      <c r="H100" s="384"/>
      <c r="I100" s="384"/>
      <c r="J100" s="384"/>
      <c r="L100" s="133" t="s">
        <v>468</v>
      </c>
      <c r="M100" s="141" t="s">
        <v>472</v>
      </c>
      <c r="N100" s="11"/>
    </row>
    <row r="101" spans="2:14" ht="31" customHeight="1">
      <c r="B101" s="380"/>
      <c r="C101" s="395" t="s">
        <v>28</v>
      </c>
      <c r="D101" s="395"/>
      <c r="E101" s="384"/>
      <c r="F101" s="384"/>
      <c r="G101" s="384"/>
      <c r="H101" s="384"/>
      <c r="I101" s="384"/>
      <c r="J101" s="384"/>
      <c r="L101" s="133" t="s">
        <v>474</v>
      </c>
      <c r="M101" s="141" t="s">
        <v>473</v>
      </c>
      <c r="N101" s="11"/>
    </row>
    <row r="102" spans="2:14" ht="31" customHeight="1">
      <c r="B102" s="380"/>
      <c r="C102" s="395" t="s">
        <v>386</v>
      </c>
      <c r="D102" s="395"/>
      <c r="E102" s="384"/>
      <c r="F102" s="384"/>
      <c r="G102" s="384"/>
      <c r="H102" s="384"/>
      <c r="I102" s="384"/>
      <c r="J102" s="384"/>
      <c r="L102" s="133" t="s">
        <v>122</v>
      </c>
      <c r="M102" s="116" t="b">
        <v>1</v>
      </c>
      <c r="N102" s="11"/>
    </row>
    <row r="103" spans="2:14" ht="31" customHeight="1">
      <c r="B103" s="380"/>
      <c r="C103" s="395" t="s">
        <v>305</v>
      </c>
      <c r="D103" s="395"/>
      <c r="E103" s="386" t="s">
        <v>384</v>
      </c>
      <c r="F103" s="386"/>
      <c r="G103" s="384"/>
      <c r="H103" s="384"/>
      <c r="I103" s="384"/>
      <c r="J103" s="384"/>
      <c r="L103" s="133" t="s">
        <v>122</v>
      </c>
      <c r="M103" s="116" t="b">
        <v>1</v>
      </c>
      <c r="N103" s="11"/>
    </row>
    <row r="104" spans="2:14" ht="31" customHeight="1">
      <c r="B104" s="380"/>
      <c r="C104" s="395"/>
      <c r="D104" s="395"/>
      <c r="E104" s="386" t="s">
        <v>385</v>
      </c>
      <c r="F104" s="386"/>
      <c r="G104" s="249">
        <v>1</v>
      </c>
      <c r="H104" s="249"/>
      <c r="I104" s="364"/>
      <c r="J104" s="364"/>
      <c r="L104" s="133" t="s">
        <v>475</v>
      </c>
      <c r="M104" s="141" t="s">
        <v>460</v>
      </c>
      <c r="N104" s="11"/>
    </row>
    <row r="105" spans="2:14" ht="31" customHeight="1">
      <c r="B105" s="380"/>
      <c r="C105" s="395"/>
      <c r="D105" s="395"/>
      <c r="E105" s="386"/>
      <c r="F105" s="386"/>
      <c r="G105" s="249">
        <v>2</v>
      </c>
      <c r="H105" s="249"/>
      <c r="I105" s="364"/>
      <c r="J105" s="364"/>
      <c r="L105" s="133" t="s">
        <v>475</v>
      </c>
      <c r="M105" s="141" t="s">
        <v>460</v>
      </c>
      <c r="N105" s="11"/>
    </row>
    <row r="106" spans="2:14" ht="31" customHeight="1">
      <c r="B106" s="380"/>
      <c r="C106" s="395"/>
      <c r="D106" s="395"/>
      <c r="E106" s="386"/>
      <c r="F106" s="386"/>
      <c r="G106" s="249">
        <v>3</v>
      </c>
      <c r="H106" s="249"/>
      <c r="I106" s="364"/>
      <c r="J106" s="364"/>
      <c r="L106" s="133" t="s">
        <v>475</v>
      </c>
      <c r="M106" s="141" t="s">
        <v>460</v>
      </c>
      <c r="N106" s="11"/>
    </row>
    <row r="107" spans="2:14" ht="31" customHeight="1">
      <c r="B107" s="380"/>
      <c r="C107" s="395"/>
      <c r="D107" s="395"/>
      <c r="E107" s="386"/>
      <c r="F107" s="386"/>
      <c r="G107" s="249">
        <v>4</v>
      </c>
      <c r="H107" s="249"/>
      <c r="I107" s="364"/>
      <c r="J107" s="364"/>
      <c r="L107" s="133" t="s">
        <v>475</v>
      </c>
      <c r="M107" s="141" t="s">
        <v>460</v>
      </c>
      <c r="N107" s="11"/>
    </row>
    <row r="108" spans="2:14" ht="31" customHeight="1">
      <c r="B108" s="380"/>
      <c r="C108" s="395" t="s">
        <v>307</v>
      </c>
      <c r="D108" s="395"/>
      <c r="E108" s="386" t="s">
        <v>308</v>
      </c>
      <c r="F108" s="386"/>
      <c r="G108" s="384"/>
      <c r="H108" s="384"/>
      <c r="I108" s="384"/>
      <c r="J108" s="384"/>
      <c r="L108" s="133" t="s">
        <v>90</v>
      </c>
      <c r="M108" s="116">
        <v>0</v>
      </c>
      <c r="N108" s="11"/>
    </row>
    <row r="109" spans="2:14" ht="31" customHeight="1">
      <c r="B109" s="380"/>
      <c r="C109" s="395"/>
      <c r="D109" s="395"/>
      <c r="E109" s="386" t="s">
        <v>309</v>
      </c>
      <c r="F109" s="386"/>
      <c r="G109" s="384"/>
      <c r="H109" s="384"/>
      <c r="I109" s="384"/>
      <c r="J109" s="384"/>
      <c r="L109" s="133" t="s">
        <v>475</v>
      </c>
      <c r="M109" s="141" t="s">
        <v>460</v>
      </c>
      <c r="N109" s="11"/>
    </row>
    <row r="110" spans="2:14" ht="26">
      <c r="B110" s="381"/>
      <c r="C110" s="396"/>
    </row>
    <row r="111" spans="2:14" ht="26">
      <c r="B111" s="381"/>
      <c r="C111" s="396"/>
    </row>
  </sheetData>
  <mergeCells count="216">
    <mergeCell ref="B30:B38"/>
    <mergeCell ref="B39:B54"/>
    <mergeCell ref="B6:B14"/>
    <mergeCell ref="C9:D14"/>
    <mergeCell ref="B24:B29"/>
    <mergeCell ref="C29:D29"/>
    <mergeCell ref="C28:D28"/>
    <mergeCell ref="C27:D27"/>
    <mergeCell ref="C26:D26"/>
    <mergeCell ref="C25:D25"/>
    <mergeCell ref="C24:D24"/>
    <mergeCell ref="I95:J95"/>
    <mergeCell ref="I96:J96"/>
    <mergeCell ref="G63:H65"/>
    <mergeCell ref="I63:J63"/>
    <mergeCell ref="I64:J64"/>
    <mergeCell ref="I65:J65"/>
    <mergeCell ref="G85:H85"/>
    <mergeCell ref="G86:H86"/>
    <mergeCell ref="G87:H87"/>
    <mergeCell ref="I33:J33"/>
    <mergeCell ref="I32:J32"/>
    <mergeCell ref="A1:H1"/>
    <mergeCell ref="E69:E72"/>
    <mergeCell ref="F69:F72"/>
    <mergeCell ref="G69:H69"/>
    <mergeCell ref="I69:J69"/>
    <mergeCell ref="G70:H70"/>
    <mergeCell ref="I70:J70"/>
    <mergeCell ref="G71:H72"/>
    <mergeCell ref="I50:J50"/>
    <mergeCell ref="I49:J49"/>
    <mergeCell ref="I48:J48"/>
    <mergeCell ref="I47:J47"/>
    <mergeCell ref="I34:J34"/>
    <mergeCell ref="I35:J35"/>
    <mergeCell ref="I36:J36"/>
    <mergeCell ref="I37:J37"/>
    <mergeCell ref="I38:J38"/>
    <mergeCell ref="I67:I68"/>
    <mergeCell ref="I66:J66"/>
    <mergeCell ref="I43:J43"/>
    <mergeCell ref="I44:J44"/>
    <mergeCell ref="I45:J45"/>
    <mergeCell ref="I46:J46"/>
    <mergeCell ref="I54:J54"/>
    <mergeCell ref="I53:J53"/>
    <mergeCell ref="I52:J52"/>
    <mergeCell ref="I51:J51"/>
    <mergeCell ref="I3:J3"/>
    <mergeCell ref="I92:I93"/>
    <mergeCell ref="I104:J104"/>
    <mergeCell ref="I105:J105"/>
    <mergeCell ref="I106:J106"/>
    <mergeCell ref="I83:J83"/>
    <mergeCell ref="I84:J84"/>
    <mergeCell ref="I76:J76"/>
    <mergeCell ref="I62:J62"/>
    <mergeCell ref="C5:J5"/>
    <mergeCell ref="G103:J103"/>
    <mergeCell ref="C62:D72"/>
    <mergeCell ref="E62:E68"/>
    <mergeCell ref="F62:F68"/>
    <mergeCell ref="G62:H62"/>
    <mergeCell ref="G108:J108"/>
    <mergeCell ref="G109:J109"/>
    <mergeCell ref="G100:J100"/>
    <mergeCell ref="I107:J107"/>
    <mergeCell ref="E99:F99"/>
    <mergeCell ref="G107:H107"/>
    <mergeCell ref="G106:H106"/>
    <mergeCell ref="G105:H105"/>
    <mergeCell ref="G104:H104"/>
    <mergeCell ref="E97:J97"/>
    <mergeCell ref="E98:J98"/>
    <mergeCell ref="E101:J101"/>
    <mergeCell ref="E102:J102"/>
    <mergeCell ref="C108:D109"/>
    <mergeCell ref="E108:F108"/>
    <mergeCell ref="E109:F109"/>
    <mergeCell ref="E104:F107"/>
    <mergeCell ref="E103:F103"/>
    <mergeCell ref="E100:F100"/>
    <mergeCell ref="C99:D100"/>
    <mergeCell ref="C103:D107"/>
    <mergeCell ref="C97:D97"/>
    <mergeCell ref="C98:D98"/>
    <mergeCell ref="C102:D102"/>
    <mergeCell ref="C101:D101"/>
    <mergeCell ref="G92:G93"/>
    <mergeCell ref="H92:H93"/>
    <mergeCell ref="G99:J99"/>
    <mergeCell ref="I94:J94"/>
    <mergeCell ref="E81:J81"/>
    <mergeCell ref="E82:J82"/>
    <mergeCell ref="E79:J79"/>
    <mergeCell ref="E80:J80"/>
    <mergeCell ref="G88:H88"/>
    <mergeCell ref="G89:J89"/>
    <mergeCell ref="G90:J90"/>
    <mergeCell ref="G91:J91"/>
    <mergeCell ref="C85:D96"/>
    <mergeCell ref="E85:F88"/>
    <mergeCell ref="E92:F93"/>
    <mergeCell ref="E89:F89"/>
    <mergeCell ref="E90:F90"/>
    <mergeCell ref="E91:F91"/>
    <mergeCell ref="E94:F96"/>
    <mergeCell ref="C79:D79"/>
    <mergeCell ref="C80:D80"/>
    <mergeCell ref="C81:D81"/>
    <mergeCell ref="C82:D82"/>
    <mergeCell ref="C83:D84"/>
    <mergeCell ref="E84:F84"/>
    <mergeCell ref="E83:F83"/>
    <mergeCell ref="G60:J60"/>
    <mergeCell ref="G61:J61"/>
    <mergeCell ref="G74:J74"/>
    <mergeCell ref="G75:J75"/>
    <mergeCell ref="G77:J77"/>
    <mergeCell ref="G78:J78"/>
    <mergeCell ref="E73:J73"/>
    <mergeCell ref="G66:H66"/>
    <mergeCell ref="I71:I72"/>
    <mergeCell ref="E74:F74"/>
    <mergeCell ref="E75:F75"/>
    <mergeCell ref="E76:F76"/>
    <mergeCell ref="E77:F77"/>
    <mergeCell ref="E78:F78"/>
    <mergeCell ref="G67:H68"/>
    <mergeCell ref="C74:D78"/>
    <mergeCell ref="C73:D73"/>
    <mergeCell ref="C61:D61"/>
    <mergeCell ref="C60:D60"/>
    <mergeCell ref="E25:J25"/>
    <mergeCell ref="E24:J24"/>
    <mergeCell ref="C57:D57"/>
    <mergeCell ref="C56:D56"/>
    <mergeCell ref="C55:D55"/>
    <mergeCell ref="E55:J55"/>
    <mergeCell ref="E56:J56"/>
    <mergeCell ref="E57:J57"/>
    <mergeCell ref="G21:J21"/>
    <mergeCell ref="G22:J22"/>
    <mergeCell ref="G23:J23"/>
    <mergeCell ref="E26:J26"/>
    <mergeCell ref="E27:J27"/>
    <mergeCell ref="E28:J28"/>
    <mergeCell ref="E29:J29"/>
    <mergeCell ref="E23:F23"/>
    <mergeCell ref="E22:F22"/>
    <mergeCell ref="E21:F21"/>
    <mergeCell ref="E20:F20"/>
    <mergeCell ref="G15:J15"/>
    <mergeCell ref="G16:J16"/>
    <mergeCell ref="G17:J17"/>
    <mergeCell ref="G18:J18"/>
    <mergeCell ref="G19:J19"/>
    <mergeCell ref="G20:J20"/>
    <mergeCell ref="C15:D19"/>
    <mergeCell ref="C20:D23"/>
    <mergeCell ref="E19:F19"/>
    <mergeCell ref="E18:F18"/>
    <mergeCell ref="E17:F17"/>
    <mergeCell ref="E16:F16"/>
    <mergeCell ref="E15:F15"/>
    <mergeCell ref="G42:J42"/>
    <mergeCell ref="G41:J41"/>
    <mergeCell ref="G39:J39"/>
    <mergeCell ref="G40:J40"/>
    <mergeCell ref="G43:G54"/>
    <mergeCell ref="H47:H50"/>
    <mergeCell ref="H51:H54"/>
    <mergeCell ref="E43:E54"/>
    <mergeCell ref="E42:F42"/>
    <mergeCell ref="E41:F41"/>
    <mergeCell ref="E40:F40"/>
    <mergeCell ref="E39:F39"/>
    <mergeCell ref="F43:F54"/>
    <mergeCell ref="G10:J10"/>
    <mergeCell ref="G11:J11"/>
    <mergeCell ref="G12:J12"/>
    <mergeCell ref="G13:J13"/>
    <mergeCell ref="G14:J14"/>
    <mergeCell ref="G30:J30"/>
    <mergeCell ref="E3:F3"/>
    <mergeCell ref="C3:D3"/>
    <mergeCell ref="G3:H3"/>
    <mergeCell ref="G32:G38"/>
    <mergeCell ref="H34:H38"/>
    <mergeCell ref="E6:J6"/>
    <mergeCell ref="E7:J7"/>
    <mergeCell ref="E8:J8"/>
    <mergeCell ref="G9:J9"/>
    <mergeCell ref="D39:D54"/>
    <mergeCell ref="E13:F13"/>
    <mergeCell ref="E14:F14"/>
    <mergeCell ref="E9:F9"/>
    <mergeCell ref="E10:F10"/>
    <mergeCell ref="E11:F11"/>
    <mergeCell ref="E12:F12"/>
    <mergeCell ref="E30:F30"/>
    <mergeCell ref="C8:D8"/>
    <mergeCell ref="C7:D7"/>
    <mergeCell ref="C6:D6"/>
    <mergeCell ref="C30:C54"/>
    <mergeCell ref="D30:D38"/>
    <mergeCell ref="B79:B96"/>
    <mergeCell ref="B97:B109"/>
    <mergeCell ref="B55:B59"/>
    <mergeCell ref="B60:B78"/>
    <mergeCell ref="B15:B23"/>
    <mergeCell ref="F32:F38"/>
    <mergeCell ref="E31:F31"/>
    <mergeCell ref="E32:E38"/>
    <mergeCell ref="G31:J3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4361-025B-B148-928B-4225D2B7DF53}">
  <sheetPr codeName="Sheet6"/>
  <dimension ref="A1:BR28"/>
  <sheetViews>
    <sheetView workbookViewId="0">
      <selection activeCell="E16" sqref="E16:BR20"/>
    </sheetView>
  </sheetViews>
  <sheetFormatPr baseColWidth="10" defaultRowHeight="16"/>
  <cols>
    <col min="2" max="2" width="17" customWidth="1"/>
    <col min="5" max="5" width="5.83203125" bestFit="1" customWidth="1"/>
    <col min="6" max="6" width="10.1640625" bestFit="1" customWidth="1"/>
    <col min="7" max="7" width="6.83203125" bestFit="1" customWidth="1"/>
    <col min="8" max="8" width="7" bestFit="1" customWidth="1"/>
    <col min="9" max="9" width="9.33203125" bestFit="1" customWidth="1"/>
    <col min="10" max="10" width="7.83203125" bestFit="1" customWidth="1"/>
    <col min="11" max="11" width="9.1640625" bestFit="1" customWidth="1"/>
    <col min="12" max="12" width="6.5" bestFit="1" customWidth="1"/>
    <col min="13" max="13" width="5.6640625" bestFit="1" customWidth="1"/>
    <col min="14" max="15" width="8" bestFit="1" customWidth="1"/>
    <col min="16" max="16" width="7" bestFit="1" customWidth="1"/>
    <col min="17" max="17" width="10.6640625" bestFit="1" customWidth="1"/>
    <col min="18" max="18" width="7.5" bestFit="1" customWidth="1"/>
    <col min="19" max="19" width="6" bestFit="1" customWidth="1"/>
    <col min="20" max="20" width="5.83203125" bestFit="1" customWidth="1"/>
    <col min="21" max="21" width="7.6640625" customWidth="1"/>
    <col min="22" max="22" width="8.1640625" customWidth="1"/>
    <col min="23" max="23" width="7.33203125" bestFit="1" customWidth="1"/>
    <col min="24" max="29" width="7.33203125" customWidth="1"/>
    <col min="30" max="30" width="6.6640625" bestFit="1" customWidth="1"/>
    <col min="31" max="32" width="6.83203125" bestFit="1" customWidth="1"/>
    <col min="33" max="33" width="7.6640625" bestFit="1" customWidth="1"/>
    <col min="34" max="34" width="6.5" bestFit="1" customWidth="1"/>
    <col min="35" max="35" width="7.6640625" bestFit="1" customWidth="1"/>
    <col min="36" max="36" width="10.33203125" bestFit="1" customWidth="1"/>
    <col min="37" max="37" width="11" bestFit="1" customWidth="1"/>
    <col min="38" max="38" width="7.6640625" bestFit="1" customWidth="1"/>
    <col min="39" max="39" width="10.5" bestFit="1" customWidth="1"/>
    <col min="40" max="40" width="9.83203125" bestFit="1" customWidth="1"/>
    <col min="41" max="41" width="4.83203125" bestFit="1" customWidth="1"/>
    <col min="42" max="42" width="9.1640625" bestFit="1" customWidth="1"/>
    <col min="43" max="43" width="5.83203125" customWidth="1"/>
    <col min="44" max="44" width="8" customWidth="1"/>
    <col min="45" max="45" width="10.33203125" bestFit="1" customWidth="1"/>
    <col min="46" max="46" width="8.83203125" bestFit="1" customWidth="1"/>
    <col min="47" max="47" width="7.33203125" bestFit="1" customWidth="1"/>
    <col min="48" max="48" width="9.33203125" bestFit="1" customWidth="1"/>
    <col min="49" max="49" width="8.83203125" bestFit="1" customWidth="1"/>
    <col min="50" max="50" width="10" bestFit="1" customWidth="1"/>
    <col min="51" max="51" width="8.6640625" bestFit="1" customWidth="1"/>
    <col min="52" max="52" width="8" bestFit="1" customWidth="1"/>
    <col min="53" max="54" width="8.83203125" bestFit="1" customWidth="1"/>
    <col min="55" max="55" width="8.6640625" bestFit="1" customWidth="1"/>
    <col min="56" max="56" width="10.83203125" bestFit="1" customWidth="1"/>
    <col min="57" max="57" width="8.83203125" bestFit="1" customWidth="1"/>
    <col min="58" max="58" width="10" bestFit="1" customWidth="1"/>
    <col min="59" max="59" width="7" bestFit="1" customWidth="1"/>
    <col min="60" max="60" width="9.1640625" bestFit="1" customWidth="1"/>
    <col min="61" max="61" width="6.5" bestFit="1" customWidth="1"/>
    <col min="62" max="63" width="6.83203125" bestFit="1" customWidth="1"/>
    <col min="64" max="64" width="8" bestFit="1" customWidth="1"/>
    <col min="65" max="65" width="5.83203125" bestFit="1" customWidth="1"/>
    <col min="66" max="66" width="8" bestFit="1" customWidth="1"/>
    <col min="67" max="67" width="5.6640625" bestFit="1" customWidth="1"/>
    <col min="68" max="68" width="6.83203125" bestFit="1" customWidth="1"/>
    <col min="69" max="69" width="5.83203125" bestFit="1" customWidth="1"/>
    <col min="70" max="70" width="6.6640625" bestFit="1" customWidth="1"/>
    <col min="71" max="71" width="11" customWidth="1"/>
  </cols>
  <sheetData>
    <row r="1" spans="1:70" ht="31">
      <c r="A1" s="61" t="s">
        <v>287</v>
      </c>
    </row>
    <row r="3" spans="1:70" ht="27" customHeight="1">
      <c r="B3" s="67" t="s">
        <v>331</v>
      </c>
      <c r="C3" s="4" t="s">
        <v>315</v>
      </c>
    </row>
    <row r="4" spans="1:70" ht="29" customHeight="1">
      <c r="B4" s="74" t="s">
        <v>332</v>
      </c>
      <c r="C4" s="4" t="s">
        <v>330</v>
      </c>
    </row>
    <row r="5" spans="1:70" ht="29" customHeight="1">
      <c r="B5" s="75" t="s">
        <v>333</v>
      </c>
      <c r="C5" s="4" t="s">
        <v>336</v>
      </c>
    </row>
    <row r="6" spans="1:70" ht="30" customHeight="1">
      <c r="B6" s="76" t="s">
        <v>334</v>
      </c>
      <c r="C6" s="4" t="s">
        <v>335</v>
      </c>
    </row>
    <row r="13" spans="1:70" ht="48" customHeight="1">
      <c r="E13" s="300" t="s">
        <v>264</v>
      </c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  <c r="AI13" s="300"/>
      <c r="AJ13" s="300"/>
      <c r="AK13" s="300"/>
      <c r="AL13" s="300"/>
      <c r="AM13" s="300"/>
      <c r="AN13" s="300"/>
      <c r="AO13" s="300"/>
      <c r="AP13" s="300"/>
      <c r="AQ13" s="300"/>
      <c r="AR13" s="300"/>
      <c r="AS13" s="300"/>
      <c r="AT13" s="300"/>
      <c r="AU13" s="300"/>
      <c r="AV13" s="300"/>
      <c r="AW13" s="300"/>
      <c r="AX13" s="300"/>
      <c r="AY13" s="300"/>
      <c r="AZ13" s="300"/>
      <c r="BA13" s="300"/>
      <c r="BB13" s="300"/>
      <c r="BC13" s="300"/>
      <c r="BD13" s="300"/>
      <c r="BE13" s="300"/>
      <c r="BF13" s="300"/>
      <c r="BG13" s="300"/>
      <c r="BH13" s="300"/>
      <c r="BI13" s="300"/>
      <c r="BJ13" s="300"/>
      <c r="BK13" s="300"/>
      <c r="BL13" s="300"/>
      <c r="BM13" s="300"/>
      <c r="BN13" s="300"/>
      <c r="BO13" s="300"/>
      <c r="BP13" s="300"/>
      <c r="BQ13" s="300"/>
      <c r="BR13" s="300"/>
    </row>
    <row r="15" spans="1:70" s="6" customFormat="1" ht="43" customHeight="1"/>
    <row r="16" spans="1:70" s="6" customFormat="1" ht="43" customHeight="1">
      <c r="E16" s="336" t="s">
        <v>263</v>
      </c>
      <c r="F16" s="336"/>
      <c r="G16" s="336"/>
      <c r="H16" s="336"/>
      <c r="I16" s="336"/>
      <c r="J16" s="336"/>
      <c r="K16" s="336"/>
      <c r="L16" s="336"/>
      <c r="M16" s="336"/>
      <c r="N16" s="336"/>
      <c r="O16" s="336"/>
      <c r="P16" s="336"/>
      <c r="Q16" s="336"/>
      <c r="R16" s="336"/>
      <c r="S16" s="336"/>
      <c r="T16" s="336"/>
      <c r="U16" s="336"/>
      <c r="V16" s="336"/>
      <c r="W16" s="336"/>
      <c r="X16" s="336"/>
      <c r="Y16" s="336"/>
      <c r="Z16" s="336"/>
      <c r="AA16" s="336"/>
      <c r="AB16" s="336"/>
      <c r="AC16" s="336"/>
      <c r="AD16" s="336"/>
      <c r="AE16" s="355" t="s">
        <v>258</v>
      </c>
      <c r="AF16" s="356"/>
      <c r="AG16" s="356"/>
      <c r="AH16" s="356"/>
      <c r="AI16" s="356"/>
      <c r="AJ16" s="356"/>
      <c r="AK16" s="356"/>
      <c r="AL16" s="357"/>
      <c r="AM16" s="355" t="s">
        <v>310</v>
      </c>
      <c r="AN16" s="356"/>
      <c r="AO16" s="356"/>
      <c r="AP16" s="356"/>
      <c r="AQ16" s="356"/>
      <c r="AR16" s="356"/>
      <c r="AS16" s="357"/>
      <c r="AT16" s="336" t="s">
        <v>257</v>
      </c>
      <c r="AU16" s="336"/>
      <c r="AV16" s="336"/>
      <c r="AW16" s="336"/>
      <c r="AX16" s="336"/>
      <c r="AY16" s="336"/>
      <c r="AZ16" s="336"/>
      <c r="BA16" s="336"/>
      <c r="BB16" s="336"/>
      <c r="BC16" s="336"/>
      <c r="BD16" s="336"/>
      <c r="BE16" s="336"/>
      <c r="BF16" s="336"/>
      <c r="BG16" s="336"/>
      <c r="BH16" s="336"/>
      <c r="BI16" s="336"/>
      <c r="BJ16" s="355" t="s">
        <v>260</v>
      </c>
      <c r="BK16" s="356"/>
      <c r="BL16" s="356"/>
      <c r="BM16" s="356"/>
      <c r="BN16" s="356"/>
      <c r="BO16" s="356"/>
      <c r="BP16" s="356"/>
      <c r="BQ16" s="356"/>
      <c r="BR16" s="357"/>
    </row>
    <row r="17" spans="2:70" s="6" customFormat="1" ht="60" customHeight="1">
      <c r="E17" s="37" t="s">
        <v>289</v>
      </c>
      <c r="F17" s="37" t="s">
        <v>286</v>
      </c>
      <c r="G17" s="37" t="s">
        <v>285</v>
      </c>
      <c r="H17" s="37" t="s">
        <v>288</v>
      </c>
      <c r="I17" s="336" t="s">
        <v>262</v>
      </c>
      <c r="J17" s="336"/>
      <c r="K17" s="336"/>
      <c r="L17" s="336"/>
      <c r="M17" s="336"/>
      <c r="N17" s="336"/>
      <c r="O17" s="336"/>
      <c r="P17" s="336" t="s">
        <v>1</v>
      </c>
      <c r="Q17" s="336"/>
      <c r="R17" s="336"/>
      <c r="S17" s="336"/>
      <c r="T17" s="336"/>
      <c r="U17" s="336"/>
      <c r="V17" s="336"/>
      <c r="W17" s="336"/>
      <c r="X17" s="336"/>
      <c r="Y17" s="336"/>
      <c r="Z17" s="336"/>
      <c r="AA17" s="336"/>
      <c r="AB17" s="336"/>
      <c r="AC17" s="336"/>
      <c r="AD17" s="20" t="s">
        <v>28</v>
      </c>
      <c r="AE17" s="336" t="s">
        <v>275</v>
      </c>
      <c r="AF17" s="336"/>
      <c r="AG17" s="336"/>
      <c r="AH17" s="336"/>
      <c r="AI17" s="336"/>
      <c r="AJ17" s="355" t="s">
        <v>276</v>
      </c>
      <c r="AK17" s="356"/>
      <c r="AL17" s="357"/>
      <c r="AM17" s="64" t="s">
        <v>290</v>
      </c>
      <c r="AN17" s="64" t="s">
        <v>291</v>
      </c>
      <c r="AO17" s="336" t="s">
        <v>259</v>
      </c>
      <c r="AP17" s="336"/>
      <c r="AQ17" s="336"/>
      <c r="AR17" s="336"/>
      <c r="AS17" s="336"/>
      <c r="AT17" s="336" t="s">
        <v>263</v>
      </c>
      <c r="AU17" s="336"/>
      <c r="AV17" s="336"/>
      <c r="AW17" s="336" t="s">
        <v>266</v>
      </c>
      <c r="AX17" s="336"/>
      <c r="AY17" s="355" t="s">
        <v>311</v>
      </c>
      <c r="AZ17" s="356"/>
      <c r="BA17" s="356"/>
      <c r="BB17" s="356"/>
      <c r="BC17" s="355" t="s">
        <v>265</v>
      </c>
      <c r="BD17" s="356"/>
      <c r="BE17" s="356"/>
      <c r="BF17" s="356"/>
      <c r="BG17" s="356"/>
      <c r="BH17" s="356"/>
      <c r="BI17" s="356"/>
      <c r="BJ17" s="37" t="s">
        <v>304</v>
      </c>
      <c r="BK17" s="37" t="s">
        <v>305</v>
      </c>
      <c r="BL17" s="37" t="s">
        <v>306</v>
      </c>
      <c r="BM17" s="37" t="s">
        <v>137</v>
      </c>
      <c r="BN17" s="37" t="s">
        <v>283</v>
      </c>
      <c r="BO17" s="358" t="s">
        <v>307</v>
      </c>
      <c r="BP17" s="358"/>
      <c r="BQ17" s="358"/>
      <c r="BR17" s="37" t="s">
        <v>28</v>
      </c>
    </row>
    <row r="18" spans="2:70" s="2" customFormat="1" ht="77" customHeight="1">
      <c r="E18" s="11"/>
      <c r="F18" s="11"/>
      <c r="G18" s="11"/>
      <c r="H18" s="11"/>
      <c r="I18" s="37" t="s">
        <v>296</v>
      </c>
      <c r="J18" s="37" t="s">
        <v>267</v>
      </c>
      <c r="K18" s="37" t="s">
        <v>268</v>
      </c>
      <c r="L18" s="37" t="s">
        <v>261</v>
      </c>
      <c r="M18" s="37" t="s">
        <v>269</v>
      </c>
      <c r="N18" s="37" t="s">
        <v>284</v>
      </c>
      <c r="O18" s="37" t="s">
        <v>283</v>
      </c>
      <c r="P18" s="37" t="s">
        <v>278</v>
      </c>
      <c r="Q18" s="37" t="s">
        <v>279</v>
      </c>
      <c r="R18" s="37" t="s">
        <v>280</v>
      </c>
      <c r="S18" s="358" t="s">
        <v>271</v>
      </c>
      <c r="T18" s="358"/>
      <c r="U18" s="358"/>
      <c r="V18" s="358"/>
      <c r="W18" s="358"/>
      <c r="X18" s="358"/>
      <c r="Y18" s="358"/>
      <c r="Z18" s="358"/>
      <c r="AA18" s="358"/>
      <c r="AB18" s="358"/>
      <c r="AC18" s="358"/>
      <c r="AD18" s="11"/>
      <c r="AE18" s="37" t="s">
        <v>258</v>
      </c>
      <c r="AF18" s="69" t="s">
        <v>274</v>
      </c>
      <c r="AG18" s="37" t="s">
        <v>277</v>
      </c>
      <c r="AH18" s="37" t="s">
        <v>261</v>
      </c>
      <c r="AI18" s="37" t="s">
        <v>273</v>
      </c>
      <c r="AJ18" s="37" t="s">
        <v>272</v>
      </c>
      <c r="AK18" s="37" t="s">
        <v>44</v>
      </c>
      <c r="AL18" s="37" t="s">
        <v>273</v>
      </c>
      <c r="AM18" s="11"/>
      <c r="AN18" s="11"/>
      <c r="AO18" s="37" t="s">
        <v>270</v>
      </c>
      <c r="AP18" s="37" t="s">
        <v>268</v>
      </c>
      <c r="AQ18" s="37" t="s">
        <v>314</v>
      </c>
      <c r="AR18" s="37" t="s">
        <v>313</v>
      </c>
      <c r="AS18" s="37" t="s">
        <v>312</v>
      </c>
      <c r="AT18" s="62" t="s">
        <v>292</v>
      </c>
      <c r="AU18" s="62" t="s">
        <v>293</v>
      </c>
      <c r="AV18" s="62" t="s">
        <v>297</v>
      </c>
      <c r="AW18" s="37" t="s">
        <v>294</v>
      </c>
      <c r="AX18" s="37" t="s">
        <v>295</v>
      </c>
      <c r="AY18" s="65" t="s">
        <v>298</v>
      </c>
      <c r="AZ18" s="64" t="s">
        <v>302</v>
      </c>
      <c r="BA18" s="66" t="s">
        <v>300</v>
      </c>
      <c r="BB18" s="66" t="s">
        <v>294</v>
      </c>
      <c r="BC18" s="65" t="s">
        <v>298</v>
      </c>
      <c r="BD18" s="64" t="s">
        <v>299</v>
      </c>
      <c r="BE18" s="66" t="s">
        <v>300</v>
      </c>
      <c r="BF18" s="66" t="s">
        <v>295</v>
      </c>
      <c r="BG18" s="37" t="s">
        <v>301</v>
      </c>
      <c r="BH18" s="37" t="s">
        <v>268</v>
      </c>
      <c r="BI18" s="37" t="s">
        <v>261</v>
      </c>
      <c r="BJ18" s="63"/>
      <c r="BK18" s="63"/>
      <c r="BL18" s="63"/>
      <c r="BM18" s="63"/>
      <c r="BN18" s="63"/>
      <c r="BO18" s="37" t="s">
        <v>308</v>
      </c>
      <c r="BP18" s="37" t="s">
        <v>305</v>
      </c>
      <c r="BQ18" s="37" t="s">
        <v>309</v>
      </c>
      <c r="BR18" s="63"/>
    </row>
    <row r="19" spans="2:70" s="2" customFormat="1" ht="77" customHeight="1"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37" t="s">
        <v>136</v>
      </c>
      <c r="T19" s="37" t="s">
        <v>137</v>
      </c>
      <c r="U19" s="37" t="s">
        <v>282</v>
      </c>
      <c r="V19" s="37" t="s">
        <v>281</v>
      </c>
      <c r="W19" s="321" t="s">
        <v>145</v>
      </c>
      <c r="X19" s="322"/>
      <c r="Y19" s="323"/>
      <c r="Z19" s="321" t="s">
        <v>140</v>
      </c>
      <c r="AA19" s="322"/>
      <c r="AB19" s="322"/>
      <c r="AC19" s="323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2" t="s">
        <v>303</v>
      </c>
      <c r="BB19" s="2" t="s">
        <v>303</v>
      </c>
      <c r="BC19" s="11"/>
      <c r="BD19" s="11"/>
      <c r="BE19" s="2" t="s">
        <v>303</v>
      </c>
      <c r="BF19" s="2" t="s">
        <v>303</v>
      </c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</row>
    <row r="20" spans="2:70" s="2" customFormat="1" ht="77" customHeight="1"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7" t="s">
        <v>141</v>
      </c>
      <c r="X20" s="37" t="s">
        <v>146</v>
      </c>
      <c r="Y20" s="37" t="s">
        <v>328</v>
      </c>
      <c r="Z20" s="37" t="s">
        <v>141</v>
      </c>
      <c r="AA20" s="37" t="s">
        <v>142</v>
      </c>
      <c r="AB20" s="37" t="s">
        <v>143</v>
      </c>
      <c r="AC20" s="37" t="s">
        <v>144</v>
      </c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</row>
    <row r="21" spans="2:70" s="6" customFormat="1" ht="43" customHeight="1"/>
    <row r="22" spans="2:70" s="6" customFormat="1" ht="43" customHeight="1">
      <c r="B22" s="6" t="s">
        <v>316</v>
      </c>
      <c r="E22" s="20" t="s">
        <v>317</v>
      </c>
      <c r="F22" s="20" t="s">
        <v>97</v>
      </c>
      <c r="G22" s="20" t="s">
        <v>98</v>
      </c>
      <c r="H22" s="20" t="s">
        <v>97</v>
      </c>
      <c r="I22" s="20" t="s">
        <v>317</v>
      </c>
      <c r="J22" s="68" t="s">
        <v>91</v>
      </c>
      <c r="K22" s="68" t="s">
        <v>91</v>
      </c>
      <c r="L22" s="68" t="s">
        <v>91</v>
      </c>
      <c r="M22" s="68" t="s">
        <v>91</v>
      </c>
      <c r="N22" s="68" t="s">
        <v>91</v>
      </c>
      <c r="O22" s="68" t="s">
        <v>91</v>
      </c>
      <c r="P22" s="68" t="s">
        <v>91</v>
      </c>
      <c r="Q22" s="71" t="s">
        <v>90</v>
      </c>
      <c r="R22" s="71" t="s">
        <v>90</v>
      </c>
      <c r="S22" s="20" t="s">
        <v>317</v>
      </c>
      <c r="T22" s="20" t="s">
        <v>97</v>
      </c>
      <c r="U22" s="20" t="s">
        <v>317</v>
      </c>
      <c r="V22" s="20" t="s">
        <v>317</v>
      </c>
      <c r="W22" s="72" t="s">
        <v>141</v>
      </c>
      <c r="X22" s="69"/>
      <c r="Y22" s="73" t="s">
        <v>329</v>
      </c>
      <c r="Z22" s="72" t="s">
        <v>141</v>
      </c>
      <c r="AA22" s="20" t="s">
        <v>97</v>
      </c>
      <c r="AB22" s="71" t="s">
        <v>156</v>
      </c>
      <c r="AC22" s="20" t="s">
        <v>97</v>
      </c>
      <c r="AD22" s="20" t="s">
        <v>338</v>
      </c>
      <c r="AE22" s="20" t="s">
        <v>113</v>
      </c>
      <c r="AF22" s="20" t="s">
        <v>113</v>
      </c>
      <c r="AG22" s="20" t="s">
        <v>113</v>
      </c>
      <c r="AH22" s="20" t="s">
        <v>113</v>
      </c>
      <c r="AI22" s="20" t="s">
        <v>113</v>
      </c>
      <c r="AJ22" s="20" t="s">
        <v>113</v>
      </c>
      <c r="AK22" s="20" t="s">
        <v>113</v>
      </c>
      <c r="AL22" s="20" t="s">
        <v>113</v>
      </c>
      <c r="AM22" s="67" t="s">
        <v>331</v>
      </c>
      <c r="AN22" s="67" t="s">
        <v>331</v>
      </c>
      <c r="AO22" s="20" t="s">
        <v>90</v>
      </c>
      <c r="AP22" s="68" t="s">
        <v>91</v>
      </c>
      <c r="AQ22" s="67" t="s">
        <v>331</v>
      </c>
      <c r="AR22" s="68" t="s">
        <v>91</v>
      </c>
      <c r="AS22" s="20" t="s">
        <v>338</v>
      </c>
      <c r="AT22" s="20" t="s">
        <v>90</v>
      </c>
      <c r="AU22" s="20" t="s">
        <v>97</v>
      </c>
      <c r="AV22" s="20" t="s">
        <v>99</v>
      </c>
      <c r="AW22" s="76" t="s">
        <v>333</v>
      </c>
      <c r="AX22" s="76" t="s">
        <v>334</v>
      </c>
      <c r="AY22" s="68" t="s">
        <v>91</v>
      </c>
      <c r="AZ22" s="67" t="s">
        <v>331</v>
      </c>
      <c r="BA22" s="74" t="s">
        <v>332</v>
      </c>
      <c r="BB22" s="76" t="s">
        <v>333</v>
      </c>
      <c r="BC22" s="68" t="s">
        <v>91</v>
      </c>
      <c r="BD22" s="67" t="s">
        <v>331</v>
      </c>
      <c r="BE22" s="74" t="s">
        <v>332</v>
      </c>
      <c r="BF22" s="76" t="s">
        <v>334</v>
      </c>
      <c r="BG22" s="20" t="s">
        <v>97</v>
      </c>
      <c r="BH22" s="68" t="s">
        <v>91</v>
      </c>
      <c r="BI22" s="68" t="s">
        <v>91</v>
      </c>
      <c r="BJ22" s="20" t="s">
        <v>317</v>
      </c>
      <c r="BK22" s="20" t="s">
        <v>338</v>
      </c>
      <c r="BL22" s="20" t="s">
        <v>338</v>
      </c>
      <c r="BM22" s="20" t="s">
        <v>97</v>
      </c>
      <c r="BN22" s="68" t="s">
        <v>91</v>
      </c>
      <c r="BO22" s="20" t="s">
        <v>90</v>
      </c>
      <c r="BP22" s="20" t="s">
        <v>317</v>
      </c>
      <c r="BQ22" s="20" t="s">
        <v>97</v>
      </c>
      <c r="BR22" s="20" t="s">
        <v>338</v>
      </c>
    </row>
    <row r="23" spans="2:70" s="77" customFormat="1" ht="43" customHeight="1">
      <c r="B23" s="80" t="s">
        <v>319</v>
      </c>
      <c r="E23" s="79" t="b">
        <v>1</v>
      </c>
      <c r="F23" s="79" t="s">
        <v>100</v>
      </c>
      <c r="G23" s="79" t="s">
        <v>101</v>
      </c>
      <c r="H23" s="79" t="s">
        <v>102</v>
      </c>
      <c r="I23" s="79" t="b">
        <v>0</v>
      </c>
      <c r="J23" s="79" t="s">
        <v>324</v>
      </c>
      <c r="N23" s="79" t="s">
        <v>325</v>
      </c>
      <c r="O23" s="79" t="s">
        <v>326</v>
      </c>
      <c r="P23" s="79" t="s">
        <v>323</v>
      </c>
      <c r="Q23" s="79">
        <v>500</v>
      </c>
      <c r="R23" s="79">
        <v>500</v>
      </c>
      <c r="S23" s="79" t="b">
        <v>1</v>
      </c>
      <c r="T23" s="79" t="s">
        <v>150</v>
      </c>
      <c r="U23" s="79" t="b">
        <v>0</v>
      </c>
      <c r="V23" s="79" t="b">
        <v>0</v>
      </c>
      <c r="W23" s="11"/>
      <c r="X23" s="11"/>
      <c r="Y23" s="11"/>
      <c r="Z23" s="79" t="s">
        <v>158</v>
      </c>
      <c r="AA23" s="79" t="s">
        <v>150</v>
      </c>
      <c r="AB23" s="81">
        <v>0.5</v>
      </c>
      <c r="AC23" s="83" t="s">
        <v>157</v>
      </c>
      <c r="AD23" s="85" t="s">
        <v>340</v>
      </c>
      <c r="AE23" s="11"/>
      <c r="AF23" s="11"/>
      <c r="AG23" s="11"/>
      <c r="AH23" s="11"/>
      <c r="AI23" s="11"/>
      <c r="AJ23" s="11"/>
      <c r="AK23" s="11"/>
      <c r="AL23" s="11"/>
      <c r="AM23" s="78" t="s">
        <v>337</v>
      </c>
      <c r="AN23" s="78" t="s">
        <v>337</v>
      </c>
      <c r="AO23" s="79">
        <v>7</v>
      </c>
      <c r="AP23" s="84" t="s">
        <v>320</v>
      </c>
      <c r="AQ23" s="78" t="s">
        <v>337</v>
      </c>
      <c r="AR23" s="84" t="s">
        <v>320</v>
      </c>
      <c r="AT23" s="82">
        <v>100</v>
      </c>
      <c r="AU23" s="79" t="s">
        <v>107</v>
      </c>
      <c r="AV23" s="11"/>
      <c r="AW23" s="78" t="s">
        <v>337</v>
      </c>
      <c r="AX23" s="78" t="s">
        <v>337</v>
      </c>
      <c r="AY23" s="84" t="s">
        <v>321</v>
      </c>
      <c r="AZ23" s="78" t="s">
        <v>337</v>
      </c>
      <c r="BA23" s="78" t="s">
        <v>337</v>
      </c>
      <c r="BB23" s="78" t="s">
        <v>337</v>
      </c>
      <c r="BC23" s="84" t="s">
        <v>320</v>
      </c>
      <c r="BD23" s="78" t="s">
        <v>337</v>
      </c>
      <c r="BE23" s="78" t="s">
        <v>337</v>
      </c>
      <c r="BF23" s="78" t="s">
        <v>337</v>
      </c>
      <c r="BG23" s="79" t="s">
        <v>327</v>
      </c>
      <c r="BH23" s="84" t="s">
        <v>99</v>
      </c>
      <c r="BI23" s="84" t="s">
        <v>99</v>
      </c>
      <c r="BJ23" s="79" t="b">
        <v>1</v>
      </c>
      <c r="BK23" s="79" t="s">
        <v>125</v>
      </c>
      <c r="BL23" s="85" t="s">
        <v>340</v>
      </c>
      <c r="BM23" s="86" t="s">
        <v>339</v>
      </c>
      <c r="BN23" s="79" t="s">
        <v>322</v>
      </c>
      <c r="BO23" s="79">
        <v>0</v>
      </c>
      <c r="BP23" s="79" t="b">
        <v>1</v>
      </c>
      <c r="BQ23" s="84" t="s">
        <v>106</v>
      </c>
      <c r="BR23" s="85" t="s">
        <v>340</v>
      </c>
    </row>
    <row r="24" spans="2:70" s="6" customFormat="1" ht="43" customHeight="1">
      <c r="AF24" s="70" t="s">
        <v>318</v>
      </c>
    </row>
    <row r="25" spans="2:70" s="6" customFormat="1" ht="43" customHeight="1">
      <c r="AQ25" s="69" t="s">
        <v>341</v>
      </c>
      <c r="AS25" s="69" t="s">
        <v>342</v>
      </c>
    </row>
    <row r="26" spans="2:70" s="6" customFormat="1" ht="43" customHeight="1"/>
    <row r="27" spans="2:70" s="6" customFormat="1" ht="43" customHeight="1"/>
    <row r="28" spans="2:70" s="6" customFormat="1" ht="43" customHeight="1"/>
  </sheetData>
  <mergeCells count="19">
    <mergeCell ref="Z19:AC19"/>
    <mergeCell ref="W19:Y19"/>
    <mergeCell ref="BC17:BI17"/>
    <mergeCell ref="BJ16:BR16"/>
    <mergeCell ref="BO17:BQ17"/>
    <mergeCell ref="E16:AD16"/>
    <mergeCell ref="AM16:AS16"/>
    <mergeCell ref="AE16:AL16"/>
    <mergeCell ref="AY17:BB17"/>
    <mergeCell ref="P17:AC17"/>
    <mergeCell ref="S18:AC18"/>
    <mergeCell ref="AJ17:AL17"/>
    <mergeCell ref="AE17:AI17"/>
    <mergeCell ref="AT17:AV17"/>
    <mergeCell ref="E13:BR13"/>
    <mergeCell ref="AT16:BI16"/>
    <mergeCell ref="I17:O17"/>
    <mergeCell ref="AW17:AX17"/>
    <mergeCell ref="AO17:AS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1319-18D0-224C-96EE-875DBB0E113F}">
  <dimension ref="K25:L27"/>
  <sheetViews>
    <sheetView workbookViewId="0">
      <selection activeCell="S24" sqref="S24"/>
    </sheetView>
  </sheetViews>
  <sheetFormatPr baseColWidth="10" defaultRowHeight="16"/>
  <sheetData>
    <row r="25" spans="11:12">
      <c r="K25" t="s">
        <v>606</v>
      </c>
    </row>
    <row r="26" spans="11:12">
      <c r="K26" t="s">
        <v>607</v>
      </c>
    </row>
    <row r="27" spans="11:12">
      <c r="K27" t="s">
        <v>608</v>
      </c>
      <c r="L27" t="s">
        <v>609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30FA-EA0F-904E-89A7-6D6B5810B515}">
  <sheetPr codeName="Sheet1"/>
  <dimension ref="A1:FR35"/>
  <sheetViews>
    <sheetView zoomScale="80" zoomScaleNormal="80" workbookViewId="0">
      <pane xSplit="2" ySplit="3" topLeftCell="BK7" activePane="bottomRight" state="frozen"/>
      <selection pane="topRight" activeCell="C1" sqref="C1"/>
      <selection pane="bottomLeft" activeCell="A6" sqref="A6"/>
      <selection pane="bottomRight" activeCell="BU10" sqref="BU10:BX18"/>
    </sheetView>
  </sheetViews>
  <sheetFormatPr baseColWidth="10" defaultRowHeight="16"/>
  <cols>
    <col min="1" max="1" width="34.1640625" customWidth="1"/>
    <col min="2" max="2" width="3.5" customWidth="1"/>
    <col min="3" max="3" width="10.83203125" customWidth="1"/>
    <col min="4" max="4" width="13.5" customWidth="1"/>
    <col min="5" max="5" width="9.33203125" bestFit="1" customWidth="1"/>
    <col min="6" max="6" width="9.33203125" customWidth="1"/>
    <col min="7" max="7" width="10.1640625" customWidth="1"/>
    <col min="8" max="8" width="7.83203125" bestFit="1" customWidth="1"/>
    <col min="9" max="9" width="9.1640625" bestFit="1" customWidth="1"/>
    <col min="10" max="10" width="6.5" bestFit="1" customWidth="1"/>
    <col min="11" max="11" width="5.6640625" bestFit="1" customWidth="1"/>
    <col min="12" max="13" width="8" bestFit="1" customWidth="1"/>
    <col min="14" max="14" width="8" customWidth="1"/>
    <col min="15" max="15" width="13.33203125" customWidth="1"/>
    <col min="16" max="16" width="8" customWidth="1"/>
    <col min="17" max="17" width="11.5" customWidth="1"/>
    <col min="18" max="18" width="10.33203125" customWidth="1"/>
    <col min="19" max="19" width="7.1640625" bestFit="1" customWidth="1"/>
    <col min="20" max="20" width="5.5" bestFit="1" customWidth="1"/>
    <col min="21" max="21" width="8" customWidth="1"/>
    <col min="22" max="22" width="8.83203125" bestFit="1" customWidth="1"/>
    <col min="23" max="23" width="7" bestFit="1" customWidth="1"/>
    <col min="24" max="24" width="6.33203125" customWidth="1"/>
    <col min="25" max="25" width="7.5" bestFit="1" customWidth="1"/>
    <col min="26" max="26" width="9.83203125" customWidth="1"/>
    <col min="27" max="27" width="7.83203125" customWidth="1"/>
    <col min="28" max="28" width="5.83203125" bestFit="1" customWidth="1"/>
    <col min="29" max="29" width="8.83203125" bestFit="1" customWidth="1"/>
    <col min="30" max="30" width="9.33203125" customWidth="1"/>
    <col min="31" max="31" width="10.6640625" customWidth="1"/>
    <col min="32" max="32" width="7.5" customWidth="1"/>
    <col min="33" max="34" width="4.6640625" bestFit="1" customWidth="1"/>
    <col min="35" max="35" width="11.33203125" customWidth="1"/>
    <col min="36" max="36" width="4.5" bestFit="1" customWidth="1"/>
    <col min="37" max="37" width="5.33203125" bestFit="1" customWidth="1"/>
    <col min="38" max="38" width="5.1640625" bestFit="1" customWidth="1"/>
    <col min="39" max="44" width="7" customWidth="1"/>
    <col min="45" max="45" width="6.6640625" customWidth="1"/>
    <col min="46" max="46" width="6.83203125" customWidth="1"/>
    <col min="47" max="47" width="7.6640625" customWidth="1"/>
    <col min="48" max="48" width="6.5" customWidth="1"/>
    <col min="49" max="49" width="7.6640625" customWidth="1"/>
    <col min="50" max="51" width="10.33203125" customWidth="1"/>
    <col min="52" max="52" width="11" customWidth="1"/>
    <col min="53" max="53" width="7.6640625" customWidth="1"/>
    <col min="54" max="55" width="12.6640625" customWidth="1"/>
    <col min="56" max="58" width="7.6640625" customWidth="1"/>
    <col min="59" max="59" width="10.5" customWidth="1"/>
    <col min="60" max="60" width="9.83203125" customWidth="1"/>
    <col min="61" max="61" width="16.1640625" customWidth="1"/>
    <col min="62" max="62" width="4.83203125" customWidth="1"/>
    <col min="63" max="63" width="9.33203125" bestFit="1" customWidth="1"/>
    <col min="64" max="65" width="10.5" customWidth="1"/>
    <col min="66" max="66" width="9.6640625" customWidth="1"/>
    <col min="67" max="67" width="5.33203125" customWidth="1"/>
    <col min="68" max="68" width="13.1640625" customWidth="1"/>
    <col min="69" max="69" width="7.5" customWidth="1"/>
    <col min="70" max="70" width="8.83203125" customWidth="1"/>
    <col min="71" max="72" width="12" customWidth="1"/>
    <col min="73" max="73" width="7.1640625" bestFit="1" customWidth="1"/>
    <col min="74" max="74" width="28.1640625" customWidth="1"/>
    <col min="75" max="75" width="10.1640625" customWidth="1"/>
    <col min="76" max="76" width="6.6640625" bestFit="1" customWidth="1"/>
    <col min="77" max="77" width="6.6640625" customWidth="1"/>
    <col min="78" max="78" width="9.33203125" bestFit="1" customWidth="1"/>
    <col min="79" max="79" width="11.5" customWidth="1"/>
    <col min="80" max="82" width="9.33203125" customWidth="1"/>
    <col min="83" max="83" width="6.5" bestFit="1" customWidth="1"/>
    <col min="84" max="84" width="10.33203125" customWidth="1"/>
    <col min="85" max="85" width="7.83203125" customWidth="1"/>
    <col min="86" max="86" width="13.83203125" customWidth="1"/>
    <col min="87" max="87" width="7.33203125" bestFit="1" customWidth="1"/>
    <col min="88" max="88" width="7.83203125" bestFit="1" customWidth="1"/>
    <col min="89" max="89" width="6.6640625" customWidth="1"/>
    <col min="90" max="93" width="5.1640625" customWidth="1"/>
    <col min="94" max="94" width="6.33203125" bestFit="1" customWidth="1"/>
    <col min="95" max="95" width="4.1640625" bestFit="1" customWidth="1"/>
  </cols>
  <sheetData>
    <row r="1" spans="1:174" ht="44">
      <c r="A1" s="150" t="s">
        <v>480</v>
      </c>
      <c r="G1" t="s">
        <v>504</v>
      </c>
      <c r="BU1" t="s">
        <v>518</v>
      </c>
      <c r="BV1" s="178">
        <v>263818936320</v>
      </c>
    </row>
    <row r="2" spans="1:174" ht="20">
      <c r="A2" s="137" t="s">
        <v>435</v>
      </c>
      <c r="BU2" t="s">
        <v>517</v>
      </c>
      <c r="BV2" s="180">
        <v>151461527552</v>
      </c>
    </row>
    <row r="3" spans="1:174">
      <c r="A3" s="126" t="s">
        <v>503</v>
      </c>
    </row>
    <row r="4" spans="1:174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174" s="60" customFormat="1" ht="37" customHeight="1">
      <c r="A5" s="109" t="s">
        <v>343</v>
      </c>
      <c r="B5" s="108"/>
      <c r="C5" s="160" t="s">
        <v>289</v>
      </c>
      <c r="D5" s="263" t="s">
        <v>263</v>
      </c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  <c r="AO5" s="264"/>
      <c r="AP5" s="264"/>
      <c r="AQ5" s="264"/>
      <c r="AR5" s="264"/>
      <c r="AS5" s="263" t="s">
        <v>258</v>
      </c>
      <c r="AT5" s="264"/>
      <c r="AU5" s="264"/>
      <c r="AV5" s="264"/>
      <c r="AW5" s="264"/>
      <c r="AX5" s="264"/>
      <c r="AY5" s="264"/>
      <c r="AZ5" s="264"/>
      <c r="BA5" s="265"/>
      <c r="BB5" s="275" t="s">
        <v>508</v>
      </c>
      <c r="BC5" s="276"/>
      <c r="BD5" s="276"/>
      <c r="BE5" s="276"/>
      <c r="BF5" s="277"/>
      <c r="BG5" s="263" t="s">
        <v>310</v>
      </c>
      <c r="BH5" s="264"/>
      <c r="BI5" s="264"/>
      <c r="BJ5" s="264"/>
      <c r="BK5" s="264"/>
      <c r="BL5" s="264"/>
      <c r="BM5" s="264"/>
      <c r="BN5" s="265"/>
      <c r="BO5" s="266" t="s">
        <v>257</v>
      </c>
      <c r="BP5" s="266"/>
      <c r="BQ5" s="266"/>
      <c r="BR5" s="266"/>
      <c r="BS5" s="266"/>
      <c r="BT5" s="266"/>
      <c r="BU5" s="266"/>
      <c r="BV5" s="266"/>
      <c r="BW5" s="266"/>
      <c r="BX5" s="266"/>
      <c r="BY5" s="266"/>
      <c r="BZ5" s="266"/>
      <c r="CA5" s="266"/>
      <c r="CB5" s="266"/>
      <c r="CC5" s="266"/>
      <c r="CD5" s="266"/>
      <c r="CE5" s="267" t="s">
        <v>467</v>
      </c>
      <c r="CF5" s="267"/>
      <c r="CG5" s="267"/>
      <c r="CH5" s="267"/>
      <c r="CI5" s="267"/>
      <c r="CJ5" s="267"/>
      <c r="CK5" s="267"/>
      <c r="CL5" s="267"/>
      <c r="CM5" s="267"/>
      <c r="CN5" s="267"/>
      <c r="CO5" s="267"/>
      <c r="CP5" s="267"/>
      <c r="CQ5" s="267"/>
    </row>
    <row r="6" spans="1:174" s="60" customFormat="1" ht="26" customHeight="1">
      <c r="A6" s="255" t="s">
        <v>344</v>
      </c>
      <c r="B6" s="108"/>
      <c r="C6" s="224"/>
      <c r="D6" s="233" t="s">
        <v>286</v>
      </c>
      <c r="E6" s="233" t="s">
        <v>285</v>
      </c>
      <c r="F6" s="233" t="s">
        <v>288</v>
      </c>
      <c r="G6" s="232" t="s">
        <v>262</v>
      </c>
      <c r="H6" s="232"/>
      <c r="I6" s="232"/>
      <c r="J6" s="232"/>
      <c r="K6" s="232"/>
      <c r="L6" s="232"/>
      <c r="M6" s="232"/>
      <c r="N6" s="281" t="s">
        <v>502</v>
      </c>
      <c r="O6" s="281"/>
      <c r="P6" s="281"/>
      <c r="Q6" s="281"/>
      <c r="R6" s="281"/>
      <c r="S6" s="281"/>
      <c r="T6" s="281"/>
      <c r="U6" s="281"/>
      <c r="V6" s="281"/>
      <c r="W6" s="281"/>
      <c r="X6" s="281"/>
      <c r="Y6" s="281"/>
      <c r="Z6" s="281"/>
      <c r="AA6" s="281"/>
      <c r="AB6" s="281"/>
      <c r="AC6" s="281"/>
      <c r="AD6" s="281"/>
      <c r="AE6" s="281"/>
      <c r="AF6" s="281"/>
      <c r="AG6" s="281"/>
      <c r="AH6" s="281"/>
      <c r="AI6" s="281"/>
      <c r="AJ6" s="281"/>
      <c r="AK6" s="281"/>
      <c r="AL6" s="281"/>
      <c r="AM6" s="226" t="s">
        <v>28</v>
      </c>
      <c r="AN6" s="227"/>
      <c r="AO6" s="227"/>
      <c r="AP6" s="227"/>
      <c r="AQ6" s="227"/>
      <c r="AR6" s="228"/>
      <c r="AS6" s="232" t="s">
        <v>275</v>
      </c>
      <c r="AT6" s="232"/>
      <c r="AU6" s="232"/>
      <c r="AV6" s="232"/>
      <c r="AW6" s="232"/>
      <c r="AX6" s="232" t="s">
        <v>276</v>
      </c>
      <c r="AY6" s="232"/>
      <c r="AZ6" s="232"/>
      <c r="BA6" s="232"/>
      <c r="BB6" s="258" t="s">
        <v>513</v>
      </c>
      <c r="BC6" s="278" t="s">
        <v>510</v>
      </c>
      <c r="BD6" s="258" t="s">
        <v>512</v>
      </c>
      <c r="BE6" s="164"/>
      <c r="BF6" s="165"/>
      <c r="BG6" s="233" t="s">
        <v>290</v>
      </c>
      <c r="BH6" s="233" t="s">
        <v>387</v>
      </c>
      <c r="BI6" s="233" t="s">
        <v>515</v>
      </c>
      <c r="BJ6" s="232" t="s">
        <v>259</v>
      </c>
      <c r="BK6" s="232"/>
      <c r="BL6" s="232"/>
      <c r="BM6" s="232"/>
      <c r="BN6" s="232"/>
      <c r="BO6" s="234" t="s">
        <v>353</v>
      </c>
      <c r="BP6" s="234" t="s">
        <v>354</v>
      </c>
      <c r="BQ6" s="234" t="s">
        <v>297</v>
      </c>
      <c r="BR6" s="234" t="s">
        <v>391</v>
      </c>
      <c r="BS6" s="226" t="s">
        <v>266</v>
      </c>
      <c r="BT6" s="228"/>
      <c r="BU6" s="269" t="s">
        <v>479</v>
      </c>
      <c r="BV6" s="270"/>
      <c r="BW6" s="270"/>
      <c r="BX6" s="270"/>
      <c r="BY6" s="270"/>
      <c r="BZ6" s="270"/>
      <c r="CA6" s="270"/>
      <c r="CB6" s="270"/>
      <c r="CC6" s="270"/>
      <c r="CD6" s="271"/>
      <c r="CE6" s="234" t="s">
        <v>137</v>
      </c>
      <c r="CF6" s="234" t="s">
        <v>283</v>
      </c>
      <c r="CG6" s="269" t="s">
        <v>306</v>
      </c>
      <c r="CH6" s="271"/>
      <c r="CI6" s="234" t="s">
        <v>28</v>
      </c>
      <c r="CJ6" s="234" t="s">
        <v>386</v>
      </c>
      <c r="CK6" s="269" t="s">
        <v>305</v>
      </c>
      <c r="CL6" s="270"/>
      <c r="CM6" s="270"/>
      <c r="CN6" s="270"/>
      <c r="CO6" s="271"/>
      <c r="CP6" s="219" t="s">
        <v>307</v>
      </c>
      <c r="CQ6" s="220"/>
    </row>
    <row r="7" spans="1:174" s="59" customFormat="1" ht="104" customHeight="1">
      <c r="A7" s="255"/>
      <c r="B7" s="101"/>
      <c r="C7" s="225"/>
      <c r="D7" s="233"/>
      <c r="E7" s="233"/>
      <c r="F7" s="233"/>
      <c r="G7" s="232"/>
      <c r="H7" s="232"/>
      <c r="I7" s="232"/>
      <c r="J7" s="232"/>
      <c r="K7" s="232"/>
      <c r="L7" s="232"/>
      <c r="M7" s="232"/>
      <c r="N7" s="268" t="s">
        <v>429</v>
      </c>
      <c r="O7" s="264"/>
      <c r="P7" s="264"/>
      <c r="Q7" s="264"/>
      <c r="R7" s="264"/>
      <c r="S7" s="264"/>
      <c r="T7" s="264"/>
      <c r="U7" s="264"/>
      <c r="V7" s="265"/>
      <c r="W7" s="233" t="s">
        <v>430</v>
      </c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29"/>
      <c r="AN7" s="230"/>
      <c r="AO7" s="230"/>
      <c r="AP7" s="230"/>
      <c r="AQ7" s="230"/>
      <c r="AR7" s="231"/>
      <c r="AS7" s="232"/>
      <c r="AT7" s="232"/>
      <c r="AU7" s="232"/>
      <c r="AV7" s="232"/>
      <c r="AW7" s="232"/>
      <c r="AX7" s="232"/>
      <c r="AY7" s="232"/>
      <c r="AZ7" s="232"/>
      <c r="BA7" s="232"/>
      <c r="BB7" s="258"/>
      <c r="BC7" s="279"/>
      <c r="BD7" s="258"/>
      <c r="BE7" s="166"/>
      <c r="BF7" s="167"/>
      <c r="BG7" s="233"/>
      <c r="BH7" s="233"/>
      <c r="BI7" s="233"/>
      <c r="BJ7" s="232"/>
      <c r="BK7" s="232"/>
      <c r="BL7" s="232"/>
      <c r="BM7" s="232"/>
      <c r="BN7" s="232"/>
      <c r="BO7" s="235"/>
      <c r="BP7" s="235"/>
      <c r="BQ7" s="235"/>
      <c r="BR7" s="235"/>
      <c r="BS7" s="229"/>
      <c r="BT7" s="231"/>
      <c r="BU7" s="272"/>
      <c r="BV7" s="273"/>
      <c r="BW7" s="273"/>
      <c r="BX7" s="273"/>
      <c r="BY7" s="273"/>
      <c r="BZ7" s="273"/>
      <c r="CA7" s="273"/>
      <c r="CB7" s="273"/>
      <c r="CC7" s="273"/>
      <c r="CD7" s="274"/>
      <c r="CE7" s="235"/>
      <c r="CF7" s="235"/>
      <c r="CG7" s="272"/>
      <c r="CH7" s="274"/>
      <c r="CI7" s="235"/>
      <c r="CJ7" s="235"/>
      <c r="CK7" s="272"/>
      <c r="CL7" s="273"/>
      <c r="CM7" s="273"/>
      <c r="CN7" s="273"/>
      <c r="CO7" s="274"/>
      <c r="CP7" s="221"/>
      <c r="CQ7" s="222"/>
    </row>
    <row r="8" spans="1:174" ht="23" customHeight="1">
      <c r="A8" s="293" t="s">
        <v>373</v>
      </c>
      <c r="B8" s="101"/>
      <c r="C8" s="225"/>
      <c r="D8" s="245"/>
      <c r="E8" s="245"/>
      <c r="F8" s="245"/>
      <c r="G8" s="256" t="s">
        <v>375</v>
      </c>
      <c r="H8" s="256" t="s">
        <v>267</v>
      </c>
      <c r="I8" s="256" t="s">
        <v>268</v>
      </c>
      <c r="J8" s="256" t="s">
        <v>261</v>
      </c>
      <c r="K8" s="256" t="s">
        <v>269</v>
      </c>
      <c r="L8" s="256" t="s">
        <v>284</v>
      </c>
      <c r="M8" s="256" t="s">
        <v>283</v>
      </c>
      <c r="N8" s="256" t="s">
        <v>431</v>
      </c>
      <c r="O8" s="256" t="s">
        <v>395</v>
      </c>
      <c r="P8" s="259" t="s">
        <v>499</v>
      </c>
      <c r="Q8" s="260"/>
      <c r="R8" s="260"/>
      <c r="S8" s="260"/>
      <c r="T8" s="260"/>
      <c r="U8" s="260"/>
      <c r="V8" s="261"/>
      <c r="W8" s="256" t="s">
        <v>379</v>
      </c>
      <c r="X8" s="256" t="s">
        <v>279</v>
      </c>
      <c r="Y8" s="256" t="s">
        <v>507</v>
      </c>
      <c r="Z8" s="256" t="s">
        <v>399</v>
      </c>
      <c r="AA8" s="281" t="s">
        <v>500</v>
      </c>
      <c r="AB8" s="281"/>
      <c r="AC8" s="281"/>
      <c r="AD8" s="281"/>
      <c r="AE8" s="281"/>
      <c r="AF8" s="281"/>
      <c r="AG8" s="281"/>
      <c r="AH8" s="281"/>
      <c r="AI8" s="281"/>
      <c r="AJ8" s="281"/>
      <c r="AK8" s="281"/>
      <c r="AL8" s="281"/>
      <c r="AM8" s="282" t="s">
        <v>446</v>
      </c>
      <c r="AN8" s="282" t="s">
        <v>447</v>
      </c>
      <c r="AO8" s="282" t="s">
        <v>448</v>
      </c>
      <c r="AP8" s="282" t="s">
        <v>449</v>
      </c>
      <c r="AQ8" s="282" t="s">
        <v>450</v>
      </c>
      <c r="AR8" s="282" t="s">
        <v>451</v>
      </c>
      <c r="AS8" s="256" t="s">
        <v>258</v>
      </c>
      <c r="AT8" s="256" t="s">
        <v>274</v>
      </c>
      <c r="AU8" s="256" t="s">
        <v>277</v>
      </c>
      <c r="AV8" s="256" t="s">
        <v>261</v>
      </c>
      <c r="AW8" s="256" t="s">
        <v>273</v>
      </c>
      <c r="AX8" s="256" t="s">
        <v>508</v>
      </c>
      <c r="AY8" s="256" t="s">
        <v>272</v>
      </c>
      <c r="AZ8" s="256" t="s">
        <v>44</v>
      </c>
      <c r="BA8" s="256" t="s">
        <v>273</v>
      </c>
      <c r="BB8" s="168" t="s">
        <v>514</v>
      </c>
      <c r="BC8" s="168" t="s">
        <v>514</v>
      </c>
      <c r="BD8" s="258"/>
      <c r="BE8" s="168"/>
      <c r="BF8" s="168"/>
      <c r="BG8" s="161" t="s">
        <v>269</v>
      </c>
      <c r="BH8" s="161" t="s">
        <v>269</v>
      </c>
      <c r="BI8" s="170"/>
      <c r="BJ8" s="256" t="s">
        <v>270</v>
      </c>
      <c r="BK8" s="256" t="s">
        <v>268</v>
      </c>
      <c r="BL8" s="256" t="s">
        <v>314</v>
      </c>
      <c r="BM8" s="256" t="s">
        <v>313</v>
      </c>
      <c r="BN8" s="256" t="s">
        <v>312</v>
      </c>
      <c r="BO8" s="245"/>
      <c r="BP8" s="245"/>
      <c r="BQ8" s="245"/>
      <c r="BR8" s="245"/>
      <c r="BS8" s="256" t="s">
        <v>356</v>
      </c>
      <c r="BT8" s="256" t="s">
        <v>1</v>
      </c>
      <c r="BU8" s="238" t="s">
        <v>388</v>
      </c>
      <c r="BV8" s="239"/>
      <c r="BW8" s="239"/>
      <c r="BX8" s="240"/>
      <c r="BY8" s="256" t="s">
        <v>516</v>
      </c>
      <c r="BZ8" s="256" t="s">
        <v>422</v>
      </c>
      <c r="CA8" s="256" t="s">
        <v>505</v>
      </c>
      <c r="CB8" s="238" t="s">
        <v>501</v>
      </c>
      <c r="CC8" s="240"/>
      <c r="CD8" s="256" t="s">
        <v>483</v>
      </c>
      <c r="CE8" s="245"/>
      <c r="CF8" s="245"/>
      <c r="CG8" s="249" t="s">
        <v>470</v>
      </c>
      <c r="CH8" s="249" t="s">
        <v>471</v>
      </c>
      <c r="CI8" s="245"/>
      <c r="CJ8" s="245"/>
      <c r="CK8" s="244" t="s">
        <v>384</v>
      </c>
      <c r="CL8" s="244" t="s">
        <v>385</v>
      </c>
      <c r="CM8" s="244"/>
      <c r="CN8" s="244"/>
      <c r="CO8" s="244"/>
      <c r="CP8" s="249" t="s">
        <v>308</v>
      </c>
      <c r="CQ8" s="249" t="s">
        <v>309</v>
      </c>
    </row>
    <row r="9" spans="1:174" ht="47" customHeight="1">
      <c r="A9" s="294"/>
      <c r="B9" s="101"/>
      <c r="C9" s="225"/>
      <c r="D9" s="246"/>
      <c r="E9" s="246"/>
      <c r="F9" s="246"/>
      <c r="G9" s="257"/>
      <c r="H9" s="257"/>
      <c r="I9" s="257"/>
      <c r="J9" s="257"/>
      <c r="K9" s="257"/>
      <c r="L9" s="257"/>
      <c r="M9" s="257"/>
      <c r="N9" s="257"/>
      <c r="O9" s="257"/>
      <c r="P9" s="295" t="s">
        <v>445</v>
      </c>
      <c r="Q9" s="296"/>
      <c r="R9" s="296"/>
      <c r="S9" s="296"/>
      <c r="T9" s="296"/>
      <c r="U9" s="296"/>
      <c r="V9" s="297"/>
      <c r="W9" s="257"/>
      <c r="X9" s="257"/>
      <c r="Y9" s="257"/>
      <c r="Z9" s="257"/>
      <c r="AA9" s="289" t="s">
        <v>444</v>
      </c>
      <c r="AB9" s="289"/>
      <c r="AC9" s="289"/>
      <c r="AD9" s="289"/>
      <c r="AE9" s="289"/>
      <c r="AF9" s="289"/>
      <c r="AG9" s="289"/>
      <c r="AH9" s="289"/>
      <c r="AI9" s="289"/>
      <c r="AJ9" s="289"/>
      <c r="AK9" s="289"/>
      <c r="AL9" s="289"/>
      <c r="AM9" s="282"/>
      <c r="AN9" s="282"/>
      <c r="AO9" s="282"/>
      <c r="AP9" s="282"/>
      <c r="AQ9" s="282"/>
      <c r="AR9" s="282"/>
      <c r="AS9" s="257"/>
      <c r="AT9" s="257"/>
      <c r="AU9" s="257"/>
      <c r="AV9" s="257"/>
      <c r="AW9" s="257"/>
      <c r="AX9" s="257"/>
      <c r="AY9" s="257"/>
      <c r="AZ9" s="257"/>
      <c r="BA9" s="257"/>
      <c r="BB9" s="169"/>
      <c r="BC9" s="169"/>
      <c r="BD9" s="258"/>
      <c r="BE9" s="169"/>
      <c r="BF9" s="169"/>
      <c r="BG9" s="162" t="s">
        <v>455</v>
      </c>
      <c r="BH9" s="162" t="s">
        <v>456</v>
      </c>
      <c r="BI9" s="171"/>
      <c r="BJ9" s="257"/>
      <c r="BK9" s="257"/>
      <c r="BL9" s="257"/>
      <c r="BM9" s="257"/>
      <c r="BN9" s="257"/>
      <c r="BO9" s="246"/>
      <c r="BP9" s="246"/>
      <c r="BQ9" s="246"/>
      <c r="BR9" s="246"/>
      <c r="BS9" s="257"/>
      <c r="BT9" s="257"/>
      <c r="BU9" s="241"/>
      <c r="BV9" s="242"/>
      <c r="BW9" s="242"/>
      <c r="BX9" s="243"/>
      <c r="BY9" s="257"/>
      <c r="BZ9" s="257"/>
      <c r="CA9" s="257"/>
      <c r="CB9" s="241"/>
      <c r="CC9" s="243"/>
      <c r="CD9" s="257"/>
      <c r="CE9" s="246"/>
      <c r="CF9" s="246"/>
      <c r="CG9" s="249"/>
      <c r="CH9" s="249"/>
      <c r="CI9" s="246"/>
      <c r="CJ9" s="246"/>
      <c r="CK9" s="244"/>
      <c r="CL9" s="244"/>
      <c r="CM9" s="244"/>
      <c r="CN9" s="244"/>
      <c r="CO9" s="244"/>
      <c r="CP9" s="249"/>
      <c r="CQ9" s="249"/>
    </row>
    <row r="10" spans="1:174" ht="32" customHeight="1">
      <c r="A10" s="255" t="s">
        <v>374</v>
      </c>
      <c r="B10" s="127"/>
      <c r="C10" s="225"/>
      <c r="D10" s="246"/>
      <c r="E10" s="246"/>
      <c r="F10" s="246"/>
      <c r="G10" s="252"/>
      <c r="H10" s="252"/>
      <c r="I10" s="252"/>
      <c r="J10" s="252"/>
      <c r="K10" s="252"/>
      <c r="L10" s="252"/>
      <c r="M10" s="252"/>
      <c r="N10" s="252"/>
      <c r="O10" s="252"/>
      <c r="P10" s="259" t="s">
        <v>263</v>
      </c>
      <c r="Q10" s="260"/>
      <c r="R10" s="260"/>
      <c r="S10" s="260"/>
      <c r="T10" s="260"/>
      <c r="U10" s="260"/>
      <c r="V10" s="261"/>
      <c r="W10" s="252"/>
      <c r="X10" s="252"/>
      <c r="Y10" s="252" t="s">
        <v>506</v>
      </c>
      <c r="Z10" s="252"/>
      <c r="AA10" s="281" t="s">
        <v>263</v>
      </c>
      <c r="AB10" s="281"/>
      <c r="AC10" s="281"/>
      <c r="AD10" s="281"/>
      <c r="AE10" s="281"/>
      <c r="AF10" s="281"/>
      <c r="AG10" s="281"/>
      <c r="AH10" s="281"/>
      <c r="AI10" s="281"/>
      <c r="AJ10" s="281"/>
      <c r="AK10" s="281"/>
      <c r="AL10" s="281"/>
      <c r="AM10" s="252"/>
      <c r="AN10" s="252"/>
      <c r="AO10" s="252"/>
      <c r="AP10" s="252"/>
      <c r="AQ10" s="252"/>
      <c r="AR10" s="252"/>
      <c r="AS10" s="252"/>
      <c r="AT10" s="252"/>
      <c r="AU10" s="252"/>
      <c r="AV10" s="252"/>
      <c r="AW10" s="252"/>
      <c r="AX10" s="252"/>
      <c r="AY10" s="157"/>
      <c r="AZ10" s="252"/>
      <c r="BA10" s="252"/>
      <c r="BB10" s="157"/>
      <c r="BC10" s="157"/>
      <c r="BD10" s="157"/>
      <c r="BE10" s="157"/>
      <c r="BF10" s="157"/>
      <c r="BG10" s="252"/>
      <c r="BH10" s="252"/>
      <c r="BI10" s="157"/>
      <c r="BJ10" s="252"/>
      <c r="BK10" s="252"/>
      <c r="BL10" s="143" t="s">
        <v>269</v>
      </c>
      <c r="BM10" s="252"/>
      <c r="BN10" s="69"/>
      <c r="BO10" s="246"/>
      <c r="BP10" s="246"/>
      <c r="BQ10" s="246"/>
      <c r="BR10" s="246"/>
      <c r="BS10" s="146" t="s">
        <v>466</v>
      </c>
      <c r="BT10" s="146" t="s">
        <v>465</v>
      </c>
      <c r="BU10" s="244" t="s">
        <v>301</v>
      </c>
      <c r="BV10" s="244" t="s">
        <v>268</v>
      </c>
      <c r="BW10" s="244" t="s">
        <v>261</v>
      </c>
      <c r="BX10" s="244" t="s">
        <v>269</v>
      </c>
      <c r="BY10" s="155"/>
      <c r="BZ10" s="245"/>
      <c r="CA10" s="143" t="s">
        <v>269</v>
      </c>
      <c r="CB10" s="290" t="s">
        <v>269</v>
      </c>
      <c r="CC10" s="290"/>
      <c r="CD10" s="153" t="s">
        <v>269</v>
      </c>
      <c r="CE10" s="246"/>
      <c r="CF10" s="246"/>
      <c r="CG10" s="236"/>
      <c r="CH10" s="236"/>
      <c r="CI10" s="246"/>
      <c r="CJ10" s="246"/>
      <c r="CK10" s="236"/>
      <c r="CL10" s="249">
        <v>1</v>
      </c>
      <c r="CM10" s="249">
        <v>2</v>
      </c>
      <c r="CN10" s="249">
        <v>3</v>
      </c>
      <c r="CO10" s="249">
        <v>4</v>
      </c>
      <c r="CP10" s="236"/>
      <c r="CQ10" s="236"/>
    </row>
    <row r="11" spans="1:174" ht="34">
      <c r="A11" s="255"/>
      <c r="B11" s="127"/>
      <c r="C11" s="225"/>
      <c r="D11" s="246"/>
      <c r="E11" s="246"/>
      <c r="F11" s="246"/>
      <c r="G11" s="253"/>
      <c r="H11" s="253"/>
      <c r="I11" s="253"/>
      <c r="J11" s="253"/>
      <c r="K11" s="253"/>
      <c r="L11" s="253"/>
      <c r="M11" s="253"/>
      <c r="N11" s="253"/>
      <c r="O11" s="253"/>
      <c r="P11" s="129" t="s">
        <v>136</v>
      </c>
      <c r="Q11" s="129" t="s">
        <v>137</v>
      </c>
      <c r="R11" s="283" t="s">
        <v>426</v>
      </c>
      <c r="S11" s="284"/>
      <c r="T11" s="284"/>
      <c r="U11" s="284"/>
      <c r="V11" s="285"/>
      <c r="W11" s="253"/>
      <c r="X11" s="253"/>
      <c r="Y11" s="253"/>
      <c r="Z11" s="253"/>
      <c r="AA11" s="139" t="s">
        <v>136</v>
      </c>
      <c r="AB11" s="139" t="s">
        <v>137</v>
      </c>
      <c r="AC11" s="139" t="s">
        <v>282</v>
      </c>
      <c r="AD11" s="139" t="s">
        <v>281</v>
      </c>
      <c r="AE11" s="286" t="s">
        <v>426</v>
      </c>
      <c r="AF11" s="287"/>
      <c r="AG11" s="287"/>
      <c r="AH11" s="288"/>
      <c r="AI11" s="286" t="s">
        <v>140</v>
      </c>
      <c r="AJ11" s="287"/>
      <c r="AK11" s="287"/>
      <c r="AL11" s="288"/>
      <c r="AM11" s="253"/>
      <c r="AN11" s="253"/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158"/>
      <c r="AZ11" s="253"/>
      <c r="BA11" s="253"/>
      <c r="BB11" s="158"/>
      <c r="BC11" s="158"/>
      <c r="BD11" s="158"/>
      <c r="BE11" s="158"/>
      <c r="BF11" s="158"/>
      <c r="BG11" s="253"/>
      <c r="BH11" s="253"/>
      <c r="BI11" s="158"/>
      <c r="BJ11" s="253"/>
      <c r="BK11" s="253"/>
      <c r="BL11" s="96" t="s">
        <v>458</v>
      </c>
      <c r="BM11" s="253"/>
      <c r="BN11" s="69"/>
      <c r="BO11" s="246"/>
      <c r="BP11" s="246"/>
      <c r="BQ11" s="246"/>
      <c r="BR11" s="246"/>
      <c r="BS11" s="54" t="s">
        <v>464</v>
      </c>
      <c r="BT11" s="54" t="s">
        <v>444</v>
      </c>
      <c r="BU11" s="244"/>
      <c r="BV11" s="244"/>
      <c r="BW11" s="244"/>
      <c r="BX11" s="244"/>
      <c r="BY11" s="155"/>
      <c r="BZ11" s="246"/>
      <c r="CA11" s="96" t="s">
        <v>458</v>
      </c>
      <c r="CB11" s="291" t="s">
        <v>455</v>
      </c>
      <c r="CC11" s="291"/>
      <c r="CD11" s="154" t="s">
        <v>455</v>
      </c>
      <c r="CE11" s="246"/>
      <c r="CF11" s="246"/>
      <c r="CG11" s="237"/>
      <c r="CH11" s="237"/>
      <c r="CI11" s="246"/>
      <c r="CJ11" s="246"/>
      <c r="CK11" s="237"/>
      <c r="CL11" s="249"/>
      <c r="CM11" s="249"/>
      <c r="CN11" s="249"/>
      <c r="CO11" s="249"/>
      <c r="CP11" s="237"/>
      <c r="CQ11" s="237"/>
    </row>
    <row r="12" spans="1:174" ht="37" customHeight="1">
      <c r="A12" s="293" t="s">
        <v>404</v>
      </c>
      <c r="B12" s="127"/>
      <c r="C12" s="225"/>
      <c r="D12" s="246"/>
      <c r="E12" s="246"/>
      <c r="F12" s="246"/>
      <c r="G12" s="253"/>
      <c r="H12" s="253"/>
      <c r="I12" s="253"/>
      <c r="J12" s="253"/>
      <c r="K12" s="253"/>
      <c r="L12" s="253"/>
      <c r="M12" s="253"/>
      <c r="N12" s="253"/>
      <c r="O12" s="253"/>
      <c r="P12" s="250"/>
      <c r="Q12" s="250"/>
      <c r="R12" s="249" t="s">
        <v>141</v>
      </c>
      <c r="S12" s="262" t="s">
        <v>146</v>
      </c>
      <c r="T12" s="262" t="s">
        <v>408</v>
      </c>
      <c r="U12" s="262" t="s">
        <v>409</v>
      </c>
      <c r="V12" s="262" t="s">
        <v>410</v>
      </c>
      <c r="W12" s="253"/>
      <c r="X12" s="253"/>
      <c r="Y12" s="253"/>
      <c r="Z12" s="253"/>
      <c r="AA12" s="250"/>
      <c r="AB12" s="250"/>
      <c r="AC12" s="250"/>
      <c r="AD12" s="250"/>
      <c r="AE12" s="254" t="s">
        <v>141</v>
      </c>
      <c r="AF12" s="254" t="s">
        <v>146</v>
      </c>
      <c r="AG12" s="254" t="s">
        <v>400</v>
      </c>
      <c r="AH12" s="254" t="s">
        <v>401</v>
      </c>
      <c r="AI12" s="254" t="s">
        <v>141</v>
      </c>
      <c r="AJ12" s="254" t="s">
        <v>142</v>
      </c>
      <c r="AK12" s="254" t="s">
        <v>143</v>
      </c>
      <c r="AL12" s="254" t="s">
        <v>144</v>
      </c>
      <c r="AM12" s="253"/>
      <c r="AN12" s="253"/>
      <c r="AO12" s="253"/>
      <c r="AP12" s="253"/>
      <c r="AQ12" s="253"/>
      <c r="AR12" s="253"/>
      <c r="AS12" s="253"/>
      <c r="AT12" s="253"/>
      <c r="AU12" s="253"/>
      <c r="AV12" s="253"/>
      <c r="AW12" s="253"/>
      <c r="AX12" s="253"/>
      <c r="AY12" s="158"/>
      <c r="AZ12" s="253"/>
      <c r="BA12" s="253"/>
      <c r="BB12" s="158"/>
      <c r="BC12" s="158"/>
      <c r="BD12" s="158"/>
      <c r="BE12" s="158"/>
      <c r="BF12" s="158"/>
      <c r="BG12" s="253"/>
      <c r="BH12" s="253"/>
      <c r="BI12" s="158"/>
      <c r="BJ12" s="253"/>
      <c r="BK12" s="253"/>
      <c r="BL12" s="247"/>
      <c r="BM12" s="253"/>
      <c r="BN12" s="69"/>
      <c r="BO12" s="246"/>
      <c r="BP12" s="246"/>
      <c r="BQ12" s="246"/>
      <c r="BR12" s="246"/>
      <c r="BS12" s="247"/>
      <c r="BT12" s="247"/>
      <c r="BU12" s="247"/>
      <c r="BV12" s="247"/>
      <c r="BW12" s="149"/>
      <c r="BX12" s="247"/>
      <c r="BY12" s="155"/>
      <c r="BZ12" s="246"/>
      <c r="CA12" s="134"/>
      <c r="CB12" s="292" t="s">
        <v>484</v>
      </c>
      <c r="CC12" s="292"/>
      <c r="CD12" s="247"/>
      <c r="CE12" s="246"/>
      <c r="CF12" s="246"/>
      <c r="CG12" s="237"/>
      <c r="CH12" s="237"/>
      <c r="CI12" s="246"/>
      <c r="CJ12" s="246"/>
      <c r="CK12" s="237"/>
      <c r="CL12" s="247"/>
      <c r="CM12" s="247"/>
      <c r="CN12" s="247"/>
      <c r="CO12" s="247"/>
      <c r="CP12" s="237"/>
      <c r="CQ12" s="237"/>
    </row>
    <row r="13" spans="1:174" ht="47" customHeight="1">
      <c r="A13" s="294"/>
      <c r="B13" s="101"/>
      <c r="C13" s="225"/>
      <c r="D13" s="246"/>
      <c r="E13" s="246"/>
      <c r="F13" s="246"/>
      <c r="G13" s="253"/>
      <c r="H13" s="253"/>
      <c r="I13" s="253"/>
      <c r="J13" s="253"/>
      <c r="K13" s="253"/>
      <c r="L13" s="253"/>
      <c r="M13" s="253"/>
      <c r="N13" s="253"/>
      <c r="O13" s="253"/>
      <c r="P13" s="251"/>
      <c r="Q13" s="251"/>
      <c r="R13" s="249"/>
      <c r="S13" s="262"/>
      <c r="T13" s="262"/>
      <c r="U13" s="262"/>
      <c r="V13" s="262"/>
      <c r="W13" s="253"/>
      <c r="X13" s="253"/>
      <c r="Y13" s="253"/>
      <c r="Z13" s="253"/>
      <c r="AA13" s="251"/>
      <c r="AB13" s="251"/>
      <c r="AC13" s="251"/>
      <c r="AD13" s="251"/>
      <c r="AE13" s="254"/>
      <c r="AF13" s="254"/>
      <c r="AG13" s="254"/>
      <c r="AH13" s="254"/>
      <c r="AI13" s="254"/>
      <c r="AJ13" s="254"/>
      <c r="AK13" s="254"/>
      <c r="AL13" s="254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158"/>
      <c r="AZ13" s="253"/>
      <c r="BA13" s="253"/>
      <c r="BB13" s="158"/>
      <c r="BC13" s="158"/>
      <c r="BD13" s="158"/>
      <c r="BE13" s="158"/>
      <c r="BF13" s="158"/>
      <c r="BG13" s="253"/>
      <c r="BH13" s="253"/>
      <c r="BI13" s="158"/>
      <c r="BJ13" s="253"/>
      <c r="BK13" s="253"/>
      <c r="BL13" s="248"/>
      <c r="BM13" s="253"/>
      <c r="BN13" s="69"/>
      <c r="BO13" s="246"/>
      <c r="BP13" s="246"/>
      <c r="BQ13" s="246"/>
      <c r="BR13" s="246"/>
      <c r="BS13" s="248"/>
      <c r="BT13" s="248"/>
      <c r="BU13" s="248"/>
      <c r="BV13" s="248"/>
      <c r="BW13" s="148"/>
      <c r="BX13" s="248"/>
      <c r="BY13" s="155"/>
      <c r="BZ13" s="246"/>
      <c r="CA13" s="134"/>
      <c r="CB13" s="96" t="s">
        <v>477</v>
      </c>
      <c r="CC13" s="96" t="s">
        <v>482</v>
      </c>
      <c r="CD13" s="248"/>
      <c r="CE13" s="246"/>
      <c r="CF13" s="246"/>
      <c r="CG13" s="237"/>
      <c r="CH13" s="237"/>
      <c r="CI13" s="246"/>
      <c r="CJ13" s="246"/>
      <c r="CK13" s="237"/>
      <c r="CL13" s="248"/>
      <c r="CM13" s="248"/>
      <c r="CN13" s="248"/>
      <c r="CO13" s="248"/>
      <c r="CP13" s="237"/>
      <c r="CQ13" s="237"/>
    </row>
    <row r="14" spans="1:174" ht="51" customHeight="1">
      <c r="A14" s="255" t="s">
        <v>476</v>
      </c>
      <c r="B14" s="101"/>
      <c r="C14" s="225"/>
      <c r="D14" s="246"/>
      <c r="E14" s="246"/>
      <c r="F14" s="246"/>
      <c r="G14" s="253"/>
      <c r="H14" s="253"/>
      <c r="I14" s="253"/>
      <c r="J14" s="253"/>
      <c r="K14" s="253"/>
      <c r="L14" s="253"/>
      <c r="M14" s="253"/>
      <c r="N14" s="253"/>
      <c r="O14" s="253"/>
      <c r="P14" s="251"/>
      <c r="Q14" s="251"/>
      <c r="R14" s="250"/>
      <c r="S14" s="250"/>
      <c r="T14" s="250"/>
      <c r="U14" s="250"/>
      <c r="V14" s="250"/>
      <c r="W14" s="253"/>
      <c r="X14" s="253"/>
      <c r="Y14" s="253"/>
      <c r="Z14" s="253"/>
      <c r="AA14" s="251"/>
      <c r="AB14" s="251"/>
      <c r="AC14" s="251"/>
      <c r="AD14" s="251"/>
      <c r="AE14" s="250"/>
      <c r="AF14" s="250"/>
      <c r="AG14" s="250"/>
      <c r="AH14" s="250"/>
      <c r="AI14" s="250"/>
      <c r="AJ14" s="250"/>
      <c r="AK14" s="250"/>
      <c r="AL14" s="250"/>
      <c r="AM14" s="253"/>
      <c r="AN14" s="253"/>
      <c r="AO14" s="253"/>
      <c r="AP14" s="253"/>
      <c r="AQ14" s="253"/>
      <c r="AR14" s="253"/>
      <c r="AS14" s="253"/>
      <c r="AT14" s="253"/>
      <c r="AU14" s="253"/>
      <c r="AV14" s="253"/>
      <c r="AW14" s="253"/>
      <c r="AX14" s="253"/>
      <c r="AY14" s="158"/>
      <c r="AZ14" s="253"/>
      <c r="BA14" s="253"/>
      <c r="BB14" s="158"/>
      <c r="BC14" s="158"/>
      <c r="BD14" s="158"/>
      <c r="BE14" s="158"/>
      <c r="BF14" s="158"/>
      <c r="BG14" s="253"/>
      <c r="BH14" s="253"/>
      <c r="BI14" s="158"/>
      <c r="BJ14" s="253"/>
      <c r="BK14" s="253"/>
      <c r="BL14" s="248"/>
      <c r="BM14" s="253"/>
      <c r="BN14" s="223"/>
      <c r="BO14" s="246"/>
      <c r="BP14" s="246"/>
      <c r="BQ14" s="246"/>
      <c r="BR14" s="246"/>
      <c r="BS14" s="248"/>
      <c r="BT14" s="248"/>
      <c r="BU14" s="248"/>
      <c r="BV14" s="248"/>
      <c r="BW14" s="148"/>
      <c r="BX14" s="248"/>
      <c r="BY14" s="155"/>
      <c r="BZ14" s="246"/>
      <c r="CA14" s="134"/>
      <c r="CB14" s="134"/>
      <c r="CC14" s="134"/>
      <c r="CD14" s="248"/>
      <c r="CE14" s="246"/>
      <c r="CF14" s="246"/>
      <c r="CG14" s="237"/>
      <c r="CH14" s="237"/>
      <c r="CI14" s="246"/>
      <c r="CJ14" s="246"/>
      <c r="CK14" s="237"/>
      <c r="CL14" s="248"/>
      <c r="CM14" s="248"/>
      <c r="CN14" s="248"/>
      <c r="CO14" s="248"/>
      <c r="CP14" s="237"/>
      <c r="CQ14" s="237"/>
    </row>
    <row r="15" spans="1:174" ht="47" customHeight="1">
      <c r="A15" s="255"/>
      <c r="B15" s="101"/>
      <c r="C15" s="225"/>
      <c r="D15" s="246"/>
      <c r="E15" s="246"/>
      <c r="F15" s="246"/>
      <c r="G15" s="253"/>
      <c r="H15" s="253"/>
      <c r="I15" s="253"/>
      <c r="J15" s="253"/>
      <c r="K15" s="253"/>
      <c r="L15" s="253"/>
      <c r="M15" s="253"/>
      <c r="N15" s="253"/>
      <c r="O15" s="253"/>
      <c r="P15" s="251"/>
      <c r="Q15" s="251"/>
      <c r="R15" s="251"/>
      <c r="S15" s="251"/>
      <c r="T15" s="251"/>
      <c r="U15" s="251"/>
      <c r="V15" s="251"/>
      <c r="W15" s="253"/>
      <c r="X15" s="253"/>
      <c r="Y15" s="253"/>
      <c r="Z15" s="253"/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3"/>
      <c r="AX15" s="253"/>
      <c r="AY15" s="158"/>
      <c r="AZ15" s="253"/>
      <c r="BA15" s="253"/>
      <c r="BB15" s="158"/>
      <c r="BC15" s="158"/>
      <c r="BD15" s="158"/>
      <c r="BE15" s="158"/>
      <c r="BF15" s="158"/>
      <c r="BG15" s="253"/>
      <c r="BH15" s="253"/>
      <c r="BI15" s="158"/>
      <c r="BJ15" s="253"/>
      <c r="BK15" s="253"/>
      <c r="BL15" s="248"/>
      <c r="BM15" s="253"/>
      <c r="BN15" s="223"/>
      <c r="BO15" s="246"/>
      <c r="BP15" s="246"/>
      <c r="BQ15" s="246"/>
      <c r="BR15" s="246"/>
      <c r="BS15" s="248"/>
      <c r="BT15" s="248"/>
      <c r="BU15" s="248"/>
      <c r="BV15" s="248"/>
      <c r="BW15" s="148"/>
      <c r="BX15" s="248"/>
      <c r="BY15" s="155"/>
      <c r="BZ15" s="246"/>
      <c r="CA15" s="134"/>
      <c r="CB15" s="134"/>
      <c r="CC15" s="134"/>
      <c r="CD15" s="248"/>
      <c r="CE15" s="246"/>
      <c r="CF15" s="246"/>
      <c r="CG15" s="237"/>
      <c r="CH15" s="237"/>
      <c r="CI15" s="246"/>
      <c r="CJ15" s="246"/>
      <c r="CK15" s="237"/>
      <c r="CL15" s="248"/>
      <c r="CM15" s="248"/>
      <c r="CN15" s="248"/>
      <c r="CO15" s="248"/>
      <c r="CP15" s="237"/>
      <c r="CQ15" s="237"/>
    </row>
    <row r="16" spans="1:174" ht="24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127"/>
      <c r="EX16" s="127"/>
      <c r="EY16" s="127"/>
      <c r="EZ16" s="127"/>
      <c r="FA16" s="127"/>
      <c r="FB16" s="127"/>
      <c r="FC16" s="127"/>
      <c r="FD16" s="127"/>
      <c r="FE16" s="127"/>
      <c r="FF16" s="127"/>
      <c r="FG16" s="127"/>
      <c r="FH16" s="127"/>
      <c r="FI16" s="127"/>
      <c r="FJ16" s="127"/>
      <c r="FK16" s="127"/>
      <c r="FL16" s="127"/>
      <c r="FM16" s="127"/>
      <c r="FN16" s="127"/>
      <c r="FO16" s="127"/>
      <c r="FP16" s="127"/>
      <c r="FQ16" s="127"/>
      <c r="FR16" s="127"/>
    </row>
    <row r="17" spans="1:95" ht="25">
      <c r="A17" s="131" t="s">
        <v>432</v>
      </c>
      <c r="C17" s="133" t="s">
        <v>96</v>
      </c>
      <c r="D17" s="133" t="s">
        <v>434</v>
      </c>
      <c r="E17" s="133" t="s">
        <v>98</v>
      </c>
      <c r="F17" s="133" t="s">
        <v>434</v>
      </c>
      <c r="G17" s="133" t="s">
        <v>96</v>
      </c>
      <c r="H17" s="133" t="s">
        <v>91</v>
      </c>
      <c r="I17" s="133" t="s">
        <v>91</v>
      </c>
      <c r="J17" s="133" t="s">
        <v>91</v>
      </c>
      <c r="K17" s="133" t="s">
        <v>91</v>
      </c>
      <c r="L17" s="133" t="s">
        <v>91</v>
      </c>
      <c r="M17" s="133" t="s">
        <v>91</v>
      </c>
      <c r="N17" s="133" t="s">
        <v>91</v>
      </c>
      <c r="O17" s="133" t="s">
        <v>91</v>
      </c>
      <c r="P17" s="133" t="s">
        <v>96</v>
      </c>
      <c r="Q17" s="133" t="s">
        <v>434</v>
      </c>
      <c r="R17" s="133" t="s">
        <v>141</v>
      </c>
      <c r="S17" s="133" t="s">
        <v>434</v>
      </c>
      <c r="T17" s="133" t="s">
        <v>434</v>
      </c>
      <c r="U17" s="133" t="s">
        <v>90</v>
      </c>
      <c r="V17" s="133" t="s">
        <v>90</v>
      </c>
      <c r="W17" s="133" t="s">
        <v>91</v>
      </c>
      <c r="X17" s="133" t="s">
        <v>90</v>
      </c>
      <c r="Y17" s="133" t="s">
        <v>90</v>
      </c>
      <c r="Z17" s="133" t="s">
        <v>91</v>
      </c>
      <c r="AA17" s="133" t="s">
        <v>122</v>
      </c>
      <c r="AB17" s="133" t="s">
        <v>434</v>
      </c>
      <c r="AC17" s="133" t="s">
        <v>122</v>
      </c>
      <c r="AD17" s="133" t="s">
        <v>122</v>
      </c>
      <c r="AE17" s="133" t="s">
        <v>141</v>
      </c>
      <c r="AF17" s="133" t="s">
        <v>434</v>
      </c>
      <c r="AG17" s="133" t="s">
        <v>90</v>
      </c>
      <c r="AH17" s="133" t="s">
        <v>90</v>
      </c>
      <c r="AI17" s="133" t="s">
        <v>141</v>
      </c>
      <c r="AJ17" s="133" t="s">
        <v>434</v>
      </c>
      <c r="AK17" s="133" t="s">
        <v>442</v>
      </c>
      <c r="AL17" s="133" t="s">
        <v>434</v>
      </c>
      <c r="AM17" s="133" t="s">
        <v>434</v>
      </c>
      <c r="AN17" s="133" t="s">
        <v>434</v>
      </c>
      <c r="AO17" s="133" t="s">
        <v>434</v>
      </c>
      <c r="AP17" s="133" t="s">
        <v>90</v>
      </c>
      <c r="AQ17" s="133" t="s">
        <v>90</v>
      </c>
      <c r="AR17" s="133" t="s">
        <v>90</v>
      </c>
      <c r="AS17" s="133" t="s">
        <v>113</v>
      </c>
      <c r="AT17" s="133" t="s">
        <v>113</v>
      </c>
      <c r="AU17" s="133" t="s">
        <v>113</v>
      </c>
      <c r="AV17" s="133" t="s">
        <v>113</v>
      </c>
      <c r="AW17" s="133" t="s">
        <v>113</v>
      </c>
      <c r="AX17" s="133" t="s">
        <v>97</v>
      </c>
      <c r="AY17" s="133" t="s">
        <v>97</v>
      </c>
      <c r="AZ17" s="133" t="s">
        <v>97</v>
      </c>
      <c r="BA17" s="133" t="s">
        <v>97</v>
      </c>
      <c r="BB17" s="133" t="s">
        <v>453</v>
      </c>
      <c r="BC17" s="133" t="s">
        <v>91</v>
      </c>
      <c r="BD17" s="133" t="s">
        <v>97</v>
      </c>
      <c r="BE17" s="133"/>
      <c r="BF17" s="133"/>
      <c r="BG17" s="133" t="s">
        <v>453</v>
      </c>
      <c r="BH17" s="133" t="s">
        <v>453</v>
      </c>
      <c r="BI17" s="133" t="s">
        <v>474</v>
      </c>
      <c r="BJ17" s="133" t="s">
        <v>90</v>
      </c>
      <c r="BK17" s="133" t="s">
        <v>91</v>
      </c>
      <c r="BL17" s="133" t="s">
        <v>453</v>
      </c>
      <c r="BM17" s="133" t="s">
        <v>91</v>
      </c>
      <c r="BN17" s="144" t="s">
        <v>457</v>
      </c>
      <c r="BO17" s="133" t="s">
        <v>90</v>
      </c>
      <c r="BP17" s="133" t="s">
        <v>97</v>
      </c>
      <c r="BQ17" s="133" t="s">
        <v>461</v>
      </c>
      <c r="BR17" s="133" t="s">
        <v>91</v>
      </c>
      <c r="BS17" s="133" t="s">
        <v>122</v>
      </c>
      <c r="BT17" s="133" t="s">
        <v>122</v>
      </c>
      <c r="BU17" s="133" t="s">
        <v>478</v>
      </c>
      <c r="BV17" s="133" t="s">
        <v>468</v>
      </c>
      <c r="BW17" s="133" t="s">
        <v>468</v>
      </c>
      <c r="BX17" s="133" t="s">
        <v>478</v>
      </c>
      <c r="BY17" s="133" t="s">
        <v>474</v>
      </c>
      <c r="BZ17" s="133" t="s">
        <v>468</v>
      </c>
      <c r="CA17" s="133" t="s">
        <v>122</v>
      </c>
      <c r="CB17" s="133" t="s">
        <v>122</v>
      </c>
      <c r="CC17" s="133" t="s">
        <v>122</v>
      </c>
      <c r="CD17" s="133" t="s">
        <v>453</v>
      </c>
      <c r="CE17" s="133" t="s">
        <v>97</v>
      </c>
      <c r="CF17" s="133" t="s">
        <v>468</v>
      </c>
      <c r="CG17" s="133" t="s">
        <v>474</v>
      </c>
      <c r="CH17" s="133" t="s">
        <v>468</v>
      </c>
      <c r="CI17" s="133" t="s">
        <v>474</v>
      </c>
      <c r="CJ17" s="133" t="s">
        <v>122</v>
      </c>
      <c r="CK17" s="133" t="s">
        <v>122</v>
      </c>
      <c r="CL17" s="133" t="s">
        <v>475</v>
      </c>
      <c r="CM17" s="133" t="s">
        <v>475</v>
      </c>
      <c r="CN17" s="133" t="s">
        <v>475</v>
      </c>
      <c r="CO17" s="133" t="s">
        <v>475</v>
      </c>
      <c r="CP17" s="133" t="s">
        <v>90</v>
      </c>
      <c r="CQ17" s="133" t="s">
        <v>475</v>
      </c>
    </row>
    <row r="18" spans="1:95" ht="60">
      <c r="A18" s="131" t="s">
        <v>433</v>
      </c>
      <c r="C18" s="116" t="s">
        <v>411</v>
      </c>
      <c r="D18" s="128" t="s">
        <v>100</v>
      </c>
      <c r="E18" s="116" t="s">
        <v>101</v>
      </c>
      <c r="F18" s="135" t="s">
        <v>102</v>
      </c>
      <c r="G18" s="116" t="b">
        <v>0</v>
      </c>
      <c r="H18" s="141" t="s">
        <v>472</v>
      </c>
      <c r="I18" s="141" t="s">
        <v>472</v>
      </c>
      <c r="J18" s="141" t="s">
        <v>472</v>
      </c>
      <c r="K18" s="141" t="s">
        <v>472</v>
      </c>
      <c r="L18" s="138" t="s">
        <v>437</v>
      </c>
      <c r="M18" s="138" t="s">
        <v>437</v>
      </c>
      <c r="N18" s="138" t="s">
        <v>438</v>
      </c>
      <c r="O18" s="138" t="s">
        <v>439</v>
      </c>
      <c r="P18" s="116" t="s">
        <v>411</v>
      </c>
      <c r="Q18" s="11"/>
      <c r="R18" s="11"/>
      <c r="S18" s="11"/>
      <c r="T18" s="11"/>
      <c r="U18" s="11"/>
      <c r="V18" s="11"/>
      <c r="W18" s="11"/>
      <c r="X18" s="116">
        <v>500</v>
      </c>
      <c r="Y18" s="116">
        <v>500</v>
      </c>
      <c r="Z18" s="138" t="s">
        <v>443</v>
      </c>
      <c r="AA18" s="116" t="s">
        <v>411</v>
      </c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41" t="s">
        <v>460</v>
      </c>
      <c r="AN18" s="141" t="s">
        <v>460</v>
      </c>
      <c r="AO18" s="141" t="s">
        <v>460</v>
      </c>
      <c r="AP18" s="116">
        <v>0</v>
      </c>
      <c r="AQ18" s="116">
        <v>0</v>
      </c>
      <c r="AR18" s="116">
        <v>0</v>
      </c>
      <c r="AS18" s="11"/>
      <c r="AT18" s="11"/>
      <c r="AU18" s="11"/>
      <c r="AV18" s="11"/>
      <c r="AW18" s="11"/>
      <c r="AX18" s="11"/>
      <c r="AY18" s="159" t="s">
        <v>114</v>
      </c>
      <c r="AZ18" s="11"/>
      <c r="BA18" s="11"/>
      <c r="BB18" s="11"/>
      <c r="BC18" s="11"/>
      <c r="BD18" s="163" t="s">
        <v>509</v>
      </c>
      <c r="BE18" s="11"/>
      <c r="BF18" s="11"/>
      <c r="BG18" s="141" t="s">
        <v>473</v>
      </c>
      <c r="BH18" s="141" t="s">
        <v>473</v>
      </c>
      <c r="BI18" s="141"/>
      <c r="BJ18" s="116">
        <v>7</v>
      </c>
      <c r="BK18" s="141" t="s">
        <v>481</v>
      </c>
      <c r="BL18" s="141" t="s">
        <v>473</v>
      </c>
      <c r="BM18" s="141" t="s">
        <v>472</v>
      </c>
      <c r="BN18" s="141" t="s">
        <v>473</v>
      </c>
      <c r="BO18" s="116">
        <v>100</v>
      </c>
      <c r="BP18" s="136" t="s">
        <v>107</v>
      </c>
      <c r="BQ18" s="116" t="s">
        <v>99</v>
      </c>
      <c r="BR18" s="138" t="s">
        <v>463</v>
      </c>
      <c r="BS18" s="116" t="s">
        <v>411</v>
      </c>
      <c r="BT18" s="116" t="s">
        <v>411</v>
      </c>
      <c r="BU18" s="147" t="s">
        <v>108</v>
      </c>
      <c r="BV18" s="141" t="s">
        <v>472</v>
      </c>
      <c r="BW18" s="141" t="s">
        <v>472</v>
      </c>
      <c r="BX18" s="147" t="s">
        <v>109</v>
      </c>
      <c r="BY18" s="141" t="s">
        <v>472</v>
      </c>
      <c r="BZ18" s="141" t="s">
        <v>472</v>
      </c>
      <c r="CA18" s="141" t="s">
        <v>473</v>
      </c>
      <c r="CB18" s="141" t="s">
        <v>473</v>
      </c>
      <c r="CC18" s="141" t="s">
        <v>473</v>
      </c>
      <c r="CD18" s="141" t="s">
        <v>473</v>
      </c>
      <c r="CE18" s="147" t="s">
        <v>129</v>
      </c>
      <c r="CF18" s="138" t="s">
        <v>469</v>
      </c>
      <c r="CG18" s="141" t="s">
        <v>473</v>
      </c>
      <c r="CH18" s="141" t="s">
        <v>472</v>
      </c>
      <c r="CI18" s="141" t="s">
        <v>473</v>
      </c>
      <c r="CJ18" s="116" t="b">
        <v>1</v>
      </c>
      <c r="CK18" s="116" t="b">
        <v>1</v>
      </c>
      <c r="CL18" s="141" t="s">
        <v>460</v>
      </c>
      <c r="CM18" s="141" t="s">
        <v>460</v>
      </c>
      <c r="CN18" s="141" t="s">
        <v>460</v>
      </c>
      <c r="CO18" s="141" t="s">
        <v>460</v>
      </c>
      <c r="CP18" s="116">
        <v>0</v>
      </c>
      <c r="CQ18" s="141" t="s">
        <v>460</v>
      </c>
    </row>
    <row r="19" spans="1:95" ht="34">
      <c r="A19" s="131" t="s">
        <v>219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9" t="s">
        <v>436</v>
      </c>
      <c r="R19" s="141" t="s">
        <v>244</v>
      </c>
      <c r="S19" s="129" t="s">
        <v>245</v>
      </c>
      <c r="T19" s="129" t="s">
        <v>246</v>
      </c>
      <c r="U19" s="68">
        <v>4</v>
      </c>
      <c r="V19" s="68">
        <v>10</v>
      </c>
      <c r="W19" s="138" t="s">
        <v>440</v>
      </c>
      <c r="X19" s="11"/>
      <c r="Y19" s="11"/>
      <c r="Z19" s="11"/>
      <c r="AA19" s="11"/>
      <c r="AB19" s="129" t="s">
        <v>150</v>
      </c>
      <c r="AC19" s="116" t="b">
        <v>0</v>
      </c>
      <c r="AD19" s="116" t="b">
        <v>0</v>
      </c>
      <c r="AE19" s="141" t="s">
        <v>159</v>
      </c>
      <c r="AF19" s="129" t="s">
        <v>160</v>
      </c>
      <c r="AG19" s="116">
        <v>26</v>
      </c>
      <c r="AH19" s="116">
        <v>12</v>
      </c>
      <c r="AI19" s="141" t="s">
        <v>158</v>
      </c>
      <c r="AJ19" s="129" t="s">
        <v>150</v>
      </c>
      <c r="AK19" s="140" t="s">
        <v>441</v>
      </c>
      <c r="AL19" s="129" t="s">
        <v>157</v>
      </c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6" t="s">
        <v>454</v>
      </c>
      <c r="BC19" s="138" t="s">
        <v>511</v>
      </c>
      <c r="BD19" s="11"/>
      <c r="BE19" s="11"/>
      <c r="BF19" s="11"/>
      <c r="BG19" s="116" t="s">
        <v>454</v>
      </c>
      <c r="BH19" s="116" t="s">
        <v>454</v>
      </c>
      <c r="BI19" s="116"/>
      <c r="BJ19" s="11"/>
      <c r="BK19" s="11"/>
      <c r="BL19" s="116" t="s">
        <v>454</v>
      </c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6" t="s">
        <v>421</v>
      </c>
      <c r="CA19" s="116" t="s">
        <v>411</v>
      </c>
      <c r="CB19" s="116" t="s">
        <v>411</v>
      </c>
      <c r="CC19" s="116" t="s">
        <v>411</v>
      </c>
      <c r="CD19" s="68" t="s">
        <v>412</v>
      </c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</row>
    <row r="20" spans="1:95" ht="24">
      <c r="A20" s="132"/>
      <c r="C20" s="130"/>
      <c r="G20" s="130"/>
      <c r="AF20" s="58"/>
      <c r="AG20" s="58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</row>
    <row r="21" spans="1:95" ht="36" customHeight="1">
      <c r="C21" t="s">
        <v>355</v>
      </c>
      <c r="D21" t="s">
        <v>414</v>
      </c>
      <c r="AA21" t="s">
        <v>428</v>
      </c>
      <c r="AF21" s="58"/>
      <c r="AG21" s="58"/>
      <c r="AH21" s="57"/>
      <c r="AI21" s="57"/>
      <c r="AJ21" s="57"/>
      <c r="AK21" s="57"/>
      <c r="AT21" s="142" t="s">
        <v>452</v>
      </c>
      <c r="BN21" s="145" t="s">
        <v>459</v>
      </c>
      <c r="BQ21" s="145" t="s">
        <v>462</v>
      </c>
    </row>
    <row r="22" spans="1:95">
      <c r="C22" t="s">
        <v>220</v>
      </c>
      <c r="D22" t="s">
        <v>415</v>
      </c>
      <c r="AE22" s="57"/>
      <c r="AF22" s="57"/>
      <c r="AG22" s="57"/>
      <c r="AH22" s="57"/>
      <c r="AI22" s="57"/>
      <c r="AJ22" s="57"/>
      <c r="AK22" s="57"/>
    </row>
    <row r="23" spans="1:95">
      <c r="AE23" s="58"/>
      <c r="AF23" s="58"/>
      <c r="AG23" s="58"/>
      <c r="AH23" s="58"/>
      <c r="AI23" s="58"/>
      <c r="AJ23" s="58"/>
      <c r="AK23" s="58"/>
    </row>
    <row r="24" spans="1:95" ht="44" customHeight="1">
      <c r="BU24" s="280"/>
      <c r="BV24" s="280"/>
      <c r="BW24" s="280"/>
      <c r="BX24" s="280"/>
      <c r="BY24" s="156"/>
    </row>
    <row r="28" spans="1:95">
      <c r="O28" t="s">
        <v>427</v>
      </c>
      <c r="BQ28" t="s">
        <v>590</v>
      </c>
    </row>
    <row r="29" spans="1:95">
      <c r="BR29" t="s">
        <v>591</v>
      </c>
    </row>
    <row r="30" spans="1:95">
      <c r="BR30" t="s">
        <v>257</v>
      </c>
    </row>
    <row r="32" spans="1:95">
      <c r="E32" t="s">
        <v>381</v>
      </c>
    </row>
    <row r="33" spans="5:5">
      <c r="E33" t="s">
        <v>380</v>
      </c>
    </row>
    <row r="34" spans="5:5">
      <c r="E34" t="s">
        <v>382</v>
      </c>
    </row>
    <row r="35" spans="5:5">
      <c r="E35" t="s">
        <v>383</v>
      </c>
    </row>
  </sheetData>
  <mergeCells count="204">
    <mergeCell ref="A6:A7"/>
    <mergeCell ref="CD8:CD9"/>
    <mergeCell ref="CD12:CD15"/>
    <mergeCell ref="CA8:CA9"/>
    <mergeCell ref="N6:AL6"/>
    <mergeCell ref="CB8:CC9"/>
    <mergeCell ref="CB10:CC10"/>
    <mergeCell ref="CB11:CC11"/>
    <mergeCell ref="CB12:CC12"/>
    <mergeCell ref="AX8:AX9"/>
    <mergeCell ref="AZ10:AZ15"/>
    <mergeCell ref="BA10:BA15"/>
    <mergeCell ref="A8:A9"/>
    <mergeCell ref="A12:A13"/>
    <mergeCell ref="N10:N15"/>
    <mergeCell ref="O10:O15"/>
    <mergeCell ref="P9:V9"/>
    <mergeCell ref="O8:O9"/>
    <mergeCell ref="N8:N9"/>
    <mergeCell ref="M8:M9"/>
    <mergeCell ref="AY8:AY9"/>
    <mergeCell ref="BD6:BD7"/>
    <mergeCell ref="BB6:BB7"/>
    <mergeCell ref="L8:L9"/>
    <mergeCell ref="BU24:BX24"/>
    <mergeCell ref="AA10:AL10"/>
    <mergeCell ref="AR8:AR9"/>
    <mergeCell ref="AW8:AW9"/>
    <mergeCell ref="R11:V11"/>
    <mergeCell ref="AE11:AH11"/>
    <mergeCell ref="AI11:AL11"/>
    <mergeCell ref="AV8:AV9"/>
    <mergeCell ref="AU8:AU9"/>
    <mergeCell ref="AT8:AT9"/>
    <mergeCell ref="AS8:AS9"/>
    <mergeCell ref="BA8:BA9"/>
    <mergeCell ref="AZ8:AZ9"/>
    <mergeCell ref="AA8:AL8"/>
    <mergeCell ref="Z8:Z9"/>
    <mergeCell ref="Y8:Y9"/>
    <mergeCell ref="X8:X9"/>
    <mergeCell ref="W8:W9"/>
    <mergeCell ref="AA9:AL9"/>
    <mergeCell ref="AM8:AM9"/>
    <mergeCell ref="AN8:AN9"/>
    <mergeCell ref="AO8:AO9"/>
    <mergeCell ref="AP8:AP9"/>
    <mergeCell ref="AQ8:AQ9"/>
    <mergeCell ref="D5:AR5"/>
    <mergeCell ref="AS5:BA5"/>
    <mergeCell ref="BG5:BN5"/>
    <mergeCell ref="BO5:CD5"/>
    <mergeCell ref="CE5:CQ5"/>
    <mergeCell ref="N7:V7"/>
    <mergeCell ref="W7:AL7"/>
    <mergeCell ref="D6:D7"/>
    <mergeCell ref="E6:E7"/>
    <mergeCell ref="F6:F7"/>
    <mergeCell ref="G6:M7"/>
    <mergeCell ref="BQ6:BQ7"/>
    <mergeCell ref="BR6:BR7"/>
    <mergeCell ref="BS6:BT7"/>
    <mergeCell ref="BU6:CD7"/>
    <mergeCell ref="BB5:BF5"/>
    <mergeCell ref="BC6:BC7"/>
    <mergeCell ref="BI6:BI7"/>
    <mergeCell ref="CE6:CE7"/>
    <mergeCell ref="CF6:CF7"/>
    <mergeCell ref="CG6:CH7"/>
    <mergeCell ref="CI6:CI7"/>
    <mergeCell ref="CJ6:CJ7"/>
    <mergeCell ref="CK6:CO7"/>
    <mergeCell ref="K8:K9"/>
    <mergeCell ref="J8:J9"/>
    <mergeCell ref="I8:I9"/>
    <mergeCell ref="H8:H9"/>
    <mergeCell ref="G8:G9"/>
    <mergeCell ref="U12:U13"/>
    <mergeCell ref="T12:T13"/>
    <mergeCell ref="S12:S13"/>
    <mergeCell ref="R12:R13"/>
    <mergeCell ref="P12:P15"/>
    <mergeCell ref="Q12:Q15"/>
    <mergeCell ref="R14:R15"/>
    <mergeCell ref="S14:S15"/>
    <mergeCell ref="T14:T15"/>
    <mergeCell ref="U14:U15"/>
    <mergeCell ref="A10:A11"/>
    <mergeCell ref="P10:V10"/>
    <mergeCell ref="P8:V8"/>
    <mergeCell ref="BS12:BS15"/>
    <mergeCell ref="BT12:BT15"/>
    <mergeCell ref="BN8:BN9"/>
    <mergeCell ref="BM8:BM9"/>
    <mergeCell ref="BL8:BL9"/>
    <mergeCell ref="BK8:BK9"/>
    <mergeCell ref="BJ8:BJ9"/>
    <mergeCell ref="BG10:BG15"/>
    <mergeCell ref="BH10:BH15"/>
    <mergeCell ref="BJ10:BJ15"/>
    <mergeCell ref="BK10:BK15"/>
    <mergeCell ref="V12:V13"/>
    <mergeCell ref="AA12:AA15"/>
    <mergeCell ref="AB12:AB15"/>
    <mergeCell ref="AC12:AC15"/>
    <mergeCell ref="AE12:AE13"/>
    <mergeCell ref="AL12:AL13"/>
    <mergeCell ref="AK12:AK13"/>
    <mergeCell ref="AJ12:AJ13"/>
    <mergeCell ref="AI12:AI13"/>
    <mergeCell ref="AH12:AH13"/>
    <mergeCell ref="CG8:CG9"/>
    <mergeCell ref="CH8:CH9"/>
    <mergeCell ref="W10:W15"/>
    <mergeCell ref="X10:X15"/>
    <mergeCell ref="Y10:Y15"/>
    <mergeCell ref="Z10:Z15"/>
    <mergeCell ref="AM10:AM15"/>
    <mergeCell ref="AN10:AN15"/>
    <mergeCell ref="AO10:AO15"/>
    <mergeCell ref="AP10:AP15"/>
    <mergeCell ref="AQ10:AQ15"/>
    <mergeCell ref="AR10:AR15"/>
    <mergeCell ref="AS10:AS15"/>
    <mergeCell ref="BZ8:BZ9"/>
    <mergeCell ref="BT8:BT9"/>
    <mergeCell ref="BS8:BS9"/>
    <mergeCell ref="BQ8:BQ15"/>
    <mergeCell ref="BR8:BR15"/>
    <mergeCell ref="AX10:AX15"/>
    <mergeCell ref="BO8:BO15"/>
    <mergeCell ref="BD8:BD9"/>
    <mergeCell ref="BY8:BY9"/>
    <mergeCell ref="BP8:BP15"/>
    <mergeCell ref="BL12:BL15"/>
    <mergeCell ref="CQ8:CQ9"/>
    <mergeCell ref="A14:A15"/>
    <mergeCell ref="D8:D15"/>
    <mergeCell ref="E8:E15"/>
    <mergeCell ref="F8:F15"/>
    <mergeCell ref="G10:G15"/>
    <mergeCell ref="H10:H15"/>
    <mergeCell ref="I10:I15"/>
    <mergeCell ref="J10:J15"/>
    <mergeCell ref="K10:K15"/>
    <mergeCell ref="L10:L15"/>
    <mergeCell ref="M10:M15"/>
    <mergeCell ref="CE8:CE15"/>
    <mergeCell ref="CF8:CF15"/>
    <mergeCell ref="CI8:CI15"/>
    <mergeCell ref="CJ8:CJ15"/>
    <mergeCell ref="CP8:CP9"/>
    <mergeCell ref="CK8:CK9"/>
    <mergeCell ref="CL8:CO9"/>
    <mergeCell ref="CL10:CL11"/>
    <mergeCell ref="CM10:CM11"/>
    <mergeCell ref="CN10:CN11"/>
    <mergeCell ref="AD12:AD15"/>
    <mergeCell ref="AG12:AG13"/>
    <mergeCell ref="CK10:CK15"/>
    <mergeCell ref="BU12:BU15"/>
    <mergeCell ref="BV12:BV15"/>
    <mergeCell ref="BX12:BX15"/>
    <mergeCell ref="CL12:CL15"/>
    <mergeCell ref="CO10:CO11"/>
    <mergeCell ref="V14:V15"/>
    <mergeCell ref="BM10:BM15"/>
    <mergeCell ref="AE14:AE15"/>
    <mergeCell ref="AF14:AF15"/>
    <mergeCell ref="AG14:AG15"/>
    <mergeCell ref="AH14:AH15"/>
    <mergeCell ref="AI14:AI15"/>
    <mergeCell ref="AJ14:AJ15"/>
    <mergeCell ref="AK14:AK15"/>
    <mergeCell ref="AL14:AL15"/>
    <mergeCell ref="AT10:AT15"/>
    <mergeCell ref="AU10:AU15"/>
    <mergeCell ref="AV10:AV15"/>
    <mergeCell ref="AW10:AW15"/>
    <mergeCell ref="AF12:AF13"/>
    <mergeCell ref="CP6:CQ7"/>
    <mergeCell ref="BN14:BN15"/>
    <mergeCell ref="C6:C15"/>
    <mergeCell ref="AM6:AR7"/>
    <mergeCell ref="AS6:AW7"/>
    <mergeCell ref="AX6:BA7"/>
    <mergeCell ref="BG6:BG7"/>
    <mergeCell ref="BH6:BH7"/>
    <mergeCell ref="BJ6:BN7"/>
    <mergeCell ref="BO6:BO7"/>
    <mergeCell ref="BP6:BP7"/>
    <mergeCell ref="CP10:CP15"/>
    <mergeCell ref="CQ10:CQ15"/>
    <mergeCell ref="BU8:BX9"/>
    <mergeCell ref="BX10:BX11"/>
    <mergeCell ref="BV10:BV11"/>
    <mergeCell ref="BU10:BU11"/>
    <mergeCell ref="BW10:BW11"/>
    <mergeCell ref="BZ10:BZ15"/>
    <mergeCell ref="CM12:CM15"/>
    <mergeCell ref="CN12:CN15"/>
    <mergeCell ref="CO12:CO15"/>
    <mergeCell ref="CG10:CG15"/>
    <mergeCell ref="CH10:CH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B008-EC43-BD4C-81B8-96DEA0083935}">
  <dimension ref="A1:G92"/>
  <sheetViews>
    <sheetView zoomScale="90" zoomScaleNormal="90" workbookViewId="0">
      <selection activeCell="D15" sqref="D15"/>
    </sheetView>
  </sheetViews>
  <sheetFormatPr baseColWidth="10" defaultRowHeight="16"/>
  <cols>
    <col min="1" max="1" width="30.33203125" bestFit="1" customWidth="1"/>
    <col min="2" max="2" width="12.6640625" customWidth="1"/>
    <col min="3" max="3" width="37.6640625" customWidth="1"/>
    <col min="4" max="4" width="36.1640625" customWidth="1"/>
    <col min="5" max="5" width="54.33203125" customWidth="1"/>
    <col min="6" max="7" width="37.33203125" bestFit="1" customWidth="1"/>
  </cols>
  <sheetData>
    <row r="1" spans="1:6">
      <c r="A1" t="s">
        <v>536</v>
      </c>
      <c r="F1" t="s">
        <v>521</v>
      </c>
    </row>
    <row r="4" spans="1:6" ht="21">
      <c r="A4" s="186" t="s">
        <v>537</v>
      </c>
      <c r="C4" t="s">
        <v>519</v>
      </c>
      <c r="D4" s="181">
        <v>1706390016</v>
      </c>
      <c r="E4" t="s">
        <v>554</v>
      </c>
    </row>
    <row r="8" spans="1:6">
      <c r="D8" s="182"/>
      <c r="E8" s="201"/>
    </row>
    <row r="9" spans="1:6">
      <c r="D9" s="201"/>
    </row>
    <row r="10" spans="1:6" ht="21">
      <c r="C10" s="186"/>
    </row>
    <row r="11" spans="1:6" ht="21">
      <c r="C11" s="200"/>
    </row>
    <row r="13" spans="1:6" ht="21">
      <c r="A13" s="200" t="s">
        <v>544</v>
      </c>
      <c r="C13" t="s">
        <v>520</v>
      </c>
      <c r="D13" s="202">
        <v>8842999808</v>
      </c>
      <c r="E13" s="204"/>
    </row>
    <row r="14" spans="1:6" s="198" customFormat="1">
      <c r="A14" s="208" t="s">
        <v>546</v>
      </c>
      <c r="C14" s="198" t="s">
        <v>545</v>
      </c>
      <c r="D14" s="209">
        <f>D13/D4</f>
        <v>5.182285248438772</v>
      </c>
    </row>
    <row r="15" spans="1:6" ht="21">
      <c r="A15" s="200" t="s">
        <v>540</v>
      </c>
      <c r="D15" s="205" t="s">
        <v>547</v>
      </c>
      <c r="E15" t="s">
        <v>550</v>
      </c>
    </row>
    <row r="16" spans="1:6" ht="21">
      <c r="A16" s="191" t="s">
        <v>549</v>
      </c>
      <c r="D16" s="206" t="s">
        <v>548</v>
      </c>
      <c r="E16" t="s">
        <v>551</v>
      </c>
    </row>
    <row r="22" spans="1:5" ht="21">
      <c r="C22" s="191"/>
      <c r="D22" s="192"/>
    </row>
    <row r="23" spans="1:5" ht="21">
      <c r="A23" s="185" t="s">
        <v>525</v>
      </c>
      <c r="D23" s="202">
        <v>23972000000</v>
      </c>
      <c r="E23" s="184">
        <v>23972000000</v>
      </c>
    </row>
    <row r="24" spans="1:5" ht="21">
      <c r="A24" s="191" t="s">
        <v>541</v>
      </c>
      <c r="D24" s="202">
        <v>158097997824</v>
      </c>
    </row>
    <row r="25" spans="1:5" ht="21">
      <c r="A25" s="191" t="s">
        <v>542</v>
      </c>
      <c r="D25" s="202">
        <v>249914998784</v>
      </c>
    </row>
    <row r="26" spans="1:5" ht="21">
      <c r="A26" s="191" t="s">
        <v>543</v>
      </c>
      <c r="C26" t="s">
        <v>524</v>
      </c>
      <c r="D26" s="202">
        <v>23971999744</v>
      </c>
    </row>
    <row r="27" spans="1:5" ht="21">
      <c r="A27" s="200" t="s">
        <v>544</v>
      </c>
      <c r="C27" t="s">
        <v>520</v>
      </c>
      <c r="D27" s="202">
        <v>8842999808</v>
      </c>
    </row>
    <row r="28" spans="1:5" ht="21">
      <c r="C28" s="191"/>
      <c r="D28" s="192"/>
    </row>
    <row r="29" spans="1:5" ht="21">
      <c r="C29" s="191"/>
      <c r="D29" s="192"/>
    </row>
    <row r="30" spans="1:5" ht="21">
      <c r="C30" s="191"/>
      <c r="D30" s="192"/>
    </row>
    <row r="36" spans="1:5" ht="24">
      <c r="A36" s="203" t="s">
        <v>539</v>
      </c>
    </row>
    <row r="37" spans="1:5" ht="21">
      <c r="A37" s="186" t="s">
        <v>537</v>
      </c>
      <c r="C37" t="s">
        <v>519</v>
      </c>
      <c r="D37" s="181">
        <v>1706390016</v>
      </c>
      <c r="E37" s="186" t="s">
        <v>554</v>
      </c>
    </row>
    <row r="38" spans="1:5" ht="21">
      <c r="A38" s="185" t="s">
        <v>534</v>
      </c>
      <c r="C38" t="s">
        <v>535</v>
      </c>
      <c r="D38">
        <v>94.81</v>
      </c>
    </row>
    <row r="39" spans="1:5" s="198" customFormat="1" ht="21">
      <c r="A39" s="197" t="s">
        <v>538</v>
      </c>
      <c r="C39" s="197" t="s">
        <v>533</v>
      </c>
      <c r="D39" s="199">
        <f>D37*D38</f>
        <v>161782837416.95999</v>
      </c>
      <c r="E39" s="207">
        <f>D37*D38</f>
        <v>161782837416.95999</v>
      </c>
    </row>
    <row r="41" spans="1:5" ht="21">
      <c r="A41" s="186" t="s">
        <v>533</v>
      </c>
      <c r="C41" t="s">
        <v>528</v>
      </c>
      <c r="D41" s="195">
        <v>161782841344</v>
      </c>
      <c r="E41" t="s">
        <v>552</v>
      </c>
    </row>
    <row r="45" spans="1:5" ht="24">
      <c r="A45" s="203" t="s">
        <v>518</v>
      </c>
      <c r="E45" t="s">
        <v>553</v>
      </c>
    </row>
    <row r="47" spans="1:5">
      <c r="B47" t="s">
        <v>526</v>
      </c>
      <c r="D47" s="193" t="s">
        <v>527</v>
      </c>
    </row>
    <row r="48" spans="1:5">
      <c r="D48" s="196" t="s">
        <v>532</v>
      </c>
    </row>
    <row r="49" spans="3:7" ht="20">
      <c r="C49" s="179" t="s">
        <v>522</v>
      </c>
      <c r="D49" s="188">
        <v>259866214400</v>
      </c>
      <c r="F49" t="s">
        <v>528</v>
      </c>
      <c r="G49" s="195">
        <v>161782841344</v>
      </c>
    </row>
    <row r="50" spans="3:7" ht="20">
      <c r="C50" s="179" t="s">
        <v>523</v>
      </c>
      <c r="D50" s="190">
        <v>10.84</v>
      </c>
      <c r="E50" s="189" t="e">
        <f>D49/#REF!</f>
        <v>#REF!</v>
      </c>
      <c r="F50" s="183" t="s">
        <v>529</v>
      </c>
      <c r="G50" s="298">
        <v>-249914998784</v>
      </c>
    </row>
    <row r="51" spans="3:7" ht="21">
      <c r="F51" s="187" t="s">
        <v>530</v>
      </c>
      <c r="G51" s="298"/>
    </row>
    <row r="52" spans="3:7">
      <c r="F52" t="s">
        <v>531</v>
      </c>
      <c r="G52" s="192">
        <v>158097997824</v>
      </c>
    </row>
    <row r="54" spans="3:7" ht="17" thickBot="1">
      <c r="G54" s="194">
        <f>SUM(G49:G52)</f>
        <v>69965840384</v>
      </c>
    </row>
    <row r="55" spans="3:7" ht="17" thickTop="1"/>
    <row r="56" spans="3:7">
      <c r="G56" s="183">
        <f>G54-D49</f>
        <v>-189900374016</v>
      </c>
    </row>
    <row r="57" spans="3:7">
      <c r="G57" s="183"/>
    </row>
    <row r="58" spans="3:7">
      <c r="G58" s="183"/>
    </row>
    <row r="59" spans="3:7">
      <c r="G59" s="183"/>
    </row>
    <row r="92" spans="5:5">
      <c r="E92" s="192">
        <f>SUM(E89:E90)</f>
        <v>0</v>
      </c>
    </row>
  </sheetData>
  <mergeCells count="1">
    <mergeCell ref="G50:G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2115-99F1-E442-B45A-15034E866766}">
  <dimension ref="A2:L37"/>
  <sheetViews>
    <sheetView zoomScale="80" zoomScaleNormal="80" workbookViewId="0">
      <selection activeCell="C32" sqref="C32"/>
    </sheetView>
  </sheetViews>
  <sheetFormatPr baseColWidth="10" defaultRowHeight="16"/>
  <cols>
    <col min="2" max="2" width="17.1640625" customWidth="1"/>
    <col min="3" max="3" width="30" bestFit="1" customWidth="1"/>
    <col min="4" max="4" width="21.1640625" style="211" bestFit="1" customWidth="1"/>
    <col min="5" max="5" width="22" style="211" bestFit="1" customWidth="1"/>
    <col min="6" max="6" width="22" style="211" customWidth="1"/>
    <col min="7" max="8" width="19.83203125" style="211" bestFit="1" customWidth="1"/>
    <col min="9" max="10" width="18.33203125" style="211" bestFit="1" customWidth="1"/>
    <col min="11" max="11" width="10.83203125" style="211"/>
    <col min="12" max="12" width="17.6640625" bestFit="1" customWidth="1"/>
  </cols>
  <sheetData>
    <row r="2" spans="1:12">
      <c r="E2" s="211" t="s">
        <v>582</v>
      </c>
      <c r="F2" s="211" t="s">
        <v>584</v>
      </c>
      <c r="G2" s="211" t="s">
        <v>581</v>
      </c>
      <c r="H2" s="211" t="s">
        <v>585</v>
      </c>
      <c r="I2" s="211" t="s">
        <v>583</v>
      </c>
      <c r="J2" s="211" t="s">
        <v>589</v>
      </c>
      <c r="L2" t="s">
        <v>588</v>
      </c>
    </row>
    <row r="6" spans="1:12">
      <c r="A6" t="s">
        <v>585</v>
      </c>
      <c r="C6" s="210" t="s">
        <v>572</v>
      </c>
      <c r="D6" s="212">
        <v>1625000000</v>
      </c>
      <c r="H6" s="211">
        <f>D6</f>
        <v>1625000000</v>
      </c>
      <c r="L6" s="215">
        <f>SUM(E6:K6)-D6</f>
        <v>0</v>
      </c>
    </row>
    <row r="7" spans="1:12">
      <c r="C7" s="210" t="s">
        <v>570</v>
      </c>
      <c r="D7" s="212">
        <v>2067000000</v>
      </c>
      <c r="G7" s="211">
        <f>D7</f>
        <v>2067000000</v>
      </c>
      <c r="L7" s="215">
        <f t="shared" ref="L7:L25" si="0">SUM(E7:K7)-D7</f>
        <v>0</v>
      </c>
    </row>
    <row r="8" spans="1:12">
      <c r="A8" t="s">
        <v>585</v>
      </c>
      <c r="C8" s="210" t="s">
        <v>576</v>
      </c>
      <c r="D8" s="212">
        <v>2145000000</v>
      </c>
      <c r="H8" s="211">
        <f>D8</f>
        <v>2145000000</v>
      </c>
      <c r="L8" s="215">
        <f t="shared" si="0"/>
        <v>0</v>
      </c>
    </row>
    <row r="9" spans="1:12">
      <c r="A9" s="145"/>
      <c r="C9" s="210" t="s">
        <v>566</v>
      </c>
      <c r="D9" s="212">
        <v>3123000000</v>
      </c>
      <c r="L9" s="215">
        <f t="shared" si="0"/>
        <v>-3123000000</v>
      </c>
    </row>
    <row r="10" spans="1:12">
      <c r="A10" s="217" t="s">
        <v>584</v>
      </c>
      <c r="B10" t="s">
        <v>584</v>
      </c>
      <c r="C10" s="218" t="s">
        <v>556</v>
      </c>
      <c r="D10" s="212">
        <v>3249000000</v>
      </c>
      <c r="F10" s="213">
        <f>D10</f>
        <v>3249000000</v>
      </c>
      <c r="L10" s="215">
        <f t="shared" si="0"/>
        <v>0</v>
      </c>
    </row>
    <row r="11" spans="1:12">
      <c r="A11" t="s">
        <v>585</v>
      </c>
      <c r="B11" t="s">
        <v>587</v>
      </c>
      <c r="C11" s="210" t="s">
        <v>557</v>
      </c>
      <c r="D11" s="212">
        <v>5284000000</v>
      </c>
      <c r="H11" s="211">
        <f>D11</f>
        <v>5284000000</v>
      </c>
      <c r="L11" s="215">
        <f t="shared" si="0"/>
        <v>0</v>
      </c>
    </row>
    <row r="12" spans="1:12">
      <c r="A12" t="s">
        <v>585</v>
      </c>
      <c r="C12" s="210" t="s">
        <v>571</v>
      </c>
      <c r="D12" s="212">
        <v>5317000000</v>
      </c>
      <c r="H12" s="211">
        <f>D12</f>
        <v>5317000000</v>
      </c>
      <c r="L12" s="215">
        <f t="shared" si="0"/>
        <v>0</v>
      </c>
    </row>
    <row r="13" spans="1:12">
      <c r="A13" t="s">
        <v>581</v>
      </c>
      <c r="C13" s="210" t="s">
        <v>555</v>
      </c>
      <c r="D13" s="212">
        <v>5772000000</v>
      </c>
      <c r="G13" s="211">
        <f>D13</f>
        <v>5772000000</v>
      </c>
      <c r="J13" s="211">
        <f>D13</f>
        <v>5772000000</v>
      </c>
      <c r="L13" s="215">
        <f t="shared" si="0"/>
        <v>5772000000</v>
      </c>
    </row>
    <row r="14" spans="1:12">
      <c r="A14" t="s">
        <v>585</v>
      </c>
      <c r="B14" t="s">
        <v>586</v>
      </c>
      <c r="C14" s="210" t="s">
        <v>579</v>
      </c>
      <c r="D14" s="212">
        <v>7055000000</v>
      </c>
      <c r="H14" s="211">
        <f>D14</f>
        <v>7055000000</v>
      </c>
      <c r="I14" s="211">
        <f>D14</f>
        <v>7055000000</v>
      </c>
      <c r="L14" s="215">
        <f t="shared" si="0"/>
        <v>7055000000</v>
      </c>
    </row>
    <row r="15" spans="1:12">
      <c r="A15" t="s">
        <v>581</v>
      </c>
      <c r="B15" t="s">
        <v>586</v>
      </c>
      <c r="C15" s="210" t="s">
        <v>580</v>
      </c>
      <c r="D15" s="212">
        <v>7331000000</v>
      </c>
      <c r="G15" s="211">
        <f>D15</f>
        <v>7331000000</v>
      </c>
      <c r="J15" s="211">
        <f>D15</f>
        <v>7331000000</v>
      </c>
      <c r="L15" s="215">
        <f t="shared" si="0"/>
        <v>7331000000</v>
      </c>
    </row>
    <row r="16" spans="1:12">
      <c r="A16" t="s">
        <v>585</v>
      </c>
      <c r="B16" t="s">
        <v>586</v>
      </c>
      <c r="C16" s="210" t="s">
        <v>560</v>
      </c>
      <c r="D16" s="212">
        <v>12666000000</v>
      </c>
      <c r="H16" s="211">
        <f>D16</f>
        <v>12666000000</v>
      </c>
      <c r="I16" s="211">
        <f>D16</f>
        <v>12666000000</v>
      </c>
      <c r="L16" s="215">
        <f t="shared" si="0"/>
        <v>12666000000</v>
      </c>
    </row>
    <row r="17" spans="1:12">
      <c r="A17" t="s">
        <v>584</v>
      </c>
      <c r="B17" t="s">
        <v>584</v>
      </c>
      <c r="C17" s="218" t="s">
        <v>558</v>
      </c>
      <c r="D17" s="212">
        <v>37044000000</v>
      </c>
      <c r="F17" s="213">
        <f>D17</f>
        <v>37044000000</v>
      </c>
      <c r="L17" s="215">
        <f t="shared" si="0"/>
        <v>0</v>
      </c>
    </row>
    <row r="18" spans="1:12">
      <c r="A18" s="145" t="s">
        <v>584</v>
      </c>
      <c r="B18" t="s">
        <v>584</v>
      </c>
      <c r="C18" s="210" t="s">
        <v>569</v>
      </c>
      <c r="D18" s="212">
        <v>38546000000</v>
      </c>
      <c r="F18" s="211">
        <f>D18</f>
        <v>38546000000</v>
      </c>
      <c r="J18" s="211">
        <f>D18</f>
        <v>38546000000</v>
      </c>
      <c r="L18" s="215">
        <f t="shared" si="0"/>
        <v>38546000000</v>
      </c>
    </row>
    <row r="19" spans="1:12">
      <c r="A19" t="s">
        <v>581</v>
      </c>
      <c r="B19" t="s">
        <v>587</v>
      </c>
      <c r="C19" s="210" t="s">
        <v>559</v>
      </c>
      <c r="D19" s="212">
        <v>45588000000</v>
      </c>
      <c r="G19" s="211">
        <f>D19</f>
        <v>45588000000</v>
      </c>
      <c r="J19" s="211">
        <f>D19</f>
        <v>45588000000</v>
      </c>
      <c r="L19" s="215">
        <f t="shared" si="0"/>
        <v>45588000000</v>
      </c>
    </row>
    <row r="20" spans="1:12">
      <c r="A20" t="s">
        <v>585</v>
      </c>
      <c r="C20" s="210" t="s">
        <v>577</v>
      </c>
      <c r="D20" s="212">
        <v>71771000000</v>
      </c>
      <c r="H20" s="211">
        <f>D20</f>
        <v>71771000000</v>
      </c>
      <c r="L20" s="215">
        <f t="shared" si="0"/>
        <v>0</v>
      </c>
    </row>
    <row r="21" spans="1:12">
      <c r="A21" t="s">
        <v>585</v>
      </c>
      <c r="C21" s="210" t="s">
        <v>568</v>
      </c>
      <c r="D21" s="212">
        <v>87375000000</v>
      </c>
      <c r="H21" s="211">
        <f>D21</f>
        <v>87375000000</v>
      </c>
      <c r="I21" s="211">
        <f>D21</f>
        <v>87375000000</v>
      </c>
      <c r="L21" s="215">
        <f t="shared" si="0"/>
        <v>87375000000</v>
      </c>
    </row>
    <row r="22" spans="1:12">
      <c r="A22" t="s">
        <v>585</v>
      </c>
      <c r="B22" t="s">
        <v>587</v>
      </c>
      <c r="C22" s="210" t="s">
        <v>574</v>
      </c>
      <c r="D22" s="212">
        <v>94912000000</v>
      </c>
      <c r="H22" s="211">
        <f>D22</f>
        <v>94912000000</v>
      </c>
      <c r="L22" s="215">
        <f t="shared" si="0"/>
        <v>0</v>
      </c>
    </row>
    <row r="23" spans="1:12">
      <c r="A23" t="s">
        <v>581</v>
      </c>
      <c r="B23" t="s">
        <v>587</v>
      </c>
      <c r="C23" s="210" t="s">
        <v>573</v>
      </c>
      <c r="D23" s="212">
        <v>160425000000</v>
      </c>
      <c r="G23" s="211">
        <f>D23</f>
        <v>160425000000</v>
      </c>
      <c r="L23" s="215">
        <f t="shared" si="0"/>
        <v>0</v>
      </c>
    </row>
    <row r="24" spans="1:12">
      <c r="A24" t="s">
        <v>581</v>
      </c>
      <c r="B24" t="s">
        <v>586</v>
      </c>
      <c r="C24" s="210" t="s">
        <v>567</v>
      </c>
      <c r="D24" s="212">
        <v>747063000000</v>
      </c>
      <c r="G24" s="211">
        <f>D24</f>
        <v>747063000000</v>
      </c>
      <c r="J24" s="211">
        <f>D24</f>
        <v>747063000000</v>
      </c>
      <c r="L24" s="215">
        <f t="shared" si="0"/>
        <v>747063000000</v>
      </c>
    </row>
    <row r="25" spans="1:12">
      <c r="A25" t="s">
        <v>585</v>
      </c>
      <c r="C25" s="210" t="s">
        <v>578</v>
      </c>
      <c r="D25" s="212">
        <v>817061000000</v>
      </c>
      <c r="H25" s="211">
        <f>D25</f>
        <v>817061000000</v>
      </c>
      <c r="L25" s="215">
        <f t="shared" si="0"/>
        <v>0</v>
      </c>
    </row>
    <row r="28" spans="1:12">
      <c r="A28" t="s">
        <v>585</v>
      </c>
      <c r="C28" s="218" t="s">
        <v>561</v>
      </c>
      <c r="D28" s="216">
        <v>1091962000000</v>
      </c>
      <c r="E28" s="211">
        <f>D28</f>
        <v>1091962000000</v>
      </c>
      <c r="H28" s="211">
        <f>-E28</f>
        <v>-1091962000000</v>
      </c>
    </row>
    <row r="29" spans="1:12">
      <c r="A29" t="s">
        <v>585</v>
      </c>
      <c r="C29" s="210" t="s">
        <v>562</v>
      </c>
      <c r="D29" s="212">
        <v>167763000000</v>
      </c>
      <c r="I29" s="211">
        <f>-D29</f>
        <v>-167763000000</v>
      </c>
    </row>
    <row r="30" spans="1:12">
      <c r="A30" t="s">
        <v>581</v>
      </c>
      <c r="C30" s="210" t="s">
        <v>563</v>
      </c>
      <c r="D30" s="212">
        <v>844366000000</v>
      </c>
      <c r="J30" s="211">
        <f>-D30</f>
        <v>-844366000000</v>
      </c>
    </row>
    <row r="31" spans="1:12">
      <c r="A31" t="s">
        <v>581</v>
      </c>
      <c r="C31" s="218" t="s">
        <v>564</v>
      </c>
      <c r="D31" s="216">
        <v>1013244000000</v>
      </c>
      <c r="E31" s="211">
        <f>-D31</f>
        <v>-1013244000000</v>
      </c>
      <c r="G31" s="211">
        <f>-D31</f>
        <v>-1013244000000</v>
      </c>
    </row>
    <row r="32" spans="1:12">
      <c r="A32" t="s">
        <v>584</v>
      </c>
      <c r="C32" s="218" t="s">
        <v>565</v>
      </c>
      <c r="D32" s="216">
        <v>78713000000</v>
      </c>
      <c r="E32" s="211">
        <f>-D32</f>
        <v>-78713000000</v>
      </c>
      <c r="F32" s="211">
        <f>-D32</f>
        <v>-78713000000</v>
      </c>
    </row>
    <row r="33" spans="1:10">
      <c r="A33" t="s">
        <v>584</v>
      </c>
      <c r="B33" t="s">
        <v>584</v>
      </c>
      <c r="C33" s="218" t="s">
        <v>575</v>
      </c>
      <c r="D33" s="216">
        <v>5000000</v>
      </c>
      <c r="E33" s="211">
        <f>-D33</f>
        <v>-5000000</v>
      </c>
      <c r="F33" s="211">
        <f>-D33</f>
        <v>-5000000</v>
      </c>
    </row>
    <row r="36" spans="1:10" ht="17" thickBot="1">
      <c r="D36" s="211">
        <f>D28-D31</f>
        <v>78718000000</v>
      </c>
      <c r="E36" s="214">
        <f t="shared" ref="E36:J36" si="1">SUM(E6:E35)</f>
        <v>0</v>
      </c>
      <c r="F36" s="214">
        <f t="shared" si="1"/>
        <v>121000000</v>
      </c>
      <c r="G36" s="214">
        <f t="shared" si="1"/>
        <v>-44998000000</v>
      </c>
      <c r="H36" s="214">
        <f t="shared" si="1"/>
        <v>13249000000</v>
      </c>
      <c r="I36" s="214">
        <f t="shared" si="1"/>
        <v>-60667000000</v>
      </c>
      <c r="J36" s="214">
        <f t="shared" si="1"/>
        <v>-66000000</v>
      </c>
    </row>
    <row r="37" spans="1:10" ht="17" thickTop="1"/>
  </sheetData>
  <autoFilter ref="A5:K25" xr:uid="{6D5A89C3-A3A7-5042-8D22-A871E865629C}">
    <sortState ref="A6:K25">
      <sortCondition ref="D5:D2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6E0C-747B-414A-A49D-22BD454448D6}">
  <sheetPr codeName="Sheet2"/>
  <dimension ref="A1:J5"/>
  <sheetViews>
    <sheetView workbookViewId="0">
      <selection activeCell="B5" sqref="B5"/>
    </sheetView>
  </sheetViews>
  <sheetFormatPr baseColWidth="10" defaultRowHeight="16"/>
  <cols>
    <col min="1" max="1" width="21.83203125" customWidth="1"/>
    <col min="7" max="7" width="16.1640625" customWidth="1"/>
  </cols>
  <sheetData>
    <row r="1" spans="1:10">
      <c r="E1" s="299" t="s">
        <v>490</v>
      </c>
      <c r="F1" s="299"/>
      <c r="G1" s="299"/>
    </row>
    <row r="3" spans="1:10">
      <c r="A3" t="s">
        <v>485</v>
      </c>
      <c r="B3" s="299" t="s">
        <v>403</v>
      </c>
      <c r="C3" s="299"/>
      <c r="E3" s="299" t="s">
        <v>425</v>
      </c>
      <c r="F3" s="299"/>
      <c r="G3" s="299"/>
      <c r="I3" t="s">
        <v>496</v>
      </c>
    </row>
    <row r="4" spans="1:10">
      <c r="B4" s="125" t="s">
        <v>486</v>
      </c>
      <c r="C4" s="125" t="s">
        <v>487</v>
      </c>
      <c r="E4" s="125" t="s">
        <v>99</v>
      </c>
      <c r="F4" s="125" t="s">
        <v>491</v>
      </c>
      <c r="G4" s="125" t="s">
        <v>492</v>
      </c>
      <c r="I4" s="125" t="s">
        <v>491</v>
      </c>
      <c r="J4" s="125" t="s">
        <v>492</v>
      </c>
    </row>
    <row r="5" spans="1:10" s="151" customFormat="1" ht="68">
      <c r="B5" s="152" t="s">
        <v>488</v>
      </c>
      <c r="C5" s="152" t="s">
        <v>489</v>
      </c>
      <c r="E5" s="152" t="s">
        <v>495</v>
      </c>
      <c r="F5" s="152" t="s">
        <v>493</v>
      </c>
      <c r="G5" s="152" t="s">
        <v>494</v>
      </c>
      <c r="I5" s="151" t="s">
        <v>497</v>
      </c>
      <c r="J5" s="152" t="s">
        <v>498</v>
      </c>
    </row>
  </sheetData>
  <mergeCells count="3">
    <mergeCell ref="B3:C3"/>
    <mergeCell ref="E3:G3"/>
    <mergeCell ref="E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EA65-21F2-2F4D-89F2-3DF9C5011AEE}">
  <sheetPr codeName="Sheet3"/>
  <dimension ref="A4:CN28"/>
  <sheetViews>
    <sheetView topLeftCell="AY5" zoomScaleNormal="100" workbookViewId="0">
      <selection activeCell="BM17" sqref="BM17"/>
    </sheetView>
  </sheetViews>
  <sheetFormatPr baseColWidth="10" defaultRowHeight="16"/>
  <cols>
    <col min="2" max="2" width="10.83203125" customWidth="1"/>
    <col min="3" max="3" width="13.5" customWidth="1"/>
    <col min="4" max="4" width="9.33203125" bestFit="1" customWidth="1"/>
    <col min="5" max="5" width="9.33203125" customWidth="1"/>
    <col min="6" max="6" width="9.33203125" bestFit="1" customWidth="1"/>
    <col min="7" max="7" width="7.83203125" bestFit="1" customWidth="1"/>
    <col min="8" max="8" width="9.1640625" bestFit="1" customWidth="1"/>
    <col min="9" max="9" width="6.5" bestFit="1" customWidth="1"/>
    <col min="10" max="10" width="5.6640625" bestFit="1" customWidth="1"/>
    <col min="11" max="12" width="8" bestFit="1" customWidth="1"/>
    <col min="13" max="16" width="8" customWidth="1"/>
    <col min="17" max="17" width="7.83203125" bestFit="1" customWidth="1"/>
    <col min="18" max="18" width="7.1640625" bestFit="1" customWidth="1"/>
    <col min="19" max="19" width="5.5" bestFit="1" customWidth="1"/>
    <col min="20" max="20" width="8" customWidth="1"/>
    <col min="21" max="21" width="8.83203125" bestFit="1" customWidth="1"/>
    <col min="22" max="22" width="7" bestFit="1" customWidth="1"/>
    <col min="23" max="23" width="10.6640625" bestFit="1" customWidth="1"/>
    <col min="24" max="24" width="10.6640625" customWidth="1"/>
    <col min="25" max="25" width="7.5" bestFit="1" customWidth="1"/>
    <col min="26" max="26" width="6" bestFit="1" customWidth="1"/>
    <col min="27" max="27" width="5.83203125" bestFit="1" customWidth="1"/>
    <col min="28" max="28" width="8.83203125" bestFit="1" customWidth="1"/>
    <col min="29" max="29" width="7.83203125" bestFit="1" customWidth="1"/>
    <col min="30" max="30" width="9.5" customWidth="1"/>
    <col min="31" max="33" width="7.33203125" customWidth="1"/>
    <col min="34" max="34" width="11.5" customWidth="1"/>
    <col min="35" max="36" width="7.33203125" customWidth="1"/>
    <col min="37" max="37" width="11" customWidth="1"/>
    <col min="38" max="38" width="7.83203125" bestFit="1" customWidth="1"/>
    <col min="39" max="39" width="4.6640625" bestFit="1" customWidth="1"/>
    <col min="40" max="40" width="6.83203125" bestFit="1" customWidth="1"/>
    <col min="41" max="41" width="7.6640625" bestFit="1" customWidth="1"/>
    <col min="42" max="42" width="6.5" bestFit="1" customWidth="1"/>
    <col min="43" max="43" width="7.6640625" bestFit="1" customWidth="1"/>
    <col min="44" max="44" width="10.33203125" bestFit="1" customWidth="1"/>
    <col min="45" max="45" width="11" customWidth="1"/>
    <col min="46" max="46" width="7.6640625" bestFit="1" customWidth="1"/>
    <col min="47" max="47" width="10.5" bestFit="1" customWidth="1"/>
    <col min="48" max="48" width="9.83203125" bestFit="1" customWidth="1"/>
    <col min="49" max="49" width="4.83203125" bestFit="1" customWidth="1"/>
    <col min="50" max="51" width="9.1640625" bestFit="1" customWidth="1"/>
    <col min="52" max="52" width="10.5" bestFit="1" customWidth="1"/>
    <col min="53" max="53" width="9.6640625" bestFit="1" customWidth="1"/>
    <col min="54" max="54" width="5.33203125" bestFit="1" customWidth="1"/>
    <col min="55" max="56" width="7.5" bestFit="1" customWidth="1"/>
    <col min="57" max="57" width="5.83203125" bestFit="1" customWidth="1"/>
    <col min="58" max="58" width="13.33203125" customWidth="1"/>
    <col min="59" max="59" width="13.33203125" bestFit="1" customWidth="1"/>
    <col min="60" max="60" width="9.33203125" bestFit="1" customWidth="1"/>
    <col min="61" max="61" width="10.33203125" bestFit="1" customWidth="1"/>
    <col min="62" max="62" width="7.83203125" bestFit="1" customWidth="1"/>
    <col min="63" max="63" width="10.33203125" bestFit="1" customWidth="1"/>
    <col min="64" max="64" width="10.83203125" customWidth="1"/>
    <col min="65" max="65" width="10.33203125" bestFit="1" customWidth="1"/>
    <col min="66" max="66" width="7.83203125" bestFit="1" customWidth="1"/>
    <col min="67" max="67" width="10.83203125" bestFit="1" customWidth="1"/>
    <col min="68" max="68" width="7.83203125" customWidth="1"/>
    <col min="69" max="69" width="6.33203125" customWidth="1"/>
    <col min="70" max="70" width="7" bestFit="1" customWidth="1"/>
    <col min="71" max="71" width="9.1640625" bestFit="1" customWidth="1"/>
    <col min="72" max="72" width="6.5" bestFit="1" customWidth="1"/>
    <col min="73" max="73" width="6.83203125" bestFit="1" customWidth="1"/>
    <col min="74" max="77" width="6.83203125" customWidth="1"/>
    <col min="78" max="78" width="6.83203125" bestFit="1" customWidth="1"/>
    <col min="79" max="79" width="8" bestFit="1" customWidth="1"/>
    <col min="80" max="80" width="5.6640625" bestFit="1" customWidth="1"/>
    <col min="81" max="81" width="4.1640625" bestFit="1" customWidth="1"/>
  </cols>
  <sheetData>
    <row r="4" spans="1:92" ht="67" customHeight="1">
      <c r="B4" s="300" t="s">
        <v>264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0"/>
      <c r="AP4" s="300"/>
      <c r="AQ4" s="300"/>
      <c r="AR4" s="300"/>
      <c r="AS4" s="300"/>
      <c r="AT4" s="300"/>
      <c r="AU4" s="300"/>
      <c r="AV4" s="300"/>
      <c r="AW4" s="300"/>
      <c r="AX4" s="300"/>
      <c r="AY4" s="300"/>
      <c r="AZ4" s="300"/>
      <c r="BA4" s="300"/>
      <c r="BB4" s="300"/>
      <c r="BC4" s="300"/>
      <c r="BD4" s="300"/>
      <c r="BE4" s="300"/>
      <c r="BF4" s="300"/>
      <c r="BG4" s="300"/>
      <c r="BH4" s="300"/>
      <c r="BI4" s="300"/>
      <c r="BJ4" s="300"/>
      <c r="BK4" s="300"/>
      <c r="BL4" s="300"/>
      <c r="BM4" s="300"/>
      <c r="BN4" s="300"/>
      <c r="BO4" s="300"/>
      <c r="BP4" s="300"/>
      <c r="BQ4" s="300"/>
      <c r="BR4" s="300"/>
      <c r="BS4" s="300"/>
      <c r="BT4" s="300"/>
      <c r="BU4" s="300"/>
      <c r="BV4" s="300"/>
      <c r="BW4" s="300"/>
      <c r="BX4" s="300"/>
      <c r="BY4" s="300"/>
      <c r="BZ4" s="300"/>
      <c r="CA4" s="300"/>
      <c r="CB4" s="300"/>
      <c r="CC4" s="300"/>
    </row>
    <row r="6" spans="1:9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92" s="60" customFormat="1" ht="73" customHeight="1">
      <c r="A7" s="108" t="s">
        <v>343</v>
      </c>
      <c r="B7" s="113" t="s">
        <v>289</v>
      </c>
      <c r="C7" s="303" t="s">
        <v>263</v>
      </c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4"/>
      <c r="P7" s="304"/>
      <c r="Q7" s="304"/>
      <c r="R7" s="304"/>
      <c r="S7" s="304"/>
      <c r="T7" s="304"/>
      <c r="U7" s="304"/>
      <c r="V7" s="304"/>
      <c r="W7" s="304"/>
      <c r="X7" s="304"/>
      <c r="Y7" s="304"/>
      <c r="Z7" s="304"/>
      <c r="AA7" s="304"/>
      <c r="AB7" s="304"/>
      <c r="AC7" s="304"/>
      <c r="AD7" s="304"/>
      <c r="AE7" s="304"/>
      <c r="AF7" s="304"/>
      <c r="AG7" s="304"/>
      <c r="AH7" s="304"/>
      <c r="AI7" s="304"/>
      <c r="AJ7" s="304"/>
      <c r="AK7" s="304"/>
      <c r="AL7" s="305"/>
      <c r="AM7" s="303" t="s">
        <v>258</v>
      </c>
      <c r="AN7" s="304"/>
      <c r="AO7" s="304"/>
      <c r="AP7" s="304"/>
      <c r="AQ7" s="304"/>
      <c r="AR7" s="304"/>
      <c r="AS7" s="304"/>
      <c r="AT7" s="305"/>
      <c r="AU7" s="303" t="s">
        <v>310</v>
      </c>
      <c r="AV7" s="304"/>
      <c r="AW7" s="304"/>
      <c r="AX7" s="304"/>
      <c r="AY7" s="304"/>
      <c r="AZ7" s="304"/>
      <c r="BA7" s="305"/>
      <c r="BB7" s="306" t="s">
        <v>257</v>
      </c>
      <c r="BC7" s="306"/>
      <c r="BD7" s="306"/>
      <c r="BE7" s="306"/>
      <c r="BF7" s="306"/>
      <c r="BG7" s="306"/>
      <c r="BH7" s="306"/>
      <c r="BI7" s="306"/>
      <c r="BJ7" s="306"/>
      <c r="BK7" s="306"/>
      <c r="BL7" s="306"/>
      <c r="BM7" s="306"/>
      <c r="BN7" s="306"/>
      <c r="BO7" s="306"/>
      <c r="BP7" s="306"/>
      <c r="BQ7" s="306"/>
      <c r="BR7" s="306"/>
      <c r="BS7" s="306"/>
      <c r="BT7" s="306"/>
      <c r="BU7" s="306" t="s">
        <v>260</v>
      </c>
      <c r="BV7" s="306"/>
      <c r="BW7" s="306"/>
      <c r="BX7" s="306"/>
      <c r="BY7" s="306"/>
      <c r="BZ7" s="306"/>
      <c r="CA7" s="306"/>
      <c r="CB7" s="306"/>
      <c r="CC7" s="306"/>
      <c r="CF7" s="303" t="s">
        <v>31</v>
      </c>
      <c r="CG7" s="304"/>
      <c r="CH7" s="304"/>
      <c r="CI7" s="304"/>
      <c r="CJ7" s="304"/>
      <c r="CK7" s="304"/>
      <c r="CL7" s="304"/>
      <c r="CM7" s="304"/>
      <c r="CN7" s="305"/>
    </row>
    <row r="8" spans="1:92" s="59" customFormat="1" ht="104" customHeight="1">
      <c r="A8" s="107" t="s">
        <v>344</v>
      </c>
      <c r="B8" s="110"/>
      <c r="C8" s="111" t="s">
        <v>286</v>
      </c>
      <c r="D8" s="111" t="s">
        <v>285</v>
      </c>
      <c r="E8" s="111" t="s">
        <v>288</v>
      </c>
      <c r="F8" s="307" t="s">
        <v>262</v>
      </c>
      <c r="G8" s="307"/>
      <c r="H8" s="307"/>
      <c r="I8" s="307"/>
      <c r="J8" s="307"/>
      <c r="K8" s="307"/>
      <c r="L8" s="307"/>
      <c r="M8" s="308" t="s">
        <v>356</v>
      </c>
      <c r="N8" s="309"/>
      <c r="O8" s="309"/>
      <c r="P8" s="309"/>
      <c r="Q8" s="309"/>
      <c r="R8" s="309"/>
      <c r="S8" s="309"/>
      <c r="T8" s="309"/>
      <c r="U8" s="310"/>
      <c r="V8" s="307" t="s">
        <v>1</v>
      </c>
      <c r="W8" s="307"/>
      <c r="X8" s="307"/>
      <c r="Y8" s="307"/>
      <c r="Z8" s="307"/>
      <c r="AA8" s="307"/>
      <c r="AB8" s="307"/>
      <c r="AC8" s="307"/>
      <c r="AD8" s="307"/>
      <c r="AE8" s="307"/>
      <c r="AF8" s="307"/>
      <c r="AG8" s="307"/>
      <c r="AH8" s="307"/>
      <c r="AI8" s="307"/>
      <c r="AJ8" s="307"/>
      <c r="AK8" s="307"/>
      <c r="AL8" s="112" t="s">
        <v>28</v>
      </c>
      <c r="AM8" s="307" t="s">
        <v>275</v>
      </c>
      <c r="AN8" s="307"/>
      <c r="AO8" s="307"/>
      <c r="AP8" s="307"/>
      <c r="AQ8" s="307"/>
      <c r="AR8" s="308" t="s">
        <v>276</v>
      </c>
      <c r="AS8" s="309"/>
      <c r="AT8" s="310"/>
      <c r="AU8" s="118" t="s">
        <v>290</v>
      </c>
      <c r="AV8" s="118" t="s">
        <v>387</v>
      </c>
      <c r="AW8" s="307" t="s">
        <v>259</v>
      </c>
      <c r="AX8" s="307"/>
      <c r="AY8" s="307"/>
      <c r="AZ8" s="307"/>
      <c r="BA8" s="307"/>
      <c r="BB8" s="123" t="s">
        <v>353</v>
      </c>
      <c r="BC8" s="123" t="s">
        <v>354</v>
      </c>
      <c r="BD8" s="124" t="s">
        <v>297</v>
      </c>
      <c r="BE8" s="124" t="s">
        <v>391</v>
      </c>
      <c r="BF8" s="311" t="s">
        <v>266</v>
      </c>
      <c r="BG8" s="311"/>
      <c r="BH8" s="312" t="s">
        <v>390</v>
      </c>
      <c r="BI8" s="313"/>
      <c r="BJ8" s="313"/>
      <c r="BK8" s="313"/>
      <c r="BL8" s="308" t="s">
        <v>265</v>
      </c>
      <c r="BM8" s="309"/>
      <c r="BN8" s="309"/>
      <c r="BO8" s="309"/>
      <c r="BP8" s="309"/>
      <c r="BQ8" s="309"/>
      <c r="BR8" s="309"/>
      <c r="BS8" s="309"/>
      <c r="BT8" s="309"/>
      <c r="BU8" s="111" t="s">
        <v>137</v>
      </c>
      <c r="BV8" s="111" t="s">
        <v>283</v>
      </c>
      <c r="BW8" s="111" t="s">
        <v>306</v>
      </c>
      <c r="BX8" s="111" t="s">
        <v>28</v>
      </c>
      <c r="BY8" s="111" t="s">
        <v>386</v>
      </c>
      <c r="BZ8" s="312" t="s">
        <v>305</v>
      </c>
      <c r="CA8" s="315"/>
      <c r="CB8" s="319" t="s">
        <v>307</v>
      </c>
      <c r="CC8" s="319"/>
      <c r="CF8" s="59" t="s">
        <v>355</v>
      </c>
    </row>
    <row r="9" spans="1:92" ht="68" customHeight="1">
      <c r="A9" s="101" t="s">
        <v>373</v>
      </c>
      <c r="B9" s="11"/>
      <c r="C9" s="11"/>
      <c r="D9" s="11"/>
      <c r="E9" s="11"/>
      <c r="F9" s="98" t="s">
        <v>375</v>
      </c>
      <c r="G9" s="98" t="s">
        <v>267</v>
      </c>
      <c r="H9" s="98" t="s">
        <v>268</v>
      </c>
      <c r="I9" s="98" t="s">
        <v>261</v>
      </c>
      <c r="J9" s="98" t="s">
        <v>269</v>
      </c>
      <c r="K9" s="98" t="s">
        <v>284</v>
      </c>
      <c r="L9" s="98" t="s">
        <v>283</v>
      </c>
      <c r="M9" s="98" t="s">
        <v>363</v>
      </c>
      <c r="N9" s="114" t="s">
        <v>395</v>
      </c>
      <c r="O9" s="301" t="s">
        <v>417</v>
      </c>
      <c r="P9" s="302"/>
      <c r="Q9" s="302"/>
      <c r="R9" s="302"/>
      <c r="S9" s="302"/>
      <c r="T9" s="302"/>
      <c r="U9" s="314"/>
      <c r="V9" s="98" t="s">
        <v>379</v>
      </c>
      <c r="W9" s="98" t="s">
        <v>279</v>
      </c>
      <c r="X9" s="98" t="s">
        <v>280</v>
      </c>
      <c r="Y9" s="98" t="s">
        <v>399</v>
      </c>
      <c r="Z9" s="320" t="s">
        <v>416</v>
      </c>
      <c r="AA9" s="320"/>
      <c r="AB9" s="320"/>
      <c r="AC9" s="320"/>
      <c r="AD9" s="320"/>
      <c r="AE9" s="320"/>
      <c r="AF9" s="320"/>
      <c r="AG9" s="320"/>
      <c r="AH9" s="320"/>
      <c r="AI9" s="320"/>
      <c r="AJ9" s="320"/>
      <c r="AK9" s="320"/>
      <c r="AL9" s="11"/>
      <c r="AM9" s="98" t="s">
        <v>258</v>
      </c>
      <c r="AN9" s="69" t="s">
        <v>274</v>
      </c>
      <c r="AO9" s="98" t="s">
        <v>277</v>
      </c>
      <c r="AP9" s="98" t="s">
        <v>261</v>
      </c>
      <c r="AQ9" s="98" t="s">
        <v>273</v>
      </c>
      <c r="AR9" s="98" t="s">
        <v>272</v>
      </c>
      <c r="AS9" s="98" t="s">
        <v>44</v>
      </c>
      <c r="AT9" s="98" t="s">
        <v>273</v>
      </c>
      <c r="AU9" s="117" t="s">
        <v>405</v>
      </c>
      <c r="AV9" s="117" t="s">
        <v>405</v>
      </c>
      <c r="AW9" s="98" t="s">
        <v>270</v>
      </c>
      <c r="AX9" s="98" t="s">
        <v>268</v>
      </c>
      <c r="AY9" s="114" t="s">
        <v>314</v>
      </c>
      <c r="AZ9" s="98" t="s">
        <v>313</v>
      </c>
      <c r="BA9" s="98" t="s">
        <v>312</v>
      </c>
      <c r="BB9" s="11"/>
      <c r="BC9" s="11"/>
      <c r="BD9" s="11"/>
      <c r="BE9" s="11"/>
      <c r="BF9" s="37" t="s">
        <v>1</v>
      </c>
      <c r="BG9" s="37" t="s">
        <v>356</v>
      </c>
      <c r="BH9" s="98" t="s">
        <v>422</v>
      </c>
      <c r="BI9" s="301" t="s">
        <v>407</v>
      </c>
      <c r="BJ9" s="302"/>
      <c r="BK9" s="114" t="s">
        <v>403</v>
      </c>
      <c r="BL9" s="98" t="s">
        <v>422</v>
      </c>
      <c r="BM9" s="301" t="s">
        <v>407</v>
      </c>
      <c r="BN9" s="314"/>
      <c r="BO9" s="114" t="s">
        <v>403</v>
      </c>
      <c r="BP9" s="121" t="s">
        <v>371</v>
      </c>
      <c r="BQ9" s="121" t="s">
        <v>372</v>
      </c>
      <c r="BR9" s="316" t="s">
        <v>388</v>
      </c>
      <c r="BS9" s="317"/>
      <c r="BT9" s="318"/>
      <c r="BU9" s="63"/>
      <c r="BV9" s="63"/>
      <c r="BW9" s="63"/>
      <c r="BX9" s="63"/>
      <c r="BY9" s="63"/>
      <c r="BZ9" s="98" t="s">
        <v>384</v>
      </c>
      <c r="CA9" s="98" t="s">
        <v>385</v>
      </c>
      <c r="CB9" s="98" t="s">
        <v>308</v>
      </c>
      <c r="CC9" s="98" t="s">
        <v>309</v>
      </c>
      <c r="CF9" t="s">
        <v>136</v>
      </c>
      <c r="CG9" t="s">
        <v>137</v>
      </c>
      <c r="CH9" t="s">
        <v>145</v>
      </c>
    </row>
    <row r="10" spans="1:92" ht="45" customHeight="1">
      <c r="A10" s="101" t="s">
        <v>374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8" t="s">
        <v>136</v>
      </c>
      <c r="P10" s="98" t="s">
        <v>137</v>
      </c>
      <c r="Q10" s="301" t="s">
        <v>145</v>
      </c>
      <c r="R10" s="302"/>
      <c r="S10" s="302"/>
      <c r="T10" s="302"/>
      <c r="U10" s="314"/>
      <c r="V10" s="11"/>
      <c r="W10" s="11"/>
      <c r="X10" s="11"/>
      <c r="Y10" s="11"/>
      <c r="Z10" s="37" t="s">
        <v>136</v>
      </c>
      <c r="AA10" s="37" t="s">
        <v>137</v>
      </c>
      <c r="AB10" s="37" t="s">
        <v>282</v>
      </c>
      <c r="AC10" s="37" t="s">
        <v>281</v>
      </c>
      <c r="AD10" s="321" t="s">
        <v>145</v>
      </c>
      <c r="AE10" s="322"/>
      <c r="AF10" s="322"/>
      <c r="AG10" s="323"/>
      <c r="AH10" s="321" t="s">
        <v>140</v>
      </c>
      <c r="AI10" s="322"/>
      <c r="AJ10" s="322"/>
      <c r="AK10" s="323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7" t="s">
        <v>405</v>
      </c>
      <c r="AZ10" s="11"/>
      <c r="BA10" s="11"/>
      <c r="BB10" s="11"/>
      <c r="BC10" s="11"/>
      <c r="BD10" s="11"/>
      <c r="BE10" s="11"/>
      <c r="BF10" s="37" t="s">
        <v>419</v>
      </c>
      <c r="BG10" s="37" t="s">
        <v>420</v>
      </c>
      <c r="BH10" s="11"/>
      <c r="BI10" s="117" t="s">
        <v>406</v>
      </c>
      <c r="BJ10" s="119" t="s">
        <v>1</v>
      </c>
      <c r="BK10" s="20" t="s">
        <v>269</v>
      </c>
      <c r="BL10" s="11"/>
      <c r="BM10" s="117" t="s">
        <v>406</v>
      </c>
      <c r="BN10" s="20" t="s">
        <v>356</v>
      </c>
      <c r="BO10" s="20" t="s">
        <v>269</v>
      </c>
      <c r="BP10" s="11"/>
      <c r="BQ10" s="11"/>
      <c r="BR10" s="120" t="s">
        <v>301</v>
      </c>
      <c r="BS10" s="120" t="s">
        <v>268</v>
      </c>
      <c r="BT10" s="120" t="s">
        <v>261</v>
      </c>
      <c r="BU10" s="11"/>
      <c r="BV10" s="11"/>
      <c r="BW10" s="11"/>
      <c r="BX10" s="11"/>
      <c r="BY10" s="11"/>
      <c r="BZ10" s="11"/>
      <c r="CA10" s="11"/>
      <c r="CB10" s="11"/>
      <c r="CC10" s="11"/>
      <c r="CH10" t="s">
        <v>141</v>
      </c>
    </row>
    <row r="11" spans="1:92" ht="24">
      <c r="A11" s="101" t="s">
        <v>404</v>
      </c>
      <c r="M11" s="11"/>
      <c r="N11" s="11"/>
      <c r="O11" s="11"/>
      <c r="P11" s="11"/>
      <c r="Q11" s="98" t="s">
        <v>141</v>
      </c>
      <c r="R11" s="20" t="s">
        <v>146</v>
      </c>
      <c r="S11" s="20" t="s">
        <v>408</v>
      </c>
      <c r="T11" s="20" t="s">
        <v>409</v>
      </c>
      <c r="U11" s="20" t="s">
        <v>410</v>
      </c>
      <c r="V11" s="11"/>
      <c r="W11" s="11"/>
      <c r="X11" s="11"/>
      <c r="Y11" s="11"/>
      <c r="Z11" s="11"/>
      <c r="AA11" s="11"/>
      <c r="AB11" s="11"/>
      <c r="AC11" s="11"/>
      <c r="AD11" s="116" t="s">
        <v>141</v>
      </c>
      <c r="AE11" s="37" t="s">
        <v>146</v>
      </c>
      <c r="AF11" s="37" t="s">
        <v>400</v>
      </c>
      <c r="AG11" s="37" t="s">
        <v>401</v>
      </c>
      <c r="AH11" s="116" t="s">
        <v>141</v>
      </c>
      <c r="AI11" s="37" t="s">
        <v>142</v>
      </c>
      <c r="AJ11" s="37" t="s">
        <v>143</v>
      </c>
      <c r="AK11" s="37" t="s">
        <v>144</v>
      </c>
      <c r="BF11" s="122" t="s">
        <v>418</v>
      </c>
      <c r="BG11" s="122" t="s">
        <v>418</v>
      </c>
      <c r="BH11" s="11"/>
      <c r="BI11" s="20" t="s">
        <v>269</v>
      </c>
      <c r="BJ11" s="20" t="s">
        <v>269</v>
      </c>
      <c r="BK11" s="122" t="s">
        <v>418</v>
      </c>
      <c r="BL11" s="11"/>
      <c r="BM11" s="20" t="s">
        <v>269</v>
      </c>
      <c r="BN11" s="20" t="s">
        <v>269</v>
      </c>
      <c r="BO11" s="122" t="s">
        <v>418</v>
      </c>
      <c r="BP11" s="11"/>
      <c r="BQ11" s="11"/>
      <c r="BR11" s="11"/>
      <c r="BS11" s="11"/>
      <c r="BT11" s="11"/>
    </row>
    <row r="12" spans="1:92">
      <c r="BF12" s="122" t="s">
        <v>418</v>
      </c>
      <c r="BG12" s="122" t="s">
        <v>418</v>
      </c>
      <c r="BH12" s="11"/>
      <c r="BI12" s="122" t="s">
        <v>418</v>
      </c>
      <c r="BJ12" s="20" t="s">
        <v>220</v>
      </c>
      <c r="BK12" s="122" t="s">
        <v>418</v>
      </c>
      <c r="BL12" s="11"/>
      <c r="BM12" s="122" t="s">
        <v>418</v>
      </c>
      <c r="BN12" s="20" t="s">
        <v>355</v>
      </c>
      <c r="BO12" s="122" t="s">
        <v>418</v>
      </c>
      <c r="BP12" s="11"/>
      <c r="BQ12" s="11"/>
      <c r="BR12" s="11"/>
      <c r="BS12" s="11"/>
      <c r="BT12" s="11"/>
    </row>
    <row r="13" spans="1:92" ht="38" customHeight="1">
      <c r="BF13" s="116" t="s">
        <v>411</v>
      </c>
      <c r="BG13" s="116" t="s">
        <v>411</v>
      </c>
      <c r="BH13" s="116" t="s">
        <v>421</v>
      </c>
      <c r="BI13" s="116" t="s">
        <v>411</v>
      </c>
      <c r="BJ13" s="116" t="s">
        <v>411</v>
      </c>
      <c r="BK13" s="68" t="s">
        <v>412</v>
      </c>
      <c r="BL13" s="116" t="s">
        <v>423</v>
      </c>
      <c r="BM13" s="116" t="s">
        <v>411</v>
      </c>
      <c r="BN13" s="116" t="s">
        <v>411</v>
      </c>
      <c r="BO13" s="68" t="s">
        <v>412</v>
      </c>
      <c r="BR13" s="11"/>
      <c r="BS13" s="11"/>
      <c r="BT13" s="11"/>
    </row>
    <row r="14" spans="1:92">
      <c r="B14" t="s">
        <v>355</v>
      </c>
      <c r="C14" t="s">
        <v>414</v>
      </c>
      <c r="BM14" s="55"/>
    </row>
    <row r="15" spans="1:92">
      <c r="B15" t="s">
        <v>220</v>
      </c>
      <c r="C15" t="s">
        <v>415</v>
      </c>
      <c r="BN15" s="55"/>
    </row>
    <row r="16" spans="1:92">
      <c r="BM16" s="299" t="s">
        <v>424</v>
      </c>
      <c r="BN16" s="299"/>
    </row>
    <row r="17" spans="4:67" ht="44" customHeight="1">
      <c r="BF17" t="s">
        <v>413</v>
      </c>
      <c r="BI17" t="s">
        <v>272</v>
      </c>
      <c r="BJ17" t="s">
        <v>145</v>
      </c>
      <c r="BK17" t="s">
        <v>403</v>
      </c>
      <c r="BM17" t="s">
        <v>272</v>
      </c>
      <c r="BN17" t="s">
        <v>145</v>
      </c>
      <c r="BO17" t="s">
        <v>403</v>
      </c>
    </row>
    <row r="18" spans="4:67" ht="17">
      <c r="BG18" t="s">
        <v>402</v>
      </c>
      <c r="BK18" s="114" t="s">
        <v>302</v>
      </c>
      <c r="BO18" s="114" t="s">
        <v>299</v>
      </c>
    </row>
    <row r="19" spans="4:67">
      <c r="AE19" s="58"/>
      <c r="AF19" s="58"/>
    </row>
    <row r="20" spans="4:67">
      <c r="AE20" s="58"/>
      <c r="AF20" s="58"/>
    </row>
    <row r="21" spans="4:67" ht="21">
      <c r="Z21" s="115"/>
      <c r="AE21" s="58"/>
      <c r="AF21" s="58"/>
      <c r="AG21" s="57"/>
      <c r="AH21" s="57"/>
      <c r="AI21" s="57"/>
      <c r="AJ21" s="57"/>
    </row>
    <row r="22" spans="4:67">
      <c r="AD22" s="57"/>
      <c r="AE22" s="57"/>
      <c r="AF22" s="57"/>
      <c r="AG22" s="57"/>
      <c r="AH22" s="57"/>
      <c r="AI22" s="57"/>
      <c r="AJ22" s="57"/>
    </row>
    <row r="23" spans="4:67">
      <c r="AD23" s="58"/>
      <c r="AE23" s="58"/>
      <c r="AF23" s="58"/>
      <c r="AG23" s="58"/>
      <c r="AH23" s="58"/>
      <c r="AI23" s="58"/>
      <c r="AJ23" s="58"/>
    </row>
    <row r="25" spans="4:67">
      <c r="D25" t="s">
        <v>381</v>
      </c>
    </row>
    <row r="26" spans="4:67">
      <c r="D26" t="s">
        <v>380</v>
      </c>
    </row>
    <row r="27" spans="4:67">
      <c r="D27" t="s">
        <v>382</v>
      </c>
    </row>
    <row r="28" spans="4:67">
      <c r="D28" t="s">
        <v>383</v>
      </c>
    </row>
  </sheetData>
  <mergeCells count="27">
    <mergeCell ref="Q10:U10"/>
    <mergeCell ref="BM16:BN16"/>
    <mergeCell ref="CF7:CN7"/>
    <mergeCell ref="M8:U8"/>
    <mergeCell ref="O9:U9"/>
    <mergeCell ref="C7:AL7"/>
    <mergeCell ref="BZ8:CA8"/>
    <mergeCell ref="BR9:BT9"/>
    <mergeCell ref="BL8:BT8"/>
    <mergeCell ref="CB8:CC8"/>
    <mergeCell ref="Z9:AK9"/>
    <mergeCell ref="AH10:AK10"/>
    <mergeCell ref="AD10:AG10"/>
    <mergeCell ref="B4:CC4"/>
    <mergeCell ref="BI9:BJ9"/>
    <mergeCell ref="AU7:BA7"/>
    <mergeCell ref="BB7:BT7"/>
    <mergeCell ref="BU7:CC7"/>
    <mergeCell ref="V8:AK8"/>
    <mergeCell ref="AM8:AQ8"/>
    <mergeCell ref="AR8:AT8"/>
    <mergeCell ref="AW8:BA8"/>
    <mergeCell ref="BF8:BG8"/>
    <mergeCell ref="BH8:BK8"/>
    <mergeCell ref="F8:L8"/>
    <mergeCell ref="AM7:AT7"/>
    <mergeCell ref="BM9:BN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0D86-3E8D-DE43-B0D1-6D6FAA66BA84}">
  <sheetPr codeName="Sheet4"/>
  <dimension ref="A1:N86"/>
  <sheetViews>
    <sheetView zoomScale="90" zoomScaleNormal="90" workbookViewId="0">
      <pane xSplit="7" ySplit="8" topLeftCell="H56" activePane="bottomRight" state="frozen"/>
      <selection pane="topRight" activeCell="H1" sqref="H1"/>
      <selection pane="bottomLeft" activeCell="A9" sqref="A9"/>
      <selection pane="bottomRight" activeCell="D66" sqref="D66"/>
    </sheetView>
  </sheetViews>
  <sheetFormatPr baseColWidth="10" defaultRowHeight="16"/>
  <cols>
    <col min="1" max="1" width="4.33203125" style="4" customWidth="1"/>
    <col min="2" max="2" width="16.6640625" style="6" customWidth="1"/>
    <col min="3" max="3" width="31.83203125" style="4" bestFit="1" customWidth="1"/>
    <col min="4" max="4" width="17" style="4" bestFit="1" customWidth="1"/>
    <col min="5" max="5" width="11.33203125" style="4" customWidth="1"/>
    <col min="6" max="6" width="8.5" style="4" bestFit="1" customWidth="1"/>
    <col min="7" max="7" width="2.33203125" style="4" customWidth="1"/>
    <col min="8" max="8" width="14.1640625" style="6" bestFit="1" customWidth="1"/>
    <col min="9" max="9" width="18.83203125" style="80" customWidth="1"/>
    <col min="10" max="10" width="38.83203125" style="6" bestFit="1" customWidth="1"/>
    <col min="11" max="11" width="35.33203125" style="4" customWidth="1"/>
    <col min="12" max="12" width="172.6640625" style="4" bestFit="1" customWidth="1"/>
    <col min="13" max="13" width="7.5" style="4" bestFit="1" customWidth="1"/>
    <col min="14" max="14" width="6" style="4" bestFit="1" customWidth="1"/>
    <col min="15" max="15" width="5.83203125" style="4" bestFit="1" customWidth="1"/>
    <col min="16" max="21" width="7.33203125" style="4" customWidth="1"/>
    <col min="22" max="22" width="6.6640625" style="4" bestFit="1" customWidth="1"/>
    <col min="23" max="24" width="6.83203125" style="4" bestFit="1" customWidth="1"/>
    <col min="25" max="25" width="7.6640625" style="4" bestFit="1" customWidth="1"/>
    <col min="26" max="26" width="6.5" style="4" bestFit="1" customWidth="1"/>
    <col min="27" max="27" width="7.6640625" style="4" bestFit="1" customWidth="1"/>
    <col min="28" max="28" width="10.33203125" style="4" bestFit="1" customWidth="1"/>
    <col min="29" max="29" width="11" style="4" bestFit="1" customWidth="1"/>
    <col min="30" max="30" width="7.6640625" style="4" bestFit="1" customWidth="1"/>
    <col min="31" max="31" width="10.5" style="4" bestFit="1" customWidth="1"/>
    <col min="32" max="32" width="9.83203125" style="4" bestFit="1" customWidth="1"/>
    <col min="33" max="33" width="4.83203125" style="4" bestFit="1" customWidth="1"/>
    <col min="34" max="34" width="9.1640625" style="4" bestFit="1" customWidth="1"/>
    <col min="35" max="35" width="5.83203125" style="4" customWidth="1"/>
    <col min="36" max="36" width="8" style="4" customWidth="1"/>
    <col min="37" max="37" width="10.33203125" style="4" bestFit="1" customWidth="1"/>
    <col min="38" max="38" width="8.83203125" style="4" bestFit="1" customWidth="1"/>
    <col min="39" max="39" width="7.33203125" style="4" bestFit="1" customWidth="1"/>
    <col min="40" max="40" width="9.33203125" style="4" bestFit="1" customWidth="1"/>
    <col min="41" max="41" width="8.83203125" style="4" bestFit="1" customWidth="1"/>
    <col min="42" max="42" width="10" style="4" bestFit="1" customWidth="1"/>
    <col min="43" max="43" width="8.6640625" style="4" bestFit="1" customWidth="1"/>
    <col min="44" max="44" width="8" style="4" bestFit="1" customWidth="1"/>
    <col min="45" max="46" width="8.83203125" style="4" bestFit="1" customWidth="1"/>
    <col min="47" max="47" width="8.6640625" style="4" bestFit="1" customWidth="1"/>
    <col min="48" max="48" width="10.83203125" style="4" bestFit="1" customWidth="1"/>
    <col min="49" max="49" width="8.83203125" style="4" bestFit="1" customWidth="1"/>
    <col min="50" max="50" width="10" style="4" bestFit="1" customWidth="1"/>
    <col min="51" max="51" width="7" style="4" bestFit="1" customWidth="1"/>
    <col min="52" max="52" width="9.1640625" style="4" bestFit="1" customWidth="1"/>
    <col min="53" max="53" width="6.5" style="4" bestFit="1" customWidth="1"/>
    <col min="54" max="55" width="6.83203125" style="4" bestFit="1" customWidth="1"/>
    <col min="56" max="56" width="8" style="4" bestFit="1" customWidth="1"/>
    <col min="57" max="57" width="5.83203125" style="4" bestFit="1" customWidth="1"/>
    <col min="58" max="58" width="8" style="4" bestFit="1" customWidth="1"/>
    <col min="59" max="59" width="5.6640625" style="4" bestFit="1" customWidth="1"/>
    <col min="60" max="60" width="6.83203125" style="4" bestFit="1" customWidth="1"/>
    <col min="61" max="61" width="5.83203125" style="4" bestFit="1" customWidth="1"/>
    <col min="62" max="62" width="6.6640625" style="4" bestFit="1" customWidth="1"/>
    <col min="63" max="63" width="11" style="4" customWidth="1"/>
    <col min="64" max="16384" width="10.83203125" style="4"/>
  </cols>
  <sheetData>
    <row r="1" spans="1:14" ht="37">
      <c r="A1" s="105" t="s">
        <v>264</v>
      </c>
    </row>
    <row r="2" spans="1:14" ht="29">
      <c r="A2" s="106" t="s">
        <v>287</v>
      </c>
    </row>
    <row r="3" spans="1:14">
      <c r="B3" s="67" t="s">
        <v>331</v>
      </c>
      <c r="C3" s="4" t="s">
        <v>315</v>
      </c>
    </row>
    <row r="4" spans="1:14">
      <c r="B4" s="74" t="s">
        <v>332</v>
      </c>
      <c r="C4" s="4" t="s">
        <v>330</v>
      </c>
    </row>
    <row r="5" spans="1:14">
      <c r="B5" s="75" t="s">
        <v>333</v>
      </c>
      <c r="C5" s="4" t="s">
        <v>336</v>
      </c>
    </row>
    <row r="6" spans="1:14" ht="17">
      <c r="B6" s="76" t="s">
        <v>334</v>
      </c>
      <c r="C6" s="4" t="s">
        <v>335</v>
      </c>
      <c r="H6" s="4"/>
      <c r="I6" s="4"/>
      <c r="J6" s="4"/>
    </row>
    <row r="7" spans="1:14">
      <c r="B7" s="336" t="s">
        <v>369</v>
      </c>
      <c r="C7" s="336"/>
      <c r="D7" s="336"/>
      <c r="E7" s="336"/>
      <c r="F7" s="336"/>
      <c r="H7" s="20" t="s">
        <v>316</v>
      </c>
      <c r="I7" s="82" t="s">
        <v>319</v>
      </c>
      <c r="J7" s="20" t="s">
        <v>346</v>
      </c>
      <c r="K7" s="20" t="s">
        <v>56</v>
      </c>
      <c r="L7" s="20" t="s">
        <v>345</v>
      </c>
    </row>
    <row r="8" spans="1:14">
      <c r="K8" s="6"/>
      <c r="L8" s="6"/>
    </row>
    <row r="9" spans="1:14" ht="21">
      <c r="B9" s="104" t="s">
        <v>289</v>
      </c>
      <c r="C9" s="88"/>
      <c r="D9" s="88"/>
      <c r="E9" s="88"/>
      <c r="F9" s="88"/>
      <c r="H9" s="20" t="s">
        <v>317</v>
      </c>
      <c r="I9" s="82" t="b">
        <v>1</v>
      </c>
      <c r="J9" s="88"/>
      <c r="L9" s="19" t="s">
        <v>251</v>
      </c>
      <c r="M9" s="77"/>
      <c r="N9" s="77"/>
    </row>
    <row r="10" spans="1:14" ht="17">
      <c r="B10" s="324" t="s">
        <v>263</v>
      </c>
      <c r="C10" s="19" t="s">
        <v>286</v>
      </c>
      <c r="D10" s="88"/>
      <c r="E10" s="88"/>
      <c r="F10" s="88"/>
      <c r="H10" s="20" t="s">
        <v>97</v>
      </c>
      <c r="I10" s="82" t="s">
        <v>100</v>
      </c>
      <c r="J10" s="88"/>
      <c r="L10" s="19" t="s">
        <v>49</v>
      </c>
    </row>
    <row r="11" spans="1:14" ht="17">
      <c r="B11" s="324"/>
      <c r="C11" s="19" t="s">
        <v>285</v>
      </c>
      <c r="D11" s="88"/>
      <c r="E11" s="88"/>
      <c r="F11" s="88"/>
      <c r="H11" s="20" t="s">
        <v>98</v>
      </c>
      <c r="I11" s="82" t="s">
        <v>101</v>
      </c>
      <c r="J11" s="88"/>
      <c r="L11" s="19" t="s">
        <v>57</v>
      </c>
    </row>
    <row r="12" spans="1:14" ht="17">
      <c r="B12" s="324"/>
      <c r="C12" s="19" t="s">
        <v>288</v>
      </c>
      <c r="D12" s="88"/>
      <c r="E12" s="88"/>
      <c r="F12" s="88"/>
      <c r="H12" s="20" t="s">
        <v>97</v>
      </c>
      <c r="I12" s="82" t="s">
        <v>102</v>
      </c>
      <c r="J12" s="88"/>
      <c r="L12" s="19" t="s">
        <v>177</v>
      </c>
    </row>
    <row r="13" spans="1:14" ht="17">
      <c r="B13" s="324"/>
      <c r="C13" s="331" t="s">
        <v>262</v>
      </c>
      <c r="D13" s="19" t="s">
        <v>376</v>
      </c>
      <c r="E13" s="88"/>
      <c r="F13" s="88"/>
      <c r="H13" s="20" t="s">
        <v>317</v>
      </c>
      <c r="I13" s="82" t="b">
        <v>0</v>
      </c>
      <c r="J13" s="88"/>
      <c r="L13" s="19" t="s">
        <v>252</v>
      </c>
    </row>
    <row r="14" spans="1:14" ht="17">
      <c r="B14" s="324"/>
      <c r="C14" s="331"/>
      <c r="D14" s="19" t="s">
        <v>267</v>
      </c>
      <c r="E14" s="88"/>
      <c r="F14" s="88"/>
      <c r="H14" s="96" t="s">
        <v>91</v>
      </c>
      <c r="I14" s="82" t="s">
        <v>324</v>
      </c>
      <c r="J14" s="20" t="s">
        <v>55</v>
      </c>
      <c r="L14" s="19" t="s">
        <v>73</v>
      </c>
    </row>
    <row r="15" spans="1:14" ht="17">
      <c r="B15" s="324"/>
      <c r="C15" s="331"/>
      <c r="D15" s="19" t="s">
        <v>268</v>
      </c>
      <c r="E15" s="88"/>
      <c r="F15" s="88"/>
      <c r="H15" s="96" t="s">
        <v>91</v>
      </c>
      <c r="I15" s="82" t="s">
        <v>349</v>
      </c>
      <c r="J15" s="25" t="s">
        <v>173</v>
      </c>
      <c r="L15" s="19" t="s">
        <v>72</v>
      </c>
    </row>
    <row r="16" spans="1:14" ht="17">
      <c r="B16" s="324"/>
      <c r="C16" s="331"/>
      <c r="D16" s="19" t="s">
        <v>261</v>
      </c>
      <c r="E16" s="88"/>
      <c r="F16" s="88"/>
      <c r="H16" s="96" t="s">
        <v>91</v>
      </c>
      <c r="I16" s="82" t="s">
        <v>348</v>
      </c>
      <c r="J16" s="88"/>
      <c r="L16" s="19" t="s">
        <v>179</v>
      </c>
    </row>
    <row r="17" spans="2:12" ht="17">
      <c r="B17" s="324"/>
      <c r="C17" s="331"/>
      <c r="D17" s="19" t="s">
        <v>269</v>
      </c>
      <c r="E17" s="88"/>
      <c r="F17" s="88"/>
      <c r="H17" s="96" t="s">
        <v>91</v>
      </c>
      <c r="I17" s="82" t="s">
        <v>348</v>
      </c>
      <c r="J17" s="88"/>
      <c r="L17" s="19" t="s">
        <v>347</v>
      </c>
    </row>
    <row r="18" spans="2:12" ht="17">
      <c r="B18" s="324"/>
      <c r="C18" s="331"/>
      <c r="D18" s="19" t="s">
        <v>284</v>
      </c>
      <c r="E18" s="88"/>
      <c r="F18" s="88"/>
      <c r="H18" s="96" t="s">
        <v>91</v>
      </c>
      <c r="I18" s="82" t="s">
        <v>325</v>
      </c>
      <c r="J18" s="88"/>
      <c r="L18" s="19" t="s">
        <v>52</v>
      </c>
    </row>
    <row r="19" spans="2:12" ht="17">
      <c r="B19" s="324"/>
      <c r="C19" s="331"/>
      <c r="D19" s="19" t="s">
        <v>283</v>
      </c>
      <c r="E19" s="88"/>
      <c r="F19" s="88"/>
      <c r="H19" s="96" t="s">
        <v>91</v>
      </c>
      <c r="I19" s="82" t="s">
        <v>326</v>
      </c>
      <c r="J19" s="88"/>
      <c r="L19" s="19" t="s">
        <v>52</v>
      </c>
    </row>
    <row r="20" spans="2:12" ht="17">
      <c r="B20" s="324"/>
      <c r="C20" s="329" t="s">
        <v>356</v>
      </c>
      <c r="D20" s="102" t="s">
        <v>363</v>
      </c>
      <c r="E20" s="88"/>
      <c r="F20" s="88"/>
      <c r="H20" s="96" t="s">
        <v>91</v>
      </c>
      <c r="I20" s="82" t="s">
        <v>364</v>
      </c>
      <c r="J20" s="20" t="s">
        <v>83</v>
      </c>
      <c r="L20" s="19" t="s">
        <v>365</v>
      </c>
    </row>
    <row r="21" spans="2:12" ht="17">
      <c r="B21" s="324"/>
      <c r="C21" s="330"/>
      <c r="D21" s="102" t="s">
        <v>396</v>
      </c>
      <c r="E21" s="88"/>
      <c r="F21" s="88"/>
      <c r="H21" s="96" t="s">
        <v>91</v>
      </c>
      <c r="I21" s="82" t="s">
        <v>398</v>
      </c>
      <c r="J21" s="88"/>
      <c r="L21" s="19" t="s">
        <v>397</v>
      </c>
    </row>
    <row r="22" spans="2:12" ht="17">
      <c r="B22" s="324"/>
      <c r="C22" s="330"/>
      <c r="D22" s="326" t="s">
        <v>370</v>
      </c>
      <c r="E22" s="103" t="s">
        <v>136</v>
      </c>
      <c r="F22" s="88"/>
      <c r="H22" s="20" t="s">
        <v>317</v>
      </c>
      <c r="I22" s="82" t="b">
        <v>1</v>
      </c>
      <c r="J22" s="336" t="s">
        <v>82</v>
      </c>
      <c r="L22" s="19" t="s">
        <v>360</v>
      </c>
    </row>
    <row r="23" spans="2:12" ht="17">
      <c r="B23" s="324"/>
      <c r="C23" s="330"/>
      <c r="D23" s="327"/>
      <c r="E23" s="103" t="s">
        <v>137</v>
      </c>
      <c r="F23" s="88"/>
      <c r="H23" s="20" t="s">
        <v>97</v>
      </c>
      <c r="I23" s="37" t="s">
        <v>243</v>
      </c>
      <c r="J23" s="336"/>
      <c r="L23" s="19" t="s">
        <v>359</v>
      </c>
    </row>
    <row r="24" spans="2:12" ht="17">
      <c r="B24" s="324"/>
      <c r="C24" s="330"/>
      <c r="D24" s="327"/>
      <c r="E24" s="325" t="s">
        <v>145</v>
      </c>
      <c r="F24" s="19" t="s">
        <v>141</v>
      </c>
      <c r="H24" s="95" t="s">
        <v>141</v>
      </c>
      <c r="I24" s="11"/>
      <c r="J24" s="336"/>
      <c r="L24" s="19" t="s">
        <v>361</v>
      </c>
    </row>
    <row r="25" spans="2:12" ht="17">
      <c r="B25" s="324"/>
      <c r="C25" s="330"/>
      <c r="D25" s="327"/>
      <c r="E25" s="325"/>
      <c r="F25" s="19" t="s">
        <v>146</v>
      </c>
      <c r="H25" s="20" t="s">
        <v>97</v>
      </c>
      <c r="I25" s="11"/>
      <c r="J25" s="336"/>
      <c r="L25" s="19" t="s">
        <v>362</v>
      </c>
    </row>
    <row r="26" spans="2:12" ht="17">
      <c r="B26" s="324"/>
      <c r="C26" s="330"/>
      <c r="D26" s="328"/>
      <c r="E26" s="325"/>
      <c r="F26" s="19" t="s">
        <v>328</v>
      </c>
      <c r="H26" s="73" t="s">
        <v>329</v>
      </c>
      <c r="I26" s="11"/>
      <c r="J26" s="336"/>
      <c r="L26" s="19" t="s">
        <v>358</v>
      </c>
    </row>
    <row r="27" spans="2:12" ht="17">
      <c r="B27" s="324"/>
      <c r="C27" s="332" t="s">
        <v>1</v>
      </c>
      <c r="D27" s="19" t="s">
        <v>278</v>
      </c>
      <c r="E27" s="88"/>
      <c r="F27" s="88"/>
      <c r="H27" s="96" t="s">
        <v>91</v>
      </c>
      <c r="I27" s="82" t="s">
        <v>323</v>
      </c>
      <c r="J27" s="88"/>
      <c r="L27" s="32" t="s">
        <v>131</v>
      </c>
    </row>
    <row r="28" spans="2:12" ht="17">
      <c r="B28" s="324"/>
      <c r="C28" s="333"/>
      <c r="D28" s="19" t="s">
        <v>279</v>
      </c>
      <c r="E28" s="88"/>
      <c r="F28" s="88"/>
      <c r="H28" s="71" t="s">
        <v>90</v>
      </c>
      <c r="I28" s="82">
        <v>500</v>
      </c>
      <c r="J28" s="88"/>
      <c r="L28" s="19" t="s">
        <v>135</v>
      </c>
    </row>
    <row r="29" spans="2:12" ht="17">
      <c r="B29" s="324"/>
      <c r="C29" s="333"/>
      <c r="D29" s="19" t="s">
        <v>280</v>
      </c>
      <c r="E29" s="88"/>
      <c r="F29" s="88"/>
      <c r="H29" s="71" t="s">
        <v>90</v>
      </c>
      <c r="I29" s="82">
        <v>500</v>
      </c>
      <c r="J29" s="88"/>
      <c r="L29" s="32" t="s">
        <v>134</v>
      </c>
    </row>
    <row r="30" spans="2:12" ht="17" customHeight="1">
      <c r="B30" s="324"/>
      <c r="C30" s="333"/>
      <c r="D30" s="335" t="s">
        <v>389</v>
      </c>
      <c r="E30" s="19" t="s">
        <v>136</v>
      </c>
      <c r="F30" s="88"/>
      <c r="H30" s="20" t="s">
        <v>317</v>
      </c>
      <c r="I30" s="82" t="b">
        <v>1</v>
      </c>
      <c r="J30" s="336" t="s">
        <v>60</v>
      </c>
      <c r="L30" s="19" t="s">
        <v>168</v>
      </c>
    </row>
    <row r="31" spans="2:12" ht="17" customHeight="1">
      <c r="B31" s="324"/>
      <c r="C31" s="333"/>
      <c r="D31" s="335"/>
      <c r="E31" s="19" t="s">
        <v>137</v>
      </c>
      <c r="F31" s="88"/>
      <c r="H31" s="20" t="s">
        <v>97</v>
      </c>
      <c r="I31" s="82" t="s">
        <v>150</v>
      </c>
      <c r="J31" s="336"/>
      <c r="L31" s="19" t="s">
        <v>169</v>
      </c>
    </row>
    <row r="32" spans="2:12" ht="17" customHeight="1">
      <c r="B32" s="324"/>
      <c r="C32" s="333"/>
      <c r="D32" s="335"/>
      <c r="E32" s="19" t="s">
        <v>282</v>
      </c>
      <c r="F32" s="88"/>
      <c r="H32" s="20" t="s">
        <v>317</v>
      </c>
      <c r="I32" s="82" t="b">
        <v>0</v>
      </c>
      <c r="J32" s="336"/>
      <c r="L32" s="19" t="s">
        <v>170</v>
      </c>
    </row>
    <row r="33" spans="2:12" ht="17" customHeight="1">
      <c r="B33" s="324"/>
      <c r="C33" s="333"/>
      <c r="D33" s="335"/>
      <c r="E33" s="19" t="s">
        <v>281</v>
      </c>
      <c r="F33" s="88"/>
      <c r="H33" s="20" t="s">
        <v>317</v>
      </c>
      <c r="I33" s="82" t="b">
        <v>0</v>
      </c>
      <c r="J33" s="336"/>
      <c r="L33" s="19" t="s">
        <v>171</v>
      </c>
    </row>
    <row r="34" spans="2:12" ht="17" customHeight="1">
      <c r="B34" s="324"/>
      <c r="C34" s="333"/>
      <c r="D34" s="335"/>
      <c r="E34" s="335" t="s">
        <v>145</v>
      </c>
      <c r="F34" s="19" t="s">
        <v>141</v>
      </c>
      <c r="H34" s="95" t="s">
        <v>141</v>
      </c>
      <c r="I34" s="11"/>
      <c r="J34" s="336"/>
      <c r="L34" s="19" t="s">
        <v>166</v>
      </c>
    </row>
    <row r="35" spans="2:12" ht="17" customHeight="1">
      <c r="B35" s="324"/>
      <c r="C35" s="333"/>
      <c r="D35" s="335"/>
      <c r="E35" s="335"/>
      <c r="F35" s="19" t="s">
        <v>146</v>
      </c>
      <c r="H35" s="20" t="s">
        <v>97</v>
      </c>
      <c r="I35" s="11"/>
      <c r="J35" s="336"/>
      <c r="L35" s="19" t="s">
        <v>161</v>
      </c>
    </row>
    <row r="36" spans="2:12" ht="17" customHeight="1">
      <c r="B36" s="324"/>
      <c r="C36" s="333"/>
      <c r="D36" s="335"/>
      <c r="E36" s="335"/>
      <c r="F36" s="19" t="s">
        <v>328</v>
      </c>
      <c r="H36" s="73" t="s">
        <v>329</v>
      </c>
      <c r="I36" s="11"/>
      <c r="J36" s="336"/>
      <c r="L36" s="19" t="s">
        <v>357</v>
      </c>
    </row>
    <row r="37" spans="2:12" ht="17" customHeight="1">
      <c r="B37" s="324"/>
      <c r="C37" s="333"/>
      <c r="D37" s="335"/>
      <c r="E37" s="335" t="s">
        <v>140</v>
      </c>
      <c r="F37" s="19" t="s">
        <v>141</v>
      </c>
      <c r="H37" s="95" t="s">
        <v>141</v>
      </c>
      <c r="I37" s="82" t="s">
        <v>158</v>
      </c>
      <c r="J37" s="336"/>
      <c r="L37" s="19" t="s">
        <v>153</v>
      </c>
    </row>
    <row r="38" spans="2:12" ht="17" customHeight="1">
      <c r="B38" s="324"/>
      <c r="C38" s="333"/>
      <c r="D38" s="335"/>
      <c r="E38" s="335"/>
      <c r="F38" s="19" t="s">
        <v>142</v>
      </c>
      <c r="H38" s="20" t="s">
        <v>97</v>
      </c>
      <c r="I38" s="82" t="s">
        <v>150</v>
      </c>
      <c r="J38" s="336"/>
      <c r="L38" s="19" t="s">
        <v>163</v>
      </c>
    </row>
    <row r="39" spans="2:12" ht="17" customHeight="1">
      <c r="B39" s="324"/>
      <c r="C39" s="333"/>
      <c r="D39" s="335"/>
      <c r="E39" s="335"/>
      <c r="F39" s="19" t="s">
        <v>143</v>
      </c>
      <c r="H39" s="71" t="s">
        <v>156</v>
      </c>
      <c r="I39" s="91">
        <v>0.5</v>
      </c>
      <c r="J39" s="336"/>
      <c r="L39" s="19" t="s">
        <v>164</v>
      </c>
    </row>
    <row r="40" spans="2:12" ht="17" customHeight="1">
      <c r="B40" s="324"/>
      <c r="C40" s="334"/>
      <c r="D40" s="335"/>
      <c r="E40" s="335"/>
      <c r="F40" s="19" t="s">
        <v>144</v>
      </c>
      <c r="H40" s="20" t="s">
        <v>97</v>
      </c>
      <c r="I40" s="13" t="s">
        <v>157</v>
      </c>
      <c r="J40" s="336"/>
      <c r="L40" s="19" t="s">
        <v>165</v>
      </c>
    </row>
    <row r="41" spans="2:12" ht="34">
      <c r="B41" s="324"/>
      <c r="C41" s="12" t="s">
        <v>28</v>
      </c>
      <c r="D41" s="12"/>
      <c r="E41" s="88"/>
      <c r="F41" s="88"/>
      <c r="H41" s="20" t="s">
        <v>338</v>
      </c>
      <c r="I41" s="100" t="s">
        <v>377</v>
      </c>
      <c r="J41" s="88"/>
      <c r="L41" s="19" t="s">
        <v>378</v>
      </c>
    </row>
    <row r="42" spans="2:12" ht="17">
      <c r="B42" s="324" t="s">
        <v>258</v>
      </c>
      <c r="C42" s="331" t="s">
        <v>275</v>
      </c>
      <c r="D42" s="19" t="s">
        <v>258</v>
      </c>
      <c r="E42" s="88"/>
      <c r="F42" s="88"/>
      <c r="H42" s="20" t="s">
        <v>113</v>
      </c>
      <c r="I42" s="11"/>
      <c r="J42" s="88"/>
      <c r="L42" s="19" t="s">
        <v>63</v>
      </c>
    </row>
    <row r="43" spans="2:12" ht="17">
      <c r="B43" s="324"/>
      <c r="C43" s="331"/>
      <c r="D43" s="89" t="s">
        <v>274</v>
      </c>
      <c r="E43" s="88"/>
      <c r="F43" s="88"/>
      <c r="H43" s="20" t="s">
        <v>113</v>
      </c>
      <c r="I43" s="11"/>
      <c r="J43" s="88"/>
      <c r="K43" s="70" t="s">
        <v>318</v>
      </c>
      <c r="L43" s="19" t="s">
        <v>64</v>
      </c>
    </row>
    <row r="44" spans="2:12" ht="17">
      <c r="B44" s="324"/>
      <c r="C44" s="331"/>
      <c r="D44" s="19" t="s">
        <v>277</v>
      </c>
      <c r="E44" s="88"/>
      <c r="F44" s="88"/>
      <c r="H44" s="20" t="s">
        <v>113</v>
      </c>
      <c r="I44" s="11"/>
      <c r="J44" s="88"/>
      <c r="L44" s="19" t="s">
        <v>65</v>
      </c>
    </row>
    <row r="45" spans="2:12" ht="17">
      <c r="B45" s="324"/>
      <c r="C45" s="331"/>
      <c r="D45" s="19" t="s">
        <v>261</v>
      </c>
      <c r="E45" s="88"/>
      <c r="F45" s="88"/>
      <c r="H45" s="20" t="s">
        <v>113</v>
      </c>
      <c r="I45" s="11"/>
      <c r="J45" s="88"/>
      <c r="L45" s="19" t="s">
        <v>66</v>
      </c>
    </row>
    <row r="46" spans="2:12" ht="17">
      <c r="B46" s="324"/>
      <c r="C46" s="331"/>
      <c r="D46" s="19" t="s">
        <v>273</v>
      </c>
      <c r="E46" s="88"/>
      <c r="F46" s="88"/>
      <c r="H46" s="20" t="s">
        <v>113</v>
      </c>
      <c r="I46" s="11"/>
      <c r="J46" s="88"/>
      <c r="L46" s="19" t="s">
        <v>67</v>
      </c>
    </row>
    <row r="47" spans="2:12" ht="17">
      <c r="B47" s="324"/>
      <c r="C47" s="331" t="s">
        <v>276</v>
      </c>
      <c r="D47" s="19" t="s">
        <v>272</v>
      </c>
      <c r="E47" s="88"/>
      <c r="F47" s="88"/>
      <c r="H47" s="20" t="s">
        <v>113</v>
      </c>
      <c r="I47" s="11"/>
      <c r="J47" s="88"/>
      <c r="L47" s="19" t="s">
        <v>68</v>
      </c>
    </row>
    <row r="48" spans="2:12" ht="17">
      <c r="B48" s="324"/>
      <c r="C48" s="331"/>
      <c r="D48" s="19" t="s">
        <v>44</v>
      </c>
      <c r="E48" s="88"/>
      <c r="F48" s="88"/>
      <c r="H48" s="20" t="s">
        <v>113</v>
      </c>
      <c r="I48" s="11"/>
      <c r="J48" s="88"/>
      <c r="L48" s="19" t="s">
        <v>69</v>
      </c>
    </row>
    <row r="49" spans="2:12" ht="17">
      <c r="B49" s="324"/>
      <c r="C49" s="331"/>
      <c r="D49" s="19" t="s">
        <v>273</v>
      </c>
      <c r="E49" s="88"/>
      <c r="F49" s="88"/>
      <c r="H49" s="20" t="s">
        <v>113</v>
      </c>
      <c r="I49" s="11"/>
      <c r="J49" s="88"/>
      <c r="L49" s="19" t="s">
        <v>112</v>
      </c>
    </row>
    <row r="50" spans="2:12" ht="17">
      <c r="B50" s="324" t="s">
        <v>310</v>
      </c>
      <c r="C50" s="90" t="s">
        <v>290</v>
      </c>
      <c r="D50" s="88"/>
      <c r="E50" s="88"/>
      <c r="F50" s="88"/>
      <c r="H50" s="67" t="s">
        <v>331</v>
      </c>
      <c r="I50" s="11" t="s">
        <v>337</v>
      </c>
      <c r="J50" s="88"/>
      <c r="L50" s="19" t="s">
        <v>172</v>
      </c>
    </row>
    <row r="51" spans="2:12" ht="17">
      <c r="B51" s="324"/>
      <c r="C51" s="90" t="s">
        <v>291</v>
      </c>
      <c r="D51" s="88"/>
      <c r="E51" s="88"/>
      <c r="F51" s="88"/>
      <c r="H51" s="67" t="s">
        <v>331</v>
      </c>
      <c r="I51" s="11" t="s">
        <v>337</v>
      </c>
      <c r="J51" s="88"/>
      <c r="L51" s="19" t="s">
        <v>86</v>
      </c>
    </row>
    <row r="52" spans="2:12" ht="17">
      <c r="B52" s="324"/>
      <c r="C52" s="331" t="s">
        <v>259</v>
      </c>
      <c r="D52" s="19" t="s">
        <v>270</v>
      </c>
      <c r="E52" s="88"/>
      <c r="F52" s="88"/>
      <c r="H52" s="20" t="s">
        <v>90</v>
      </c>
      <c r="I52" s="82">
        <v>7</v>
      </c>
      <c r="J52" s="88"/>
      <c r="L52" s="19" t="s">
        <v>117</v>
      </c>
    </row>
    <row r="53" spans="2:12" ht="17">
      <c r="B53" s="324"/>
      <c r="C53" s="331"/>
      <c r="D53" s="19" t="s">
        <v>268</v>
      </c>
      <c r="E53" s="88"/>
      <c r="F53" s="88"/>
      <c r="H53" s="96" t="s">
        <v>91</v>
      </c>
      <c r="I53" s="93" t="s">
        <v>320</v>
      </c>
      <c r="J53" s="88"/>
      <c r="L53" s="19" t="s">
        <v>118</v>
      </c>
    </row>
    <row r="54" spans="2:12" ht="17">
      <c r="B54" s="324"/>
      <c r="C54" s="331"/>
      <c r="D54" s="19" t="s">
        <v>314</v>
      </c>
      <c r="E54" s="88"/>
      <c r="F54" s="88"/>
      <c r="H54" s="67" t="s">
        <v>331</v>
      </c>
      <c r="I54" s="11" t="s">
        <v>337</v>
      </c>
      <c r="J54" s="88"/>
      <c r="K54" s="69" t="s">
        <v>341</v>
      </c>
      <c r="L54" s="19" t="s">
        <v>119</v>
      </c>
    </row>
    <row r="55" spans="2:12" ht="17">
      <c r="B55" s="324"/>
      <c r="C55" s="331"/>
      <c r="D55" s="19" t="s">
        <v>313</v>
      </c>
      <c r="E55" s="88"/>
      <c r="F55" s="88"/>
      <c r="H55" s="96" t="s">
        <v>91</v>
      </c>
      <c r="I55" s="93" t="s">
        <v>320</v>
      </c>
      <c r="J55" s="88"/>
      <c r="L55" s="19" t="s">
        <v>120</v>
      </c>
    </row>
    <row r="56" spans="2:12" ht="34">
      <c r="B56" s="324"/>
      <c r="C56" s="331"/>
      <c r="D56" s="19" t="s">
        <v>312</v>
      </c>
      <c r="E56" s="88"/>
      <c r="F56" s="88"/>
      <c r="H56" s="20" t="s">
        <v>338</v>
      </c>
      <c r="I56" s="93" t="s">
        <v>320</v>
      </c>
      <c r="J56" s="88"/>
      <c r="K56" s="69" t="s">
        <v>342</v>
      </c>
      <c r="L56" s="19" t="s">
        <v>121</v>
      </c>
    </row>
    <row r="57" spans="2:12" ht="17">
      <c r="B57" s="324" t="s">
        <v>257</v>
      </c>
      <c r="C57" s="12" t="s">
        <v>350</v>
      </c>
      <c r="D57" s="19" t="s">
        <v>292</v>
      </c>
      <c r="E57" s="88"/>
      <c r="F57" s="88"/>
      <c r="H57" s="20" t="s">
        <v>90</v>
      </c>
      <c r="I57" s="82">
        <v>100</v>
      </c>
      <c r="J57" s="88"/>
      <c r="K57" s="4" t="s">
        <v>352</v>
      </c>
      <c r="L57" s="19" t="s">
        <v>226</v>
      </c>
    </row>
    <row r="58" spans="2:12" ht="17">
      <c r="B58" s="324"/>
      <c r="C58" s="12" t="s">
        <v>351</v>
      </c>
      <c r="D58" s="19" t="s">
        <v>293</v>
      </c>
      <c r="E58" s="88"/>
      <c r="F58" s="88"/>
      <c r="H58" s="20" t="s">
        <v>97</v>
      </c>
      <c r="I58" s="82" t="s">
        <v>107</v>
      </c>
      <c r="J58" s="88"/>
      <c r="K58" s="4" t="s">
        <v>352</v>
      </c>
      <c r="L58" s="19" t="s">
        <v>61</v>
      </c>
    </row>
    <row r="59" spans="2:12" ht="17">
      <c r="B59" s="324"/>
      <c r="C59" s="19" t="s">
        <v>297</v>
      </c>
      <c r="D59" s="88"/>
      <c r="E59" s="88"/>
      <c r="F59" s="88"/>
      <c r="H59" s="20" t="s">
        <v>99</v>
      </c>
      <c r="I59" s="11"/>
      <c r="J59" s="88"/>
      <c r="L59" s="48" t="s">
        <v>228</v>
      </c>
    </row>
    <row r="60" spans="2:12" ht="17">
      <c r="B60" s="324"/>
      <c r="C60" s="19" t="s">
        <v>392</v>
      </c>
      <c r="D60" s="88"/>
      <c r="E60" s="88"/>
      <c r="F60" s="88"/>
      <c r="H60" s="20" t="s">
        <v>91</v>
      </c>
      <c r="I60" s="82" t="s">
        <v>393</v>
      </c>
      <c r="J60" s="88"/>
      <c r="L60" s="48" t="s">
        <v>394</v>
      </c>
    </row>
    <row r="61" spans="2:12" ht="17">
      <c r="B61" s="324"/>
      <c r="C61" s="331" t="s">
        <v>266</v>
      </c>
      <c r="D61" s="19" t="s">
        <v>294</v>
      </c>
      <c r="E61" s="88"/>
      <c r="F61" s="88"/>
      <c r="H61" s="76" t="s">
        <v>333</v>
      </c>
      <c r="I61" s="11" t="s">
        <v>337</v>
      </c>
      <c r="J61" s="12" t="s">
        <v>60</v>
      </c>
      <c r="L61" s="19" t="s">
        <v>208</v>
      </c>
    </row>
    <row r="62" spans="2:12" ht="17">
      <c r="B62" s="324"/>
      <c r="C62" s="331"/>
      <c r="D62" s="19" t="s">
        <v>295</v>
      </c>
      <c r="E62" s="88"/>
      <c r="F62" s="88"/>
      <c r="H62" s="76" t="s">
        <v>334</v>
      </c>
      <c r="I62" s="11" t="s">
        <v>337</v>
      </c>
      <c r="J62" s="12" t="s">
        <v>204</v>
      </c>
      <c r="L62" s="19" t="s">
        <v>200</v>
      </c>
    </row>
    <row r="63" spans="2:12" ht="17">
      <c r="B63" s="324"/>
      <c r="C63" s="335" t="s">
        <v>311</v>
      </c>
      <c r="D63" s="103" t="s">
        <v>298</v>
      </c>
      <c r="E63" s="88"/>
      <c r="F63" s="88"/>
      <c r="H63" s="96" t="s">
        <v>91</v>
      </c>
      <c r="I63" s="93" t="s">
        <v>321</v>
      </c>
      <c r="J63" s="88"/>
      <c r="L63" s="19" t="s">
        <v>250</v>
      </c>
    </row>
    <row r="64" spans="2:12" ht="17">
      <c r="B64" s="324"/>
      <c r="C64" s="335"/>
      <c r="D64" s="103" t="s">
        <v>302</v>
      </c>
      <c r="E64" s="88"/>
      <c r="F64" s="88"/>
      <c r="H64" s="67" t="s">
        <v>331</v>
      </c>
      <c r="I64" s="11" t="s">
        <v>337</v>
      </c>
      <c r="J64" s="88"/>
      <c r="L64" s="19" t="s">
        <v>111</v>
      </c>
    </row>
    <row r="65" spans="2:12" ht="17">
      <c r="B65" s="324"/>
      <c r="C65" s="335"/>
      <c r="D65" s="103" t="s">
        <v>300</v>
      </c>
      <c r="E65" s="88"/>
      <c r="F65" s="88"/>
      <c r="H65" s="74" t="s">
        <v>332</v>
      </c>
      <c r="I65" s="11" t="s">
        <v>337</v>
      </c>
      <c r="J65" s="88"/>
      <c r="L65" s="19" t="s">
        <v>215</v>
      </c>
    </row>
    <row r="66" spans="2:12" ht="17">
      <c r="B66" s="324"/>
      <c r="C66" s="335"/>
      <c r="D66" s="103" t="s">
        <v>294</v>
      </c>
      <c r="E66" s="88"/>
      <c r="F66" s="88"/>
      <c r="H66" s="76" t="s">
        <v>333</v>
      </c>
      <c r="I66" s="11" t="s">
        <v>337</v>
      </c>
      <c r="J66" s="99" t="s">
        <v>224</v>
      </c>
      <c r="L66" s="19" t="s">
        <v>212</v>
      </c>
    </row>
    <row r="67" spans="2:12" ht="17">
      <c r="B67" s="324"/>
      <c r="C67" s="331" t="s">
        <v>265</v>
      </c>
      <c r="D67" s="103" t="s">
        <v>298</v>
      </c>
      <c r="E67" s="88"/>
      <c r="F67" s="88"/>
      <c r="H67" s="96" t="s">
        <v>91</v>
      </c>
      <c r="I67" s="93" t="s">
        <v>320</v>
      </c>
      <c r="J67" s="88"/>
      <c r="L67" s="19" t="s">
        <v>110</v>
      </c>
    </row>
    <row r="68" spans="2:12" ht="17">
      <c r="B68" s="324"/>
      <c r="C68" s="331"/>
      <c r="D68" s="103" t="s">
        <v>299</v>
      </c>
      <c r="E68" s="88"/>
      <c r="F68" s="88"/>
      <c r="H68" s="67" t="s">
        <v>331</v>
      </c>
      <c r="I68" s="11" t="s">
        <v>337</v>
      </c>
      <c r="J68" s="88"/>
      <c r="L68" s="19" t="s">
        <v>111</v>
      </c>
    </row>
    <row r="69" spans="2:12" ht="17">
      <c r="B69" s="324"/>
      <c r="C69" s="331"/>
      <c r="D69" s="103" t="s">
        <v>300</v>
      </c>
      <c r="E69" s="88"/>
      <c r="F69" s="88"/>
      <c r="H69" s="74" t="s">
        <v>332</v>
      </c>
      <c r="I69" s="11" t="s">
        <v>337</v>
      </c>
      <c r="J69" s="88"/>
      <c r="L69" s="19" t="s">
        <v>215</v>
      </c>
    </row>
    <row r="70" spans="2:12" ht="17">
      <c r="B70" s="324"/>
      <c r="C70" s="331"/>
      <c r="D70" s="103" t="s">
        <v>295</v>
      </c>
      <c r="E70" s="88"/>
      <c r="F70" s="88"/>
      <c r="H70" s="76" t="s">
        <v>334</v>
      </c>
      <c r="I70" s="11" t="s">
        <v>337</v>
      </c>
      <c r="J70" s="40" t="s">
        <v>223</v>
      </c>
      <c r="L70" s="19" t="s">
        <v>213</v>
      </c>
    </row>
    <row r="71" spans="2:12" ht="17">
      <c r="B71" s="324"/>
      <c r="C71" s="331"/>
      <c r="D71" s="103" t="s">
        <v>367</v>
      </c>
      <c r="E71" s="88"/>
      <c r="F71" s="88"/>
      <c r="H71" s="94"/>
      <c r="I71" s="93" t="s">
        <v>320</v>
      </c>
      <c r="J71" s="88"/>
      <c r="K71" s="92" t="s">
        <v>366</v>
      </c>
      <c r="L71" s="19" t="s">
        <v>84</v>
      </c>
    </row>
    <row r="72" spans="2:12" ht="17">
      <c r="B72" s="324"/>
      <c r="C72" s="331"/>
      <c r="D72" s="103" t="s">
        <v>368</v>
      </c>
      <c r="E72" s="88"/>
      <c r="F72" s="88"/>
      <c r="H72" s="94"/>
      <c r="I72" s="94"/>
      <c r="J72" s="88"/>
      <c r="K72" s="92" t="s">
        <v>366</v>
      </c>
      <c r="L72" s="19" t="s">
        <v>85</v>
      </c>
    </row>
    <row r="73" spans="2:12" ht="17">
      <c r="B73" s="324"/>
      <c r="C73" s="331"/>
      <c r="D73" s="19" t="s">
        <v>301</v>
      </c>
      <c r="E73" s="88"/>
      <c r="F73" s="88"/>
      <c r="H73" s="20" t="s">
        <v>97</v>
      </c>
      <c r="I73" s="82" t="s">
        <v>327</v>
      </c>
      <c r="J73" s="88"/>
      <c r="L73" s="19" t="s">
        <v>216</v>
      </c>
    </row>
    <row r="74" spans="2:12" ht="17">
      <c r="B74" s="324"/>
      <c r="C74" s="331"/>
      <c r="D74" s="19" t="s">
        <v>268</v>
      </c>
      <c r="E74" s="88"/>
      <c r="F74" s="88"/>
      <c r="H74" s="96" t="s">
        <v>91</v>
      </c>
      <c r="I74" s="93" t="s">
        <v>99</v>
      </c>
      <c r="J74" s="88"/>
      <c r="L74" s="19" t="s">
        <v>218</v>
      </c>
    </row>
    <row r="75" spans="2:12" ht="17">
      <c r="B75" s="324"/>
      <c r="C75" s="331"/>
      <c r="D75" s="19" t="s">
        <v>261</v>
      </c>
      <c r="E75" s="88"/>
      <c r="F75" s="88"/>
      <c r="H75" s="96" t="s">
        <v>91</v>
      </c>
      <c r="I75" s="93" t="s">
        <v>99</v>
      </c>
      <c r="J75" s="88"/>
      <c r="L75" s="19" t="s">
        <v>217</v>
      </c>
    </row>
    <row r="76" spans="2:12" ht="17">
      <c r="B76" s="324" t="s">
        <v>260</v>
      </c>
      <c r="C76" s="19" t="s">
        <v>304</v>
      </c>
      <c r="D76" s="88"/>
      <c r="E76" s="88"/>
      <c r="F76" s="88"/>
      <c r="H76" s="96" t="s">
        <v>317</v>
      </c>
      <c r="I76" s="82" t="b">
        <v>1</v>
      </c>
      <c r="J76" s="88"/>
      <c r="L76" s="19" t="s">
        <v>71</v>
      </c>
    </row>
    <row r="77" spans="2:12" ht="21">
      <c r="B77" s="324"/>
      <c r="C77" s="19" t="s">
        <v>305</v>
      </c>
      <c r="D77" s="88"/>
      <c r="E77" s="88"/>
      <c r="F77" s="88"/>
      <c r="G77" s="87"/>
      <c r="H77" s="96" t="s">
        <v>338</v>
      </c>
      <c r="I77" s="82" t="s">
        <v>125</v>
      </c>
      <c r="J77" s="88"/>
      <c r="L77" s="19" t="s">
        <v>71</v>
      </c>
    </row>
    <row r="78" spans="2:12" ht="17">
      <c r="B78" s="324"/>
      <c r="C78" s="19" t="s">
        <v>306</v>
      </c>
      <c r="D78" s="88"/>
      <c r="E78" s="88"/>
      <c r="F78" s="88"/>
      <c r="H78" s="96" t="s">
        <v>338</v>
      </c>
      <c r="I78" s="92" t="s">
        <v>340</v>
      </c>
      <c r="J78" s="88"/>
      <c r="L78" s="19" t="s">
        <v>71</v>
      </c>
    </row>
    <row r="79" spans="2:12" ht="17">
      <c r="B79" s="324"/>
      <c r="C79" s="19" t="s">
        <v>137</v>
      </c>
      <c r="D79" s="88"/>
      <c r="E79" s="88"/>
      <c r="F79" s="88"/>
      <c r="H79" s="96" t="s">
        <v>97</v>
      </c>
      <c r="I79" s="94" t="s">
        <v>339</v>
      </c>
      <c r="J79" s="88"/>
      <c r="L79" s="19" t="s">
        <v>71</v>
      </c>
    </row>
    <row r="80" spans="2:12" ht="17">
      <c r="B80" s="324"/>
      <c r="C80" s="19" t="s">
        <v>283</v>
      </c>
      <c r="D80" s="88"/>
      <c r="E80" s="88"/>
      <c r="F80" s="88"/>
      <c r="H80" s="96" t="s">
        <v>91</v>
      </c>
      <c r="I80" s="82" t="s">
        <v>322</v>
      </c>
      <c r="J80" s="88"/>
      <c r="L80" s="19" t="s">
        <v>71</v>
      </c>
    </row>
    <row r="81" spans="2:12" ht="17">
      <c r="B81" s="324"/>
      <c r="C81" s="335" t="s">
        <v>307</v>
      </c>
      <c r="D81" s="19" t="s">
        <v>308</v>
      </c>
      <c r="E81" s="88"/>
      <c r="F81" s="88"/>
      <c r="H81" s="96" t="s">
        <v>90</v>
      </c>
      <c r="I81" s="82">
        <v>0</v>
      </c>
      <c r="J81" s="88"/>
      <c r="L81" s="19" t="s">
        <v>71</v>
      </c>
    </row>
    <row r="82" spans="2:12" ht="17">
      <c r="B82" s="324"/>
      <c r="C82" s="335"/>
      <c r="D82" s="19" t="s">
        <v>305</v>
      </c>
      <c r="E82" s="88"/>
      <c r="F82" s="88"/>
      <c r="H82" s="96" t="s">
        <v>317</v>
      </c>
      <c r="I82" s="82" t="b">
        <v>1</v>
      </c>
      <c r="J82" s="88"/>
      <c r="L82" s="19" t="s">
        <v>71</v>
      </c>
    </row>
    <row r="83" spans="2:12" ht="17">
      <c r="B83" s="324"/>
      <c r="C83" s="335"/>
      <c r="D83" s="19" t="s">
        <v>309</v>
      </c>
      <c r="E83" s="88"/>
      <c r="F83" s="88"/>
      <c r="H83" s="96" t="s">
        <v>97</v>
      </c>
      <c r="I83" s="93" t="s">
        <v>106</v>
      </c>
      <c r="J83" s="88"/>
      <c r="L83" s="19" t="s">
        <v>71</v>
      </c>
    </row>
    <row r="84" spans="2:12" ht="17">
      <c r="B84" s="324"/>
      <c r="C84" s="19" t="s">
        <v>28</v>
      </c>
      <c r="D84" s="88"/>
      <c r="E84" s="88"/>
      <c r="F84" s="88"/>
      <c r="H84" s="96" t="s">
        <v>338</v>
      </c>
      <c r="I84" s="92" t="s">
        <v>340</v>
      </c>
      <c r="J84" s="88"/>
      <c r="L84" s="19" t="s">
        <v>71</v>
      </c>
    </row>
    <row r="85" spans="2:12">
      <c r="B85" s="4"/>
      <c r="H85" s="97"/>
    </row>
    <row r="86" spans="2:12">
      <c r="B86" s="4"/>
    </row>
  </sheetData>
  <autoFilter ref="A8:Q85" xr:uid="{A1BDED05-2692-1A4C-AE88-144C5CD07E39}"/>
  <mergeCells count="23">
    <mergeCell ref="J22:J26"/>
    <mergeCell ref="B7:F7"/>
    <mergeCell ref="B10:B41"/>
    <mergeCell ref="C81:C83"/>
    <mergeCell ref="B76:B84"/>
    <mergeCell ref="J30:J40"/>
    <mergeCell ref="C52:C56"/>
    <mergeCell ref="B50:B56"/>
    <mergeCell ref="C61:C62"/>
    <mergeCell ref="C63:C66"/>
    <mergeCell ref="C67:C75"/>
    <mergeCell ref="B57:B75"/>
    <mergeCell ref="E34:E36"/>
    <mergeCell ref="E37:E40"/>
    <mergeCell ref="C42:C46"/>
    <mergeCell ref="C47:C49"/>
    <mergeCell ref="B42:B49"/>
    <mergeCell ref="E24:E26"/>
    <mergeCell ref="D22:D26"/>
    <mergeCell ref="C20:C26"/>
    <mergeCell ref="C13:C19"/>
    <mergeCell ref="C27:C40"/>
    <mergeCell ref="D3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3BC-C9C7-0743-A4D3-9B3F0EDC8175}">
  <sheetPr codeName="Sheet5"/>
  <dimension ref="A1:P97"/>
  <sheetViews>
    <sheetView zoomScale="90" zoomScaleNormal="90" workbookViewId="0">
      <pane xSplit="9" ySplit="7" topLeftCell="J8" activePane="bottomRight" state="frozen"/>
      <selection pane="topRight" activeCell="E1" sqref="E1"/>
      <selection pane="bottomLeft" activeCell="A7" sqref="A7"/>
      <selection pane="bottomRight" activeCell="D77" sqref="D77"/>
    </sheetView>
  </sheetViews>
  <sheetFormatPr baseColWidth="10" defaultRowHeight="16"/>
  <cols>
    <col min="1" max="1" width="10.83203125" style="4"/>
    <col min="2" max="2" width="14.33203125" style="6" customWidth="1"/>
    <col min="3" max="3" width="24.6640625" style="4" bestFit="1" customWidth="1"/>
    <col min="4" max="4" width="33.5" style="4" bestFit="1" customWidth="1"/>
    <col min="5" max="5" width="14.33203125" style="4" customWidth="1"/>
    <col min="6" max="6" width="17.6640625" style="4" bestFit="1" customWidth="1"/>
    <col min="7" max="7" width="8" style="4" bestFit="1" customWidth="1"/>
    <col min="8" max="8" width="11.5" style="4" bestFit="1" customWidth="1"/>
    <col min="9" max="9" width="9.1640625" style="6" bestFit="1" customWidth="1"/>
    <col min="10" max="10" width="26.83203125" style="5" customWidth="1"/>
    <col min="11" max="11" width="25.5" style="5" customWidth="1"/>
    <col min="12" max="12" width="48.1640625" style="5" customWidth="1"/>
    <col min="13" max="13" width="39.83203125" style="4" customWidth="1"/>
    <col min="14" max="15" width="10.83203125" style="4"/>
    <col min="16" max="16" width="33.33203125" style="4" bestFit="1" customWidth="1"/>
    <col min="17" max="16384" width="10.83203125" style="4"/>
  </cols>
  <sheetData>
    <row r="1" spans="1:16" ht="34">
      <c r="A1" s="38" t="s">
        <v>182</v>
      </c>
      <c r="E1" s="3"/>
      <c r="F1" s="3"/>
      <c r="G1" s="3"/>
      <c r="H1" s="3"/>
      <c r="I1" s="14"/>
    </row>
    <row r="2" spans="1:16" ht="21">
      <c r="A2" s="3" t="s">
        <v>45</v>
      </c>
      <c r="E2" s="7"/>
      <c r="F2" s="7"/>
      <c r="G2" s="7"/>
      <c r="H2" s="7"/>
      <c r="I2" s="15"/>
      <c r="O2" s="17" t="s">
        <v>95</v>
      </c>
    </row>
    <row r="3" spans="1:16" ht="19">
      <c r="A3" s="7" t="s">
        <v>46</v>
      </c>
      <c r="D3" s="8"/>
      <c r="E3" s="8"/>
      <c r="F3" s="8"/>
      <c r="G3" s="8"/>
      <c r="H3" s="8"/>
      <c r="I3" s="16"/>
    </row>
    <row r="4" spans="1:16" ht="19">
      <c r="B4" s="7"/>
      <c r="D4" s="8"/>
      <c r="E4" s="8"/>
      <c r="F4" s="8"/>
      <c r="G4" s="8"/>
      <c r="H4" s="8"/>
      <c r="I4" s="16"/>
    </row>
    <row r="5" spans="1:16" s="2" customFormat="1" ht="34">
      <c r="B5" s="18" t="s">
        <v>58</v>
      </c>
      <c r="C5" s="18" t="s">
        <v>94</v>
      </c>
      <c r="D5" s="10" t="s">
        <v>88</v>
      </c>
      <c r="E5" s="355" t="s">
        <v>116</v>
      </c>
      <c r="F5" s="356"/>
      <c r="G5" s="356"/>
      <c r="H5" s="357"/>
      <c r="I5" s="10" t="s">
        <v>89</v>
      </c>
      <c r="J5" s="18" t="s">
        <v>184</v>
      </c>
      <c r="K5" s="18" t="s">
        <v>219</v>
      </c>
      <c r="L5" s="18" t="s">
        <v>47</v>
      </c>
      <c r="M5" s="18" t="s">
        <v>53</v>
      </c>
      <c r="O5" s="18" t="s">
        <v>105</v>
      </c>
      <c r="P5" s="18" t="s">
        <v>56</v>
      </c>
    </row>
    <row r="6" spans="1:16" s="2" customFormat="1" ht="21">
      <c r="D6" s="1"/>
      <c r="E6" s="1"/>
      <c r="F6" s="1"/>
      <c r="G6" s="1"/>
      <c r="H6" s="1"/>
      <c r="I6" s="1"/>
    </row>
    <row r="7" spans="1:16">
      <c r="I7" s="6" t="s">
        <v>89</v>
      </c>
    </row>
    <row r="8" spans="1:16" ht="17">
      <c r="B8" s="13">
        <v>1</v>
      </c>
      <c r="C8" s="12" t="s">
        <v>48</v>
      </c>
      <c r="D8" s="12" t="s">
        <v>20</v>
      </c>
      <c r="E8" s="11"/>
      <c r="F8" s="11"/>
      <c r="G8" s="11"/>
      <c r="H8" s="11"/>
      <c r="I8" s="10" t="s">
        <v>96</v>
      </c>
      <c r="J8" s="29" t="b">
        <v>1</v>
      </c>
      <c r="K8" s="22"/>
      <c r="L8" s="19" t="s">
        <v>251</v>
      </c>
      <c r="M8" s="22"/>
      <c r="O8" s="17" t="s">
        <v>95</v>
      </c>
    </row>
    <row r="9" spans="1:16" ht="34">
      <c r="B9" s="10">
        <v>2</v>
      </c>
      <c r="C9" s="12" t="s">
        <v>50</v>
      </c>
      <c r="D9" s="12" t="s">
        <v>9</v>
      </c>
      <c r="E9" s="22"/>
      <c r="F9" s="22"/>
      <c r="G9" s="22"/>
      <c r="H9" s="22"/>
      <c r="I9" s="10" t="s">
        <v>96</v>
      </c>
      <c r="J9" s="29" t="b">
        <v>0</v>
      </c>
      <c r="K9" s="22"/>
      <c r="L9" s="19" t="s">
        <v>252</v>
      </c>
      <c r="M9" s="22"/>
      <c r="O9" s="17" t="s">
        <v>95</v>
      </c>
    </row>
    <row r="10" spans="1:16" ht="17">
      <c r="B10" s="10">
        <v>2</v>
      </c>
      <c r="C10" s="12" t="s">
        <v>50</v>
      </c>
      <c r="D10" s="12" t="s">
        <v>26</v>
      </c>
      <c r="E10" s="11"/>
      <c r="F10" s="11"/>
      <c r="G10" s="11"/>
      <c r="H10" s="11"/>
      <c r="I10" s="10" t="s">
        <v>97</v>
      </c>
      <c r="J10" s="19" t="s">
        <v>100</v>
      </c>
      <c r="K10" s="22"/>
      <c r="L10" s="19" t="s">
        <v>49</v>
      </c>
      <c r="M10" s="22"/>
      <c r="O10" s="17" t="s">
        <v>95</v>
      </c>
    </row>
    <row r="11" spans="1:16" ht="17">
      <c r="B11" s="10">
        <v>2</v>
      </c>
      <c r="C11" s="12" t="s">
        <v>50</v>
      </c>
      <c r="D11" s="12" t="s">
        <v>27</v>
      </c>
      <c r="E11" s="11"/>
      <c r="F11" s="11"/>
      <c r="G11" s="11"/>
      <c r="H11" s="11"/>
      <c r="I11" s="10" t="s">
        <v>98</v>
      </c>
      <c r="J11" s="19" t="s">
        <v>101</v>
      </c>
      <c r="K11" s="22"/>
      <c r="L11" s="19" t="s">
        <v>57</v>
      </c>
      <c r="M11" s="22"/>
      <c r="O11" s="17" t="s">
        <v>95</v>
      </c>
    </row>
    <row r="12" spans="1:16" ht="17">
      <c r="B12" s="10">
        <v>2</v>
      </c>
      <c r="C12" s="12" t="s">
        <v>50</v>
      </c>
      <c r="D12" s="12" t="s">
        <v>33</v>
      </c>
      <c r="E12" s="11"/>
      <c r="F12" s="11"/>
      <c r="G12" s="11"/>
      <c r="H12" s="11"/>
      <c r="I12" s="10" t="s">
        <v>97</v>
      </c>
      <c r="J12" s="19" t="s">
        <v>102</v>
      </c>
      <c r="K12" s="22"/>
      <c r="L12" s="19" t="s">
        <v>177</v>
      </c>
      <c r="M12" s="22"/>
      <c r="O12" s="17" t="s">
        <v>95</v>
      </c>
    </row>
    <row r="13" spans="1:16" ht="34">
      <c r="B13" s="10">
        <v>2</v>
      </c>
      <c r="C13" s="12" t="s">
        <v>50</v>
      </c>
      <c r="D13" s="47" t="s">
        <v>227</v>
      </c>
      <c r="E13" s="11"/>
      <c r="F13" s="11"/>
      <c r="G13" s="11"/>
      <c r="H13" s="11"/>
      <c r="I13" s="10" t="s">
        <v>99</v>
      </c>
      <c r="J13" s="22" t="s">
        <v>99</v>
      </c>
      <c r="K13" s="22"/>
      <c r="L13" s="48" t="s">
        <v>228</v>
      </c>
      <c r="M13" s="22"/>
      <c r="N13" s="4" t="s">
        <v>254</v>
      </c>
      <c r="O13" s="17" t="s">
        <v>95</v>
      </c>
      <c r="P13" s="4" t="s">
        <v>253</v>
      </c>
    </row>
    <row r="14" spans="1:16" ht="51">
      <c r="B14" s="10">
        <v>3</v>
      </c>
      <c r="C14" s="12" t="s">
        <v>59</v>
      </c>
      <c r="D14" s="12" t="s">
        <v>21</v>
      </c>
      <c r="E14" s="11"/>
      <c r="F14" s="11"/>
      <c r="G14" s="11"/>
      <c r="H14" s="11"/>
      <c r="I14" s="10" t="s">
        <v>90</v>
      </c>
      <c r="J14" s="29">
        <v>100</v>
      </c>
      <c r="K14" s="22"/>
      <c r="L14" s="19" t="s">
        <v>226</v>
      </c>
      <c r="M14" s="22"/>
      <c r="O14" s="17" t="s">
        <v>95</v>
      </c>
    </row>
    <row r="15" spans="1:16" ht="34">
      <c r="B15" s="10">
        <v>3</v>
      </c>
      <c r="C15" s="12" t="s">
        <v>59</v>
      </c>
      <c r="D15" s="12" t="s">
        <v>22</v>
      </c>
      <c r="E15" s="11"/>
      <c r="F15" s="11"/>
      <c r="G15" s="11"/>
      <c r="H15" s="11"/>
      <c r="I15" s="10" t="s">
        <v>97</v>
      </c>
      <c r="J15" s="19" t="s">
        <v>107</v>
      </c>
      <c r="K15" s="22"/>
      <c r="L15" s="19" t="s">
        <v>61</v>
      </c>
      <c r="M15" s="22"/>
      <c r="O15" s="17" t="s">
        <v>95</v>
      </c>
    </row>
    <row r="16" spans="1:16" ht="17">
      <c r="B16" s="336">
        <v>3</v>
      </c>
      <c r="C16" s="353" t="s">
        <v>59</v>
      </c>
      <c r="D16" s="353" t="s">
        <v>185</v>
      </c>
      <c r="E16" s="336" t="s">
        <v>186</v>
      </c>
      <c r="F16" s="40" t="s">
        <v>188</v>
      </c>
      <c r="G16" s="11"/>
      <c r="H16" s="11"/>
      <c r="I16" s="10" t="s">
        <v>91</v>
      </c>
      <c r="J16" s="31" t="s">
        <v>128</v>
      </c>
      <c r="K16" s="43"/>
      <c r="L16" s="24" t="s">
        <v>250</v>
      </c>
      <c r="M16" s="22"/>
      <c r="O16" s="17" t="s">
        <v>95</v>
      </c>
    </row>
    <row r="17" spans="2:16" ht="34">
      <c r="B17" s="336"/>
      <c r="C17" s="353"/>
      <c r="D17" s="353"/>
      <c r="E17" s="336"/>
      <c r="F17" s="40" t="s">
        <v>193</v>
      </c>
      <c r="G17" s="11"/>
      <c r="H17" s="11"/>
      <c r="I17" s="10" t="s">
        <v>92</v>
      </c>
      <c r="J17" s="31" t="s">
        <v>127</v>
      </c>
      <c r="K17" s="31" t="s">
        <v>206</v>
      </c>
      <c r="L17" s="24" t="s">
        <v>111</v>
      </c>
      <c r="M17" s="11"/>
      <c r="O17" s="17" t="s">
        <v>95</v>
      </c>
    </row>
    <row r="18" spans="2:16" ht="51">
      <c r="B18" s="336"/>
      <c r="C18" s="353"/>
      <c r="D18" s="353"/>
      <c r="E18" s="336"/>
      <c r="F18" s="40" t="s">
        <v>190</v>
      </c>
      <c r="G18" s="11"/>
      <c r="H18" s="11"/>
      <c r="I18" s="10" t="s">
        <v>92</v>
      </c>
      <c r="J18" s="31" t="s">
        <v>127</v>
      </c>
      <c r="K18" s="42" t="s">
        <v>214</v>
      </c>
      <c r="L18" s="5" t="s">
        <v>215</v>
      </c>
      <c r="M18" s="11"/>
      <c r="O18" s="17" t="s">
        <v>95</v>
      </c>
    </row>
    <row r="19" spans="2:16" ht="68">
      <c r="B19" s="336"/>
      <c r="C19" s="353"/>
      <c r="D19" s="353"/>
      <c r="E19" s="336"/>
      <c r="F19" s="347" t="s">
        <v>191</v>
      </c>
      <c r="G19" s="347" t="s">
        <v>199</v>
      </c>
      <c r="H19" s="11"/>
      <c r="I19" s="336" t="s">
        <v>92</v>
      </c>
      <c r="J19" s="360" t="s">
        <v>127</v>
      </c>
      <c r="K19" s="360" t="s">
        <v>201</v>
      </c>
      <c r="L19" s="45" t="s">
        <v>213</v>
      </c>
      <c r="M19" s="347" t="s">
        <v>223</v>
      </c>
      <c r="O19" s="359" t="s">
        <v>95</v>
      </c>
    </row>
    <row r="20" spans="2:16" ht="17">
      <c r="B20" s="336"/>
      <c r="C20" s="353"/>
      <c r="D20" s="353"/>
      <c r="E20" s="336"/>
      <c r="F20" s="348"/>
      <c r="G20" s="348"/>
      <c r="H20" s="12" t="s">
        <v>198</v>
      </c>
      <c r="I20" s="336"/>
      <c r="J20" s="360"/>
      <c r="K20" s="360"/>
      <c r="L20" s="19" t="s">
        <v>202</v>
      </c>
      <c r="M20" s="348"/>
      <c r="O20" s="359"/>
    </row>
    <row r="21" spans="2:16" ht="17">
      <c r="B21" s="336"/>
      <c r="C21" s="353"/>
      <c r="D21" s="353"/>
      <c r="E21" s="336"/>
      <c r="F21" s="349"/>
      <c r="G21" s="349"/>
      <c r="H21" s="12" t="s">
        <v>197</v>
      </c>
      <c r="I21" s="336"/>
      <c r="J21" s="360"/>
      <c r="K21" s="360"/>
      <c r="L21" s="19" t="s">
        <v>203</v>
      </c>
      <c r="M21" s="349"/>
      <c r="O21" s="359"/>
    </row>
    <row r="22" spans="2:16" ht="17">
      <c r="B22" s="336"/>
      <c r="C22" s="353"/>
      <c r="D22" s="353"/>
      <c r="E22" s="336"/>
      <c r="F22" s="12" t="s">
        <v>194</v>
      </c>
      <c r="G22" s="11"/>
      <c r="H22" s="11"/>
      <c r="I22" s="10" t="s">
        <v>97</v>
      </c>
      <c r="J22" s="19" t="s">
        <v>108</v>
      </c>
      <c r="K22" s="22"/>
      <c r="L22" s="19" t="s">
        <v>216</v>
      </c>
      <c r="M22" s="11"/>
      <c r="O22" s="17" t="s">
        <v>95</v>
      </c>
    </row>
    <row r="23" spans="2:16" ht="17">
      <c r="B23" s="336"/>
      <c r="C23" s="353"/>
      <c r="D23" s="353"/>
      <c r="E23" s="336"/>
      <c r="F23" s="12" t="s">
        <v>195</v>
      </c>
      <c r="G23" s="11"/>
      <c r="H23" s="11"/>
      <c r="I23" s="10" t="s">
        <v>91</v>
      </c>
      <c r="J23" s="22" t="s">
        <v>99</v>
      </c>
      <c r="K23" s="22"/>
      <c r="L23" s="19" t="s">
        <v>218</v>
      </c>
      <c r="M23" s="11"/>
      <c r="O23" s="17" t="s">
        <v>95</v>
      </c>
    </row>
    <row r="24" spans="2:16" ht="17">
      <c r="B24" s="336"/>
      <c r="C24" s="353"/>
      <c r="D24" s="353"/>
      <c r="E24" s="336"/>
      <c r="F24" s="12" t="s">
        <v>196</v>
      </c>
      <c r="G24" s="11"/>
      <c r="H24" s="11"/>
      <c r="I24" s="10" t="s">
        <v>91</v>
      </c>
      <c r="J24" s="22" t="s">
        <v>99</v>
      </c>
      <c r="K24" s="22"/>
      <c r="L24" s="19" t="s">
        <v>217</v>
      </c>
      <c r="M24" s="11"/>
      <c r="O24" s="17" t="s">
        <v>95</v>
      </c>
    </row>
    <row r="25" spans="2:16" ht="17">
      <c r="B25" s="336"/>
      <c r="C25" s="353"/>
      <c r="D25" s="353"/>
      <c r="E25" s="358" t="s">
        <v>187</v>
      </c>
      <c r="F25" s="40" t="s">
        <v>188</v>
      </c>
      <c r="G25" s="11"/>
      <c r="H25" s="11"/>
      <c r="I25" s="10" t="s">
        <v>91</v>
      </c>
      <c r="J25" s="19" t="s">
        <v>109</v>
      </c>
      <c r="K25" s="22"/>
      <c r="L25" s="19" t="s">
        <v>110</v>
      </c>
      <c r="M25" s="11"/>
      <c r="O25" s="17" t="s">
        <v>95</v>
      </c>
    </row>
    <row r="26" spans="2:16" ht="34">
      <c r="B26" s="336"/>
      <c r="C26" s="353"/>
      <c r="D26" s="353"/>
      <c r="E26" s="358"/>
      <c r="F26" s="46" t="s">
        <v>189</v>
      </c>
      <c r="G26" s="46" t="s">
        <v>199</v>
      </c>
      <c r="H26" s="11"/>
      <c r="I26" s="21" t="s">
        <v>92</v>
      </c>
      <c r="J26" s="31"/>
      <c r="K26" s="43"/>
      <c r="L26" s="19" t="s">
        <v>111</v>
      </c>
      <c r="M26" s="11"/>
      <c r="O26" s="17" t="s">
        <v>95</v>
      </c>
    </row>
    <row r="27" spans="2:16" ht="51">
      <c r="B27" s="336"/>
      <c r="C27" s="353"/>
      <c r="D27" s="353"/>
      <c r="E27" s="358"/>
      <c r="F27" s="40" t="s">
        <v>190</v>
      </c>
      <c r="G27" s="11"/>
      <c r="H27" s="11"/>
      <c r="I27" s="10" t="s">
        <v>92</v>
      </c>
      <c r="J27" s="31" t="s">
        <v>127</v>
      </c>
      <c r="K27" s="42" t="s">
        <v>214</v>
      </c>
      <c r="L27" s="19" t="s">
        <v>215</v>
      </c>
      <c r="M27" s="11"/>
      <c r="O27" s="17" t="s">
        <v>95</v>
      </c>
    </row>
    <row r="28" spans="2:16" ht="68">
      <c r="B28" s="336"/>
      <c r="C28" s="353"/>
      <c r="D28" s="353"/>
      <c r="E28" s="358"/>
      <c r="F28" s="347" t="s">
        <v>192</v>
      </c>
      <c r="G28" s="347" t="s">
        <v>199</v>
      </c>
      <c r="H28" s="11"/>
      <c r="I28" s="340" t="s">
        <v>92</v>
      </c>
      <c r="J28" s="344" t="s">
        <v>127</v>
      </c>
      <c r="K28" s="344" t="s">
        <v>209</v>
      </c>
      <c r="L28" s="19" t="s">
        <v>212</v>
      </c>
      <c r="M28" s="350" t="s">
        <v>224</v>
      </c>
      <c r="O28" s="359" t="s">
        <v>95</v>
      </c>
    </row>
    <row r="29" spans="2:16" ht="17">
      <c r="B29" s="336"/>
      <c r="C29" s="353"/>
      <c r="D29" s="353"/>
      <c r="E29" s="358"/>
      <c r="F29" s="348"/>
      <c r="G29" s="348"/>
      <c r="H29" s="12" t="s">
        <v>220</v>
      </c>
      <c r="I29" s="341"/>
      <c r="J29" s="345"/>
      <c r="K29" s="345"/>
      <c r="L29" s="19" t="s">
        <v>211</v>
      </c>
      <c r="M29" s="351"/>
      <c r="O29" s="359"/>
    </row>
    <row r="30" spans="2:16" ht="17">
      <c r="B30" s="336"/>
      <c r="C30" s="353"/>
      <c r="D30" s="353"/>
      <c r="E30" s="358"/>
      <c r="F30" s="349"/>
      <c r="G30" s="349"/>
      <c r="H30" s="12" t="s">
        <v>197</v>
      </c>
      <c r="I30" s="342"/>
      <c r="J30" s="346"/>
      <c r="K30" s="346"/>
      <c r="L30" s="19" t="s">
        <v>210</v>
      </c>
      <c r="M30" s="352"/>
      <c r="O30" s="359"/>
    </row>
    <row r="31" spans="2:16" ht="68">
      <c r="B31" s="10">
        <v>3</v>
      </c>
      <c r="C31" s="12" t="s">
        <v>59</v>
      </c>
      <c r="D31" s="12" t="s">
        <v>207</v>
      </c>
      <c r="E31" s="11"/>
      <c r="F31" s="11"/>
      <c r="G31" s="11"/>
      <c r="H31" s="11"/>
      <c r="I31" s="10" t="s">
        <v>92</v>
      </c>
      <c r="J31" s="19" t="s">
        <v>225</v>
      </c>
      <c r="K31" s="44" t="s">
        <v>222</v>
      </c>
      <c r="L31" s="19" t="s">
        <v>208</v>
      </c>
      <c r="M31" s="12" t="s">
        <v>60</v>
      </c>
      <c r="O31" s="17" t="s">
        <v>95</v>
      </c>
      <c r="P31" s="4" t="s">
        <v>248</v>
      </c>
    </row>
    <row r="32" spans="2:16" ht="68">
      <c r="B32" s="10">
        <v>3</v>
      </c>
      <c r="C32" s="12" t="s">
        <v>59</v>
      </c>
      <c r="D32" s="40" t="s">
        <v>205</v>
      </c>
      <c r="E32" s="11"/>
      <c r="F32" s="11"/>
      <c r="G32" s="11"/>
      <c r="H32" s="11"/>
      <c r="I32" s="10" t="s">
        <v>92</v>
      </c>
      <c r="J32" s="19" t="s">
        <v>183</v>
      </c>
      <c r="K32" s="44" t="s">
        <v>221</v>
      </c>
      <c r="L32" s="19" t="s">
        <v>200</v>
      </c>
      <c r="M32" s="12" t="s">
        <v>204</v>
      </c>
      <c r="O32" s="17" t="s">
        <v>95</v>
      </c>
      <c r="P32" s="4" t="s">
        <v>249</v>
      </c>
    </row>
    <row r="33" spans="2:16" ht="17">
      <c r="B33" s="10">
        <v>4</v>
      </c>
      <c r="C33" s="12" t="s">
        <v>62</v>
      </c>
      <c r="D33" s="12" t="s">
        <v>15</v>
      </c>
      <c r="E33" s="11"/>
      <c r="F33" s="11"/>
      <c r="G33" s="11"/>
      <c r="H33" s="11"/>
      <c r="I33" s="12" t="s">
        <v>113</v>
      </c>
      <c r="J33" s="19" t="s">
        <v>115</v>
      </c>
      <c r="K33" s="19"/>
      <c r="L33" s="19" t="s">
        <v>63</v>
      </c>
      <c r="M33" s="22"/>
      <c r="O33" s="17" t="s">
        <v>95</v>
      </c>
    </row>
    <row r="34" spans="2:16" ht="17">
      <c r="B34" s="10">
        <v>4</v>
      </c>
      <c r="C34" s="12" t="s">
        <v>62</v>
      </c>
      <c r="D34" s="28" t="s">
        <v>16</v>
      </c>
      <c r="E34" s="11"/>
      <c r="F34" s="11"/>
      <c r="G34" s="11"/>
      <c r="H34" s="11"/>
      <c r="I34" s="12" t="s">
        <v>113</v>
      </c>
      <c r="J34" s="19" t="s">
        <v>115</v>
      </c>
      <c r="K34" s="19"/>
      <c r="L34" s="19" t="s">
        <v>64</v>
      </c>
      <c r="M34" s="22"/>
      <c r="O34" s="17" t="s">
        <v>95</v>
      </c>
      <c r="P34" s="9"/>
    </row>
    <row r="35" spans="2:16" ht="17">
      <c r="B35" s="10">
        <v>4</v>
      </c>
      <c r="C35" s="12" t="s">
        <v>62</v>
      </c>
      <c r="D35" s="12" t="s">
        <v>17</v>
      </c>
      <c r="E35" s="11"/>
      <c r="F35" s="11"/>
      <c r="G35" s="11"/>
      <c r="H35" s="11"/>
      <c r="I35" s="12" t="s">
        <v>113</v>
      </c>
      <c r="J35" s="19" t="s">
        <v>115</v>
      </c>
      <c r="K35" s="19"/>
      <c r="L35" s="19" t="s">
        <v>65</v>
      </c>
      <c r="M35" s="22"/>
      <c r="O35" s="17" t="s">
        <v>95</v>
      </c>
    </row>
    <row r="36" spans="2:16" ht="17">
      <c r="B36" s="10">
        <v>4</v>
      </c>
      <c r="C36" s="12" t="s">
        <v>62</v>
      </c>
      <c r="D36" s="12" t="s">
        <v>18</v>
      </c>
      <c r="E36" s="11"/>
      <c r="F36" s="11"/>
      <c r="G36" s="11"/>
      <c r="H36" s="11"/>
      <c r="I36" s="12" t="s">
        <v>113</v>
      </c>
      <c r="J36" s="19" t="s">
        <v>115</v>
      </c>
      <c r="K36" s="19"/>
      <c r="L36" s="19" t="s">
        <v>66</v>
      </c>
      <c r="M36" s="22"/>
      <c r="O36" s="17" t="s">
        <v>95</v>
      </c>
    </row>
    <row r="37" spans="2:16" ht="17">
      <c r="B37" s="10">
        <v>4</v>
      </c>
      <c r="C37" s="12" t="s">
        <v>62</v>
      </c>
      <c r="D37" s="12" t="s">
        <v>19</v>
      </c>
      <c r="E37" s="11"/>
      <c r="F37" s="11"/>
      <c r="G37" s="11"/>
      <c r="H37" s="11"/>
      <c r="I37" s="12" t="s">
        <v>113</v>
      </c>
      <c r="J37" s="19" t="s">
        <v>115</v>
      </c>
      <c r="K37" s="19"/>
      <c r="L37" s="19" t="s">
        <v>67</v>
      </c>
      <c r="M37" s="22"/>
      <c r="O37" s="17" t="s">
        <v>95</v>
      </c>
    </row>
    <row r="38" spans="2:16" ht="17">
      <c r="B38" s="10">
        <v>4</v>
      </c>
      <c r="C38" s="12" t="s">
        <v>62</v>
      </c>
      <c r="D38" s="12" t="s">
        <v>23</v>
      </c>
      <c r="E38" s="11"/>
      <c r="F38" s="11"/>
      <c r="G38" s="11"/>
      <c r="H38" s="11"/>
      <c r="I38" s="12" t="s">
        <v>113</v>
      </c>
      <c r="J38" s="19" t="s">
        <v>114</v>
      </c>
      <c r="K38" s="19"/>
      <c r="L38" s="19" t="s">
        <v>68</v>
      </c>
      <c r="M38" s="22"/>
      <c r="O38" s="17" t="s">
        <v>95</v>
      </c>
    </row>
    <row r="39" spans="2:16" ht="17">
      <c r="B39" s="10">
        <v>4</v>
      </c>
      <c r="C39" s="12" t="s">
        <v>62</v>
      </c>
      <c r="D39" s="12" t="s">
        <v>24</v>
      </c>
      <c r="E39" s="11"/>
      <c r="F39" s="11"/>
      <c r="G39" s="11"/>
      <c r="H39" s="11"/>
      <c r="I39" s="12" t="s">
        <v>113</v>
      </c>
      <c r="J39" s="19" t="s">
        <v>115</v>
      </c>
      <c r="K39" s="19"/>
      <c r="L39" s="19" t="s">
        <v>69</v>
      </c>
      <c r="M39" s="22"/>
      <c r="O39" s="17" t="s">
        <v>95</v>
      </c>
    </row>
    <row r="40" spans="2:16" ht="18" customHeight="1">
      <c r="B40" s="10">
        <v>4</v>
      </c>
      <c r="C40" s="12" t="s">
        <v>62</v>
      </c>
      <c r="D40" s="12" t="s">
        <v>25</v>
      </c>
      <c r="E40" s="11"/>
      <c r="F40" s="11"/>
      <c r="G40" s="11"/>
      <c r="H40" s="11"/>
      <c r="I40" s="12" t="s">
        <v>113</v>
      </c>
      <c r="J40" s="19" t="s">
        <v>115</v>
      </c>
      <c r="K40" s="19"/>
      <c r="L40" s="19" t="s">
        <v>112</v>
      </c>
      <c r="M40" s="22"/>
      <c r="O40" s="17" t="s">
        <v>95</v>
      </c>
    </row>
    <row r="41" spans="2:16" ht="17">
      <c r="B41" s="10">
        <v>5</v>
      </c>
      <c r="C41" s="12" t="s">
        <v>87</v>
      </c>
      <c r="D41" s="12" t="s">
        <v>3</v>
      </c>
      <c r="E41" s="11"/>
      <c r="F41" s="11"/>
      <c r="G41" s="11"/>
      <c r="H41" s="11"/>
      <c r="I41" s="10" t="s">
        <v>90</v>
      </c>
      <c r="J41" s="29">
        <v>7</v>
      </c>
      <c r="K41" s="29"/>
      <c r="L41" s="19" t="s">
        <v>117</v>
      </c>
      <c r="M41" s="22"/>
      <c r="O41" s="17" t="s">
        <v>95</v>
      </c>
    </row>
    <row r="42" spans="2:16" ht="17">
      <c r="B42" s="10">
        <v>5</v>
      </c>
      <c r="C42" s="12" t="s">
        <v>87</v>
      </c>
      <c r="D42" s="12" t="s">
        <v>4</v>
      </c>
      <c r="E42" s="11"/>
      <c r="F42" s="11"/>
      <c r="G42" s="11"/>
      <c r="H42" s="11"/>
      <c r="I42" s="10" t="s">
        <v>91</v>
      </c>
      <c r="J42" s="31" t="s">
        <v>106</v>
      </c>
      <c r="K42" s="31"/>
      <c r="L42" s="19" t="s">
        <v>118</v>
      </c>
      <c r="M42" s="22"/>
      <c r="O42" s="17" t="s">
        <v>95</v>
      </c>
    </row>
    <row r="43" spans="2:16" ht="34">
      <c r="B43" s="10">
        <v>5</v>
      </c>
      <c r="C43" s="12" t="s">
        <v>87</v>
      </c>
      <c r="D43" s="12" t="s">
        <v>5</v>
      </c>
      <c r="E43" s="11"/>
      <c r="F43" s="11"/>
      <c r="G43" s="11"/>
      <c r="H43" s="11"/>
      <c r="I43" s="10" t="s">
        <v>92</v>
      </c>
      <c r="J43" s="31" t="s">
        <v>106</v>
      </c>
      <c r="K43" s="31"/>
      <c r="L43" s="19" t="s">
        <v>119</v>
      </c>
      <c r="M43" s="22"/>
      <c r="O43" s="17" t="s">
        <v>95</v>
      </c>
    </row>
    <row r="44" spans="2:16" ht="34">
      <c r="B44" s="10">
        <v>5</v>
      </c>
      <c r="C44" s="12" t="s">
        <v>87</v>
      </c>
      <c r="D44" s="12" t="s">
        <v>6</v>
      </c>
      <c r="E44" s="11"/>
      <c r="F44" s="11"/>
      <c r="G44" s="11"/>
      <c r="H44" s="11"/>
      <c r="I44" s="10" t="s">
        <v>91</v>
      </c>
      <c r="J44" s="31" t="s">
        <v>106</v>
      </c>
      <c r="K44" s="31"/>
      <c r="L44" s="19" t="s">
        <v>120</v>
      </c>
      <c r="M44" s="22"/>
      <c r="O44" s="17" t="s">
        <v>95</v>
      </c>
    </row>
    <row r="45" spans="2:16" ht="34">
      <c r="B45" s="10">
        <v>5</v>
      </c>
      <c r="C45" s="12" t="s">
        <v>87</v>
      </c>
      <c r="D45" s="12" t="s">
        <v>7</v>
      </c>
      <c r="E45" s="11"/>
      <c r="F45" s="11"/>
      <c r="G45" s="11"/>
      <c r="H45" s="11"/>
      <c r="I45" s="10" t="s">
        <v>92</v>
      </c>
      <c r="J45" s="31" t="s">
        <v>106</v>
      </c>
      <c r="K45" s="31"/>
      <c r="L45" s="19" t="s">
        <v>121</v>
      </c>
      <c r="M45" s="22"/>
      <c r="O45" s="17" t="s">
        <v>95</v>
      </c>
    </row>
    <row r="46" spans="2:16" ht="17">
      <c r="B46" s="10">
        <v>6</v>
      </c>
      <c r="C46" s="12" t="s">
        <v>70</v>
      </c>
      <c r="D46" s="12" t="s">
        <v>34</v>
      </c>
      <c r="E46" s="31"/>
      <c r="F46" s="31"/>
      <c r="G46" s="31"/>
      <c r="H46" s="31"/>
      <c r="I46" s="10" t="s">
        <v>122</v>
      </c>
      <c r="J46" s="19" t="b">
        <v>1</v>
      </c>
      <c r="K46" s="31"/>
      <c r="L46" s="19" t="s">
        <v>71</v>
      </c>
      <c r="M46" s="22"/>
      <c r="O46" s="17" t="s">
        <v>95</v>
      </c>
    </row>
    <row r="47" spans="2:16" ht="17">
      <c r="B47" s="10">
        <v>6</v>
      </c>
      <c r="C47" s="12" t="s">
        <v>70</v>
      </c>
      <c r="D47" s="12" t="s">
        <v>35</v>
      </c>
      <c r="E47" s="31"/>
      <c r="F47" s="31"/>
      <c r="G47" s="31"/>
      <c r="H47" s="31"/>
      <c r="I47" s="10" t="s">
        <v>92</v>
      </c>
      <c r="J47" s="19" t="s">
        <v>125</v>
      </c>
      <c r="K47" s="31"/>
      <c r="L47" s="19" t="s">
        <v>71</v>
      </c>
      <c r="M47" s="22"/>
      <c r="O47" s="17" t="s">
        <v>95</v>
      </c>
    </row>
    <row r="48" spans="2:16" ht="17">
      <c r="B48" s="10">
        <v>6</v>
      </c>
      <c r="C48" s="12" t="s">
        <v>70</v>
      </c>
      <c r="D48" s="12" t="s">
        <v>36</v>
      </c>
      <c r="E48" s="31"/>
      <c r="F48" s="31"/>
      <c r="G48" s="31"/>
      <c r="H48" s="31"/>
      <c r="I48" s="10" t="s">
        <v>92</v>
      </c>
      <c r="J48" s="19" t="s">
        <v>126</v>
      </c>
      <c r="K48" s="31"/>
      <c r="L48" s="19" t="s">
        <v>71</v>
      </c>
      <c r="M48" s="22"/>
      <c r="O48" s="17" t="s">
        <v>95</v>
      </c>
    </row>
    <row r="49" spans="2:16" ht="17">
      <c r="B49" s="10">
        <v>6</v>
      </c>
      <c r="C49" s="12" t="s">
        <v>70</v>
      </c>
      <c r="D49" s="12" t="s">
        <v>37</v>
      </c>
      <c r="E49" s="31"/>
      <c r="F49" s="31"/>
      <c r="G49" s="31"/>
      <c r="H49" s="31"/>
      <c r="I49" s="10" t="s">
        <v>97</v>
      </c>
      <c r="J49" s="19" t="s">
        <v>129</v>
      </c>
      <c r="K49" s="31"/>
      <c r="L49" s="19" t="s">
        <v>71</v>
      </c>
      <c r="M49" s="22"/>
      <c r="O49" s="17" t="s">
        <v>95</v>
      </c>
    </row>
    <row r="50" spans="2:16" ht="17">
      <c r="B50" s="10">
        <v>6</v>
      </c>
      <c r="C50" s="12" t="s">
        <v>70</v>
      </c>
      <c r="D50" s="12" t="s">
        <v>38</v>
      </c>
      <c r="E50" s="31"/>
      <c r="F50" s="31"/>
      <c r="G50" s="31"/>
      <c r="H50" s="31"/>
      <c r="I50" s="10" t="s">
        <v>91</v>
      </c>
      <c r="J50" s="19" t="s">
        <v>123</v>
      </c>
      <c r="K50" s="31"/>
      <c r="L50" s="19" t="s">
        <v>71</v>
      </c>
      <c r="M50" s="22"/>
      <c r="O50" s="17" t="s">
        <v>95</v>
      </c>
      <c r="P50" s="4" t="s">
        <v>124</v>
      </c>
    </row>
    <row r="51" spans="2:16" ht="17">
      <c r="B51" s="10">
        <v>6</v>
      </c>
      <c r="C51" s="12" t="s">
        <v>70</v>
      </c>
      <c r="D51" s="12" t="s">
        <v>39</v>
      </c>
      <c r="E51" s="31"/>
      <c r="F51" s="31"/>
      <c r="G51" s="31"/>
      <c r="H51" s="31"/>
      <c r="I51" s="10" t="s">
        <v>90</v>
      </c>
      <c r="J51" s="29">
        <v>0</v>
      </c>
      <c r="K51" s="31"/>
      <c r="L51" s="19" t="s">
        <v>71</v>
      </c>
      <c r="M51" s="22"/>
      <c r="O51" s="17" t="s">
        <v>95</v>
      </c>
    </row>
    <row r="52" spans="2:16" ht="17">
      <c r="B52" s="10">
        <v>6</v>
      </c>
      <c r="C52" s="12" t="s">
        <v>70</v>
      </c>
      <c r="D52" s="12" t="s">
        <v>40</v>
      </c>
      <c r="E52" s="31"/>
      <c r="F52" s="31"/>
      <c r="G52" s="31"/>
      <c r="H52" s="31"/>
      <c r="I52" s="10" t="s">
        <v>122</v>
      </c>
      <c r="J52" s="19" t="b">
        <v>1</v>
      </c>
      <c r="K52" s="31"/>
      <c r="L52" s="19" t="s">
        <v>71</v>
      </c>
      <c r="M52" s="22"/>
      <c r="O52" s="17" t="s">
        <v>95</v>
      </c>
    </row>
    <row r="53" spans="2:16" ht="17">
      <c r="B53" s="10">
        <v>6</v>
      </c>
      <c r="C53" s="12" t="s">
        <v>70</v>
      </c>
      <c r="D53" s="12" t="s">
        <v>41</v>
      </c>
      <c r="E53" s="31"/>
      <c r="F53" s="31"/>
      <c r="G53" s="31"/>
      <c r="H53" s="31"/>
      <c r="I53" s="10" t="s">
        <v>97</v>
      </c>
      <c r="J53" s="31" t="s">
        <v>106</v>
      </c>
      <c r="K53" s="31"/>
      <c r="L53" s="19" t="s">
        <v>71</v>
      </c>
      <c r="M53" s="22"/>
      <c r="O53" s="17" t="s">
        <v>95</v>
      </c>
    </row>
    <row r="54" spans="2:16" ht="17">
      <c r="B54" s="10">
        <v>6</v>
      </c>
      <c r="C54" s="12" t="s">
        <v>70</v>
      </c>
      <c r="D54" s="12" t="s">
        <v>42</v>
      </c>
      <c r="E54" s="31"/>
      <c r="F54" s="31"/>
      <c r="G54" s="31"/>
      <c r="H54" s="31"/>
      <c r="I54" s="10" t="s">
        <v>92</v>
      </c>
      <c r="J54" s="31" t="s">
        <v>127</v>
      </c>
      <c r="K54" s="31"/>
      <c r="L54" s="19" t="s">
        <v>71</v>
      </c>
      <c r="M54" s="22"/>
      <c r="O54" s="17" t="s">
        <v>95</v>
      </c>
    </row>
    <row r="55" spans="2:16" ht="34">
      <c r="B55" s="10">
        <v>7</v>
      </c>
      <c r="C55" s="12" t="s">
        <v>74</v>
      </c>
      <c r="D55" s="12" t="s">
        <v>0</v>
      </c>
      <c r="E55" s="11"/>
      <c r="F55" s="11"/>
      <c r="G55" s="11"/>
      <c r="H55" s="11"/>
      <c r="I55" s="10" t="s">
        <v>91</v>
      </c>
      <c r="J55" s="19" t="s">
        <v>130</v>
      </c>
      <c r="K55" s="19"/>
      <c r="L55" s="32" t="s">
        <v>131</v>
      </c>
      <c r="M55" s="27"/>
      <c r="O55" s="17" t="s">
        <v>95</v>
      </c>
    </row>
    <row r="56" spans="2:16" ht="51">
      <c r="B56" s="10">
        <v>7</v>
      </c>
      <c r="C56" s="12" t="s">
        <v>74</v>
      </c>
      <c r="D56" s="12" t="s">
        <v>1</v>
      </c>
      <c r="E56" s="11"/>
      <c r="F56" s="11"/>
      <c r="G56" s="11"/>
      <c r="H56" s="11"/>
      <c r="I56" s="11"/>
      <c r="J56" s="11"/>
      <c r="K56" s="11"/>
      <c r="L56" s="19" t="s">
        <v>152</v>
      </c>
      <c r="M56" s="12" t="s">
        <v>60</v>
      </c>
      <c r="O56" s="17" t="s">
        <v>95</v>
      </c>
    </row>
    <row r="57" spans="2:16" ht="34">
      <c r="B57" s="340">
        <v>7</v>
      </c>
      <c r="C57" s="329" t="s">
        <v>74</v>
      </c>
      <c r="D57" s="329" t="s">
        <v>1</v>
      </c>
      <c r="E57" s="340" t="s">
        <v>151</v>
      </c>
      <c r="F57" s="36" t="s">
        <v>136</v>
      </c>
      <c r="G57" s="31"/>
      <c r="H57" s="11"/>
      <c r="I57" s="10" t="s">
        <v>122</v>
      </c>
      <c r="J57" s="19" t="b">
        <v>1</v>
      </c>
      <c r="K57" s="19"/>
      <c r="L57" s="19" t="s">
        <v>168</v>
      </c>
      <c r="M57" s="27"/>
      <c r="O57" s="17" t="s">
        <v>95</v>
      </c>
      <c r="P57" s="354" t="s">
        <v>256</v>
      </c>
    </row>
    <row r="58" spans="2:16" ht="17" customHeight="1">
      <c r="B58" s="341"/>
      <c r="C58" s="330"/>
      <c r="D58" s="330"/>
      <c r="E58" s="341"/>
      <c r="F58" s="36" t="s">
        <v>137</v>
      </c>
      <c r="G58" s="31"/>
      <c r="H58" s="11"/>
      <c r="I58" s="10" t="s">
        <v>97</v>
      </c>
      <c r="J58" s="19" t="s">
        <v>150</v>
      </c>
      <c r="K58" s="19"/>
      <c r="L58" s="19" t="s">
        <v>169</v>
      </c>
      <c r="M58" s="27"/>
      <c r="O58" s="17" t="s">
        <v>95</v>
      </c>
      <c r="P58" s="354"/>
    </row>
    <row r="59" spans="2:16" ht="34">
      <c r="B59" s="341"/>
      <c r="C59" s="330"/>
      <c r="D59" s="330"/>
      <c r="E59" s="341"/>
      <c r="F59" s="36" t="s">
        <v>138</v>
      </c>
      <c r="G59" s="31"/>
      <c r="H59" s="11"/>
      <c r="I59" s="10" t="s">
        <v>122</v>
      </c>
      <c r="J59" s="19" t="b">
        <v>0</v>
      </c>
      <c r="K59" s="19"/>
      <c r="L59" s="19" t="s">
        <v>170</v>
      </c>
      <c r="M59" s="27"/>
      <c r="O59" s="17" t="s">
        <v>95</v>
      </c>
      <c r="P59" s="354"/>
    </row>
    <row r="60" spans="2:16" ht="34">
      <c r="B60" s="341"/>
      <c r="C60" s="330"/>
      <c r="D60" s="330"/>
      <c r="E60" s="341"/>
      <c r="F60" s="36" t="s">
        <v>139</v>
      </c>
      <c r="G60" s="31"/>
      <c r="H60" s="11"/>
      <c r="I60" s="10" t="s">
        <v>122</v>
      </c>
      <c r="J60" s="19" t="b">
        <v>0</v>
      </c>
      <c r="K60" s="19"/>
      <c r="L60" s="19" t="s">
        <v>171</v>
      </c>
      <c r="M60" s="27"/>
      <c r="O60" s="17" t="s">
        <v>95</v>
      </c>
      <c r="P60" s="354"/>
    </row>
    <row r="61" spans="2:16" ht="51">
      <c r="B61" s="341"/>
      <c r="C61" s="330"/>
      <c r="D61" s="330"/>
      <c r="E61" s="341"/>
      <c r="F61" s="329" t="s">
        <v>145</v>
      </c>
      <c r="G61" s="39"/>
      <c r="H61" s="27"/>
      <c r="I61" s="27"/>
      <c r="J61" s="27"/>
      <c r="K61" s="27"/>
      <c r="L61" s="19" t="s">
        <v>154</v>
      </c>
      <c r="M61" s="27"/>
      <c r="O61" s="41" t="s">
        <v>95</v>
      </c>
      <c r="P61" s="354"/>
    </row>
    <row r="62" spans="2:16" ht="34">
      <c r="B62" s="341"/>
      <c r="C62" s="330"/>
      <c r="D62" s="330"/>
      <c r="E62" s="341"/>
      <c r="F62" s="330"/>
      <c r="G62" s="39"/>
      <c r="H62" s="12" t="s">
        <v>141</v>
      </c>
      <c r="I62" s="20" t="s">
        <v>155</v>
      </c>
      <c r="J62" s="19" t="s">
        <v>159</v>
      </c>
      <c r="K62" s="19"/>
      <c r="L62" s="19" t="s">
        <v>166</v>
      </c>
      <c r="M62" s="27"/>
      <c r="O62" s="41" t="s">
        <v>95</v>
      </c>
      <c r="P62" s="354"/>
    </row>
    <row r="63" spans="2:16" ht="17">
      <c r="B63" s="341"/>
      <c r="C63" s="330"/>
      <c r="D63" s="330"/>
      <c r="E63" s="341"/>
      <c r="F63" s="330"/>
      <c r="G63" s="39"/>
      <c r="H63" s="12" t="s">
        <v>146</v>
      </c>
      <c r="I63" s="20" t="s">
        <v>97</v>
      </c>
      <c r="J63" s="19" t="s">
        <v>160</v>
      </c>
      <c r="K63" s="19"/>
      <c r="L63" s="19" t="s">
        <v>161</v>
      </c>
      <c r="M63" s="27"/>
      <c r="O63" s="41" t="s">
        <v>95</v>
      </c>
      <c r="P63" s="354"/>
    </row>
    <row r="64" spans="2:16" ht="17">
      <c r="B64" s="341"/>
      <c r="C64" s="330"/>
      <c r="D64" s="330"/>
      <c r="E64" s="341"/>
      <c r="F64" s="330"/>
      <c r="G64" s="39"/>
      <c r="H64" s="12" t="s">
        <v>147</v>
      </c>
      <c r="I64" s="20" t="s">
        <v>90</v>
      </c>
      <c r="J64" s="19"/>
      <c r="K64" s="19"/>
      <c r="L64" s="19" t="s">
        <v>167</v>
      </c>
      <c r="M64" s="27"/>
      <c r="O64" s="41" t="s">
        <v>95</v>
      </c>
      <c r="P64" s="354"/>
    </row>
    <row r="65" spans="2:16" ht="17">
      <c r="B65" s="341"/>
      <c r="C65" s="330"/>
      <c r="D65" s="330"/>
      <c r="E65" s="341"/>
      <c r="F65" s="330"/>
      <c r="G65" s="39"/>
      <c r="H65" s="12" t="s">
        <v>148</v>
      </c>
      <c r="I65" s="20" t="s">
        <v>90</v>
      </c>
      <c r="J65" s="19"/>
      <c r="K65" s="19"/>
      <c r="L65" s="19" t="s">
        <v>167</v>
      </c>
      <c r="M65" s="27"/>
      <c r="O65" s="41" t="s">
        <v>95</v>
      </c>
      <c r="P65" s="354"/>
    </row>
    <row r="66" spans="2:16" ht="18" customHeight="1">
      <c r="B66" s="341"/>
      <c r="C66" s="330"/>
      <c r="D66" s="330"/>
      <c r="E66" s="341"/>
      <c r="F66" s="343"/>
      <c r="G66" s="39"/>
      <c r="H66" s="12" t="s">
        <v>149</v>
      </c>
      <c r="I66" s="20" t="s">
        <v>90</v>
      </c>
      <c r="J66" s="19"/>
      <c r="K66" s="19"/>
      <c r="L66" s="19" t="s">
        <v>167</v>
      </c>
      <c r="M66" s="27"/>
      <c r="O66" s="41" t="s">
        <v>95</v>
      </c>
      <c r="P66" s="354"/>
    </row>
    <row r="67" spans="2:16" ht="34">
      <c r="B67" s="341"/>
      <c r="C67" s="330"/>
      <c r="D67" s="330"/>
      <c r="E67" s="341"/>
      <c r="F67" s="329" t="s">
        <v>140</v>
      </c>
      <c r="G67" s="31"/>
      <c r="H67" s="27"/>
      <c r="I67" s="27"/>
      <c r="J67" s="27"/>
      <c r="K67" s="27"/>
      <c r="L67" s="19" t="s">
        <v>153</v>
      </c>
      <c r="M67" s="27"/>
      <c r="O67" s="17" t="s">
        <v>95</v>
      </c>
      <c r="P67" s="354"/>
    </row>
    <row r="68" spans="2:16" ht="17" customHeight="1">
      <c r="B68" s="341"/>
      <c r="C68" s="330"/>
      <c r="D68" s="330"/>
      <c r="E68" s="341"/>
      <c r="F68" s="330"/>
      <c r="G68" s="31"/>
      <c r="H68" s="12" t="s">
        <v>141</v>
      </c>
      <c r="I68" s="10" t="s">
        <v>155</v>
      </c>
      <c r="J68" s="19" t="s">
        <v>158</v>
      </c>
      <c r="K68" s="19"/>
      <c r="L68" s="19" t="s">
        <v>162</v>
      </c>
      <c r="M68" s="27"/>
      <c r="O68" s="17" t="s">
        <v>95</v>
      </c>
      <c r="P68" s="354"/>
    </row>
    <row r="69" spans="2:16" ht="17" customHeight="1">
      <c r="B69" s="341"/>
      <c r="C69" s="330"/>
      <c r="D69" s="330"/>
      <c r="E69" s="341"/>
      <c r="F69" s="330"/>
      <c r="G69" s="31"/>
      <c r="H69" s="12" t="s">
        <v>142</v>
      </c>
      <c r="I69" s="10" t="s">
        <v>97</v>
      </c>
      <c r="J69" s="19" t="s">
        <v>150</v>
      </c>
      <c r="K69" s="19"/>
      <c r="L69" s="19" t="s">
        <v>163</v>
      </c>
      <c r="M69" s="27"/>
      <c r="O69" s="17" t="s">
        <v>95</v>
      </c>
      <c r="P69" s="354"/>
    </row>
    <row r="70" spans="2:16" ht="17" customHeight="1">
      <c r="B70" s="341"/>
      <c r="C70" s="330"/>
      <c r="D70" s="330"/>
      <c r="E70" s="341"/>
      <c r="F70" s="330"/>
      <c r="G70" s="31"/>
      <c r="H70" s="12" t="s">
        <v>143</v>
      </c>
      <c r="I70" s="10" t="s">
        <v>156</v>
      </c>
      <c r="J70" s="34">
        <v>0.5</v>
      </c>
      <c r="K70" s="34"/>
      <c r="L70" s="19" t="s">
        <v>164</v>
      </c>
      <c r="M70" s="27"/>
      <c r="O70" s="17" t="s">
        <v>95</v>
      </c>
      <c r="P70" s="354"/>
    </row>
    <row r="71" spans="2:16" ht="17" customHeight="1">
      <c r="B71" s="341"/>
      <c r="C71" s="330"/>
      <c r="D71" s="330"/>
      <c r="E71" s="341"/>
      <c r="F71" s="343"/>
      <c r="G71" s="31"/>
      <c r="H71" s="12" t="s">
        <v>144</v>
      </c>
      <c r="I71" s="10" t="s">
        <v>97</v>
      </c>
      <c r="J71" s="33" t="s">
        <v>157</v>
      </c>
      <c r="K71" s="33"/>
      <c r="L71" s="19" t="s">
        <v>165</v>
      </c>
      <c r="M71" s="27"/>
      <c r="O71" s="17" t="s">
        <v>95</v>
      </c>
      <c r="P71" s="354"/>
    </row>
    <row r="72" spans="2:16">
      <c r="B72" s="342"/>
      <c r="C72" s="343"/>
      <c r="D72" s="343"/>
      <c r="E72" s="12" t="s">
        <v>255</v>
      </c>
      <c r="F72" s="27"/>
      <c r="G72" s="27"/>
      <c r="H72" s="27"/>
      <c r="I72" s="27"/>
      <c r="J72" s="27"/>
      <c r="K72" s="27"/>
      <c r="L72" s="27"/>
      <c r="M72" s="27"/>
      <c r="O72" s="17" t="s">
        <v>95</v>
      </c>
      <c r="P72" s="354"/>
    </row>
    <row r="73" spans="2:16" ht="34">
      <c r="B73" s="10">
        <v>7</v>
      </c>
      <c r="C73" s="12" t="s">
        <v>74</v>
      </c>
      <c r="D73" s="12" t="s">
        <v>2</v>
      </c>
      <c r="E73" s="27"/>
      <c r="F73" s="27"/>
      <c r="G73" s="27"/>
      <c r="H73" s="27"/>
      <c r="I73" s="10" t="s">
        <v>90</v>
      </c>
      <c r="J73" s="19" t="s">
        <v>133</v>
      </c>
      <c r="K73" s="19"/>
      <c r="L73" s="19" t="s">
        <v>135</v>
      </c>
      <c r="M73" s="27"/>
      <c r="O73" s="17" t="s">
        <v>95</v>
      </c>
      <c r="P73" s="4" t="s">
        <v>76</v>
      </c>
    </row>
    <row r="74" spans="2:16" ht="34">
      <c r="B74" s="10">
        <v>7</v>
      </c>
      <c r="C74" s="12" t="s">
        <v>74</v>
      </c>
      <c r="D74" s="12" t="s">
        <v>132</v>
      </c>
      <c r="E74" s="27"/>
      <c r="F74" s="27"/>
      <c r="G74" s="27"/>
      <c r="H74" s="27"/>
      <c r="I74" s="10" t="s">
        <v>90</v>
      </c>
      <c r="J74" s="29">
        <v>500</v>
      </c>
      <c r="K74" s="29"/>
      <c r="L74" s="32" t="s">
        <v>134</v>
      </c>
      <c r="M74" s="27"/>
      <c r="O74" s="17" t="s">
        <v>95</v>
      </c>
      <c r="P74" s="4" t="s">
        <v>75</v>
      </c>
    </row>
    <row r="75" spans="2:16" ht="34">
      <c r="B75" s="10">
        <v>8</v>
      </c>
      <c r="C75" s="12" t="s">
        <v>77</v>
      </c>
      <c r="D75" s="12" t="s">
        <v>28</v>
      </c>
      <c r="E75" s="27"/>
      <c r="F75" s="27"/>
      <c r="G75" s="27"/>
      <c r="H75" s="27"/>
      <c r="I75" s="21" t="s">
        <v>92</v>
      </c>
      <c r="J75" s="19" t="s">
        <v>181</v>
      </c>
      <c r="K75" s="19"/>
      <c r="L75" s="19" t="s">
        <v>180</v>
      </c>
      <c r="M75" s="22"/>
      <c r="O75" s="56" t="s">
        <v>95</v>
      </c>
      <c r="P75" s="4" t="s">
        <v>78</v>
      </c>
    </row>
    <row r="76" spans="2:16" ht="34">
      <c r="B76" s="10">
        <v>9</v>
      </c>
      <c r="C76" s="12" t="s">
        <v>79</v>
      </c>
      <c r="D76" s="12" t="s">
        <v>29</v>
      </c>
      <c r="E76" s="27"/>
      <c r="F76" s="27"/>
      <c r="G76" s="27"/>
      <c r="H76" s="27"/>
      <c r="I76" s="10"/>
      <c r="J76" s="19"/>
      <c r="K76" s="19"/>
      <c r="L76" s="19" t="s">
        <v>84</v>
      </c>
      <c r="M76" s="22"/>
      <c r="O76" s="4" t="s">
        <v>176</v>
      </c>
    </row>
    <row r="77" spans="2:16" ht="34">
      <c r="B77" s="10">
        <v>9</v>
      </c>
      <c r="C77" s="12" t="s">
        <v>79</v>
      </c>
      <c r="D77" s="12" t="s">
        <v>30</v>
      </c>
      <c r="E77" s="27"/>
      <c r="F77" s="27"/>
      <c r="G77" s="27"/>
      <c r="H77" s="27"/>
      <c r="I77" s="10"/>
      <c r="J77" s="19"/>
      <c r="K77" s="19"/>
      <c r="L77" s="19" t="s">
        <v>85</v>
      </c>
      <c r="M77" s="22"/>
      <c r="O77" s="4" t="s">
        <v>176</v>
      </c>
    </row>
    <row r="78" spans="2:16" ht="34">
      <c r="B78" s="10">
        <v>9</v>
      </c>
      <c r="C78" s="329" t="s">
        <v>79</v>
      </c>
      <c r="D78" s="329" t="s">
        <v>31</v>
      </c>
      <c r="E78" s="340" t="s">
        <v>232</v>
      </c>
      <c r="F78" s="49"/>
      <c r="G78" s="49"/>
      <c r="H78" s="49"/>
      <c r="I78" s="26" t="s">
        <v>92</v>
      </c>
      <c r="J78" s="51" t="s">
        <v>241</v>
      </c>
      <c r="K78" s="337" t="s">
        <v>231</v>
      </c>
      <c r="L78" s="48" t="s">
        <v>247</v>
      </c>
      <c r="M78" s="340" t="s">
        <v>82</v>
      </c>
      <c r="O78" s="4" t="s">
        <v>176</v>
      </c>
      <c r="P78" s="4" t="s">
        <v>81</v>
      </c>
    </row>
    <row r="79" spans="2:16">
      <c r="B79" s="10"/>
      <c r="C79" s="330"/>
      <c r="D79" s="330"/>
      <c r="E79" s="341"/>
      <c r="F79" s="10" t="s">
        <v>233</v>
      </c>
      <c r="G79" s="52"/>
      <c r="H79" s="52"/>
      <c r="I79" s="12" t="s">
        <v>122</v>
      </c>
      <c r="J79" s="29" t="b">
        <v>0</v>
      </c>
      <c r="K79" s="338"/>
      <c r="L79" s="53"/>
      <c r="M79" s="341"/>
    </row>
    <row r="80" spans="2:16" ht="17">
      <c r="B80" s="10"/>
      <c r="C80" s="330"/>
      <c r="D80" s="330"/>
      <c r="E80" s="341"/>
      <c r="F80" s="10" t="s">
        <v>235</v>
      </c>
      <c r="G80" s="52"/>
      <c r="H80" s="52"/>
      <c r="I80" s="12" t="s">
        <v>242</v>
      </c>
      <c r="J80" s="29" t="s">
        <v>243</v>
      </c>
      <c r="K80" s="338"/>
      <c r="L80" s="53"/>
      <c r="M80" s="341"/>
    </row>
    <row r="81" spans="2:16" ht="17">
      <c r="B81" s="10"/>
      <c r="C81" s="330"/>
      <c r="D81" s="330"/>
      <c r="E81" s="341"/>
      <c r="F81" s="336" t="s">
        <v>234</v>
      </c>
      <c r="G81" s="10" t="s">
        <v>236</v>
      </c>
      <c r="H81" s="52"/>
      <c r="I81" s="12" t="s">
        <v>141</v>
      </c>
      <c r="J81" s="29" t="s">
        <v>244</v>
      </c>
      <c r="K81" s="338"/>
      <c r="L81" s="53"/>
      <c r="M81" s="341"/>
    </row>
    <row r="82" spans="2:16" ht="17">
      <c r="B82" s="10"/>
      <c r="C82" s="330"/>
      <c r="D82" s="330"/>
      <c r="E82" s="341"/>
      <c r="F82" s="336"/>
      <c r="G82" s="52" t="s">
        <v>237</v>
      </c>
      <c r="H82" s="52"/>
      <c r="I82" s="12" t="s">
        <v>97</v>
      </c>
      <c r="J82" s="29" t="s">
        <v>245</v>
      </c>
      <c r="K82" s="338"/>
      <c r="L82" s="53"/>
      <c r="M82" s="341"/>
    </row>
    <row r="83" spans="2:16" ht="17">
      <c r="B83" s="10"/>
      <c r="C83" s="330"/>
      <c r="D83" s="330"/>
      <c r="E83" s="341"/>
      <c r="F83" s="336"/>
      <c r="G83" s="52" t="s">
        <v>238</v>
      </c>
      <c r="H83" s="52"/>
      <c r="I83" s="12" t="s">
        <v>97</v>
      </c>
      <c r="J83" s="29" t="s">
        <v>246</v>
      </c>
      <c r="K83" s="338"/>
      <c r="L83" s="53"/>
      <c r="M83" s="341"/>
    </row>
    <row r="84" spans="2:16">
      <c r="B84" s="10"/>
      <c r="C84" s="330"/>
      <c r="D84" s="330"/>
      <c r="E84" s="341"/>
      <c r="F84" s="336"/>
      <c r="G84" s="52" t="s">
        <v>239</v>
      </c>
      <c r="H84" s="52"/>
      <c r="I84" s="12" t="s">
        <v>90</v>
      </c>
      <c r="J84" s="29">
        <v>4</v>
      </c>
      <c r="K84" s="338"/>
      <c r="L84" s="53"/>
      <c r="M84" s="341"/>
    </row>
    <row r="85" spans="2:16">
      <c r="B85" s="10"/>
      <c r="C85" s="343"/>
      <c r="D85" s="343"/>
      <c r="E85" s="342"/>
      <c r="F85" s="336"/>
      <c r="G85" s="52" t="s">
        <v>240</v>
      </c>
      <c r="H85" s="52"/>
      <c r="I85" s="12" t="s">
        <v>90</v>
      </c>
      <c r="J85" s="29">
        <v>10</v>
      </c>
      <c r="K85" s="339"/>
      <c r="L85" s="53"/>
      <c r="M85" s="342"/>
    </row>
    <row r="86" spans="2:16" ht="17">
      <c r="B86" s="10">
        <v>9</v>
      </c>
      <c r="C86" s="12" t="s">
        <v>79</v>
      </c>
      <c r="D86" s="12" t="s">
        <v>32</v>
      </c>
      <c r="E86" s="27"/>
      <c r="F86" s="27"/>
      <c r="G86" s="27"/>
      <c r="H86" s="27"/>
      <c r="I86" s="10" t="s">
        <v>91</v>
      </c>
      <c r="J86" s="19" t="s">
        <v>229</v>
      </c>
      <c r="K86" s="19"/>
      <c r="L86" s="30" t="s">
        <v>80</v>
      </c>
      <c r="M86" s="12" t="s">
        <v>83</v>
      </c>
      <c r="O86" s="4" t="s">
        <v>176</v>
      </c>
      <c r="P86" s="4" t="s">
        <v>81</v>
      </c>
    </row>
    <row r="87" spans="2:16" ht="34">
      <c r="B87" s="10">
        <v>10</v>
      </c>
      <c r="C87" s="12" t="s">
        <v>87</v>
      </c>
      <c r="D87" s="12" t="s">
        <v>43</v>
      </c>
      <c r="E87" s="11"/>
      <c r="F87" s="11"/>
      <c r="G87" s="11"/>
      <c r="H87" s="11"/>
      <c r="I87" s="10" t="s">
        <v>92</v>
      </c>
      <c r="J87" s="23" t="s">
        <v>106</v>
      </c>
      <c r="K87" s="23"/>
      <c r="L87" s="19" t="s">
        <v>86</v>
      </c>
      <c r="M87" s="22"/>
      <c r="O87" s="17" t="s">
        <v>95</v>
      </c>
    </row>
    <row r="88" spans="2:16" ht="17">
      <c r="B88" s="10">
        <v>11</v>
      </c>
      <c r="C88" s="12" t="s">
        <v>93</v>
      </c>
      <c r="D88" s="12" t="s">
        <v>44</v>
      </c>
      <c r="E88" s="27"/>
      <c r="F88" s="27"/>
      <c r="G88" s="27"/>
      <c r="H88" s="27"/>
      <c r="I88" s="10" t="s">
        <v>92</v>
      </c>
      <c r="J88" s="31" t="s">
        <v>127</v>
      </c>
      <c r="K88" s="31"/>
      <c r="L88" s="19" t="s">
        <v>172</v>
      </c>
      <c r="M88" s="22"/>
      <c r="O88" s="17" t="s">
        <v>95</v>
      </c>
    </row>
    <row r="89" spans="2:16" ht="34">
      <c r="B89" s="10">
        <v>12</v>
      </c>
      <c r="C89" s="12" t="s">
        <v>51</v>
      </c>
      <c r="D89" s="12" t="s">
        <v>8</v>
      </c>
      <c r="E89" s="27"/>
      <c r="F89" s="27"/>
      <c r="G89" s="27"/>
      <c r="H89" s="27"/>
      <c r="I89" s="10" t="s">
        <v>91</v>
      </c>
      <c r="J89" s="19" t="s">
        <v>174</v>
      </c>
      <c r="K89" s="19"/>
      <c r="L89" s="19" t="s">
        <v>72</v>
      </c>
      <c r="M89" s="12" t="s">
        <v>173</v>
      </c>
      <c r="O89" s="17" t="s">
        <v>95</v>
      </c>
    </row>
    <row r="90" spans="2:16" ht="17">
      <c r="B90" s="10">
        <v>12</v>
      </c>
      <c r="C90" s="12" t="s">
        <v>51</v>
      </c>
      <c r="D90" s="12" t="s">
        <v>10</v>
      </c>
      <c r="E90" s="11"/>
      <c r="F90" s="11"/>
      <c r="G90" s="11"/>
      <c r="H90" s="11"/>
      <c r="I90" s="10" t="s">
        <v>91</v>
      </c>
      <c r="J90" s="19" t="s">
        <v>175</v>
      </c>
      <c r="K90" s="19"/>
      <c r="L90" s="19" t="s">
        <v>73</v>
      </c>
      <c r="M90" s="12" t="s">
        <v>55</v>
      </c>
      <c r="O90" s="17" t="s">
        <v>95</v>
      </c>
    </row>
    <row r="91" spans="2:16" ht="17">
      <c r="B91" s="10">
        <v>12</v>
      </c>
      <c r="C91" s="12" t="s">
        <v>51</v>
      </c>
      <c r="D91" s="12" t="s">
        <v>11</v>
      </c>
      <c r="E91" s="11"/>
      <c r="F91" s="11"/>
      <c r="G91" s="11"/>
      <c r="H91" s="11"/>
      <c r="I91" s="10" t="s">
        <v>91</v>
      </c>
      <c r="J91" s="19" t="s">
        <v>103</v>
      </c>
      <c r="K91" s="19"/>
      <c r="L91" s="19" t="s">
        <v>52</v>
      </c>
      <c r="M91" s="22"/>
      <c r="O91" s="17" t="s">
        <v>95</v>
      </c>
      <c r="P91" s="4" t="s">
        <v>54</v>
      </c>
    </row>
    <row r="92" spans="2:16" ht="17">
      <c r="B92" s="10">
        <v>12</v>
      </c>
      <c r="C92" s="12" t="s">
        <v>51</v>
      </c>
      <c r="D92" s="12" t="s">
        <v>12</v>
      </c>
      <c r="E92" s="11"/>
      <c r="F92" s="11"/>
      <c r="G92" s="11"/>
      <c r="H92" s="11"/>
      <c r="I92" s="10" t="s">
        <v>91</v>
      </c>
      <c r="J92" s="19" t="s">
        <v>104</v>
      </c>
      <c r="K92" s="19"/>
      <c r="L92" s="19" t="s">
        <v>52</v>
      </c>
      <c r="M92" s="22"/>
      <c r="O92" s="17" t="s">
        <v>95</v>
      </c>
      <c r="P92" s="4" t="s">
        <v>54</v>
      </c>
    </row>
    <row r="93" spans="2:16" ht="34">
      <c r="B93" s="10">
        <v>12</v>
      </c>
      <c r="C93" s="12" t="s">
        <v>51</v>
      </c>
      <c r="D93" s="35" t="s">
        <v>13</v>
      </c>
      <c r="E93" s="11"/>
      <c r="F93" s="11"/>
      <c r="G93" s="11"/>
      <c r="H93" s="11"/>
      <c r="I93" s="10" t="s">
        <v>91</v>
      </c>
      <c r="J93" s="19" t="s">
        <v>174</v>
      </c>
      <c r="K93" s="19"/>
      <c r="L93" s="19" t="s">
        <v>178</v>
      </c>
      <c r="M93" s="22"/>
      <c r="O93" s="17" t="s">
        <v>95</v>
      </c>
    </row>
    <row r="94" spans="2:16" ht="34">
      <c r="B94" s="10">
        <v>12</v>
      </c>
      <c r="C94" s="12" t="s">
        <v>51</v>
      </c>
      <c r="D94" s="35" t="s">
        <v>14</v>
      </c>
      <c r="E94" s="11"/>
      <c r="F94" s="11"/>
      <c r="G94" s="11"/>
      <c r="H94" s="11"/>
      <c r="I94" s="10" t="s">
        <v>91</v>
      </c>
      <c r="J94" s="19" t="s">
        <v>174</v>
      </c>
      <c r="K94" s="19"/>
      <c r="L94" s="19" t="s">
        <v>179</v>
      </c>
      <c r="M94" s="22"/>
      <c r="O94" s="17" t="s">
        <v>95</v>
      </c>
    </row>
    <row r="97" spans="11:11" ht="187">
      <c r="K97" s="50" t="s">
        <v>230</v>
      </c>
    </row>
  </sheetData>
  <autoFilter ref="B7:O94" xr:uid="{3BA61D93-2835-534B-B16B-E391E41930EF}">
    <sortState ref="B8:O94">
      <sortCondition ref="B7:B94"/>
    </sortState>
  </autoFilter>
  <mergeCells count="33">
    <mergeCell ref="C78:C85"/>
    <mergeCell ref="E78:E85"/>
    <mergeCell ref="P57:P72"/>
    <mergeCell ref="E5:H5"/>
    <mergeCell ref="E25:E30"/>
    <mergeCell ref="E16:E24"/>
    <mergeCell ref="D16:D30"/>
    <mergeCell ref="G19:G21"/>
    <mergeCell ref="G28:G30"/>
    <mergeCell ref="O19:O21"/>
    <mergeCell ref="O28:O30"/>
    <mergeCell ref="I19:I21"/>
    <mergeCell ref="J19:J21"/>
    <mergeCell ref="K19:K21"/>
    <mergeCell ref="K28:K30"/>
    <mergeCell ref="M19:M21"/>
    <mergeCell ref="B16:B30"/>
    <mergeCell ref="B57:B72"/>
    <mergeCell ref="C16:C30"/>
    <mergeCell ref="C57:C72"/>
    <mergeCell ref="D57:D72"/>
    <mergeCell ref="F19:F21"/>
    <mergeCell ref="K78:K85"/>
    <mergeCell ref="M78:M85"/>
    <mergeCell ref="D78:D85"/>
    <mergeCell ref="F81:F85"/>
    <mergeCell ref="I28:I30"/>
    <mergeCell ref="J28:J30"/>
    <mergeCell ref="F28:F30"/>
    <mergeCell ref="E57:E71"/>
    <mergeCell ref="F67:F71"/>
    <mergeCell ref="F61:F66"/>
    <mergeCell ref="M28:M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Application Structure (2)</vt:lpstr>
      <vt:lpstr>Process</vt:lpstr>
      <vt:lpstr>Application Structure</vt:lpstr>
      <vt:lpstr>Research</vt:lpstr>
      <vt:lpstr>financials</vt:lpstr>
      <vt:lpstr>Sheet1</vt:lpstr>
      <vt:lpstr>Application Structure - backup</vt:lpstr>
      <vt:lpstr>Overview</vt:lpstr>
      <vt:lpstr>scope</vt:lpstr>
      <vt:lpstr>old o-view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Hay</dc:creator>
  <cp:lastModifiedBy>Rob Hay</cp:lastModifiedBy>
  <dcterms:created xsi:type="dcterms:W3CDTF">2022-03-03T21:19:17Z</dcterms:created>
  <dcterms:modified xsi:type="dcterms:W3CDTF">2022-07-30T12:10:21Z</dcterms:modified>
</cp:coreProperties>
</file>