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61CAC7A1-CE21-E045-98EA-BAEEF0395AE9}" xr6:coauthVersionLast="36" xr6:coauthVersionMax="36" xr10:uidLastSave="{00000000-0000-0000-0000-000000000000}"/>
  <bookViews>
    <workbookView xWindow="-61240" yWindow="-11400" windowWidth="32520" windowHeight="21720" xr2:uid="{EB3C945B-FE01-FA47-AE59-A0DC3CDF521B}"/>
  </bookViews>
  <sheets>
    <sheet name="Application Structure" sheetId="10" r:id="rId1"/>
    <sheet name="messages" sheetId="14" r:id="rId2"/>
    <sheet name="Status-apps" sheetId="12" r:id="rId3"/>
    <sheet name="Status-Tickers" sheetId="15" r:id="rId4"/>
    <sheet name="Research" sheetId="8" r:id="rId5"/>
    <sheet name="financials" sheetId="9" r:id="rId6"/>
    <sheet name="scope" sheetId="1" r:id="rId7"/>
  </sheets>
  <definedNames>
    <definedName name="_xlnm._FilterDatabase" localSheetId="5" hidden="1">financials!$A$5:$K$25</definedName>
    <definedName name="_xlnm._FilterDatabase" localSheetId="6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9" l="1"/>
  <c r="F10" i="9"/>
  <c r="L9" i="9"/>
  <c r="J18" i="9"/>
  <c r="J15" i="9"/>
  <c r="J19" i="9"/>
  <c r="J24" i="9"/>
  <c r="J13" i="9"/>
  <c r="I16" i="9"/>
  <c r="I14" i="9"/>
  <c r="I21" i="9"/>
  <c r="J36" i="9"/>
  <c r="J30" i="9"/>
  <c r="I29" i="9"/>
  <c r="L25" i="9"/>
  <c r="L20" i="9"/>
  <c r="L16" i="9"/>
  <c r="L12" i="9"/>
  <c r="H6" i="9"/>
  <c r="L6" i="9" s="1"/>
  <c r="H8" i="9"/>
  <c r="L8" i="9" s="1"/>
  <c r="H20" i="9"/>
  <c r="H16" i="9"/>
  <c r="H14" i="9"/>
  <c r="L14" i="9" s="1"/>
  <c r="H11" i="9"/>
  <c r="L11" i="9" s="1"/>
  <c r="H25" i="9"/>
  <c r="H22" i="9"/>
  <c r="L22" i="9" s="1"/>
  <c r="H12" i="9"/>
  <c r="H21" i="9"/>
  <c r="L21" i="9" s="1"/>
  <c r="G19" i="9"/>
  <c r="L19" i="9" s="1"/>
  <c r="G23" i="9"/>
  <c r="L23" i="9" s="1"/>
  <c r="G13" i="9"/>
  <c r="L13" i="9" s="1"/>
  <c r="G15" i="9"/>
  <c r="L15" i="9" s="1"/>
  <c r="G24" i="9"/>
  <c r="L24" i="9" s="1"/>
  <c r="G31" i="9"/>
  <c r="F17" i="9"/>
  <c r="L17" i="9" s="1"/>
  <c r="L10" i="9"/>
  <c r="F18" i="9"/>
  <c r="L18" i="9" s="1"/>
  <c r="F33" i="9"/>
  <c r="F32" i="9"/>
  <c r="E36" i="9"/>
  <c r="E32" i="9"/>
  <c r="E31" i="9"/>
  <c r="E28" i="9"/>
  <c r="H28" i="9" s="1"/>
  <c r="E33" i="9"/>
  <c r="G7" i="9"/>
  <c r="L7" i="9" s="1"/>
  <c r="E92" i="8"/>
  <c r="E39" i="8"/>
  <c r="D14" i="8"/>
  <c r="D39" i="8"/>
  <c r="G54" i="8"/>
  <c r="G56" i="8" s="1"/>
  <c r="E50" i="8"/>
  <c r="I36" i="9" l="1"/>
  <c r="F36" i="9"/>
  <c r="H36" i="9"/>
  <c r="G36" i="9"/>
</calcChain>
</file>

<file path=xl/sharedStrings.xml><?xml version="1.0" encoding="utf-8"?>
<sst xmlns="http://schemas.openxmlformats.org/spreadsheetml/2006/main" count="1434" uniqueCount="684">
  <si>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</si>
  <si>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</si>
  <si>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</si>
  <si>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</si>
  <si>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</si>
  <si>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</si>
  <si>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</si>
  <si>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</si>
  <si>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</si>
  <si>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</si>
  <si>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</si>
  <si>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</si>
  <si>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</si>
  <si>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</si>
  <si>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</si>
  <si>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</si>
  <si>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</si>
  <si>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</si>
  <si>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</si>
  <si>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</si>
  <si>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</si>
  <si>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</si>
  <si>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</si>
  <si>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</si>
  <si>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</si>
  <si>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</si>
  <si>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</si>
  <si>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</si>
  <si>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</si>
  <si>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</si>
  <si>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</si>
  <si>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</si>
  <si>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</si>
  <si>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</si>
  <si>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</si>
  <si>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</si>
  <si>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</si>
  <si>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</si>
  <si>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</si>
  <si>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</si>
  <si>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</si>
  <si>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</si>
  <si>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</si>
  <si>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</si>
  <si>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</si>
  <si>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</si>
  <si>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</si>
  <si>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</si>
  <si>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</si>
  <si>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</si>
  <si>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</si>
  <si>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</si>
  <si>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</si>
  <si>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</si>
  <si>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</si>
  <si>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</si>
  <si>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</si>
  <si>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</si>
  <si>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</si>
  <si>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</si>
  <si>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</si>
  <si>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</si>
  <si>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</si>
  <si>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</si>
  <si>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</si>
  <si>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</si>
  <si>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</si>
  <si>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</si>
  <si>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</si>
  <si>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</si>
  <si>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</si>
  <si>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</si>
  <si>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</si>
  <si>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</si>
  <si>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</si>
  <si>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</si>
  <si>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</si>
  <si>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</si>
  <si>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</si>
  <si>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</si>
  <si>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</si>
  <si>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</si>
  <si>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</si>
  <si>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</si>
  <si>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</si>
  <si>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</si>
  <si>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</si>
  <si>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</si>
  <si>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</si>
  <si>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</si>
  <si>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</si>
  <si>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</si>
  <si>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</si>
  <si>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</si>
  <si>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</si>
  <si>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</si>
  <si>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</si>
  <si>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</si>
  <si>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</si>
  <si>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</si>
  <si>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</si>
  <si>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</si>
  <si>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</si>
  <si>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</si>
  <si>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</si>
  <si>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</si>
  <si>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</si>
  <si>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</si>
  <si>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</si>
  <si>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</si>
  <si>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</si>
  <si>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</si>
  <si>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</si>
  <si>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</si>
  <si>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</si>
  <si>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</si>
  <si>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</si>
  <si>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</si>
  <si>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</si>
  <si>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</si>
  <si>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</si>
  <si>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</si>
  <si>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</si>
  <si>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</si>
  <si>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</si>
  <si>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</si>
  <si>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</si>
  <si>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</si>
  <si>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</si>
  <si>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</si>
  <si>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</si>
  <si>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</si>
  <si>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</si>
  <si>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</si>
  <si>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</si>
  <si>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</si>
  <si>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</si>
  <si>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</si>
  <si>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</si>
  <si>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</si>
  <si>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</si>
  <si>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</si>
  <si>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</si>
  <si>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</si>
  <si>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</si>
  <si>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</si>
  <si>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</si>
  <si>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</si>
  <si>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</si>
  <si>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</si>
  <si>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</si>
  <si>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</si>
  <si>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</si>
  <si>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</si>
  <si>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</si>
  <si>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</si>
  <si>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</si>
  <si>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</si>
  <si>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</si>
  <si>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</si>
  <si>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</si>
  <si>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</si>
  <si>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</si>
  <si>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</si>
  <si>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</si>
  <si>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</si>
  <si>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</si>
  <si>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</si>
  <si>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</si>
  <si>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</si>
  <si>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</si>
  <si>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</si>
  <si>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</si>
  <si>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</si>
  <si>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</si>
  <si>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</si>
  <si>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</si>
  <si>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</si>
  <si>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</si>
  <si>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</si>
  <si>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</si>
  <si>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</si>
  <si>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</si>
  <si>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</si>
  <si>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</si>
  <si>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</si>
  <si>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</si>
  <si>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</si>
  <si>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</si>
  <si>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</si>
  <si>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</si>
  <si>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</si>
  <si>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</si>
  <si>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</si>
  <si>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</si>
  <si>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</si>
  <si>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</si>
  <si>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</si>
  <si>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</si>
  <si>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</si>
  <si>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</si>
  <si>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</si>
  <si>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</si>
  <si>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</si>
  <si>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</si>
  <si>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</si>
  <si>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</si>
  <si>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</si>
  <si>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</si>
  <si>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</si>
  <si>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</si>
  <si>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</si>
  <si>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</si>
  <si>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</si>
  <si>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</si>
  <si>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</si>
  <si>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</si>
  <si>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</si>
  <si>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</si>
  <si>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</si>
  <si>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</si>
  <si>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</si>
  <si>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</si>
  <si>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</si>
  <si>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</si>
  <si>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</si>
  <si>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</si>
  <si>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</si>
  <si>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</si>
  <si>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</si>
  <si>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</si>
  <si>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</si>
  <si>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</si>
  <si>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</si>
  <si>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</si>
  <si>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</si>
  <si>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</si>
  <si>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</si>
  <si>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</si>
  <si>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</si>
  <si>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</si>
  <si>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</si>
  <si>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</si>
  <si>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</si>
  <si>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</si>
  <si>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</si>
  <si>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</si>
  <si>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</si>
  <si>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</si>
  <si>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</si>
  <si>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</si>
  <si>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</si>
  <si>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</si>
  <si>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</si>
  <si>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</si>
  <si>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</si>
  <si>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</si>
  <si>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files</t>
  </si>
  <si>
    <t>download</t>
  </si>
  <si>
    <t>tickers</t>
  </si>
  <si>
    <t>dropdowns</t>
  </si>
  <si>
    <t>config</t>
  </si>
  <si>
    <t>screener</t>
  </si>
  <si>
    <t>markets</t>
  </si>
  <si>
    <t>industries</t>
  </si>
  <si>
    <t>ticker</t>
  </si>
  <si>
    <t>days</t>
  </si>
  <si>
    <t>ticker_data</t>
  </si>
  <si>
    <t>website</t>
  </si>
  <si>
    <t>project</t>
  </si>
  <si>
    <t>folders</t>
  </si>
  <si>
    <t>paths</t>
  </si>
  <si>
    <t>results analysis</t>
  </si>
  <si>
    <t>total height</t>
  </si>
  <si>
    <t>add overlays</t>
  </si>
  <si>
    <t>is overlay</t>
  </si>
  <si>
    <t>price columns</t>
  </si>
  <si>
    <t>ohlcv columns</t>
  </si>
  <si>
    <t>project start time</t>
  </si>
  <si>
    <t>project description</t>
  </si>
  <si>
    <t>share market</t>
  </si>
  <si>
    <t>initial load</t>
  </si>
  <si>
    <t>ticker index</t>
  </si>
  <si>
    <t>button for scope</t>
  </si>
  <si>
    <t>market</t>
  </si>
  <si>
    <t>header</t>
  </si>
  <si>
    <t>json dict</t>
  </si>
  <si>
    <t>print</t>
  </si>
  <si>
    <t>count</t>
  </si>
  <si>
    <t>line</t>
  </si>
  <si>
    <t>?</t>
  </si>
  <si>
    <t>level 1</t>
  </si>
  <si>
    <t>level 2</t>
  </si>
  <si>
    <t>row_limit</t>
  </si>
  <si>
    <t>row limit</t>
  </si>
  <si>
    <t>level 3</t>
  </si>
  <si>
    <t>level 4</t>
  </si>
  <si>
    <t>colours</t>
  </si>
  <si>
    <t>build</t>
  </si>
  <si>
    <t>rows</t>
  </si>
  <si>
    <t>print header</t>
  </si>
  <si>
    <t>selectors</t>
  </si>
  <si>
    <t>chart list</t>
  </si>
  <si>
    <t>var1</t>
  </si>
  <si>
    <t>var2</t>
  </si>
  <si>
    <t>df</t>
  </si>
  <si>
    <t>level 5</t>
  </si>
  <si>
    <t>trend</t>
  </si>
  <si>
    <t>duration</t>
  </si>
  <si>
    <t>timespan</t>
  </si>
  <si>
    <t>TRUE or FALSE</t>
  </si>
  <si>
    <t>DataFrame</t>
  </si>
  <si>
    <t>[cba, nab]</t>
  </si>
  <si>
    <t>add_columns</t>
  </si>
  <si>
    <t>charts
{charts_config}</t>
  </si>
  <si>
    <t>trends</t>
  </si>
  <si>
    <t>Datatype</t>
  </si>
  <si>
    <t>Default Value</t>
  </si>
  <si>
    <t>sring</t>
  </si>
  <si>
    <t>Variable Name - it’s a string</t>
  </si>
  <si>
    <t>trend_open</t>
  </si>
  <si>
    <r>
      <t>[</t>
    </r>
    <r>
      <rPr>
        <sz val="12"/>
        <color theme="5"/>
        <rFont val="Calibri (Body)_x0000_"/>
      </rPr>
      <t>open, high,...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</si>
  <si>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up,down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</si>
  <si>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blue, red,...</t>
    </r>
    <r>
      <rPr>
        <sz val="12"/>
        <color theme="7" tint="0.39997558519241921"/>
        <rFont val="Calibri"/>
        <family val="2"/>
        <scheme val="minor"/>
      </rPr>
      <t>]</t>
    </r>
  </si>
  <si>
    <t>0.50</t>
  </si>
  <si>
    <t>Float</t>
  </si>
  <si>
    <r>
      <t xml:space="preserve">i.e. </t>
    </r>
    <r>
      <rPr>
        <sz val="12"/>
        <color theme="5"/>
        <rFont val="Calibri (Body)_x0000_"/>
      </rPr>
      <t>macd</t>
    </r>
  </si>
  <si>
    <r>
      <t>i.e.</t>
    </r>
    <r>
      <rPr>
        <sz val="12"/>
        <color theme="5"/>
        <rFont val="Calibri (Body)_x0000_"/>
      </rPr>
      <t xml:space="preserve"> trend open</t>
    </r>
  </si>
  <si>
    <t>passed</t>
  </si>
  <si>
    <t>passed_2</t>
  </si>
  <si>
    <t>failed</t>
  </si>
  <si>
    <t>passed_count</t>
  </si>
  <si>
    <t>passed_2_count</t>
  </si>
  <si>
    <t>failed-count</t>
  </si>
  <si>
    <t>Dataframe</t>
  </si>
  <si>
    <t>dataframe</t>
  </si>
  <si>
    <r>
      <t xml:space="preserve">ie </t>
    </r>
    <r>
      <rPr>
        <sz val="12"/>
        <color theme="5"/>
        <rFont val="Calibri (Body)_x0000_"/>
      </rPr>
      <t>CBA.AX</t>
    </r>
  </si>
  <si>
    <t>" "</t>
  </si>
  <si>
    <t>strategy</t>
  </si>
  <si>
    <t>List</t>
  </si>
  <si>
    <r>
      <t>[</t>
    </r>
    <r>
      <rPr>
        <sz val="12"/>
        <color theme="5"/>
        <rFont val="Calibri (Body)_x0000_"/>
      </rPr>
      <t>open,high,low,close</t>
    </r>
    <r>
      <rPr>
        <sz val="12"/>
        <color theme="7" tint="0.39997558519241921"/>
        <rFont val="Calibri"/>
        <family val="2"/>
        <scheme val="minor"/>
      </rPr>
      <t>]</t>
    </r>
  </si>
  <si>
    <t>shares</t>
  </si>
  <si>
    <t>columnNames</t>
  </si>
  <si>
    <t>[   ]</t>
  </si>
  <si>
    <t>{   }</t>
  </si>
  <si>
    <t>Dict</t>
  </si>
  <si>
    <t>STR</t>
  </si>
  <si>
    <t>level 6</t>
  </si>
  <si>
    <r>
      <t xml:space="preserve">ie </t>
    </r>
    <r>
      <rPr>
        <sz val="12"/>
        <color theme="5"/>
        <rFont val="Calibri (Body)_x0000_"/>
      </rPr>
      <t>macd</t>
    </r>
  </si>
  <si>
    <t>str</t>
  </si>
  <si>
    <t>single | intra day | volume | research | screener</t>
  </si>
  <si>
    <t>Tourist Map
Share Screener Application</t>
  </si>
  <si>
    <t>[ random tickers ]</t>
  </si>
  <si>
    <r>
      <t xml:space="preserve">ie </t>
    </r>
    <r>
      <rPr>
        <sz val="12"/>
        <color theme="5"/>
        <rFont val="Calibri (Body)_x0000_"/>
      </rPr>
      <t>trend_open</t>
    </r>
  </si>
  <si>
    <t>T</t>
  </si>
  <si>
    <t>F</t>
  </si>
  <si>
    <t>replace_cols</t>
  </si>
  <si>
    <t>general group name for the data below</t>
  </si>
  <si>
    <t>replace_dfs</t>
  </si>
  <si>
    <t>primary height</t>
  </si>
  <si>
    <t>users</t>
  </si>
  <si>
    <t>Login to Use the Application</t>
  </si>
  <si>
    <t>user_list</t>
  </si>
  <si>
    <t>login_name</t>
  </si>
  <si>
    <t>json</t>
  </si>
  <si>
    <t>ok</t>
  </si>
  <si>
    <t>ticker_search</t>
  </si>
  <si>
    <t>search_results</t>
  </si>
  <si>
    <t>Enterprise Value</t>
  </si>
  <si>
    <t>Shares on Issue</t>
  </si>
  <si>
    <t>Net Income (AUD)</t>
  </si>
  <si>
    <t>Where is this value in Yfinane currently</t>
  </si>
  <si>
    <t>Enterprise Value (AUD)</t>
  </si>
  <si>
    <t>Enterprise To Revenue Ratio</t>
  </si>
  <si>
    <t>Revenue</t>
  </si>
  <si>
    <t>grossProfits</t>
  </si>
  <si>
    <t>This is for buying out the company</t>
  </si>
  <si>
    <t>EV includes in its calculation the market capitalization of a company but also short-term and long-term debt as well as any cash on the company's balance sheet</t>
  </si>
  <si>
    <t>market cap</t>
  </si>
  <si>
    <t>short term dept</t>
  </si>
  <si>
    <t>long term dept</t>
  </si>
  <si>
    <t>cash</t>
  </si>
  <si>
    <t>Enterprise Value = Market Capitalization + Current Portion of Long Term Debt + Non-Current Portion of Long Term Debt + Book Value of Preferred Stock + Book Value of Minority Interest - Cash and Short Term Investments</t>
  </si>
  <si>
    <t>marketCap</t>
  </si>
  <si>
    <t>currentPrice</t>
  </si>
  <si>
    <t>Current Price</t>
  </si>
  <si>
    <t>Yfinance</t>
  </si>
  <si>
    <t>sharesOutstanding</t>
  </si>
  <si>
    <t>formula</t>
  </si>
  <si>
    <t>Market Cap</t>
  </si>
  <si>
    <t>forwardEps</t>
  </si>
  <si>
    <t>totalCash</t>
  </si>
  <si>
    <t>totalDebt</t>
  </si>
  <si>
    <t>totalRevenue'</t>
  </si>
  <si>
    <t>netIncomeToCommon</t>
  </si>
  <si>
    <t>Earnings Per Share</t>
  </si>
  <si>
    <t>Missing</t>
  </si>
  <si>
    <t>5.2</t>
  </si>
  <si>
    <r>
      <rPr>
        <sz val="16"/>
        <color rgb="FFB5CEA8"/>
        <rFont val="Menlo"/>
        <family val="2"/>
      </rPr>
      <t>5.399</t>
    </r>
    <r>
      <rPr>
        <sz val="16"/>
        <color rgb="FFD4D4D4"/>
        <rFont val="Menlo"/>
        <family val="2"/>
      </rPr>
      <t>,</t>
    </r>
  </si>
  <si>
    <t>trailingEps</t>
  </si>
  <si>
    <t>https://www.investopedia.com/terms/f/forwardpe.asp</t>
  </si>
  <si>
    <t>https://www.investopedia.com/terms/t/trailingeps.asp</t>
  </si>
  <si>
    <t>https://www.investopedia.com/terms/m/marketcapitalization.asp</t>
  </si>
  <si>
    <t>https://ycharts.com/glossary/terms/enterprise_value</t>
  </si>
  <si>
    <t>https://www.investopedia.com/terms/o/outstandingshares.asp</t>
  </si>
  <si>
    <t>Other Liab</t>
  </si>
  <si>
    <t>Other Stockholder Equity</t>
  </si>
  <si>
    <t>Property Plant Equipment</t>
  </si>
  <si>
    <t>Retained Earnings</t>
  </si>
  <si>
    <t>Short Long Term Debt</t>
  </si>
  <si>
    <t>Short Term Investments</t>
  </si>
  <si>
    <t>Total Assets</t>
  </si>
  <si>
    <t>Total Current Assets</t>
  </si>
  <si>
    <t>Total Current Liabilities</t>
  </si>
  <si>
    <t>Total Liab</t>
  </si>
  <si>
    <t>Total Stockholder Equity</t>
  </si>
  <si>
    <t>Treasury Stock</t>
  </si>
  <si>
    <t>Accounts Payable</t>
  </si>
  <si>
    <t>Cash</t>
  </si>
  <si>
    <t>Common Stock</t>
  </si>
  <si>
    <t>Deferred Long Term Asset Charges</t>
  </si>
  <si>
    <t>Good Will</t>
  </si>
  <si>
    <t>Intangible Assets</t>
  </si>
  <si>
    <t>Long Term Debt</t>
  </si>
  <si>
    <t>Long Term Investments</t>
  </si>
  <si>
    <t>Minority Interest</t>
  </si>
  <si>
    <t>Net Receivables</t>
  </si>
  <si>
    <t>Net Tangible Assets</t>
  </si>
  <si>
    <t>Other Assets</t>
  </si>
  <si>
    <t>Other Current Assets</t>
  </si>
  <si>
    <t>Other Current Liab</t>
  </si>
  <si>
    <t>Liabilities</t>
  </si>
  <si>
    <t>Total</t>
  </si>
  <si>
    <t>Current Assets</t>
  </si>
  <si>
    <t>Equity</t>
  </si>
  <si>
    <t>Assets</t>
  </si>
  <si>
    <t>Current</t>
  </si>
  <si>
    <t>Non Current</t>
  </si>
  <si>
    <t>Unallocated</t>
  </si>
  <si>
    <t>Current Liabilities</t>
  </si>
  <si>
    <r>
      <t>[</t>
    </r>
    <r>
      <rPr>
        <sz val="12"/>
        <color theme="5"/>
        <rFont val="Calibri (Body)_x0000_"/>
      </rPr>
      <t>trend_open,trend_high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</si>
  <si>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bar,macd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</si>
  <si>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Rob,Fliss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</si>
  <si>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single,screener</t>
    </r>
    <r>
      <rPr>
        <sz val="12"/>
        <color theme="7" tint="0.39997558519241921"/>
        <rFont val="Calibri"/>
        <family val="2"/>
        <scheme val="minor"/>
      </rPr>
      <t>]</t>
    </r>
  </si>
  <si>
    <t>streamlit object</t>
  </si>
  <si>
    <t>Dictionary</t>
  </si>
  <si>
    <t>ie NAB.AX</t>
  </si>
  <si>
    <t>single</t>
  </si>
  <si>
    <t>progress</t>
  </si>
  <si>
    <t>apps</t>
  </si>
  <si>
    <t>display app</t>
  </si>
  <si>
    <t>app list</t>
  </si>
  <si>
    <t>Tickers</t>
  </si>
  <si>
    <t>S</t>
  </si>
  <si>
    <t>P</t>
  </si>
  <si>
    <t>C</t>
  </si>
  <si>
    <t>U</t>
  </si>
  <si>
    <t>I</t>
  </si>
  <si>
    <t>A</t>
  </si>
  <si>
    <t>D</t>
  </si>
  <si>
    <t>ST</t>
  </si>
  <si>
    <t>trials
{trials_config}</t>
  </si>
  <si>
    <t>trial list</t>
  </si>
  <si>
    <t>Set Replace Stats</t>
  </si>
  <si>
    <t>DF</t>
  </si>
  <si>
    <t>page</t>
  </si>
  <si>
    <t>Cols</t>
  </si>
  <si>
    <t>ALL</t>
  </si>
  <si>
    <t>Col adder</t>
  </si>
  <si>
    <t>set_replace_df_status_for_ticker_and_page</t>
  </si>
  <si>
    <t>Replace</t>
  </si>
  <si>
    <t>set_replace_col_adder_status_for_ticker_and_page</t>
  </si>
  <si>
    <t>set_replace_df_status_for_ticker</t>
  </si>
  <si>
    <t>set_replace_col_status_for_ticker</t>
  </si>
  <si>
    <t>set_replace_df_status_for_all_tickers</t>
  </si>
  <si>
    <t>set_replace_cols_status_for_all_tickers</t>
  </si>
  <si>
    <t>no calls</t>
  </si>
  <si>
    <t>set_replace_col_status_for_col_adder</t>
  </si>
  <si>
    <t>replace cols</t>
  </si>
  <si>
    <t>load</t>
  </si>
  <si>
    <t>Functions</t>
  </si>
  <si>
    <t>combiner</t>
  </si>
  <si>
    <t>X</t>
  </si>
  <si>
    <t>Number</t>
  </si>
  <si>
    <t>OHLC</t>
  </si>
  <si>
    <t>OHLCV</t>
  </si>
  <si>
    <t>Trend</t>
  </si>
  <si>
    <t>Apps</t>
  </si>
  <si>
    <t>Single</t>
  </si>
  <si>
    <t>Volume</t>
  </si>
  <si>
    <t>intraday</t>
  </si>
  <si>
    <t>Research</t>
  </si>
  <si>
    <t>rsi</t>
  </si>
  <si>
    <t>etc</t>
  </si>
  <si>
    <t>Column Adders</t>
  </si>
  <si>
    <t>ABC</t>
  </si>
  <si>
    <t>DEF</t>
  </si>
  <si>
    <t>XYZ</t>
  </si>
  <si>
    <t>TLY</t>
  </si>
  <si>
    <t>LMO</t>
  </si>
  <si>
    <t>PQR</t>
  </si>
  <si>
    <t>EVENT</t>
  </si>
  <si>
    <t>Load Ticker Data File - ABC</t>
  </si>
  <si>
    <t>Change the Page Row Limit</t>
  </si>
  <si>
    <t>Activate a New Chart
SMA 21</t>
  </si>
  <si>
    <t>SMA 21</t>
  </si>
  <si>
    <t>Objects</t>
  </si>
  <si>
    <t>Active ?</t>
  </si>
  <si>
    <t>Deactive RSI</t>
  </si>
  <si>
    <t xml:space="preserve">Change Value in MACD </t>
  </si>
  <si>
    <t>Starting Position
Some tickers Loaded</t>
  </si>
  <si>
    <t>loaded</t>
  </si>
  <si>
    <t>Don’t we need to set the column adder status as well?</t>
  </si>
  <si>
    <t>if status == True, replaces the df for the app</t>
  </si>
  <si>
    <t>replace dfs</t>
  </si>
  <si>
    <t>if status == True, replaces the col adders for the app</t>
  </si>
  <si>
    <t>Caller</t>
  </si>
  <si>
    <t>set replace col adder status for ticker and page = FALSE</t>
  </si>
  <si>
    <t>set replace df status for ticker and page = FALSE</t>
  </si>
  <si>
    <t>All need to be set to false after adding</t>
  </si>
  <si>
    <t>no longer reqired as handled by the initial config</t>
  </si>
  <si>
    <t>Download New Data for ABC</t>
  </si>
  <si>
    <t>download New Data for ABC</t>
  </si>
  <si>
    <t>column adders</t>
  </si>
  <si>
    <t>ignore - as activating will force recalculation - see above</t>
  </si>
  <si>
    <t>app</t>
  </si>
  <si>
    <t>replace_df</t>
  </si>
  <si>
    <t>column_adders</t>
  </si>
  <si>
    <t>type_column_adder</t>
  </si>
  <si>
    <t>String</t>
  </si>
  <si>
    <t>Trials</t>
  </si>
  <si>
    <t>ie CBA.AX</t>
  </si>
  <si>
    <t>auto login</t>
  </si>
  <si>
    <t>chart_confg</t>
  </si>
  <si>
    <t>trial_config</t>
  </si>
  <si>
    <t>trial</t>
  </si>
  <si>
    <t>Flowchart Reference</t>
  </si>
  <si>
    <t>mined_tickers</t>
  </si>
  <si>
    <t>as currently selected by the app - the working list</t>
  </si>
  <si>
    <t>place to cache the search results</t>
  </si>
  <si>
    <t>complete list of all available trials - will not mutate</t>
  </si>
  <si>
    <t>trials that are currently active</t>
  </si>
  <si>
    <t>active list</t>
  </si>
  <si>
    <t>trials that add columns</t>
  </si>
  <si>
    <t>complete list of all available charts - will not mutate</t>
  </si>
  <si>
    <t>charts that add columns</t>
  </si>
  <si>
    <t>charts that are currently active</t>
  </si>
  <si>
    <t>ticker:company_name (ie CBA.AX:Commonwealth Bank)</t>
  </si>
  <si>
    <t>all ticker information</t>
  </si>
  <si>
    <t>Events</t>
  </si>
  <si>
    <t>messages</t>
  </si>
  <si>
    <t>load a tikcer</t>
  </si>
  <si>
    <t>load multiple tickers</t>
  </si>
  <si>
    <t>download tickers</t>
  </si>
  <si>
    <t>merge loaded and downloaded tickers</t>
  </si>
  <si>
    <t>Save tickers</t>
  </si>
  <si>
    <t>loaded Local files &gt;</t>
  </si>
  <si>
    <t>x</t>
  </si>
  <si>
    <t>missing local files &gt;</t>
  </si>
  <si>
    <t>Downloaded &gt;</t>
  </si>
  <si>
    <t>Combined &gt;</t>
  </si>
  <si>
    <t>Failed to Donwload &gt;</t>
  </si>
  <si>
    <t>Created New Local Files</t>
  </si>
  <si>
    <t>Saved &gt;</t>
  </si>
  <si>
    <t>Save cancelled (no data) &gt;</t>
  </si>
  <si>
    <t>yahoo Finance Downloading &gt;</t>
  </si>
  <si>
    <t>DRF.AX</t>
  </si>
  <si>
    <t>errors out</t>
  </si>
  <si>
    <t>missing ticker</t>
  </si>
  <si>
    <t>store_yf_download_in_scope</t>
  </si>
  <si>
    <t>render_download_message</t>
  </si>
  <si>
    <t>combine_loaded_and_downloaded_ticker_data</t>
  </si>
  <si>
    <t>save_tickers</t>
  </si>
  <si>
    <t>load_tickers</t>
  </si>
  <si>
    <t>we have local datya or we do not</t>
  </si>
  <si>
    <t>same</t>
  </si>
  <si>
    <t>we download date or we do not</t>
  </si>
  <si>
    <t>we merge data or we save new data</t>
  </si>
  <si>
    <t>we save data or we are unable to save as the df is empty</t>
  </si>
  <si>
    <t>I really need to understand the current state of the working list</t>
  </si>
  <si>
    <t>Info</t>
  </si>
  <si>
    <t>Error</t>
  </si>
  <si>
    <t>Warning</t>
  </si>
  <si>
    <t>Success</t>
  </si>
  <si>
    <t>ticker List</t>
  </si>
  <si>
    <t>missing List</t>
  </si>
  <si>
    <t>how to sho</t>
  </si>
  <si>
    <t>combines the 2 lists for display purposes</t>
  </si>
  <si>
    <t>but has the benefi of removing the code from the main work list so we stop trying to reload the thing</t>
  </si>
  <si>
    <t>current action list</t>
  </si>
  <si>
    <t>minde</t>
  </si>
  <si>
    <t>missing_local</t>
  </si>
  <si>
    <t>local</t>
  </si>
  <si>
    <t>Local</t>
  </si>
  <si>
    <t>Cloud</t>
  </si>
  <si>
    <t>missing</t>
  </si>
  <si>
    <t>missing_cloud</t>
  </si>
  <si>
    <t>remove from tickers?</t>
  </si>
  <si>
    <t>prevent from loading</t>
  </si>
  <si>
    <t>prevent from downloading</t>
  </si>
  <si>
    <t>either local or download - we know we have data</t>
  </si>
  <si>
    <t>so we don’t try and load again - save data should remove</t>
  </si>
  <si>
    <t>Problem : I don’t know what data I don’t have, and the reason why</t>
  </si>
  <si>
    <t>not available locally</t>
  </si>
  <si>
    <t>not available cloud</t>
  </si>
  <si>
    <t>tried to load but unavailable</t>
  </si>
  <si>
    <t>tried to download but no data returned</t>
  </si>
  <si>
    <t>downloaded data that was not in the local before</t>
  </si>
  <si>
    <t>saved data that was not available locally</t>
  </si>
  <si>
    <t>events that impact these lists</t>
  </si>
  <si>
    <t>maybe we build the local on the fly - ie refer to the global list and see how it compares with the worklist - whats missng</t>
  </si>
  <si>
    <t>ticker(s) that are/have been utilised by this app</t>
  </si>
  <si>
    <t>scope.tickers.keys() == loaded tickers</t>
  </si>
  <si>
    <t>worklist</t>
  </si>
  <si>
    <t>add to missing_local</t>
  </si>
  <si>
    <t>add to missing_cloud</t>
  </si>
  <si>
    <t>remove from missing_local</t>
  </si>
  <si>
    <t>ignore</t>
  </si>
  <si>
    <t>do we allow multiple download attempts? We might just warn the user</t>
  </si>
  <si>
    <t>cloud</t>
  </si>
  <si>
    <t>Loaded Data</t>
  </si>
  <si>
    <t>scope.tickers.keys()</t>
  </si>
  <si>
    <t>solution</t>
  </si>
  <si>
    <t>Attemted to load but failed for two possibl reasons</t>
  </si>
  <si>
    <t>If its not local, we should attempt to prevent further local load</t>
  </si>
  <si>
    <t>Downstream Implications of being on the list</t>
  </si>
  <si>
    <t>do we need a gobal and app versions of these list - Yes - this is the most efficient way to store this data</t>
  </si>
  <si>
    <t>Solutions</t>
  </si>
  <si>
    <t>Global missing lists</t>
  </si>
  <si>
    <t>part of tickers status module</t>
  </si>
  <si>
    <t>ensure all event captured</t>
  </si>
  <si>
    <t>Done</t>
  </si>
  <si>
    <t>update any function that tries to load or download ticker data - it need to be ehanced to check the missing lists</t>
  </si>
  <si>
    <t>done</t>
  </si>
  <si>
    <t>what is the dowload missing list - can we get rid of this now??</t>
  </si>
  <si>
    <t>add in the missing list check to every page</t>
  </si>
  <si>
    <t>DONE</t>
  </si>
  <si>
    <t>a list of industry groups to be downloaded - more efficient downloading</t>
  </si>
  <si>
    <t>yf_errors</t>
  </si>
  <si>
    <t>yf_data</t>
  </si>
  <si>
    <t>Not missing</t>
  </si>
  <si>
    <t>local load FAILED</t>
  </si>
  <si>
    <t>Fail</t>
  </si>
  <si>
    <t>Succeed</t>
  </si>
  <si>
    <t>Download Failed</t>
  </si>
  <si>
    <t>add to list</t>
  </si>
  <si>
    <t>Overall List</t>
  </si>
  <si>
    <t>Impact on Missing Lists</t>
  </si>
  <si>
    <t>Change overall</t>
  </si>
  <si>
    <t>always happens first</t>
  </si>
  <si>
    <t>Subsequent Action</t>
  </si>
  <si>
    <t>Download</t>
  </si>
  <si>
    <t>local load</t>
  </si>
  <si>
    <t>don’t add again</t>
  </si>
  <si>
    <t>Status Update Calls - we usually only need to record failures with the exception below</t>
  </si>
  <si>
    <t>Yf_ticker_list</t>
  </si>
  <si>
    <t>contains all the errors for the latest download</t>
  </si>
  <si>
    <t>[ ]</t>
  </si>
  <si>
    <t>a string acceptable to y_finance for the current batch of tickers being downloaded</t>
  </si>
  <si>
    <t xml:space="preserve"> '</t>
  </si>
  <si>
    <t>cba.ax nab.ax</t>
  </si>
  <si>
    <t/>
  </si>
  <si>
    <t>single_ticker</t>
  </si>
  <si>
    <t>contains all of the latest downloaded data</t>
  </si>
  <si>
    <t>yf_period</t>
  </si>
  <si>
    <t xml:space="preserve"> ' </t>
  </si>
  <si>
    <t>7d</t>
  </si>
  <si>
    <t>yf_download_these_industries</t>
  </si>
  <si>
    <t>yf_batch_ticker_string</t>
  </si>
  <si>
    <t>yf_batch_type</t>
  </si>
  <si>
    <t>yf_batch_no</t>
  </si>
  <si>
    <t>to track the number of iterations for the download - yf can handle &lt; 400 tickers at a time</t>
  </si>
  <si>
    <t>download is batched by industry or random_tickers</t>
  </si>
  <si>
    <t>yf_batch_industry</t>
  </si>
  <si>
    <t>single  or multiple tickers have different type of download API's</t>
  </si>
  <si>
    <t>yf_batch_data</t>
  </si>
  <si>
    <t>the data resulting from the batch download</t>
  </si>
  <si>
    <t>yf_batch_errors</t>
  </si>
  <si>
    <t>any errors resulting from the batch download</t>
  </si>
  <si>
    <t>Complete list of every ticker in every batch from the most recent download</t>
  </si>
  <si>
    <t>banks</t>
  </si>
  <si>
    <t>[cba, nab, etc]</t>
  </si>
  <si>
    <t>no of days to download - user specific</t>
  </si>
  <si>
    <t>yf finance format of number of days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</si>
</sst>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  <numFmt numFmtId="166" formatCode="_(&quot;$&quot;* #,##0_);_(&quot;$&quot;* \(#,##0\);_(&quot;$&quot;* &quot;-&quot;??_);_(@_)"/>
  </numFmts>
  <fonts count="5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7" tint="0.39997558519241921"/>
      <name val="Calibri"/>
      <family val="2"/>
      <scheme val="minor"/>
    </font>
    <font>
      <sz val="10"/>
      <color theme="5"/>
      <name val="Calibri"/>
      <family val="2"/>
      <scheme val="minor"/>
    </font>
    <font>
      <sz val="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1333F"/>
      <name val="Arial"/>
      <family val="2"/>
    </font>
    <font>
      <sz val="16"/>
      <color rgb="FFD4D4D4"/>
      <name val="Menlo"/>
      <family val="2"/>
    </font>
    <font>
      <sz val="16"/>
      <color rgb="FFB5CEA8"/>
      <name val="Menlo"/>
      <family val="2"/>
    </font>
    <font>
      <sz val="16"/>
      <color rgb="FFCE9178"/>
      <name val="Menlo"/>
      <family val="2"/>
    </font>
    <font>
      <sz val="16"/>
      <color rgb="FF6A9955"/>
      <name val="Menlo"/>
      <family val="2"/>
    </font>
    <font>
      <sz val="14"/>
      <color rgb="FF09AB3B"/>
      <name val="Source Code Pro"/>
      <family val="3"/>
    </font>
    <font>
      <i/>
      <sz val="12"/>
      <color rgb="FF111111"/>
      <name val="Arial"/>
      <family val="2"/>
    </font>
    <font>
      <sz val="10"/>
      <color rgb="FF6A9955"/>
      <name val="Menlo"/>
      <family val="2"/>
    </font>
    <font>
      <i/>
      <sz val="12"/>
      <color rgb="FF1A1A1A"/>
      <name val="Arial"/>
      <family val="2"/>
    </font>
    <font>
      <sz val="16"/>
      <color rgb="FF0070C0"/>
      <name val="Menlo"/>
      <family val="2"/>
    </font>
    <font>
      <sz val="10"/>
      <color rgb="FF0070C0"/>
      <name val="Menlo"/>
      <family val="2"/>
    </font>
    <font>
      <b/>
      <sz val="12"/>
      <color rgb="FF000000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8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7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Menlo"/>
      <family val="2"/>
    </font>
    <font>
      <sz val="24"/>
      <color rgb="FFFF0000"/>
      <name val="Menlo"/>
      <family val="2"/>
    </font>
    <font>
      <sz val="14"/>
      <color theme="0" tint="-0.499984740745262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9" fillId="0" borderId="0" applyFont="0" applyFill="0" applyBorder="0" applyAlignment="0" applyProtection="0"/>
    <xf numFmtId="44" fontId="29" fillId="0" borderId="0" applyFont="0" applyFill="0" applyBorder="0" applyAlignment="0" applyProtection="0"/>
  </cellStyleXfs>
  <cellXfs count="30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0" xfId="0" applyFont="1"/>
    <xf numFmtId="0" fontId="26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4" borderId="0" xfId="0" applyFill="1"/>
    <xf numFmtId="0" fontId="2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8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0" fillId="0" borderId="0" xfId="0" applyFont="1"/>
    <xf numFmtId="164" fontId="30" fillId="0" borderId="0" xfId="1" applyNumberFormat="1" applyFont="1"/>
    <xf numFmtId="3" fontId="0" fillId="0" borderId="0" xfId="0" applyNumberFormat="1"/>
    <xf numFmtId="44" fontId="0" fillId="0" borderId="0" xfId="0" applyNumberFormat="1"/>
    <xf numFmtId="0" fontId="32" fillId="0" borderId="0" xfId="0" applyFont="1"/>
    <xf numFmtId="0" fontId="33" fillId="0" borderId="0" xfId="0" applyFont="1"/>
    <xf numFmtId="0" fontId="34" fillId="0" borderId="0" xfId="0" applyFont="1"/>
    <xf numFmtId="44" fontId="34" fillId="0" borderId="0" xfId="2" applyFont="1"/>
    <xf numFmtId="44" fontId="35" fillId="0" borderId="0" xfId="2" applyFont="1"/>
    <xf numFmtId="165" fontId="0" fillId="3" borderId="0" xfId="0" applyNumberFormat="1" applyFill="1"/>
    <xf numFmtId="0" fontId="35" fillId="0" borderId="0" xfId="0" applyFont="1"/>
    <xf numFmtId="0" fontId="33" fillId="0" borderId="0" xfId="0" quotePrefix="1" applyFont="1"/>
    <xf numFmtId="44" fontId="0" fillId="0" borderId="0" xfId="2" applyFont="1"/>
    <xf numFmtId="0" fontId="36" fillId="0" borderId="0" xfId="0" applyFont="1"/>
    <xf numFmtId="44" fontId="0" fillId="0" borderId="14" xfId="2" applyFont="1" applyBorder="1"/>
    <xf numFmtId="44" fontId="37" fillId="0" borderId="0" xfId="2" applyFont="1"/>
    <xf numFmtId="0" fontId="38" fillId="0" borderId="0" xfId="0" applyFont="1"/>
    <xf numFmtId="0" fontId="39" fillId="0" borderId="0" xfId="0" applyFont="1"/>
    <xf numFmtId="0" fontId="17" fillId="0" borderId="0" xfId="0" applyFont="1"/>
    <xf numFmtId="44" fontId="40" fillId="0" borderId="0" xfId="2" applyFont="1"/>
    <xf numFmtId="0" fontId="34" fillId="0" borderId="0" xfId="0" quotePrefix="1" applyFont="1"/>
    <xf numFmtId="43" fontId="0" fillId="0" borderId="0" xfId="0" applyNumberFormat="1"/>
    <xf numFmtId="44" fontId="32" fillId="0" borderId="0" xfId="2" applyFont="1"/>
    <xf numFmtId="0" fontId="15" fillId="0" borderId="0" xfId="0" applyFont="1"/>
    <xf numFmtId="43" fontId="0" fillId="0" borderId="0" xfId="1" applyFont="1"/>
    <xf numFmtId="0" fontId="34" fillId="0" borderId="0" xfId="0" quotePrefix="1" applyFont="1" applyAlignment="1">
      <alignment horizontal="center"/>
    </xf>
    <xf numFmtId="0" fontId="33" fillId="0" borderId="0" xfId="0" applyFont="1" applyAlignment="1">
      <alignment horizontal="center"/>
    </xf>
    <xf numFmtId="43" fontId="17" fillId="0" borderId="0" xfId="0" applyNumberFormat="1" applyFont="1"/>
    <xf numFmtId="0" fontId="17" fillId="4" borderId="0" xfId="0" applyFont="1" applyFill="1"/>
    <xf numFmtId="0" fontId="17" fillId="0" borderId="0" xfId="0" applyNumberFormat="1" applyFont="1"/>
    <xf numFmtId="0" fontId="18" fillId="0" borderId="0" xfId="0" applyFont="1"/>
    <xf numFmtId="166" fontId="0" fillId="0" borderId="0" xfId="2" applyNumberFormat="1" applyFont="1"/>
    <xf numFmtId="166" fontId="18" fillId="0" borderId="0" xfId="2" applyNumberFormat="1" applyFont="1"/>
    <xf numFmtId="166" fontId="2" fillId="0" borderId="0" xfId="2" applyNumberFormat="1" applyFont="1"/>
    <xf numFmtId="166" fontId="2" fillId="0" borderId="14" xfId="2" applyNumberFormat="1" applyFont="1" applyBorder="1"/>
    <xf numFmtId="166" fontId="0" fillId="0" borderId="0" xfId="0" applyNumberFormat="1"/>
    <xf numFmtId="166" fontId="41" fillId="0" borderId="0" xfId="2" applyNumberFormat="1" applyFont="1"/>
    <xf numFmtId="0" fontId="0" fillId="0" borderId="0" xfId="0" applyFill="1"/>
    <xf numFmtId="0" fontId="4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49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0" fillId="0" borderId="1" xfId="0" applyBorder="1" applyAlignment="1">
      <alignment horizontal="center" wrapText="1"/>
    </xf>
    <xf numFmtId="0" fontId="34" fillId="11" borderId="0" xfId="0" applyFont="1" applyFill="1"/>
    <xf numFmtId="0" fontId="49" fillId="11" borderId="0" xfId="0" applyFont="1" applyFill="1"/>
    <xf numFmtId="0" fontId="50" fillId="11" borderId="0" xfId="0" applyFont="1" applyFill="1"/>
    <xf numFmtId="0" fontId="45" fillId="16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left" vertical="center" wrapText="1"/>
    </xf>
    <xf numFmtId="0" fontId="44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21" fillId="19" borderId="1" xfId="0" applyFont="1" applyFill="1" applyBorder="1"/>
    <xf numFmtId="0" fontId="0" fillId="20" borderId="1" xfId="0" applyFill="1" applyBorder="1"/>
    <xf numFmtId="0" fontId="52" fillId="0" borderId="0" xfId="0" applyFont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0" fillId="8" borderId="1" xfId="0" applyFill="1" applyBorder="1"/>
    <xf numFmtId="0" fontId="1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6" fillId="10" borderId="1" xfId="0" quotePrefix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 wrapText="1"/>
    </xf>
    <xf numFmtId="0" fontId="42" fillId="0" borderId="2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3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15" xfId="0" applyFont="1" applyFill="1" applyBorder="1" applyAlignment="1">
      <alignment horizontal="left" vertical="center"/>
    </xf>
    <xf numFmtId="0" fontId="24" fillId="0" borderId="12" xfId="0" applyFont="1" applyFill="1" applyBorder="1" applyAlignment="1">
      <alignment horizontal="left" vertical="center"/>
    </xf>
    <xf numFmtId="0" fontId="24" fillId="0" borderId="13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27" fillId="0" borderId="5" xfId="0" applyFont="1" applyFill="1" applyBorder="1" applyAlignment="1">
      <alignment horizontal="left"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46" fillId="0" borderId="2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textRotation="90" wrapText="1"/>
    </xf>
    <xf numFmtId="0" fontId="48" fillId="0" borderId="2" xfId="0" applyFont="1" applyFill="1" applyBorder="1" applyAlignment="1">
      <alignment horizontal="center" vertical="center"/>
    </xf>
    <xf numFmtId="0" fontId="48" fillId="0" borderId="4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21" fillId="0" borderId="15" xfId="0" applyFont="1" applyFill="1" applyBorder="1" applyAlignment="1">
      <alignment horizontal="left" vertical="center" wrapText="1"/>
    </xf>
    <xf numFmtId="0" fontId="51" fillId="2" borderId="5" xfId="0" applyFont="1" applyFill="1" applyBorder="1" applyAlignment="1">
      <alignment horizontal="left" vertical="center" wrapText="1"/>
    </xf>
    <xf numFmtId="0" fontId="51" fillId="2" borderId="7" xfId="0" applyFont="1" applyFill="1" applyBorder="1" applyAlignment="1">
      <alignment horizontal="left" vertical="center" wrapText="1"/>
    </xf>
    <xf numFmtId="0" fontId="51" fillId="2" borderId="6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4" fontId="0" fillId="0" borderId="0" xfId="2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BCD-FFB7-0845-95F9-377ADF3DB526}">
  <dimension ref="A1:W117"/>
  <sheetViews>
    <sheetView tabSelected="1" zoomScale="110" zoomScaleNormal="110" workbookViewId="0">
      <pane xSplit="3" ySplit="4" topLeftCell="D74" activePane="bottomRight" state="frozen"/>
      <selection pane="topRight" activeCell="D1" sqref="D1"/>
      <selection pane="bottomLeft" activeCell="A5" sqref="A5"/>
      <selection pane="bottomRight" activeCell="M80" sqref="M80:M91"/>
    </sheetView>
  </sheetViews>
  <sheetFormatPr baseColWidth="10" defaultRowHeight="21"/>
  <cols>
    <col min="1" max="1" width="13" style="4" customWidth="1"/>
    <col min="2" max="2" width="15.33203125" style="4" customWidth="1"/>
    <col min="3" max="3" width="8.5" style="4" customWidth="1"/>
    <col min="4" max="4" width="20.5" style="117" customWidth="1"/>
    <col min="5" max="5" width="9" style="55" customWidth="1"/>
    <col min="6" max="6" width="17.83203125" style="55" customWidth="1"/>
    <col min="7" max="7" width="7.1640625" style="55" customWidth="1"/>
    <col min="8" max="8" width="13.5" style="55" bestFit="1" customWidth="1"/>
    <col min="9" max="9" width="5.6640625" style="55" customWidth="1"/>
    <col min="10" max="10" width="13.5" style="55" bestFit="1" customWidth="1"/>
    <col min="11" max="11" width="11.6640625" style="55" customWidth="1"/>
    <col min="12" max="13" width="13.1640625" style="55" customWidth="1"/>
    <col min="14" max="14" width="8.5" style="4" customWidth="1"/>
    <col min="15" max="15" width="14.1640625" style="4" bestFit="1" customWidth="1"/>
    <col min="16" max="16" width="21.83203125" style="4" bestFit="1" customWidth="1"/>
    <col min="17" max="17" width="13.5" style="4" bestFit="1" customWidth="1"/>
    <col min="18" max="18" width="21" style="4" bestFit="1" customWidth="1"/>
    <col min="19" max="20" width="10.5" style="4" customWidth="1"/>
    <col min="21" max="21" width="9.6640625" style="4" customWidth="1"/>
    <col min="22" max="22" width="5.33203125" style="4" customWidth="1"/>
    <col min="23" max="26" width="11.33203125" style="4" customWidth="1"/>
    <col min="27" max="32" width="10" style="4" customWidth="1"/>
    <col min="33" max="34" width="5.1640625" style="4" customWidth="1"/>
    <col min="35" max="35" width="6.33203125" style="4" bestFit="1" customWidth="1"/>
    <col min="36" max="36" width="4.1640625" style="4" bestFit="1" customWidth="1"/>
    <col min="37" max="16384" width="10.83203125" style="4"/>
  </cols>
  <sheetData>
    <row r="1" spans="1:23" ht="59" customHeight="1">
      <c r="A1" s="247" t="s">
        <v>351</v>
      </c>
      <c r="B1" s="247"/>
      <c r="C1" s="247"/>
      <c r="D1" s="247"/>
      <c r="E1" s="247"/>
      <c r="F1" s="247"/>
      <c r="G1" s="247"/>
      <c r="H1" s="247"/>
      <c r="I1" s="247"/>
      <c r="J1" s="247"/>
      <c r="L1" s="124" t="s">
        <v>319</v>
      </c>
      <c r="M1" s="124"/>
    </row>
    <row r="2" spans="1:23">
      <c r="L2" s="125" t="s">
        <v>357</v>
      </c>
      <c r="M2" s="125"/>
    </row>
    <row r="3" spans="1:23" s="6" customFormat="1" ht="44">
      <c r="B3" s="162" t="s">
        <v>536</v>
      </c>
      <c r="D3" s="72" t="s">
        <v>291</v>
      </c>
      <c r="E3" s="215" t="s">
        <v>292</v>
      </c>
      <c r="F3" s="216"/>
      <c r="G3" s="215" t="s">
        <v>295</v>
      </c>
      <c r="H3" s="216"/>
      <c r="I3" s="215" t="s">
        <v>296</v>
      </c>
      <c r="J3" s="216"/>
      <c r="K3" s="215" t="s">
        <v>306</v>
      </c>
      <c r="L3" s="216"/>
      <c r="M3" s="126" t="s">
        <v>347</v>
      </c>
      <c r="O3" s="58" t="s">
        <v>316</v>
      </c>
      <c r="P3" s="58" t="s">
        <v>317</v>
      </c>
      <c r="Q3" s="58" t="s">
        <v>219</v>
      </c>
    </row>
    <row r="4" spans="1:23" s="6" customFormat="1" ht="24">
      <c r="B4" s="163"/>
      <c r="D4" s="163"/>
      <c r="E4" s="57"/>
      <c r="F4" s="57"/>
      <c r="G4" s="57"/>
      <c r="H4" s="57"/>
      <c r="I4" s="57"/>
      <c r="J4" s="57"/>
      <c r="K4" s="57"/>
      <c r="L4" s="57"/>
      <c r="M4" s="57"/>
      <c r="O4" s="59"/>
      <c r="P4" s="59"/>
      <c r="Q4" s="59"/>
    </row>
    <row r="5" spans="1:23" ht="22">
      <c r="B5" s="115"/>
      <c r="C5" s="6"/>
      <c r="D5" s="164" t="s">
        <v>532</v>
      </c>
      <c r="E5" s="119"/>
      <c r="F5" s="119"/>
      <c r="G5" s="119"/>
      <c r="H5" s="119"/>
      <c r="I5" s="119"/>
      <c r="J5" s="119"/>
      <c r="K5" s="119"/>
      <c r="L5" s="119"/>
      <c r="M5" s="119"/>
      <c r="N5" s="6"/>
      <c r="O5" s="115"/>
      <c r="P5" s="115"/>
      <c r="Q5" s="115"/>
      <c r="R5" s="115"/>
      <c r="S5" s="115"/>
      <c r="T5" s="115"/>
      <c r="U5" s="115"/>
      <c r="V5" s="115"/>
      <c r="W5" s="115"/>
    </row>
    <row r="6" spans="1:23" ht="31" customHeight="1">
      <c r="B6" s="231" t="s">
        <v>453</v>
      </c>
      <c r="C6" s="6"/>
      <c r="D6" s="164" t="s">
        <v>281</v>
      </c>
      <c r="E6" s="219"/>
      <c r="F6" s="219"/>
      <c r="G6" s="219"/>
      <c r="H6" s="219"/>
      <c r="I6" s="219"/>
      <c r="J6" s="219"/>
      <c r="K6" s="219"/>
      <c r="L6" s="219"/>
      <c r="M6" s="219"/>
      <c r="N6" s="6"/>
      <c r="O6" s="60" t="s">
        <v>96</v>
      </c>
      <c r="P6" s="56" t="s">
        <v>310</v>
      </c>
      <c r="Q6" s="11"/>
    </row>
    <row r="7" spans="1:23" ht="31" customHeight="1">
      <c r="B7" s="231"/>
      <c r="C7" s="6"/>
      <c r="D7" s="189" t="s">
        <v>261</v>
      </c>
      <c r="E7" s="218" t="s">
        <v>279</v>
      </c>
      <c r="F7" s="218"/>
      <c r="G7" s="220"/>
      <c r="H7" s="220"/>
      <c r="I7" s="220"/>
      <c r="J7" s="220"/>
      <c r="K7" s="220"/>
      <c r="L7" s="220"/>
      <c r="M7" s="220"/>
      <c r="N7" s="6"/>
      <c r="O7" s="60" t="s">
        <v>318</v>
      </c>
      <c r="P7" s="116" t="s">
        <v>100</v>
      </c>
      <c r="Q7" s="11"/>
    </row>
    <row r="8" spans="1:23" ht="31" customHeight="1">
      <c r="B8" s="231"/>
      <c r="C8" s="6"/>
      <c r="D8" s="190"/>
      <c r="E8" s="188" t="s">
        <v>278</v>
      </c>
      <c r="F8" s="188"/>
      <c r="G8" s="220"/>
      <c r="H8" s="220"/>
      <c r="I8" s="220"/>
      <c r="J8" s="220"/>
      <c r="K8" s="220"/>
      <c r="L8" s="220"/>
      <c r="M8" s="220"/>
      <c r="N8" s="6"/>
      <c r="O8" s="60" t="s">
        <v>98</v>
      </c>
      <c r="P8" s="56" t="s">
        <v>101</v>
      </c>
      <c r="Q8" s="11"/>
    </row>
    <row r="9" spans="1:23" ht="31" customHeight="1">
      <c r="B9" s="231"/>
      <c r="C9" s="6"/>
      <c r="D9" s="190"/>
      <c r="E9" s="188" t="s">
        <v>280</v>
      </c>
      <c r="F9" s="188"/>
      <c r="G9" s="220"/>
      <c r="H9" s="220"/>
      <c r="I9" s="220"/>
      <c r="J9" s="220"/>
      <c r="K9" s="220"/>
      <c r="L9" s="220"/>
      <c r="M9" s="220"/>
      <c r="N9" s="6"/>
      <c r="O9" s="60" t="s">
        <v>318</v>
      </c>
      <c r="P9" s="70" t="s">
        <v>102</v>
      </c>
      <c r="Q9" s="11"/>
    </row>
    <row r="10" spans="1:23" ht="31" customHeight="1">
      <c r="B10" s="231"/>
      <c r="C10" s="6"/>
      <c r="D10" s="190"/>
      <c r="E10" s="192" t="s">
        <v>260</v>
      </c>
      <c r="F10" s="193"/>
      <c r="G10" s="221" t="s">
        <v>263</v>
      </c>
      <c r="H10" s="221"/>
      <c r="I10" s="217"/>
      <c r="J10" s="217"/>
      <c r="K10" s="217"/>
      <c r="L10" s="217"/>
      <c r="M10" s="119"/>
      <c r="N10" s="6"/>
      <c r="O10" s="60" t="s">
        <v>91</v>
      </c>
      <c r="P10" s="64" t="s">
        <v>343</v>
      </c>
      <c r="Q10" s="11"/>
    </row>
    <row r="11" spans="1:23" ht="31" customHeight="1">
      <c r="B11" s="231"/>
      <c r="C11" s="6"/>
      <c r="D11" s="190"/>
      <c r="E11" s="194"/>
      <c r="F11" s="195"/>
      <c r="G11" s="184" t="s">
        <v>264</v>
      </c>
      <c r="H11" s="184"/>
      <c r="I11" s="186"/>
      <c r="J11" s="186"/>
      <c r="K11" s="186"/>
      <c r="L11" s="186"/>
      <c r="M11" s="119"/>
      <c r="N11" s="6"/>
      <c r="O11" s="60" t="s">
        <v>91</v>
      </c>
      <c r="P11" s="64" t="s">
        <v>343</v>
      </c>
      <c r="Q11" s="11"/>
    </row>
    <row r="12" spans="1:23" ht="31" customHeight="1">
      <c r="B12" s="231"/>
      <c r="C12" s="6"/>
      <c r="D12" s="190"/>
      <c r="E12" s="194"/>
      <c r="F12" s="195"/>
      <c r="G12" s="184" t="s">
        <v>259</v>
      </c>
      <c r="H12" s="184"/>
      <c r="I12" s="186"/>
      <c r="J12" s="186"/>
      <c r="K12" s="186"/>
      <c r="L12" s="186"/>
      <c r="M12" s="119"/>
      <c r="N12" s="6"/>
      <c r="O12" s="60" t="s">
        <v>91</v>
      </c>
      <c r="P12" s="64" t="s">
        <v>343</v>
      </c>
      <c r="Q12" s="11"/>
    </row>
    <row r="13" spans="1:23" ht="31" customHeight="1">
      <c r="B13" s="231"/>
      <c r="C13" s="6"/>
      <c r="D13" s="190"/>
      <c r="E13" s="194"/>
      <c r="F13" s="195"/>
      <c r="G13" s="184" t="s">
        <v>265</v>
      </c>
      <c r="H13" s="184"/>
      <c r="I13" s="186"/>
      <c r="J13" s="186"/>
      <c r="K13" s="186"/>
      <c r="L13" s="186"/>
      <c r="M13" s="119"/>
      <c r="N13" s="6"/>
      <c r="O13" s="60" t="s">
        <v>91</v>
      </c>
      <c r="P13" s="64" t="s">
        <v>343</v>
      </c>
      <c r="Q13" s="11"/>
    </row>
    <row r="14" spans="1:23" ht="31" customHeight="1">
      <c r="B14" s="231"/>
      <c r="C14" s="6"/>
      <c r="D14" s="190"/>
      <c r="E14" s="194"/>
      <c r="F14" s="195"/>
      <c r="G14" s="184" t="s">
        <v>277</v>
      </c>
      <c r="H14" s="184"/>
      <c r="I14" s="186"/>
      <c r="J14" s="186"/>
      <c r="K14" s="186"/>
      <c r="L14" s="186"/>
      <c r="M14" s="119"/>
      <c r="N14" s="6"/>
      <c r="O14" s="60" t="s">
        <v>91</v>
      </c>
      <c r="P14" s="62" t="s">
        <v>321</v>
      </c>
      <c r="Q14" s="11"/>
    </row>
    <row r="15" spans="1:23" ht="31" customHeight="1">
      <c r="B15" s="231"/>
      <c r="C15" s="6"/>
      <c r="D15" s="191"/>
      <c r="E15" s="196"/>
      <c r="F15" s="197"/>
      <c r="G15" s="184" t="s">
        <v>276</v>
      </c>
      <c r="H15" s="184"/>
      <c r="I15" s="186"/>
      <c r="J15" s="186"/>
      <c r="K15" s="186"/>
      <c r="L15" s="186"/>
      <c r="M15" s="119"/>
      <c r="N15" s="6"/>
      <c r="O15" s="60" t="s">
        <v>91</v>
      </c>
      <c r="P15" s="62" t="s">
        <v>321</v>
      </c>
      <c r="Q15" s="11"/>
    </row>
    <row r="16" spans="1:23" ht="31" customHeight="1">
      <c r="B16" s="231" t="s">
        <v>355</v>
      </c>
      <c r="C16" s="6"/>
      <c r="D16" s="234" t="s">
        <v>257</v>
      </c>
      <c r="E16" s="198" t="s">
        <v>270</v>
      </c>
      <c r="F16" s="198"/>
      <c r="G16" s="184" t="s">
        <v>257</v>
      </c>
      <c r="H16" s="184"/>
      <c r="I16" s="186"/>
      <c r="J16" s="186"/>
      <c r="K16" s="186"/>
      <c r="L16" s="186"/>
      <c r="M16" s="119"/>
      <c r="N16" s="6"/>
      <c r="O16" s="60" t="s">
        <v>113</v>
      </c>
      <c r="P16" s="11"/>
      <c r="Q16" s="11"/>
    </row>
    <row r="17" spans="2:17" ht="31" customHeight="1">
      <c r="B17" s="231"/>
      <c r="D17" s="234"/>
      <c r="E17" s="198"/>
      <c r="F17" s="198"/>
      <c r="G17" s="184" t="s">
        <v>269</v>
      </c>
      <c r="H17" s="184"/>
      <c r="I17" s="186"/>
      <c r="J17" s="186"/>
      <c r="K17" s="186"/>
      <c r="L17" s="186"/>
      <c r="M17" s="119"/>
      <c r="O17" s="60" t="s">
        <v>113</v>
      </c>
      <c r="P17" s="11"/>
      <c r="Q17" s="11"/>
    </row>
    <row r="18" spans="2:17" ht="31" customHeight="1">
      <c r="B18" s="231"/>
      <c r="D18" s="234"/>
      <c r="E18" s="198"/>
      <c r="F18" s="198"/>
      <c r="G18" s="184" t="s">
        <v>272</v>
      </c>
      <c r="H18" s="184"/>
      <c r="I18" s="186"/>
      <c r="J18" s="186"/>
      <c r="K18" s="186"/>
      <c r="L18" s="186"/>
      <c r="M18" s="119"/>
      <c r="O18" s="60" t="s">
        <v>113</v>
      </c>
      <c r="P18" s="11"/>
      <c r="Q18" s="11"/>
    </row>
    <row r="19" spans="2:17" ht="31" customHeight="1">
      <c r="B19" s="231"/>
      <c r="D19" s="234"/>
      <c r="E19" s="198"/>
      <c r="F19" s="198"/>
      <c r="G19" s="184" t="s">
        <v>259</v>
      </c>
      <c r="H19" s="184"/>
      <c r="I19" s="186"/>
      <c r="J19" s="186"/>
      <c r="K19" s="186"/>
      <c r="L19" s="186"/>
      <c r="M19" s="119"/>
      <c r="O19" s="60" t="s">
        <v>113</v>
      </c>
      <c r="P19" s="11"/>
      <c r="Q19" s="11"/>
    </row>
    <row r="20" spans="2:17" ht="31" customHeight="1">
      <c r="B20" s="231"/>
      <c r="D20" s="234"/>
      <c r="E20" s="198"/>
      <c r="F20" s="198"/>
      <c r="G20" s="184" t="s">
        <v>268</v>
      </c>
      <c r="H20" s="184"/>
      <c r="I20" s="186"/>
      <c r="J20" s="186"/>
      <c r="K20" s="186"/>
      <c r="L20" s="186"/>
      <c r="M20" s="119"/>
      <c r="O20" s="60" t="s">
        <v>113</v>
      </c>
      <c r="P20" s="11"/>
      <c r="Q20" s="11"/>
    </row>
    <row r="21" spans="2:17" ht="31" customHeight="1">
      <c r="B21" s="231"/>
      <c r="D21" s="234"/>
      <c r="E21" s="198" t="s">
        <v>271</v>
      </c>
      <c r="F21" s="198"/>
      <c r="G21" s="184" t="s">
        <v>360</v>
      </c>
      <c r="H21" s="184"/>
      <c r="I21" s="186"/>
      <c r="J21" s="186"/>
      <c r="K21" s="186"/>
      <c r="L21" s="186"/>
      <c r="M21" s="119"/>
      <c r="O21" s="60" t="s">
        <v>97</v>
      </c>
      <c r="P21" s="11"/>
      <c r="Q21" s="11"/>
    </row>
    <row r="22" spans="2:17" ht="31" customHeight="1">
      <c r="B22" s="231"/>
      <c r="D22" s="234"/>
      <c r="E22" s="198"/>
      <c r="F22" s="198"/>
      <c r="G22" s="184" t="s">
        <v>267</v>
      </c>
      <c r="H22" s="184"/>
      <c r="I22" s="186"/>
      <c r="J22" s="186"/>
      <c r="K22" s="186"/>
      <c r="L22" s="186"/>
      <c r="M22" s="119"/>
      <c r="O22" s="60" t="s">
        <v>97</v>
      </c>
      <c r="P22" s="71" t="s">
        <v>114</v>
      </c>
      <c r="Q22" s="11"/>
    </row>
    <row r="23" spans="2:17" ht="31" customHeight="1">
      <c r="B23" s="231"/>
      <c r="D23" s="234"/>
      <c r="E23" s="198"/>
      <c r="F23" s="198"/>
      <c r="G23" s="184" t="s">
        <v>44</v>
      </c>
      <c r="H23" s="184"/>
      <c r="I23" s="186"/>
      <c r="J23" s="186"/>
      <c r="K23" s="186"/>
      <c r="L23" s="186"/>
      <c r="M23" s="119"/>
      <c r="O23" s="60" t="s">
        <v>97</v>
      </c>
      <c r="P23" s="11"/>
      <c r="Q23" s="11"/>
    </row>
    <row r="24" spans="2:17" ht="31" customHeight="1">
      <c r="B24" s="231"/>
      <c r="D24" s="234"/>
      <c r="E24" s="198"/>
      <c r="F24" s="198"/>
      <c r="G24" s="184" t="s">
        <v>268</v>
      </c>
      <c r="H24" s="184"/>
      <c r="I24" s="186"/>
      <c r="J24" s="186"/>
      <c r="K24" s="186"/>
      <c r="L24" s="186"/>
      <c r="M24" s="119"/>
      <c r="O24" s="60" t="s">
        <v>97</v>
      </c>
      <c r="P24" s="11"/>
      <c r="Q24" s="11"/>
    </row>
    <row r="25" spans="2:17" ht="31" customHeight="1">
      <c r="B25" s="231" t="s">
        <v>454</v>
      </c>
      <c r="C25" s="6"/>
      <c r="D25" s="198" t="s">
        <v>448</v>
      </c>
      <c r="E25" s="199" t="s">
        <v>328</v>
      </c>
      <c r="F25" s="200"/>
      <c r="G25" s="210"/>
      <c r="H25" s="210"/>
      <c r="I25" s="210"/>
      <c r="J25" s="210"/>
      <c r="K25" s="210"/>
      <c r="L25" s="210"/>
      <c r="M25" s="119"/>
      <c r="N25" s="6"/>
      <c r="O25" s="60" t="s">
        <v>318</v>
      </c>
      <c r="P25" s="64" t="s">
        <v>337</v>
      </c>
      <c r="Q25" s="11"/>
    </row>
    <row r="26" spans="2:17" ht="31" customHeight="1">
      <c r="B26" s="231"/>
      <c r="C26" s="6"/>
      <c r="D26" s="198"/>
      <c r="E26" s="199" t="s">
        <v>329</v>
      </c>
      <c r="F26" s="200"/>
      <c r="G26" s="210"/>
      <c r="H26" s="210"/>
      <c r="I26" s="210"/>
      <c r="J26" s="210"/>
      <c r="K26" s="210"/>
      <c r="L26" s="210"/>
      <c r="M26" s="119"/>
      <c r="N26" s="6"/>
      <c r="O26" s="60" t="s">
        <v>318</v>
      </c>
      <c r="P26" s="64" t="s">
        <v>337</v>
      </c>
      <c r="Q26" s="11"/>
    </row>
    <row r="27" spans="2:17" ht="31" customHeight="1">
      <c r="B27" s="231"/>
      <c r="C27" s="6"/>
      <c r="D27" s="198"/>
      <c r="E27" s="199" t="s">
        <v>330</v>
      </c>
      <c r="F27" s="200"/>
      <c r="G27" s="210"/>
      <c r="H27" s="210"/>
      <c r="I27" s="210"/>
      <c r="J27" s="210"/>
      <c r="K27" s="210"/>
      <c r="L27" s="210"/>
      <c r="M27" s="119"/>
      <c r="N27" s="6"/>
      <c r="O27" s="60" t="s">
        <v>318</v>
      </c>
      <c r="P27" s="64" t="s">
        <v>337</v>
      </c>
      <c r="Q27" s="11"/>
    </row>
    <row r="28" spans="2:17" ht="31" customHeight="1">
      <c r="B28" s="231"/>
      <c r="C28" s="6"/>
      <c r="D28" s="198"/>
      <c r="E28" s="199" t="s">
        <v>331</v>
      </c>
      <c r="F28" s="200"/>
      <c r="G28" s="210"/>
      <c r="H28" s="210"/>
      <c r="I28" s="210"/>
      <c r="J28" s="210"/>
      <c r="K28" s="210"/>
      <c r="L28" s="210"/>
      <c r="M28" s="119"/>
      <c r="N28" s="6"/>
      <c r="O28" s="60" t="s">
        <v>90</v>
      </c>
      <c r="P28" s="56">
        <v>0</v>
      </c>
      <c r="Q28" s="11"/>
    </row>
    <row r="29" spans="2:17" ht="31" customHeight="1">
      <c r="B29" s="231"/>
      <c r="C29" s="6"/>
      <c r="D29" s="198"/>
      <c r="E29" s="199" t="s">
        <v>332</v>
      </c>
      <c r="F29" s="200"/>
      <c r="G29" s="210"/>
      <c r="H29" s="210"/>
      <c r="I29" s="210"/>
      <c r="J29" s="210"/>
      <c r="K29" s="210"/>
      <c r="L29" s="210"/>
      <c r="M29" s="119"/>
      <c r="N29" s="6"/>
      <c r="O29" s="60" t="s">
        <v>90</v>
      </c>
      <c r="P29" s="56">
        <v>0</v>
      </c>
      <c r="Q29" s="11"/>
    </row>
    <row r="30" spans="2:17" ht="31" customHeight="1">
      <c r="B30" s="231"/>
      <c r="C30" s="6"/>
      <c r="D30" s="198"/>
      <c r="E30" s="199" t="s">
        <v>333</v>
      </c>
      <c r="F30" s="200"/>
      <c r="G30" s="210"/>
      <c r="H30" s="210"/>
      <c r="I30" s="210"/>
      <c r="J30" s="210"/>
      <c r="K30" s="210"/>
      <c r="L30" s="210"/>
      <c r="M30" s="119"/>
      <c r="N30" s="6"/>
      <c r="O30" s="60" t="s">
        <v>90</v>
      </c>
      <c r="P30" s="56">
        <v>0</v>
      </c>
      <c r="Q30" s="11"/>
    </row>
    <row r="31" spans="2:17" ht="31" customHeight="1">
      <c r="B31" s="231" t="s">
        <v>354</v>
      </c>
      <c r="C31" s="6"/>
      <c r="D31" s="205" t="s">
        <v>534</v>
      </c>
      <c r="E31" s="184" t="s">
        <v>315</v>
      </c>
      <c r="F31" s="184"/>
      <c r="G31" s="210"/>
      <c r="H31" s="210"/>
      <c r="I31" s="210"/>
      <c r="J31" s="210"/>
      <c r="K31" s="210"/>
      <c r="L31" s="210"/>
      <c r="M31" s="119"/>
      <c r="N31" s="6"/>
      <c r="O31" s="60" t="s">
        <v>91</v>
      </c>
      <c r="P31" s="62" t="s">
        <v>322</v>
      </c>
      <c r="Q31" s="11"/>
    </row>
    <row r="32" spans="2:17" ht="31" customHeight="1">
      <c r="B32" s="231"/>
      <c r="C32" s="6"/>
      <c r="D32" s="205"/>
      <c r="E32" s="184" t="s">
        <v>462</v>
      </c>
      <c r="F32" s="184"/>
      <c r="G32" s="225" t="s">
        <v>540</v>
      </c>
      <c r="H32" s="225"/>
      <c r="I32" s="225"/>
      <c r="J32" s="225"/>
      <c r="K32" s="225"/>
      <c r="L32" s="225"/>
      <c r="M32" s="119"/>
      <c r="N32" s="6"/>
      <c r="O32" s="60" t="s">
        <v>91</v>
      </c>
      <c r="P32" s="62" t="s">
        <v>440</v>
      </c>
      <c r="Q32" s="11"/>
    </row>
    <row r="33" spans="2:17" ht="31" customHeight="1">
      <c r="B33" s="231"/>
      <c r="C33" s="6"/>
      <c r="D33" s="205"/>
      <c r="E33" s="184" t="s">
        <v>523</v>
      </c>
      <c r="F33" s="184"/>
      <c r="G33" s="225" t="s">
        <v>543</v>
      </c>
      <c r="H33" s="225"/>
      <c r="I33" s="225"/>
      <c r="J33" s="225"/>
      <c r="K33" s="225"/>
      <c r="L33" s="225"/>
      <c r="M33" s="119"/>
      <c r="N33" s="6"/>
      <c r="O33" s="60" t="s">
        <v>92</v>
      </c>
      <c r="P33" s="64" t="s">
        <v>344</v>
      </c>
      <c r="Q33" s="11"/>
    </row>
    <row r="34" spans="2:17" ht="31" customHeight="1">
      <c r="B34" s="231"/>
      <c r="C34" s="6"/>
      <c r="D34" s="205"/>
      <c r="E34" s="184" t="s">
        <v>542</v>
      </c>
      <c r="F34" s="184"/>
      <c r="G34" s="226" t="s">
        <v>541</v>
      </c>
      <c r="H34" s="227"/>
      <c r="I34" s="227"/>
      <c r="J34" s="227"/>
      <c r="K34" s="227"/>
      <c r="L34" s="228"/>
      <c r="M34" s="119"/>
      <c r="N34" s="6"/>
      <c r="O34" s="60" t="s">
        <v>91</v>
      </c>
      <c r="P34" s="62" t="s">
        <v>440</v>
      </c>
      <c r="Q34" s="11"/>
    </row>
    <row r="35" spans="2:17" ht="31" customHeight="1">
      <c r="B35" s="231"/>
      <c r="C35" s="6"/>
      <c r="D35" s="205" t="s">
        <v>461</v>
      </c>
      <c r="E35" s="235" t="s">
        <v>535</v>
      </c>
      <c r="F35" s="222" t="s">
        <v>327</v>
      </c>
      <c r="G35" s="207" t="s">
        <v>136</v>
      </c>
      <c r="H35" s="208"/>
      <c r="I35" s="206"/>
      <c r="J35" s="206"/>
      <c r="K35" s="206"/>
      <c r="L35" s="206"/>
      <c r="M35" s="119"/>
      <c r="N35" s="6"/>
      <c r="O35" s="60" t="s">
        <v>96</v>
      </c>
      <c r="P35" s="56" t="s">
        <v>310</v>
      </c>
      <c r="Q35" s="11"/>
    </row>
    <row r="36" spans="2:17" ht="31" customHeight="1">
      <c r="B36" s="231"/>
      <c r="C36" s="6"/>
      <c r="D36" s="205"/>
      <c r="E36" s="235"/>
      <c r="F36" s="222"/>
      <c r="G36" s="207" t="s">
        <v>137</v>
      </c>
      <c r="H36" s="208"/>
      <c r="I36" s="206"/>
      <c r="J36" s="206"/>
      <c r="K36" s="206"/>
      <c r="L36" s="206"/>
      <c r="M36" s="119"/>
      <c r="N36" s="6"/>
      <c r="O36" s="60" t="s">
        <v>318</v>
      </c>
      <c r="P36" s="11"/>
      <c r="Q36" s="71" t="s">
        <v>320</v>
      </c>
    </row>
    <row r="37" spans="2:17" ht="31" customHeight="1">
      <c r="B37" s="231"/>
      <c r="C37" s="6"/>
      <c r="D37" s="205"/>
      <c r="E37" s="235"/>
      <c r="F37" s="222"/>
      <c r="G37" s="240" t="s">
        <v>313</v>
      </c>
      <c r="H37" s="241"/>
      <c r="I37" s="207" t="s">
        <v>141</v>
      </c>
      <c r="J37" s="208"/>
      <c r="K37" s="201"/>
      <c r="L37" s="202"/>
      <c r="M37" s="119"/>
      <c r="N37" s="6"/>
      <c r="O37" s="60" t="s">
        <v>141</v>
      </c>
      <c r="P37" s="11"/>
      <c r="Q37" s="64" t="s">
        <v>244</v>
      </c>
    </row>
    <row r="38" spans="2:17" ht="31" customHeight="1">
      <c r="B38" s="231"/>
      <c r="C38" s="6"/>
      <c r="D38" s="205"/>
      <c r="E38" s="235"/>
      <c r="F38" s="222"/>
      <c r="G38" s="242"/>
      <c r="H38" s="243"/>
      <c r="I38" s="223" t="s">
        <v>146</v>
      </c>
      <c r="J38" s="224"/>
      <c r="K38" s="201"/>
      <c r="L38" s="202"/>
      <c r="M38" s="119"/>
      <c r="N38" s="6"/>
      <c r="O38" s="60" t="s">
        <v>318</v>
      </c>
      <c r="P38" s="11"/>
      <c r="Q38" s="71" t="s">
        <v>245</v>
      </c>
    </row>
    <row r="39" spans="2:17" ht="31" customHeight="1">
      <c r="B39" s="231"/>
      <c r="C39" s="6"/>
      <c r="D39" s="205"/>
      <c r="E39" s="235"/>
      <c r="F39" s="222"/>
      <c r="G39" s="242"/>
      <c r="H39" s="243"/>
      <c r="I39" s="223" t="s">
        <v>307</v>
      </c>
      <c r="J39" s="224"/>
      <c r="K39" s="201"/>
      <c r="L39" s="202"/>
      <c r="M39" s="119"/>
      <c r="N39" s="6"/>
      <c r="O39" s="60" t="s">
        <v>318</v>
      </c>
      <c r="P39" s="11"/>
      <c r="Q39" s="71" t="s">
        <v>246</v>
      </c>
    </row>
    <row r="40" spans="2:17" ht="31" customHeight="1">
      <c r="B40" s="231"/>
      <c r="C40" s="6"/>
      <c r="D40" s="205"/>
      <c r="E40" s="235"/>
      <c r="F40" s="222"/>
      <c r="G40" s="242"/>
      <c r="H40" s="243"/>
      <c r="I40" s="223" t="s">
        <v>308</v>
      </c>
      <c r="J40" s="224"/>
      <c r="K40" s="201"/>
      <c r="L40" s="202"/>
      <c r="M40" s="119"/>
      <c r="N40" s="6"/>
      <c r="O40" s="60" t="s">
        <v>90</v>
      </c>
      <c r="P40" s="11"/>
      <c r="Q40" s="54">
        <v>4</v>
      </c>
    </row>
    <row r="41" spans="2:17" ht="31" customHeight="1">
      <c r="B41" s="231"/>
      <c r="C41" s="6"/>
      <c r="D41" s="205"/>
      <c r="E41" s="235"/>
      <c r="F41" s="222"/>
      <c r="G41" s="256"/>
      <c r="H41" s="257"/>
      <c r="I41" s="223" t="s">
        <v>309</v>
      </c>
      <c r="J41" s="224"/>
      <c r="K41" s="201"/>
      <c r="L41" s="202"/>
      <c r="M41" s="119"/>
      <c r="N41" s="6"/>
      <c r="O41" s="60" t="s">
        <v>90</v>
      </c>
      <c r="P41" s="11"/>
      <c r="Q41" s="54">
        <v>10</v>
      </c>
    </row>
    <row r="42" spans="2:17" ht="31" customHeight="1">
      <c r="B42" s="231" t="s">
        <v>455</v>
      </c>
      <c r="C42" s="6"/>
      <c r="D42" s="205" t="s">
        <v>533</v>
      </c>
      <c r="E42" s="184" t="s">
        <v>359</v>
      </c>
      <c r="F42" s="184"/>
      <c r="G42" s="210"/>
      <c r="H42" s="210"/>
      <c r="I42" s="210"/>
      <c r="J42" s="210"/>
      <c r="K42" s="210"/>
      <c r="L42" s="210"/>
      <c r="M42" s="119"/>
      <c r="N42" s="6"/>
      <c r="O42" s="60" t="s">
        <v>90</v>
      </c>
      <c r="P42" s="56">
        <v>500</v>
      </c>
      <c r="Q42" s="11"/>
    </row>
    <row r="43" spans="2:17" ht="31" customHeight="1">
      <c r="B43" s="231"/>
      <c r="C43" s="6"/>
      <c r="D43" s="205"/>
      <c r="E43" s="184" t="s">
        <v>273</v>
      </c>
      <c r="F43" s="184"/>
      <c r="G43" s="210"/>
      <c r="H43" s="210"/>
      <c r="I43" s="210"/>
      <c r="J43" s="210"/>
      <c r="K43" s="210"/>
      <c r="L43" s="210"/>
      <c r="M43" s="119"/>
      <c r="N43" s="6"/>
      <c r="O43" s="60" t="s">
        <v>90</v>
      </c>
      <c r="P43" s="56">
        <v>500</v>
      </c>
      <c r="Q43" s="11"/>
    </row>
    <row r="44" spans="2:17" ht="31" customHeight="1">
      <c r="B44" s="231"/>
      <c r="C44" s="6"/>
      <c r="D44" s="205"/>
      <c r="E44" s="184" t="s">
        <v>297</v>
      </c>
      <c r="F44" s="184"/>
      <c r="G44" s="210"/>
      <c r="H44" s="210"/>
      <c r="I44" s="210"/>
      <c r="J44" s="210"/>
      <c r="K44" s="210"/>
      <c r="L44" s="210"/>
      <c r="M44" s="119"/>
      <c r="N44" s="6"/>
      <c r="O44" s="60" t="s">
        <v>91</v>
      </c>
      <c r="P44" s="73"/>
      <c r="Q44" s="62" t="s">
        <v>323</v>
      </c>
    </row>
    <row r="45" spans="2:17" ht="31" customHeight="1">
      <c r="B45" s="231"/>
      <c r="C45" s="6"/>
      <c r="D45" s="205"/>
      <c r="E45" s="184" t="s">
        <v>302</v>
      </c>
      <c r="F45" s="184"/>
      <c r="G45" s="225" t="s">
        <v>544</v>
      </c>
      <c r="H45" s="225"/>
      <c r="I45" s="225"/>
      <c r="J45" s="225"/>
      <c r="K45" s="225"/>
      <c r="L45" s="225"/>
      <c r="M45" s="119"/>
      <c r="N45" s="6"/>
      <c r="O45" s="60" t="s">
        <v>91</v>
      </c>
      <c r="P45" s="62" t="s">
        <v>441</v>
      </c>
      <c r="Q45" s="11"/>
    </row>
    <row r="46" spans="2:17" ht="31" customHeight="1">
      <c r="B46" s="231"/>
      <c r="C46" s="6"/>
      <c r="D46" s="205"/>
      <c r="E46" s="184" t="s">
        <v>523</v>
      </c>
      <c r="F46" s="184"/>
      <c r="G46" s="225" t="s">
        <v>545</v>
      </c>
      <c r="H46" s="225"/>
      <c r="I46" s="225"/>
      <c r="J46" s="225"/>
      <c r="K46" s="225"/>
      <c r="L46" s="225"/>
      <c r="M46" s="119"/>
      <c r="N46" s="6"/>
      <c r="O46" s="60" t="s">
        <v>92</v>
      </c>
      <c r="P46" s="64" t="s">
        <v>344</v>
      </c>
      <c r="Q46" s="11"/>
    </row>
    <row r="47" spans="2:17" ht="31" customHeight="1">
      <c r="B47" s="231"/>
      <c r="C47" s="6"/>
      <c r="D47" s="205"/>
      <c r="E47" s="184" t="s">
        <v>542</v>
      </c>
      <c r="F47" s="184"/>
      <c r="G47" s="226" t="s">
        <v>546</v>
      </c>
      <c r="H47" s="227"/>
      <c r="I47" s="227"/>
      <c r="J47" s="227"/>
      <c r="K47" s="227"/>
      <c r="L47" s="228"/>
      <c r="M47" s="119"/>
      <c r="N47" s="6"/>
      <c r="O47" s="60" t="s">
        <v>91</v>
      </c>
      <c r="P47" s="62" t="s">
        <v>441</v>
      </c>
      <c r="Q47" s="11"/>
    </row>
    <row r="48" spans="2:17" ht="31" customHeight="1">
      <c r="B48" s="231"/>
      <c r="C48" s="6"/>
      <c r="D48" s="205" t="s">
        <v>314</v>
      </c>
      <c r="E48" s="235" t="s">
        <v>220</v>
      </c>
      <c r="F48" s="222" t="s">
        <v>326</v>
      </c>
      <c r="G48" s="248" t="s">
        <v>136</v>
      </c>
      <c r="H48" s="249"/>
      <c r="I48" s="212"/>
      <c r="J48" s="213"/>
      <c r="K48" s="213"/>
      <c r="L48" s="214"/>
      <c r="M48" s="119"/>
      <c r="N48" s="6"/>
      <c r="O48" s="60" t="s">
        <v>122</v>
      </c>
      <c r="P48" s="56" t="s">
        <v>310</v>
      </c>
      <c r="Q48" s="11"/>
    </row>
    <row r="49" spans="2:18" ht="31" customHeight="1">
      <c r="B49" s="231"/>
      <c r="C49" s="6"/>
      <c r="D49" s="205"/>
      <c r="E49" s="235"/>
      <c r="F49" s="222"/>
      <c r="G49" s="248" t="s">
        <v>137</v>
      </c>
      <c r="H49" s="249"/>
      <c r="I49" s="212"/>
      <c r="J49" s="213"/>
      <c r="K49" s="213"/>
      <c r="L49" s="214"/>
      <c r="M49" s="119"/>
      <c r="N49" s="6"/>
      <c r="O49" s="60" t="s">
        <v>318</v>
      </c>
      <c r="P49" s="11"/>
      <c r="Q49" s="71" t="s">
        <v>150</v>
      </c>
    </row>
    <row r="50" spans="2:18" ht="31" customHeight="1">
      <c r="B50" s="231"/>
      <c r="C50" s="6"/>
      <c r="D50" s="205"/>
      <c r="E50" s="235"/>
      <c r="F50" s="222"/>
      <c r="G50" s="248" t="s">
        <v>275</v>
      </c>
      <c r="H50" s="249"/>
      <c r="I50" s="212"/>
      <c r="J50" s="213"/>
      <c r="K50" s="213"/>
      <c r="L50" s="214"/>
      <c r="M50" s="119"/>
      <c r="N50" s="6"/>
      <c r="O50" s="60" t="s">
        <v>122</v>
      </c>
      <c r="P50" s="11"/>
      <c r="Q50" s="56" t="b">
        <v>0</v>
      </c>
    </row>
    <row r="51" spans="2:18" ht="31" customHeight="1">
      <c r="B51" s="231"/>
      <c r="C51" s="6"/>
      <c r="D51" s="205"/>
      <c r="E51" s="235"/>
      <c r="F51" s="222"/>
      <c r="G51" s="248" t="s">
        <v>274</v>
      </c>
      <c r="H51" s="249"/>
      <c r="I51" s="212"/>
      <c r="J51" s="213"/>
      <c r="K51" s="213"/>
      <c r="L51" s="214"/>
      <c r="M51" s="119"/>
      <c r="N51" s="6"/>
      <c r="O51" s="60" t="s">
        <v>122</v>
      </c>
      <c r="P51" s="11"/>
      <c r="Q51" s="56" t="b">
        <v>0</v>
      </c>
    </row>
    <row r="52" spans="2:18" ht="31" customHeight="1">
      <c r="B52" s="231"/>
      <c r="C52" s="6"/>
      <c r="D52" s="205"/>
      <c r="E52" s="235"/>
      <c r="F52" s="222"/>
      <c r="G52" s="250" t="s">
        <v>313</v>
      </c>
      <c r="H52" s="251"/>
      <c r="I52" s="211" t="s">
        <v>141</v>
      </c>
      <c r="J52" s="211"/>
      <c r="K52" s="201"/>
      <c r="L52" s="202"/>
      <c r="M52" s="119"/>
      <c r="N52" s="6"/>
      <c r="O52" s="60" t="s">
        <v>141</v>
      </c>
      <c r="P52" s="11"/>
      <c r="Q52" s="64" t="s">
        <v>159</v>
      </c>
    </row>
    <row r="53" spans="2:18" ht="31" customHeight="1">
      <c r="B53" s="231"/>
      <c r="C53" s="6"/>
      <c r="D53" s="205"/>
      <c r="E53" s="235"/>
      <c r="F53" s="222"/>
      <c r="G53" s="252"/>
      <c r="H53" s="253"/>
      <c r="I53" s="211" t="s">
        <v>146</v>
      </c>
      <c r="J53" s="211"/>
      <c r="K53" s="201"/>
      <c r="L53" s="202"/>
      <c r="M53" s="119"/>
      <c r="N53" s="6"/>
      <c r="O53" s="60" t="s">
        <v>318</v>
      </c>
      <c r="P53" s="11"/>
      <c r="Q53" s="71" t="s">
        <v>160</v>
      </c>
    </row>
    <row r="54" spans="2:18" ht="31" customHeight="1">
      <c r="B54" s="231"/>
      <c r="C54" s="6"/>
      <c r="D54" s="205"/>
      <c r="E54" s="235"/>
      <c r="F54" s="222"/>
      <c r="G54" s="252"/>
      <c r="H54" s="253"/>
      <c r="I54" s="211" t="s">
        <v>303</v>
      </c>
      <c r="J54" s="211"/>
      <c r="K54" s="201"/>
      <c r="L54" s="202"/>
      <c r="M54" s="119"/>
      <c r="N54" s="6"/>
      <c r="O54" s="60" t="s">
        <v>90</v>
      </c>
      <c r="P54" s="11"/>
      <c r="Q54" s="56">
        <v>26</v>
      </c>
    </row>
    <row r="55" spans="2:18" ht="31" customHeight="1">
      <c r="B55" s="231"/>
      <c r="C55" s="6"/>
      <c r="D55" s="205"/>
      <c r="E55" s="235"/>
      <c r="F55" s="222"/>
      <c r="G55" s="254"/>
      <c r="H55" s="255"/>
      <c r="I55" s="211" t="s">
        <v>304</v>
      </c>
      <c r="J55" s="211"/>
      <c r="K55" s="201"/>
      <c r="L55" s="202"/>
      <c r="M55" s="119"/>
      <c r="N55" s="6"/>
      <c r="O55" s="60" t="s">
        <v>90</v>
      </c>
      <c r="P55" s="11"/>
      <c r="Q55" s="56">
        <v>12</v>
      </c>
    </row>
    <row r="56" spans="2:18" ht="31" customHeight="1">
      <c r="B56" s="231"/>
      <c r="C56" s="6"/>
      <c r="D56" s="205"/>
      <c r="E56" s="235"/>
      <c r="F56" s="222"/>
      <c r="G56" s="250" t="s">
        <v>140</v>
      </c>
      <c r="H56" s="251"/>
      <c r="I56" s="211" t="s">
        <v>141</v>
      </c>
      <c r="J56" s="211"/>
      <c r="K56" s="201"/>
      <c r="L56" s="202"/>
      <c r="M56" s="119"/>
      <c r="N56" s="6"/>
      <c r="O56" s="60" t="s">
        <v>141</v>
      </c>
      <c r="P56" s="11"/>
      <c r="Q56" s="64" t="s">
        <v>158</v>
      </c>
    </row>
    <row r="57" spans="2:18" ht="31" customHeight="1">
      <c r="B57" s="231"/>
      <c r="C57" s="6"/>
      <c r="D57" s="205"/>
      <c r="E57" s="235"/>
      <c r="F57" s="222"/>
      <c r="G57" s="252"/>
      <c r="H57" s="253"/>
      <c r="I57" s="211" t="s">
        <v>142</v>
      </c>
      <c r="J57" s="211"/>
      <c r="K57" s="201"/>
      <c r="L57" s="202"/>
      <c r="M57" s="119"/>
      <c r="N57" s="6"/>
      <c r="O57" s="60" t="s">
        <v>318</v>
      </c>
      <c r="P57" s="11"/>
      <c r="Q57" s="71" t="s">
        <v>150</v>
      </c>
    </row>
    <row r="58" spans="2:18" ht="31" customHeight="1">
      <c r="B58" s="231"/>
      <c r="C58" s="6"/>
      <c r="D58" s="205"/>
      <c r="E58" s="235"/>
      <c r="F58" s="222"/>
      <c r="G58" s="252"/>
      <c r="H58" s="253"/>
      <c r="I58" s="211" t="s">
        <v>143</v>
      </c>
      <c r="J58" s="211"/>
      <c r="K58" s="201"/>
      <c r="L58" s="202"/>
      <c r="M58" s="119"/>
      <c r="N58" s="6"/>
      <c r="O58" s="60" t="s">
        <v>325</v>
      </c>
      <c r="P58" s="11"/>
      <c r="Q58" s="63" t="s">
        <v>324</v>
      </c>
    </row>
    <row r="59" spans="2:18" ht="31" customHeight="1">
      <c r="B59" s="231"/>
      <c r="C59" s="6"/>
      <c r="D59" s="205"/>
      <c r="E59" s="235"/>
      <c r="F59" s="222"/>
      <c r="G59" s="254"/>
      <c r="H59" s="255"/>
      <c r="I59" s="211" t="s">
        <v>144</v>
      </c>
      <c r="J59" s="211"/>
      <c r="K59" s="201"/>
      <c r="L59" s="202"/>
      <c r="M59" s="119"/>
      <c r="N59" s="6"/>
      <c r="O59" s="60" t="s">
        <v>318</v>
      </c>
      <c r="P59" s="11"/>
      <c r="Q59" s="71" t="s">
        <v>157</v>
      </c>
    </row>
    <row r="60" spans="2:18" ht="31" customHeight="1">
      <c r="B60" s="231" t="s">
        <v>456</v>
      </c>
      <c r="D60" s="234" t="s">
        <v>360</v>
      </c>
      <c r="E60" s="198" t="s">
        <v>364</v>
      </c>
      <c r="F60" s="198"/>
      <c r="G60" s="186"/>
      <c r="H60" s="186"/>
      <c r="I60" s="186"/>
      <c r="J60" s="186"/>
      <c r="K60" s="186"/>
      <c r="L60" s="186"/>
      <c r="M60" s="119"/>
      <c r="O60" s="60" t="s">
        <v>334</v>
      </c>
      <c r="P60" s="73"/>
      <c r="Q60" s="56" t="s">
        <v>335</v>
      </c>
    </row>
    <row r="61" spans="2:18" ht="31" customHeight="1">
      <c r="B61" s="231"/>
      <c r="D61" s="234"/>
      <c r="E61" s="198" t="s">
        <v>362</v>
      </c>
      <c r="F61" s="198"/>
      <c r="G61" s="186"/>
      <c r="H61" s="186"/>
      <c r="I61" s="186"/>
      <c r="J61" s="186"/>
      <c r="K61" s="186"/>
      <c r="L61" s="186"/>
      <c r="M61" s="119"/>
      <c r="O61" s="60" t="s">
        <v>91</v>
      </c>
      <c r="P61" s="11"/>
      <c r="Q61" s="62" t="s">
        <v>442</v>
      </c>
    </row>
    <row r="62" spans="2:18" ht="31" customHeight="1">
      <c r="B62" s="231"/>
      <c r="D62" s="234"/>
      <c r="E62" s="198" t="s">
        <v>363</v>
      </c>
      <c r="F62" s="198"/>
      <c r="G62" s="186"/>
      <c r="H62" s="186"/>
      <c r="I62" s="186"/>
      <c r="J62" s="186"/>
      <c r="K62" s="186"/>
      <c r="L62" s="186"/>
      <c r="M62" s="119"/>
      <c r="O62" s="60" t="s">
        <v>97</v>
      </c>
      <c r="P62" s="69" t="s">
        <v>361</v>
      </c>
      <c r="Q62" s="11"/>
    </row>
    <row r="63" spans="2:18" ht="31" customHeight="1">
      <c r="B63" s="231" t="s">
        <v>457</v>
      </c>
      <c r="D63" s="165" t="s">
        <v>282</v>
      </c>
      <c r="E63" s="122" t="s">
        <v>265</v>
      </c>
      <c r="F63" s="123" t="s">
        <v>336</v>
      </c>
      <c r="G63" s="186" t="s">
        <v>548</v>
      </c>
      <c r="H63" s="186"/>
      <c r="I63" s="186"/>
      <c r="J63" s="186"/>
      <c r="K63" s="186"/>
      <c r="L63" s="186"/>
      <c r="M63" s="119"/>
      <c r="O63" s="60" t="s">
        <v>334</v>
      </c>
      <c r="P63" s="64" t="s">
        <v>344</v>
      </c>
      <c r="Q63" s="56" t="s">
        <v>335</v>
      </c>
    </row>
    <row r="64" spans="2:18" ht="31" customHeight="1">
      <c r="B64" s="231"/>
      <c r="D64" s="166" t="s">
        <v>366</v>
      </c>
      <c r="E64" s="244" t="s">
        <v>547</v>
      </c>
      <c r="F64" s="245"/>
      <c r="G64" s="245"/>
      <c r="H64" s="245"/>
      <c r="I64" s="245"/>
      <c r="J64" s="245"/>
      <c r="K64" s="245"/>
      <c r="L64" s="246"/>
      <c r="M64" s="119"/>
      <c r="O64" s="60" t="s">
        <v>445</v>
      </c>
      <c r="P64" s="64" t="s">
        <v>344</v>
      </c>
      <c r="Q64" s="11"/>
      <c r="R64" s="9"/>
    </row>
    <row r="65" spans="2:17" ht="31" customHeight="1">
      <c r="B65" s="231" t="s">
        <v>459</v>
      </c>
      <c r="D65" s="229" t="s">
        <v>259</v>
      </c>
      <c r="E65" s="232" t="s">
        <v>265</v>
      </c>
      <c r="F65" s="233" t="s">
        <v>531</v>
      </c>
      <c r="G65" s="184" t="s">
        <v>305</v>
      </c>
      <c r="H65" s="184"/>
      <c r="I65" s="212" t="s">
        <v>612</v>
      </c>
      <c r="J65" s="213"/>
      <c r="K65" s="213"/>
      <c r="L65" s="214"/>
      <c r="M65" s="119"/>
      <c r="O65" s="60" t="s">
        <v>334</v>
      </c>
      <c r="P65" s="64" t="s">
        <v>344</v>
      </c>
      <c r="Q65" s="11"/>
    </row>
    <row r="66" spans="2:17" ht="31" customHeight="1">
      <c r="B66" s="231"/>
      <c r="D66" s="230"/>
      <c r="E66" s="232"/>
      <c r="F66" s="233"/>
      <c r="G66" s="240" t="s">
        <v>449</v>
      </c>
      <c r="H66" s="241"/>
      <c r="I66" s="232" t="s">
        <v>525</v>
      </c>
      <c r="J66" s="209" t="s">
        <v>262</v>
      </c>
      <c r="K66" s="184" t="s">
        <v>305</v>
      </c>
      <c r="L66" s="184"/>
      <c r="M66" s="119"/>
      <c r="O66" s="60" t="s">
        <v>334</v>
      </c>
      <c r="P66" s="64" t="s">
        <v>344</v>
      </c>
      <c r="Q66" s="11"/>
    </row>
    <row r="67" spans="2:17" ht="31" customHeight="1">
      <c r="B67" s="231"/>
      <c r="D67" s="230"/>
      <c r="E67" s="232"/>
      <c r="F67" s="233"/>
      <c r="G67" s="242"/>
      <c r="H67" s="243"/>
      <c r="I67" s="232"/>
      <c r="J67" s="209"/>
      <c r="K67" s="184" t="s">
        <v>526</v>
      </c>
      <c r="L67" s="184"/>
      <c r="M67" s="119"/>
      <c r="O67" s="60" t="s">
        <v>122</v>
      </c>
      <c r="P67" s="56" t="s">
        <v>310</v>
      </c>
      <c r="Q67" s="11"/>
    </row>
    <row r="68" spans="2:17" ht="31" customHeight="1">
      <c r="B68" s="231"/>
      <c r="D68" s="230"/>
      <c r="E68" s="232"/>
      <c r="F68" s="233"/>
      <c r="G68" s="242"/>
      <c r="H68" s="243"/>
      <c r="I68" s="232"/>
      <c r="J68" s="209"/>
      <c r="K68" s="184" t="s">
        <v>528</v>
      </c>
      <c r="L68" s="184"/>
      <c r="M68" s="119"/>
      <c r="O68" s="60" t="s">
        <v>529</v>
      </c>
      <c r="P68" s="56" t="s">
        <v>99</v>
      </c>
      <c r="Q68" s="56" t="s">
        <v>530</v>
      </c>
    </row>
    <row r="69" spans="2:17" ht="31" customHeight="1">
      <c r="B69" s="231"/>
      <c r="D69" s="230"/>
      <c r="E69" s="232"/>
      <c r="F69" s="233"/>
      <c r="G69" s="242"/>
      <c r="H69" s="243"/>
      <c r="I69" s="232"/>
      <c r="J69" s="209"/>
      <c r="K69" s="184" t="s">
        <v>527</v>
      </c>
      <c r="L69" s="184"/>
      <c r="M69" s="120" t="s">
        <v>348</v>
      </c>
      <c r="O69" s="60" t="s">
        <v>122</v>
      </c>
      <c r="P69" s="56" t="s">
        <v>310</v>
      </c>
      <c r="Q69" s="11"/>
    </row>
    <row r="70" spans="2:17" ht="31" customHeight="1">
      <c r="B70" s="231"/>
      <c r="D70" s="230"/>
      <c r="E70" s="232"/>
      <c r="F70" s="233"/>
      <c r="G70" s="242"/>
      <c r="H70" s="243"/>
      <c r="I70" s="232"/>
      <c r="J70" s="209"/>
      <c r="K70" s="184"/>
      <c r="L70" s="184"/>
      <c r="M70" s="120" t="s">
        <v>353</v>
      </c>
      <c r="O70" s="60" t="s">
        <v>122</v>
      </c>
      <c r="P70" s="56" t="s">
        <v>310</v>
      </c>
      <c r="Q70" s="11"/>
    </row>
    <row r="71" spans="2:17" ht="31" customHeight="1">
      <c r="B71" s="231"/>
      <c r="D71" s="230"/>
      <c r="E71" s="232" t="s">
        <v>265</v>
      </c>
      <c r="F71" s="233" t="s">
        <v>446</v>
      </c>
      <c r="G71" s="184" t="s">
        <v>305</v>
      </c>
      <c r="H71" s="184"/>
      <c r="I71" s="212"/>
      <c r="J71" s="213"/>
      <c r="K71" s="213"/>
      <c r="L71" s="214"/>
      <c r="M71" s="119"/>
      <c r="O71" s="60" t="s">
        <v>334</v>
      </c>
      <c r="P71" s="64" t="s">
        <v>344</v>
      </c>
      <c r="Q71" s="11"/>
    </row>
    <row r="72" spans="2:17" ht="31" customHeight="1">
      <c r="B72" s="231"/>
      <c r="D72" s="230"/>
      <c r="E72" s="232"/>
      <c r="F72" s="233"/>
      <c r="G72" s="240" t="s">
        <v>449</v>
      </c>
      <c r="H72" s="241"/>
      <c r="I72" s="232" t="s">
        <v>525</v>
      </c>
      <c r="J72" s="209" t="s">
        <v>447</v>
      </c>
      <c r="K72" s="184" t="s">
        <v>305</v>
      </c>
      <c r="L72" s="184"/>
      <c r="M72" s="119"/>
      <c r="O72" s="60" t="s">
        <v>334</v>
      </c>
      <c r="P72" s="64" t="s">
        <v>344</v>
      </c>
      <c r="Q72" s="11"/>
    </row>
    <row r="73" spans="2:17" ht="31" customHeight="1">
      <c r="B73" s="231"/>
      <c r="D73" s="230"/>
      <c r="E73" s="232"/>
      <c r="F73" s="233"/>
      <c r="G73" s="242"/>
      <c r="H73" s="243"/>
      <c r="I73" s="232"/>
      <c r="J73" s="209"/>
      <c r="K73" s="184" t="s">
        <v>526</v>
      </c>
      <c r="L73" s="184"/>
      <c r="M73" s="119"/>
      <c r="O73" s="60" t="s">
        <v>122</v>
      </c>
      <c r="P73" s="56" t="s">
        <v>310</v>
      </c>
      <c r="Q73" s="11"/>
    </row>
    <row r="74" spans="2:17" ht="31" customHeight="1">
      <c r="B74" s="231"/>
      <c r="D74" s="230"/>
      <c r="E74" s="232"/>
      <c r="F74" s="233"/>
      <c r="G74" s="242"/>
      <c r="H74" s="243"/>
      <c r="I74" s="232"/>
      <c r="J74" s="209"/>
      <c r="K74" s="184" t="s">
        <v>528</v>
      </c>
      <c r="L74" s="184"/>
      <c r="M74" s="119"/>
      <c r="O74" s="60" t="s">
        <v>529</v>
      </c>
      <c r="P74" s="56" t="s">
        <v>99</v>
      </c>
      <c r="Q74" s="56" t="s">
        <v>530</v>
      </c>
    </row>
    <row r="75" spans="2:17" ht="31" customHeight="1">
      <c r="B75" s="231"/>
      <c r="D75" s="230"/>
      <c r="E75" s="232"/>
      <c r="F75" s="233"/>
      <c r="G75" s="242"/>
      <c r="H75" s="243"/>
      <c r="I75" s="232"/>
      <c r="J75" s="209"/>
      <c r="K75" s="184" t="s">
        <v>527</v>
      </c>
      <c r="L75" s="184"/>
      <c r="M75" s="120" t="s">
        <v>348</v>
      </c>
      <c r="O75" s="60" t="s">
        <v>122</v>
      </c>
      <c r="P75" s="56" t="s">
        <v>310</v>
      </c>
      <c r="Q75" s="11"/>
    </row>
    <row r="76" spans="2:17" ht="31" customHeight="1">
      <c r="B76" s="231"/>
      <c r="D76" s="230"/>
      <c r="E76" s="232"/>
      <c r="F76" s="233"/>
      <c r="G76" s="242"/>
      <c r="H76" s="243"/>
      <c r="I76" s="232"/>
      <c r="J76" s="209"/>
      <c r="K76" s="184"/>
      <c r="L76" s="184"/>
      <c r="M76" s="120" t="s">
        <v>353</v>
      </c>
      <c r="O76" s="60" t="s">
        <v>122</v>
      </c>
      <c r="P76" s="56" t="s">
        <v>310</v>
      </c>
      <c r="Q76" s="11"/>
    </row>
    <row r="77" spans="2:17" ht="31" customHeight="1">
      <c r="B77" s="231"/>
      <c r="D77" s="187" t="s">
        <v>595</v>
      </c>
      <c r="E77" s="184" t="s">
        <v>592</v>
      </c>
      <c r="F77" s="184"/>
      <c r="G77" s="186"/>
      <c r="H77" s="186"/>
      <c r="I77" s="186"/>
      <c r="J77" s="186"/>
      <c r="K77" s="186"/>
      <c r="L77" s="186"/>
      <c r="M77" s="174"/>
      <c r="O77" s="60" t="s">
        <v>91</v>
      </c>
      <c r="P77" s="64" t="s">
        <v>343</v>
      </c>
      <c r="Q77" s="56" t="s">
        <v>312</v>
      </c>
    </row>
    <row r="78" spans="2:17" ht="31" customHeight="1">
      <c r="B78" s="231"/>
      <c r="D78" s="187"/>
      <c r="E78" s="184" t="s">
        <v>619</v>
      </c>
      <c r="F78" s="184"/>
      <c r="G78" s="186"/>
      <c r="H78" s="186"/>
      <c r="I78" s="186"/>
      <c r="J78" s="186"/>
      <c r="K78" s="186"/>
      <c r="L78" s="186"/>
      <c r="M78" s="174"/>
      <c r="O78" s="60" t="s">
        <v>91</v>
      </c>
      <c r="P78" s="64" t="s">
        <v>343</v>
      </c>
      <c r="Q78" s="56" t="s">
        <v>312</v>
      </c>
    </row>
    <row r="79" spans="2:17" ht="31" customHeight="1">
      <c r="B79" s="231"/>
      <c r="D79" s="187"/>
      <c r="E79" s="184" t="s">
        <v>91</v>
      </c>
      <c r="F79" s="184"/>
      <c r="G79" s="186"/>
      <c r="H79" s="186"/>
      <c r="I79" s="186"/>
      <c r="J79" s="186"/>
      <c r="K79" s="186"/>
      <c r="L79" s="186"/>
      <c r="M79" s="174"/>
      <c r="O79" s="60" t="s">
        <v>91</v>
      </c>
      <c r="P79" s="64" t="s">
        <v>343</v>
      </c>
      <c r="Q79" s="56" t="s">
        <v>312</v>
      </c>
    </row>
    <row r="80" spans="2:17" ht="31" customHeight="1">
      <c r="B80" s="231"/>
      <c r="D80" s="236" t="s">
        <v>258</v>
      </c>
      <c r="E80" s="184" t="s">
        <v>266</v>
      </c>
      <c r="F80" s="184"/>
      <c r="G80" s="186" t="s">
        <v>682</v>
      </c>
      <c r="H80" s="186"/>
      <c r="I80" s="186"/>
      <c r="J80" s="186"/>
      <c r="K80" s="186"/>
      <c r="L80" s="186"/>
      <c r="M80" s="119"/>
      <c r="O80" s="60" t="s">
        <v>90</v>
      </c>
      <c r="P80" s="56">
        <v>7</v>
      </c>
      <c r="Q80" s="11"/>
    </row>
    <row r="81" spans="2:18" ht="31" customHeight="1">
      <c r="B81" s="231"/>
      <c r="D81" s="237"/>
      <c r="E81" s="184" t="s">
        <v>664</v>
      </c>
      <c r="F81" s="184"/>
      <c r="G81" s="186" t="s">
        <v>683</v>
      </c>
      <c r="H81" s="186"/>
      <c r="I81" s="186"/>
      <c r="J81" s="186"/>
      <c r="K81" s="186"/>
      <c r="L81" s="186"/>
      <c r="M81" s="119"/>
      <c r="O81" s="65" t="s">
        <v>529</v>
      </c>
      <c r="P81" s="183" t="s">
        <v>665</v>
      </c>
      <c r="Q81" s="56" t="s">
        <v>666</v>
      </c>
    </row>
    <row r="82" spans="2:18" ht="31" customHeight="1">
      <c r="B82" s="231"/>
      <c r="D82" s="237"/>
      <c r="E82" s="184" t="s">
        <v>667</v>
      </c>
      <c r="F82" s="184"/>
      <c r="G82" s="186" t="s">
        <v>637</v>
      </c>
      <c r="H82" s="186"/>
      <c r="I82" s="186"/>
      <c r="J82" s="186"/>
      <c r="K82" s="186"/>
      <c r="L82" s="186"/>
      <c r="M82" s="119"/>
      <c r="O82" s="60" t="s">
        <v>91</v>
      </c>
      <c r="P82" s="64" t="s">
        <v>352</v>
      </c>
      <c r="Q82" s="11"/>
      <c r="R82" s="9"/>
    </row>
    <row r="83" spans="2:18" ht="31" customHeight="1">
      <c r="B83" s="231"/>
      <c r="D83" s="237"/>
      <c r="E83" s="184" t="s">
        <v>670</v>
      </c>
      <c r="F83" s="184"/>
      <c r="G83" s="186" t="s">
        <v>671</v>
      </c>
      <c r="H83" s="186"/>
      <c r="I83" s="186"/>
      <c r="J83" s="186"/>
      <c r="K83" s="186"/>
      <c r="L83" s="186"/>
      <c r="M83" s="119"/>
      <c r="O83" s="60" t="s">
        <v>90</v>
      </c>
      <c r="P83" s="56">
        <v>0</v>
      </c>
      <c r="Q83" s="167"/>
      <c r="R83" s="9"/>
    </row>
    <row r="84" spans="2:18" ht="31" customHeight="1">
      <c r="B84" s="231"/>
      <c r="D84" s="237"/>
      <c r="E84" s="184" t="s">
        <v>673</v>
      </c>
      <c r="F84" s="184"/>
      <c r="G84" s="186" t="s">
        <v>672</v>
      </c>
      <c r="H84" s="186"/>
      <c r="I84" s="186"/>
      <c r="J84" s="186"/>
      <c r="K84" s="186"/>
      <c r="L84" s="186"/>
      <c r="M84" s="119"/>
      <c r="O84" s="65" t="s">
        <v>445</v>
      </c>
      <c r="P84" s="64" t="s">
        <v>344</v>
      </c>
      <c r="Q84" s="56" t="s">
        <v>680</v>
      </c>
    </row>
    <row r="85" spans="2:18" ht="31" customHeight="1">
      <c r="B85" s="231"/>
      <c r="D85" s="237"/>
      <c r="E85" s="184" t="s">
        <v>668</v>
      </c>
      <c r="F85" s="184"/>
      <c r="G85" s="186" t="s">
        <v>658</v>
      </c>
      <c r="H85" s="186"/>
      <c r="I85" s="186"/>
      <c r="J85" s="186"/>
      <c r="K85" s="186"/>
      <c r="L85" s="186"/>
      <c r="M85" s="119"/>
      <c r="O85" s="60" t="s">
        <v>97</v>
      </c>
      <c r="P85" s="183" t="s">
        <v>659</v>
      </c>
      <c r="Q85" s="56" t="s">
        <v>660</v>
      </c>
      <c r="R85" s="9"/>
    </row>
    <row r="86" spans="2:18" ht="31" customHeight="1">
      <c r="B86" s="231"/>
      <c r="D86" s="237"/>
      <c r="E86" s="184" t="s">
        <v>669</v>
      </c>
      <c r="F86" s="184"/>
      <c r="G86" s="186" t="s">
        <v>674</v>
      </c>
      <c r="H86" s="186"/>
      <c r="I86" s="186"/>
      <c r="J86" s="186"/>
      <c r="K86" s="186"/>
      <c r="L86" s="186"/>
      <c r="M86" s="119"/>
      <c r="O86" s="60" t="s">
        <v>97</v>
      </c>
      <c r="P86" s="183" t="s">
        <v>661</v>
      </c>
      <c r="Q86" s="56" t="s">
        <v>662</v>
      </c>
      <c r="R86" s="9"/>
    </row>
    <row r="87" spans="2:18" ht="31" customHeight="1">
      <c r="B87" s="231"/>
      <c r="D87" s="237"/>
      <c r="E87" s="184" t="s">
        <v>675</v>
      </c>
      <c r="F87" s="184"/>
      <c r="G87" s="186" t="s">
        <v>676</v>
      </c>
      <c r="H87" s="186"/>
      <c r="I87" s="186"/>
      <c r="J87" s="186"/>
      <c r="K87" s="186"/>
      <c r="L87" s="186"/>
      <c r="M87" s="119"/>
      <c r="O87" s="60" t="s">
        <v>445</v>
      </c>
      <c r="P87" s="64" t="s">
        <v>344</v>
      </c>
      <c r="Q87" s="167"/>
      <c r="R87" s="9"/>
    </row>
    <row r="88" spans="2:18" ht="31" customHeight="1">
      <c r="B88" s="231"/>
      <c r="D88" s="237"/>
      <c r="E88" s="184" t="s">
        <v>677</v>
      </c>
      <c r="F88" s="184"/>
      <c r="G88" s="186" t="s">
        <v>678</v>
      </c>
      <c r="H88" s="186"/>
      <c r="I88" s="186"/>
      <c r="J88" s="186"/>
      <c r="K88" s="186"/>
      <c r="L88" s="186"/>
      <c r="M88" s="119"/>
      <c r="O88" s="60" t="s">
        <v>445</v>
      </c>
      <c r="P88" s="64" t="s">
        <v>344</v>
      </c>
      <c r="Q88" s="167"/>
      <c r="R88" s="9"/>
    </row>
    <row r="89" spans="2:18" ht="31" customHeight="1">
      <c r="B89" s="231"/>
      <c r="D89" s="237"/>
      <c r="E89" s="184" t="s">
        <v>655</v>
      </c>
      <c r="F89" s="184"/>
      <c r="G89" s="186" t="s">
        <v>679</v>
      </c>
      <c r="H89" s="186"/>
      <c r="I89" s="186"/>
      <c r="J89" s="186"/>
      <c r="K89" s="186"/>
      <c r="L89" s="186"/>
      <c r="M89" s="119"/>
      <c r="O89" s="60" t="s">
        <v>339</v>
      </c>
      <c r="P89" s="64" t="s">
        <v>657</v>
      </c>
      <c r="Q89" s="56" t="s">
        <v>681</v>
      </c>
      <c r="R89" s="9"/>
    </row>
    <row r="90" spans="2:18" ht="31" customHeight="1">
      <c r="B90" s="231"/>
      <c r="D90" s="237"/>
      <c r="E90" s="184" t="s">
        <v>639</v>
      </c>
      <c r="F90" s="184"/>
      <c r="G90" s="186" t="s">
        <v>663</v>
      </c>
      <c r="H90" s="186"/>
      <c r="I90" s="186"/>
      <c r="J90" s="186"/>
      <c r="K90" s="186"/>
      <c r="L90" s="186"/>
      <c r="M90" s="119"/>
      <c r="O90" s="65" t="s">
        <v>334</v>
      </c>
      <c r="P90" s="64" t="s">
        <v>344</v>
      </c>
      <c r="Q90" s="167"/>
    </row>
    <row r="91" spans="2:18" ht="31" customHeight="1">
      <c r="B91" s="231"/>
      <c r="D91" s="238"/>
      <c r="E91" s="184" t="s">
        <v>638</v>
      </c>
      <c r="F91" s="184"/>
      <c r="G91" s="186" t="s">
        <v>656</v>
      </c>
      <c r="H91" s="186"/>
      <c r="I91" s="186"/>
      <c r="J91" s="186"/>
      <c r="K91" s="186"/>
      <c r="L91" s="186"/>
      <c r="M91" s="119"/>
      <c r="O91" s="65" t="s">
        <v>445</v>
      </c>
      <c r="P91" s="64" t="s">
        <v>344</v>
      </c>
      <c r="Q91" s="11"/>
    </row>
    <row r="92" spans="2:18" ht="31" customHeight="1">
      <c r="B92" s="231" t="s">
        <v>458</v>
      </c>
      <c r="D92" s="203" t="s">
        <v>449</v>
      </c>
      <c r="E92" s="188" t="s">
        <v>294</v>
      </c>
      <c r="F92" s="188"/>
      <c r="G92" s="186"/>
      <c r="H92" s="186"/>
      <c r="I92" s="186"/>
      <c r="J92" s="186"/>
      <c r="K92" s="186"/>
      <c r="L92" s="186"/>
      <c r="M92" s="119"/>
      <c r="O92" s="60" t="s">
        <v>90</v>
      </c>
      <c r="P92" s="56">
        <v>100</v>
      </c>
      <c r="Q92" s="11"/>
    </row>
    <row r="93" spans="2:18" ht="31" customHeight="1">
      <c r="B93" s="231"/>
      <c r="D93" s="204"/>
      <c r="E93" s="188" t="s">
        <v>283</v>
      </c>
      <c r="F93" s="188"/>
      <c r="G93" s="186"/>
      <c r="H93" s="186"/>
      <c r="I93" s="186"/>
      <c r="J93" s="186"/>
      <c r="K93" s="186"/>
      <c r="L93" s="186"/>
      <c r="M93" s="119"/>
      <c r="O93" s="60" t="s">
        <v>444</v>
      </c>
      <c r="P93" s="56" t="s">
        <v>99</v>
      </c>
      <c r="Q93" s="11"/>
    </row>
    <row r="94" spans="2:18" ht="31" customHeight="1">
      <c r="B94" s="231"/>
      <c r="D94" s="204"/>
      <c r="E94" s="188" t="s">
        <v>450</v>
      </c>
      <c r="F94" s="188"/>
      <c r="G94" s="186"/>
      <c r="H94" s="186"/>
      <c r="I94" s="186"/>
      <c r="J94" s="186"/>
      <c r="K94" s="186"/>
      <c r="L94" s="186"/>
      <c r="M94" s="119"/>
      <c r="O94" s="60" t="s">
        <v>97</v>
      </c>
      <c r="P94" s="70" t="s">
        <v>107</v>
      </c>
      <c r="Q94" s="11"/>
    </row>
    <row r="95" spans="2:18" ht="31" customHeight="1">
      <c r="B95" s="231"/>
      <c r="D95" s="204"/>
      <c r="E95" s="188" t="s">
        <v>451</v>
      </c>
      <c r="F95" s="188"/>
      <c r="G95" s="186"/>
      <c r="H95" s="186"/>
      <c r="I95" s="186"/>
      <c r="J95" s="186"/>
      <c r="K95" s="186"/>
      <c r="L95" s="186"/>
      <c r="M95" s="119"/>
      <c r="O95" s="60" t="s">
        <v>91</v>
      </c>
      <c r="P95" s="62" t="s">
        <v>443</v>
      </c>
      <c r="Q95" s="11"/>
    </row>
    <row r="96" spans="2:18" ht="31" customHeight="1">
      <c r="B96" s="231"/>
      <c r="D96" s="204"/>
      <c r="E96" s="205" t="s">
        <v>350</v>
      </c>
      <c r="F96" s="205"/>
      <c r="G96" s="184" t="s">
        <v>367</v>
      </c>
      <c r="H96" s="184"/>
      <c r="I96" s="185" t="s">
        <v>539</v>
      </c>
      <c r="J96" s="185"/>
      <c r="K96" s="185"/>
      <c r="L96" s="185"/>
      <c r="M96" s="119"/>
      <c r="O96" s="60" t="s">
        <v>345</v>
      </c>
      <c r="P96" s="64" t="s">
        <v>343</v>
      </c>
      <c r="Q96" s="11"/>
    </row>
    <row r="97" spans="2:18" ht="31" customHeight="1">
      <c r="B97" s="231"/>
      <c r="D97" s="204"/>
      <c r="E97" s="205"/>
      <c r="F97" s="205"/>
      <c r="G97" s="184" t="s">
        <v>613</v>
      </c>
      <c r="H97" s="184"/>
      <c r="I97" s="185" t="s">
        <v>538</v>
      </c>
      <c r="J97" s="185"/>
      <c r="K97" s="185"/>
      <c r="L97" s="185"/>
      <c r="M97" s="119"/>
      <c r="O97" s="60" t="s">
        <v>339</v>
      </c>
      <c r="P97" s="64" t="s">
        <v>343</v>
      </c>
      <c r="Q97" s="56" t="s">
        <v>312</v>
      </c>
      <c r="R97" s="9"/>
    </row>
    <row r="98" spans="2:18" ht="31" customHeight="1">
      <c r="B98" s="231"/>
      <c r="D98" s="204"/>
      <c r="E98" s="205"/>
      <c r="F98" s="205"/>
      <c r="G98" s="184" t="s">
        <v>537</v>
      </c>
      <c r="H98" s="184"/>
      <c r="I98" s="185" t="s">
        <v>611</v>
      </c>
      <c r="J98" s="185"/>
      <c r="K98" s="185"/>
      <c r="L98" s="185"/>
      <c r="M98" s="119"/>
      <c r="O98" s="60" t="s">
        <v>339</v>
      </c>
      <c r="P98" s="64" t="s">
        <v>343</v>
      </c>
      <c r="Q98" s="56" t="s">
        <v>312</v>
      </c>
      <c r="R98" s="173"/>
    </row>
    <row r="99" spans="2:18" ht="31" customHeight="1">
      <c r="B99" s="231"/>
      <c r="D99" s="204"/>
      <c r="E99" s="205"/>
      <c r="F99" s="205"/>
      <c r="G99" s="184" t="s">
        <v>301</v>
      </c>
      <c r="H99" s="184"/>
      <c r="I99" s="207" t="s">
        <v>284</v>
      </c>
      <c r="J99" s="208"/>
      <c r="K99" s="206"/>
      <c r="L99" s="206"/>
      <c r="M99" s="119"/>
      <c r="O99" s="60" t="s">
        <v>349</v>
      </c>
      <c r="P99" s="67" t="s">
        <v>108</v>
      </c>
      <c r="Q99" s="11"/>
    </row>
    <row r="100" spans="2:18" ht="31" customHeight="1">
      <c r="B100" s="231"/>
      <c r="D100" s="204"/>
      <c r="E100" s="205"/>
      <c r="F100" s="205"/>
      <c r="G100" s="184"/>
      <c r="H100" s="184"/>
      <c r="I100" s="207" t="s">
        <v>264</v>
      </c>
      <c r="J100" s="208"/>
      <c r="K100" s="206"/>
      <c r="L100" s="206"/>
      <c r="M100" s="119"/>
      <c r="O100" s="60" t="s">
        <v>339</v>
      </c>
      <c r="P100" s="64" t="s">
        <v>343</v>
      </c>
      <c r="Q100" s="11"/>
    </row>
    <row r="101" spans="2:18" ht="31" customHeight="1">
      <c r="B101" s="231"/>
      <c r="D101" s="204"/>
      <c r="E101" s="205"/>
      <c r="F101" s="205"/>
      <c r="G101" s="184"/>
      <c r="H101" s="184"/>
      <c r="I101" s="207" t="s">
        <v>259</v>
      </c>
      <c r="J101" s="208"/>
      <c r="K101" s="206"/>
      <c r="L101" s="206"/>
      <c r="M101" s="119"/>
      <c r="O101" s="60" t="s">
        <v>339</v>
      </c>
      <c r="P101" s="64" t="s">
        <v>343</v>
      </c>
      <c r="Q101" s="11"/>
    </row>
    <row r="102" spans="2:18" ht="31" customHeight="1">
      <c r="B102" s="231"/>
      <c r="D102" s="204"/>
      <c r="E102" s="205"/>
      <c r="F102" s="205"/>
      <c r="G102" s="184"/>
      <c r="H102" s="184"/>
      <c r="I102" s="207" t="s">
        <v>265</v>
      </c>
      <c r="J102" s="208"/>
      <c r="K102" s="206"/>
      <c r="L102" s="206"/>
      <c r="M102" s="119"/>
      <c r="O102" s="60" t="s">
        <v>349</v>
      </c>
      <c r="P102" s="67" t="s">
        <v>109</v>
      </c>
      <c r="Q102" s="11"/>
    </row>
    <row r="103" spans="2:18" ht="31" customHeight="1">
      <c r="B103" s="231" t="s">
        <v>460</v>
      </c>
      <c r="D103" s="239" t="s">
        <v>338</v>
      </c>
      <c r="E103" s="188" t="s">
        <v>137</v>
      </c>
      <c r="F103" s="188"/>
      <c r="G103" s="186"/>
      <c r="H103" s="186"/>
      <c r="I103" s="186"/>
      <c r="J103" s="186"/>
      <c r="K103" s="186"/>
      <c r="L103" s="186"/>
      <c r="M103" s="119"/>
      <c r="O103" s="60" t="s">
        <v>97</v>
      </c>
      <c r="P103" s="67" t="s">
        <v>129</v>
      </c>
      <c r="Q103" s="11"/>
    </row>
    <row r="104" spans="2:18" ht="31" customHeight="1">
      <c r="B104" s="231"/>
      <c r="D104" s="239"/>
      <c r="E104" s="188" t="s">
        <v>276</v>
      </c>
      <c r="F104" s="188"/>
      <c r="G104" s="186"/>
      <c r="H104" s="186"/>
      <c r="I104" s="186"/>
      <c r="J104" s="186"/>
      <c r="K104" s="186"/>
      <c r="L104" s="186"/>
      <c r="M104" s="119"/>
      <c r="O104" s="60" t="s">
        <v>339</v>
      </c>
      <c r="P104" s="62" t="s">
        <v>340</v>
      </c>
      <c r="Q104" s="11"/>
    </row>
    <row r="105" spans="2:18" ht="31" customHeight="1">
      <c r="B105" s="231"/>
      <c r="D105" s="239"/>
      <c r="E105" s="188" t="s">
        <v>286</v>
      </c>
      <c r="F105" s="188"/>
      <c r="G105" s="184" t="s">
        <v>341</v>
      </c>
      <c r="H105" s="184"/>
      <c r="I105" s="186"/>
      <c r="J105" s="186"/>
      <c r="K105" s="186"/>
      <c r="L105" s="186"/>
      <c r="M105" s="119"/>
      <c r="O105" s="60" t="s">
        <v>345</v>
      </c>
      <c r="P105" s="64" t="s">
        <v>344</v>
      </c>
      <c r="Q105" s="11"/>
    </row>
    <row r="106" spans="2:18" ht="31" customHeight="1">
      <c r="B106" s="231"/>
      <c r="D106" s="239"/>
      <c r="E106" s="188"/>
      <c r="F106" s="188"/>
      <c r="G106" s="184" t="s">
        <v>342</v>
      </c>
      <c r="H106" s="184"/>
      <c r="I106" s="186"/>
      <c r="J106" s="186"/>
      <c r="K106" s="186"/>
      <c r="L106" s="186"/>
      <c r="M106" s="119"/>
      <c r="O106" s="60" t="s">
        <v>339</v>
      </c>
      <c r="P106" s="64" t="s">
        <v>343</v>
      </c>
      <c r="Q106" s="11"/>
    </row>
    <row r="107" spans="2:18" ht="31" customHeight="1">
      <c r="B107" s="231"/>
      <c r="D107" s="239"/>
      <c r="E107" s="188" t="s">
        <v>28</v>
      </c>
      <c r="F107" s="188"/>
      <c r="G107" s="186"/>
      <c r="H107" s="186"/>
      <c r="I107" s="186"/>
      <c r="J107" s="186"/>
      <c r="K107" s="186"/>
      <c r="L107" s="186"/>
      <c r="M107" s="119"/>
      <c r="O107" s="60" t="s">
        <v>345</v>
      </c>
      <c r="P107" s="64" t="s">
        <v>344</v>
      </c>
      <c r="Q107" s="11"/>
    </row>
    <row r="108" spans="2:18" ht="31" customHeight="1">
      <c r="B108" s="231"/>
      <c r="D108" s="239"/>
      <c r="E108" s="188" t="s">
        <v>300</v>
      </c>
      <c r="F108" s="188"/>
      <c r="G108" s="186"/>
      <c r="H108" s="186"/>
      <c r="I108" s="186"/>
      <c r="J108" s="186"/>
      <c r="K108" s="186"/>
      <c r="L108" s="186"/>
      <c r="M108" s="119"/>
      <c r="O108" s="60" t="s">
        <v>122</v>
      </c>
      <c r="P108" s="56" t="b">
        <v>1</v>
      </c>
      <c r="Q108" s="11"/>
    </row>
    <row r="109" spans="2:18" ht="31" customHeight="1">
      <c r="B109" s="231"/>
      <c r="D109" s="239"/>
      <c r="E109" s="188" t="s">
        <v>285</v>
      </c>
      <c r="F109" s="188"/>
      <c r="G109" s="184" t="s">
        <v>298</v>
      </c>
      <c r="H109" s="184"/>
      <c r="I109" s="186"/>
      <c r="J109" s="186"/>
      <c r="K109" s="186"/>
      <c r="L109" s="186"/>
      <c r="M109" s="119"/>
      <c r="O109" s="60" t="s">
        <v>122</v>
      </c>
      <c r="P109" s="56" t="b">
        <v>1</v>
      </c>
      <c r="Q109" s="11"/>
    </row>
    <row r="110" spans="2:18" ht="31" customHeight="1">
      <c r="B110" s="231"/>
      <c r="D110" s="239"/>
      <c r="E110" s="188"/>
      <c r="F110" s="188"/>
      <c r="G110" s="184" t="s">
        <v>299</v>
      </c>
      <c r="H110" s="184"/>
      <c r="I110" s="209">
        <v>1</v>
      </c>
      <c r="J110" s="209"/>
      <c r="K110" s="206"/>
      <c r="L110" s="206"/>
      <c r="M110" s="119"/>
      <c r="O110" s="60" t="s">
        <v>346</v>
      </c>
      <c r="P110" s="64" t="s">
        <v>337</v>
      </c>
      <c r="Q110" s="11"/>
    </row>
    <row r="111" spans="2:18" ht="31" customHeight="1">
      <c r="B111" s="231"/>
      <c r="D111" s="239"/>
      <c r="E111" s="188"/>
      <c r="F111" s="188"/>
      <c r="G111" s="184"/>
      <c r="H111" s="184"/>
      <c r="I111" s="209">
        <v>2</v>
      </c>
      <c r="J111" s="209"/>
      <c r="K111" s="206"/>
      <c r="L111" s="206"/>
      <c r="M111" s="119"/>
      <c r="O111" s="60" t="s">
        <v>346</v>
      </c>
      <c r="P111" s="64" t="s">
        <v>337</v>
      </c>
      <c r="Q111" s="11"/>
    </row>
    <row r="112" spans="2:18" ht="31" customHeight="1">
      <c r="B112" s="231"/>
      <c r="D112" s="239"/>
      <c r="E112" s="188"/>
      <c r="F112" s="188"/>
      <c r="G112" s="184"/>
      <c r="H112" s="184"/>
      <c r="I112" s="209">
        <v>3</v>
      </c>
      <c r="J112" s="209"/>
      <c r="K112" s="206"/>
      <c r="L112" s="206"/>
      <c r="M112" s="119"/>
      <c r="O112" s="60" t="s">
        <v>346</v>
      </c>
      <c r="P112" s="64" t="s">
        <v>337</v>
      </c>
      <c r="Q112" s="11"/>
    </row>
    <row r="113" spans="2:17" ht="31" customHeight="1">
      <c r="B113" s="231"/>
      <c r="D113" s="239"/>
      <c r="E113" s="188"/>
      <c r="F113" s="188"/>
      <c r="G113" s="184"/>
      <c r="H113" s="184"/>
      <c r="I113" s="209">
        <v>4</v>
      </c>
      <c r="J113" s="209"/>
      <c r="K113" s="206"/>
      <c r="L113" s="206"/>
      <c r="M113" s="119"/>
      <c r="O113" s="60" t="s">
        <v>346</v>
      </c>
      <c r="P113" s="64" t="s">
        <v>337</v>
      </c>
      <c r="Q113" s="11"/>
    </row>
    <row r="114" spans="2:17" ht="31" customHeight="1">
      <c r="B114" s="231"/>
      <c r="D114" s="239"/>
      <c r="E114" s="188" t="s">
        <v>287</v>
      </c>
      <c r="F114" s="188"/>
      <c r="G114" s="184" t="s">
        <v>288</v>
      </c>
      <c r="H114" s="184"/>
      <c r="I114" s="186"/>
      <c r="J114" s="186"/>
      <c r="K114" s="186"/>
      <c r="L114" s="186"/>
      <c r="M114" s="119"/>
      <c r="O114" s="60" t="s">
        <v>90</v>
      </c>
      <c r="P114" s="56">
        <v>0</v>
      </c>
      <c r="Q114" s="11"/>
    </row>
    <row r="115" spans="2:17" ht="31" customHeight="1">
      <c r="B115" s="231"/>
      <c r="D115" s="239"/>
      <c r="E115" s="188"/>
      <c r="F115" s="188"/>
      <c r="G115" s="184" t="s">
        <v>289</v>
      </c>
      <c r="H115" s="184"/>
      <c r="I115" s="186"/>
      <c r="J115" s="186"/>
      <c r="K115" s="186"/>
      <c r="L115" s="186"/>
      <c r="M115" s="119"/>
      <c r="O115" s="60" t="s">
        <v>346</v>
      </c>
      <c r="P115" s="64" t="s">
        <v>337</v>
      </c>
      <c r="Q115" s="11"/>
    </row>
    <row r="116" spans="2:17" ht="26">
      <c r="D116" s="118"/>
      <c r="E116" s="121"/>
      <c r="M116" s="119"/>
    </row>
    <row r="117" spans="2:17" ht="26">
      <c r="D117" s="118"/>
      <c r="E117" s="121"/>
      <c r="M117" s="119"/>
    </row>
  </sheetData>
  <mergeCells count="259">
    <mergeCell ref="A1:J1"/>
    <mergeCell ref="I98:L98"/>
    <mergeCell ref="E46:F46"/>
    <mergeCell ref="G46:L46"/>
    <mergeCell ref="E33:F33"/>
    <mergeCell ref="G33:L33"/>
    <mergeCell ref="D42:D47"/>
    <mergeCell ref="D48:D59"/>
    <mergeCell ref="D35:D41"/>
    <mergeCell ref="D31:D34"/>
    <mergeCell ref="E48:E59"/>
    <mergeCell ref="G48:H48"/>
    <mergeCell ref="G49:H49"/>
    <mergeCell ref="G50:H50"/>
    <mergeCell ref="G51:H51"/>
    <mergeCell ref="G52:H55"/>
    <mergeCell ref="G56:H59"/>
    <mergeCell ref="G35:H35"/>
    <mergeCell ref="G36:H36"/>
    <mergeCell ref="G37:H41"/>
    <mergeCell ref="E42:F42"/>
    <mergeCell ref="G42:L42"/>
    <mergeCell ref="E43:F43"/>
    <mergeCell ref="G71:H71"/>
    <mergeCell ref="I71:L71"/>
    <mergeCell ref="G72:H76"/>
    <mergeCell ref="I72:I76"/>
    <mergeCell ref="J72:J76"/>
    <mergeCell ref="K72:L72"/>
    <mergeCell ref="K73:L73"/>
    <mergeCell ref="K74:L74"/>
    <mergeCell ref="K75:L76"/>
    <mergeCell ref="B92:B102"/>
    <mergeCell ref="B103:B115"/>
    <mergeCell ref="D80:D91"/>
    <mergeCell ref="E80:F80"/>
    <mergeCell ref="E82:F82"/>
    <mergeCell ref="E90:F90"/>
    <mergeCell ref="E88:F88"/>
    <mergeCell ref="E91:F91"/>
    <mergeCell ref="G88:L88"/>
    <mergeCell ref="G91:L91"/>
    <mergeCell ref="G82:L82"/>
    <mergeCell ref="G80:L80"/>
    <mergeCell ref="G98:H98"/>
    <mergeCell ref="D103:D115"/>
    <mergeCell ref="G99:H102"/>
    <mergeCell ref="E92:F92"/>
    <mergeCell ref="E94:F94"/>
    <mergeCell ref="E95:F95"/>
    <mergeCell ref="E114:F115"/>
    <mergeCell ref="G114:H114"/>
    <mergeCell ref="G115:H115"/>
    <mergeCell ref="G110:H113"/>
    <mergeCell ref="G109:H109"/>
    <mergeCell ref="I65:L65"/>
    <mergeCell ref="I66:I70"/>
    <mergeCell ref="J66:J70"/>
    <mergeCell ref="D60:D62"/>
    <mergeCell ref="D16:D24"/>
    <mergeCell ref="E31:F31"/>
    <mergeCell ref="E32:F32"/>
    <mergeCell ref="E35:E41"/>
    <mergeCell ref="F35:F41"/>
    <mergeCell ref="I37:J37"/>
    <mergeCell ref="I38:J38"/>
    <mergeCell ref="G43:L43"/>
    <mergeCell ref="K69:L70"/>
    <mergeCell ref="G66:H70"/>
    <mergeCell ref="E64:L64"/>
    <mergeCell ref="G63:L63"/>
    <mergeCell ref="E45:F45"/>
    <mergeCell ref="G45:L45"/>
    <mergeCell ref="G65:H65"/>
    <mergeCell ref="I51:L51"/>
    <mergeCell ref="G44:L44"/>
    <mergeCell ref="D65:D76"/>
    <mergeCell ref="B6:B15"/>
    <mergeCell ref="B16:B24"/>
    <mergeCell ref="B25:B30"/>
    <mergeCell ref="B31:B41"/>
    <mergeCell ref="B60:B62"/>
    <mergeCell ref="B63:B64"/>
    <mergeCell ref="B65:B91"/>
    <mergeCell ref="E34:F34"/>
    <mergeCell ref="E65:E70"/>
    <mergeCell ref="F65:F70"/>
    <mergeCell ref="E71:E76"/>
    <mergeCell ref="F71:F76"/>
    <mergeCell ref="B42:B59"/>
    <mergeCell ref="E81:F81"/>
    <mergeCell ref="E83:F83"/>
    <mergeCell ref="E84:F84"/>
    <mergeCell ref="E85:F85"/>
    <mergeCell ref="E86:F86"/>
    <mergeCell ref="G13:H13"/>
    <mergeCell ref="E9:F9"/>
    <mergeCell ref="E47:F47"/>
    <mergeCell ref="F48:F59"/>
    <mergeCell ref="G3:H3"/>
    <mergeCell ref="E3:F3"/>
    <mergeCell ref="E16:F20"/>
    <mergeCell ref="E21:F24"/>
    <mergeCell ref="I39:J39"/>
    <mergeCell ref="I40:J40"/>
    <mergeCell ref="I41:J41"/>
    <mergeCell ref="I35:L35"/>
    <mergeCell ref="I36:L36"/>
    <mergeCell ref="G31:L31"/>
    <mergeCell ref="G32:L32"/>
    <mergeCell ref="E44:F44"/>
    <mergeCell ref="G14:H14"/>
    <mergeCell ref="G15:H15"/>
    <mergeCell ref="G47:L47"/>
    <mergeCell ref="G34:L34"/>
    <mergeCell ref="I3:J3"/>
    <mergeCell ref="I10:L10"/>
    <mergeCell ref="E8:F8"/>
    <mergeCell ref="E7:F7"/>
    <mergeCell ref="I11:L11"/>
    <mergeCell ref="I12:L12"/>
    <mergeCell ref="K3:L3"/>
    <mergeCell ref="E6:M6"/>
    <mergeCell ref="G7:M7"/>
    <mergeCell ref="G8:M8"/>
    <mergeCell ref="G9:M9"/>
    <mergeCell ref="G10:H10"/>
    <mergeCell ref="G11:H11"/>
    <mergeCell ref="G12:H12"/>
    <mergeCell ref="I13:L13"/>
    <mergeCell ref="I14:L14"/>
    <mergeCell ref="I15:L15"/>
    <mergeCell ref="I52:J52"/>
    <mergeCell ref="I53:J53"/>
    <mergeCell ref="I54:J54"/>
    <mergeCell ref="I55:J55"/>
    <mergeCell ref="I56:J56"/>
    <mergeCell ref="I57:J57"/>
    <mergeCell ref="I58:J58"/>
    <mergeCell ref="I59:J59"/>
    <mergeCell ref="I48:L48"/>
    <mergeCell ref="I49:L49"/>
    <mergeCell ref="I50:L50"/>
    <mergeCell ref="G21:H21"/>
    <mergeCell ref="I16:L16"/>
    <mergeCell ref="I17:L17"/>
    <mergeCell ref="I18:L18"/>
    <mergeCell ref="I19:L19"/>
    <mergeCell ref="I20:L20"/>
    <mergeCell ref="I21:L21"/>
    <mergeCell ref="G20:H20"/>
    <mergeCell ref="G19:H19"/>
    <mergeCell ref="G18:H18"/>
    <mergeCell ref="G17:H17"/>
    <mergeCell ref="G16:H16"/>
    <mergeCell ref="G26:L26"/>
    <mergeCell ref="G25:L25"/>
    <mergeCell ref="K39:L39"/>
    <mergeCell ref="K40:L40"/>
    <mergeCell ref="K41:L41"/>
    <mergeCell ref="E62:F62"/>
    <mergeCell ref="E61:F61"/>
    <mergeCell ref="E60:F60"/>
    <mergeCell ref="G60:L60"/>
    <mergeCell ref="G61:L61"/>
    <mergeCell ref="G62:L62"/>
    <mergeCell ref="I22:L22"/>
    <mergeCell ref="I23:L23"/>
    <mergeCell ref="I24:L24"/>
    <mergeCell ref="G27:L27"/>
    <mergeCell ref="G28:L28"/>
    <mergeCell ref="G29:L29"/>
    <mergeCell ref="G30:L30"/>
    <mergeCell ref="G24:H24"/>
    <mergeCell ref="G23:H23"/>
    <mergeCell ref="G22:H22"/>
    <mergeCell ref="K57:L57"/>
    <mergeCell ref="K56:L56"/>
    <mergeCell ref="K55:L55"/>
    <mergeCell ref="K54:L54"/>
    <mergeCell ref="K53:L53"/>
    <mergeCell ref="K52:L52"/>
    <mergeCell ref="K37:L37"/>
    <mergeCell ref="K38:L38"/>
    <mergeCell ref="G106:H106"/>
    <mergeCell ref="E105:F106"/>
    <mergeCell ref="E109:F113"/>
    <mergeCell ref="E103:F103"/>
    <mergeCell ref="E104:F104"/>
    <mergeCell ref="E108:F108"/>
    <mergeCell ref="E107:F107"/>
    <mergeCell ref="I114:L114"/>
    <mergeCell ref="I115:L115"/>
    <mergeCell ref="I106:L106"/>
    <mergeCell ref="K113:L113"/>
    <mergeCell ref="G105:H105"/>
    <mergeCell ref="I113:J113"/>
    <mergeCell ref="I112:J112"/>
    <mergeCell ref="I111:J111"/>
    <mergeCell ref="I110:J110"/>
    <mergeCell ref="G107:L107"/>
    <mergeCell ref="G108:L108"/>
    <mergeCell ref="I105:L105"/>
    <mergeCell ref="K110:L110"/>
    <mergeCell ref="K111:L111"/>
    <mergeCell ref="K112:L112"/>
    <mergeCell ref="I109:L109"/>
    <mergeCell ref="G103:L103"/>
    <mergeCell ref="G104:L104"/>
    <mergeCell ref="K102:L102"/>
    <mergeCell ref="G95:L95"/>
    <mergeCell ref="G92:L92"/>
    <mergeCell ref="G94:L94"/>
    <mergeCell ref="I102:J102"/>
    <mergeCell ref="G97:H97"/>
    <mergeCell ref="I100:J100"/>
    <mergeCell ref="I101:J101"/>
    <mergeCell ref="I99:J99"/>
    <mergeCell ref="E93:F93"/>
    <mergeCell ref="G93:L93"/>
    <mergeCell ref="G96:H96"/>
    <mergeCell ref="I96:L96"/>
    <mergeCell ref="D7:D15"/>
    <mergeCell ref="E10:F15"/>
    <mergeCell ref="D25:D30"/>
    <mergeCell ref="E30:F30"/>
    <mergeCell ref="E29:F29"/>
    <mergeCell ref="E28:F28"/>
    <mergeCell ref="E27:F27"/>
    <mergeCell ref="E26:F26"/>
    <mergeCell ref="E25:F25"/>
    <mergeCell ref="K66:L66"/>
    <mergeCell ref="K67:L67"/>
    <mergeCell ref="K68:L68"/>
    <mergeCell ref="K59:L59"/>
    <mergeCell ref="K58:L58"/>
    <mergeCell ref="D92:D102"/>
    <mergeCell ref="E96:F102"/>
    <mergeCell ref="K99:L99"/>
    <mergeCell ref="K100:L100"/>
    <mergeCell ref="K101:L101"/>
    <mergeCell ref="I97:L97"/>
    <mergeCell ref="E89:F89"/>
    <mergeCell ref="G87:L87"/>
    <mergeCell ref="G89:L89"/>
    <mergeCell ref="G90:L90"/>
    <mergeCell ref="E77:F77"/>
    <mergeCell ref="E79:F79"/>
    <mergeCell ref="G79:L79"/>
    <mergeCell ref="G77:L77"/>
    <mergeCell ref="D77:D79"/>
    <mergeCell ref="E78:F78"/>
    <mergeCell ref="G78:L78"/>
    <mergeCell ref="E87:F87"/>
    <mergeCell ref="G81:L81"/>
    <mergeCell ref="G83:L83"/>
    <mergeCell ref="G84:L84"/>
    <mergeCell ref="G85:L85"/>
    <mergeCell ref="G86:L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F903-194F-D64B-8FC0-E232D1DE3D44}">
  <dimension ref="B4:Q53"/>
  <sheetViews>
    <sheetView zoomScale="140" zoomScaleNormal="140" workbookViewId="0">
      <selection activeCell="D12" sqref="D12"/>
    </sheetView>
  </sheetViews>
  <sheetFormatPr baseColWidth="10" defaultRowHeight="16"/>
  <cols>
    <col min="2" max="2" width="40.83203125" bestFit="1" customWidth="1"/>
    <col min="3" max="3" width="31.5" customWidth="1"/>
  </cols>
  <sheetData>
    <row r="4" spans="2:13">
      <c r="G4" s="260" t="s">
        <v>575</v>
      </c>
      <c r="H4" s="260"/>
    </row>
    <row r="5" spans="2:13" s="68" customFormat="1" ht="68">
      <c r="E5" s="68" t="s">
        <v>549</v>
      </c>
      <c r="G5" s="68" t="s">
        <v>551</v>
      </c>
      <c r="H5" s="68" t="s">
        <v>552</v>
      </c>
      <c r="I5" s="68" t="s">
        <v>553</v>
      </c>
      <c r="J5" s="68" t="s">
        <v>554</v>
      </c>
      <c r="K5" s="68" t="s">
        <v>555</v>
      </c>
      <c r="M5" s="68" t="s">
        <v>566</v>
      </c>
    </row>
    <row r="6" spans="2:13">
      <c r="M6" t="s">
        <v>568</v>
      </c>
    </row>
    <row r="7" spans="2:13">
      <c r="B7" t="s">
        <v>141</v>
      </c>
      <c r="C7" t="s">
        <v>550</v>
      </c>
    </row>
    <row r="9" spans="2:13">
      <c r="B9" t="s">
        <v>573</v>
      </c>
      <c r="C9" s="169" t="s">
        <v>556</v>
      </c>
      <c r="D9" t="s">
        <v>636</v>
      </c>
      <c r="G9" s="137" t="s">
        <v>557</v>
      </c>
      <c r="H9" s="137" t="s">
        <v>557</v>
      </c>
    </row>
    <row r="10" spans="2:13">
      <c r="B10" t="s">
        <v>573</v>
      </c>
      <c r="C10" s="170" t="s">
        <v>558</v>
      </c>
      <c r="D10" t="s">
        <v>636</v>
      </c>
      <c r="G10" s="137" t="s">
        <v>557</v>
      </c>
      <c r="H10" t="s">
        <v>290</v>
      </c>
      <c r="I10" s="137" t="s">
        <v>557</v>
      </c>
      <c r="M10" s="137" t="s">
        <v>557</v>
      </c>
    </row>
    <row r="11" spans="2:13">
      <c r="B11" t="s">
        <v>570</v>
      </c>
      <c r="C11" s="133" t="s">
        <v>565</v>
      </c>
      <c r="D11" t="s">
        <v>636</v>
      </c>
      <c r="I11" s="137" t="s">
        <v>557</v>
      </c>
      <c r="M11" s="258" t="s">
        <v>567</v>
      </c>
    </row>
    <row r="12" spans="2:13">
      <c r="B12" t="s">
        <v>569</v>
      </c>
      <c r="C12" s="169" t="s">
        <v>559</v>
      </c>
      <c r="D12" t="s">
        <v>636</v>
      </c>
      <c r="I12" s="137" t="s">
        <v>557</v>
      </c>
      <c r="M12" s="259"/>
    </row>
    <row r="13" spans="2:13">
      <c r="B13" t="s">
        <v>569</v>
      </c>
      <c r="C13" s="170" t="s">
        <v>561</v>
      </c>
      <c r="D13" t="s">
        <v>636</v>
      </c>
      <c r="I13" s="137" t="s">
        <v>557</v>
      </c>
      <c r="M13" s="259"/>
    </row>
    <row r="14" spans="2:13">
      <c r="B14" t="s">
        <v>571</v>
      </c>
      <c r="C14" s="169" t="s">
        <v>560</v>
      </c>
      <c r="I14" s="137" t="s">
        <v>557</v>
      </c>
      <c r="J14" s="137" t="s">
        <v>557</v>
      </c>
      <c r="M14" s="259"/>
    </row>
    <row r="15" spans="2:13">
      <c r="B15" t="s">
        <v>571</v>
      </c>
      <c r="C15" s="171" t="s">
        <v>562</v>
      </c>
      <c r="I15" s="137" t="s">
        <v>557</v>
      </c>
      <c r="J15" s="137" t="s">
        <v>557</v>
      </c>
      <c r="M15" s="259"/>
    </row>
    <row r="16" spans="2:13">
      <c r="B16" t="s">
        <v>572</v>
      </c>
      <c r="C16" s="169" t="s">
        <v>563</v>
      </c>
      <c r="I16" s="137" t="s">
        <v>557</v>
      </c>
      <c r="K16" s="137" t="s">
        <v>557</v>
      </c>
      <c r="M16" s="259"/>
    </row>
    <row r="17" spans="2:13">
      <c r="B17" t="s">
        <v>572</v>
      </c>
      <c r="C17" s="170" t="s">
        <v>564</v>
      </c>
      <c r="I17" s="137" t="s">
        <v>557</v>
      </c>
      <c r="K17" s="137" t="s">
        <v>557</v>
      </c>
      <c r="M17" s="259"/>
    </row>
    <row r="20" spans="2:13">
      <c r="C20" s="169" t="s">
        <v>580</v>
      </c>
    </row>
    <row r="21" spans="2:13">
      <c r="C21" s="170" t="s">
        <v>581</v>
      </c>
    </row>
    <row r="22" spans="2:13">
      <c r="C22" s="171" t="s">
        <v>582</v>
      </c>
    </row>
    <row r="23" spans="2:13">
      <c r="C23" s="172" t="s">
        <v>583</v>
      </c>
    </row>
    <row r="26" spans="2:13">
      <c r="G26" t="s">
        <v>574</v>
      </c>
    </row>
    <row r="27" spans="2:13">
      <c r="I27" t="s">
        <v>576</v>
      </c>
    </row>
    <row r="28" spans="2:13">
      <c r="J28" t="s">
        <v>577</v>
      </c>
    </row>
    <row r="29" spans="2:13">
      <c r="K29" t="s">
        <v>578</v>
      </c>
    </row>
    <row r="33" spans="6:17">
      <c r="G33" t="s">
        <v>579</v>
      </c>
    </row>
    <row r="37" spans="6:17">
      <c r="K37" t="s">
        <v>586</v>
      </c>
    </row>
    <row r="39" spans="6:17">
      <c r="F39" t="s">
        <v>584</v>
      </c>
      <c r="G39" t="s">
        <v>495</v>
      </c>
      <c r="H39" t="s">
        <v>496</v>
      </c>
      <c r="I39" t="s">
        <v>497</v>
      </c>
      <c r="K39" t="s">
        <v>495</v>
      </c>
      <c r="M39" t="s">
        <v>497</v>
      </c>
      <c r="O39" t="s">
        <v>495</v>
      </c>
      <c r="P39" s="61" t="s">
        <v>496</v>
      </c>
      <c r="Q39" t="s">
        <v>497</v>
      </c>
    </row>
    <row r="40" spans="6:17">
      <c r="F40" t="s">
        <v>585</v>
      </c>
      <c r="H40" t="s">
        <v>496</v>
      </c>
      <c r="L40" t="s">
        <v>496</v>
      </c>
    </row>
    <row r="41" spans="6:17">
      <c r="O41" t="s">
        <v>587</v>
      </c>
    </row>
    <row r="42" spans="6:17">
      <c r="O42" t="s">
        <v>588</v>
      </c>
    </row>
    <row r="52" spans="3:3">
      <c r="C52" t="s">
        <v>589</v>
      </c>
    </row>
    <row r="53" spans="3:3">
      <c r="C53" t="s">
        <v>590</v>
      </c>
    </row>
  </sheetData>
  <mergeCells count="2">
    <mergeCell ref="M11:M17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47D-6B60-244E-B690-1DE4D349AF4C}">
  <dimension ref="A2:AN68"/>
  <sheetViews>
    <sheetView workbookViewId="0">
      <selection activeCell="R36" sqref="R36"/>
    </sheetView>
  </sheetViews>
  <sheetFormatPr baseColWidth="10" defaultRowHeight="16"/>
  <cols>
    <col min="1" max="1" width="46.6640625" customWidth="1"/>
    <col min="2" max="2" width="20.83203125" customWidth="1"/>
    <col min="3" max="3" width="3.1640625" customWidth="1"/>
    <col min="4" max="4" width="10.33203125" bestFit="1" customWidth="1"/>
    <col min="5" max="5" width="7.5" bestFit="1" customWidth="1"/>
    <col min="6" max="6" width="12.33203125" style="113" customWidth="1"/>
    <col min="18" max="19" width="10.83203125" style="113"/>
    <col min="20" max="20" width="83.83203125" style="113" bestFit="1" customWidth="1"/>
    <col min="21" max="21" width="44.83203125" style="113" bestFit="1" customWidth="1"/>
    <col min="22" max="27" width="10.83203125" style="113"/>
    <col min="39" max="40" width="23.5" customWidth="1"/>
  </cols>
  <sheetData>
    <row r="2" spans="1:40" ht="21">
      <c r="G2" s="273" t="s">
        <v>487</v>
      </c>
      <c r="H2" s="273"/>
      <c r="I2" s="273"/>
      <c r="J2" s="273"/>
      <c r="K2" s="273"/>
      <c r="L2" s="273"/>
      <c r="M2" s="273"/>
      <c r="N2" s="273"/>
      <c r="O2" s="273"/>
      <c r="P2" s="273"/>
      <c r="T2" t="s">
        <v>463</v>
      </c>
      <c r="U2"/>
      <c r="V2"/>
      <c r="W2" s="272" t="s">
        <v>470</v>
      </c>
      <c r="X2" s="272"/>
      <c r="Y2"/>
      <c r="Z2"/>
      <c r="AA2"/>
      <c r="AC2" s="269" t="s">
        <v>480</v>
      </c>
      <c r="AD2" s="270"/>
      <c r="AE2" s="270"/>
      <c r="AF2" s="270"/>
      <c r="AG2" s="270"/>
      <c r="AH2" s="270"/>
      <c r="AI2" s="270"/>
      <c r="AJ2" s="270"/>
      <c r="AK2" s="270"/>
      <c r="AL2" s="270"/>
      <c r="AM2" s="270"/>
      <c r="AN2" s="271"/>
    </row>
    <row r="3" spans="1:40" ht="51">
      <c r="G3" s="273" t="s">
        <v>488</v>
      </c>
      <c r="H3" s="273"/>
      <c r="I3" s="273" t="s">
        <v>490</v>
      </c>
      <c r="J3" s="273"/>
      <c r="K3" s="135" t="s">
        <v>489</v>
      </c>
      <c r="L3" s="135" t="s">
        <v>491</v>
      </c>
      <c r="M3" s="273" t="s">
        <v>262</v>
      </c>
      <c r="N3" s="273"/>
      <c r="O3" s="273"/>
      <c r="P3" s="273"/>
      <c r="T3"/>
      <c r="U3"/>
      <c r="V3"/>
      <c r="W3" s="132" t="s">
        <v>464</v>
      </c>
      <c r="X3" s="132" t="s">
        <v>466</v>
      </c>
      <c r="Y3" s="132" t="s">
        <v>265</v>
      </c>
      <c r="Z3" s="132" t="s">
        <v>465</v>
      </c>
      <c r="AA3" s="132" t="s">
        <v>468</v>
      </c>
      <c r="AC3" s="139" t="s">
        <v>479</v>
      </c>
      <c r="AD3" s="139" t="s">
        <v>481</v>
      </c>
      <c r="AE3" s="139" t="s">
        <v>293</v>
      </c>
      <c r="AF3" s="135" t="s">
        <v>136</v>
      </c>
      <c r="AG3" s="135" t="s">
        <v>483</v>
      </c>
      <c r="AH3" s="135" t="s">
        <v>484</v>
      </c>
      <c r="AI3" s="135" t="s">
        <v>485</v>
      </c>
      <c r="AJ3" s="135" t="s">
        <v>486</v>
      </c>
      <c r="AK3" s="135" t="s">
        <v>514</v>
      </c>
      <c r="AL3" s="135" t="s">
        <v>478</v>
      </c>
      <c r="AM3" s="157" t="s">
        <v>518</v>
      </c>
      <c r="AN3" s="157" t="s">
        <v>517</v>
      </c>
    </row>
    <row r="4" spans="1:40">
      <c r="B4" s="132" t="s">
        <v>501</v>
      </c>
      <c r="D4" s="266" t="s">
        <v>506</v>
      </c>
      <c r="E4" s="268"/>
      <c r="F4" s="151" t="s">
        <v>452</v>
      </c>
      <c r="G4" s="142" t="s">
        <v>495</v>
      </c>
      <c r="H4" s="143" t="s">
        <v>496</v>
      </c>
      <c r="I4" s="142" t="s">
        <v>495</v>
      </c>
      <c r="J4" s="144" t="s">
        <v>497</v>
      </c>
      <c r="K4" s="143" t="s">
        <v>496</v>
      </c>
      <c r="L4" s="145" t="s">
        <v>498</v>
      </c>
      <c r="M4" s="142" t="s">
        <v>495</v>
      </c>
      <c r="N4" s="146" t="s">
        <v>499</v>
      </c>
      <c r="O4" s="147" t="s">
        <v>500</v>
      </c>
      <c r="P4" s="144" t="s">
        <v>497</v>
      </c>
      <c r="T4"/>
      <c r="U4"/>
      <c r="V4"/>
      <c r="W4"/>
      <c r="X4"/>
      <c r="Y4"/>
      <c r="Z4"/>
      <c r="AA4"/>
      <c r="AC4" s="141"/>
      <c r="AD4" s="141"/>
      <c r="AE4" s="141"/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>
      <c r="B5" s="149"/>
      <c r="D5" s="150"/>
      <c r="E5" s="150"/>
      <c r="F5" s="114" t="s">
        <v>507</v>
      </c>
      <c r="T5"/>
      <c r="U5"/>
      <c r="V5"/>
      <c r="W5"/>
      <c r="X5"/>
      <c r="Y5"/>
      <c r="Z5"/>
      <c r="AA5"/>
      <c r="AC5" s="141"/>
      <c r="AD5" s="141"/>
      <c r="AE5" s="141"/>
      <c r="AF5" s="140"/>
      <c r="AG5" s="140"/>
      <c r="AH5" s="140"/>
      <c r="AI5" s="140"/>
      <c r="AJ5" s="140"/>
      <c r="AK5" s="140"/>
      <c r="AL5" s="140"/>
      <c r="AM5" s="140"/>
      <c r="AN5" s="140"/>
    </row>
    <row r="6" spans="1:40">
      <c r="B6" s="149"/>
      <c r="D6" s="150"/>
      <c r="E6" s="150"/>
      <c r="F6" s="152"/>
      <c r="T6"/>
      <c r="U6"/>
      <c r="V6"/>
      <c r="W6"/>
      <c r="X6"/>
      <c r="Y6"/>
      <c r="Z6"/>
      <c r="AA6"/>
      <c r="AC6" s="141"/>
      <c r="AD6" s="141"/>
      <c r="AE6" s="141"/>
      <c r="AF6" s="140"/>
      <c r="AG6" s="140"/>
      <c r="AH6" s="140"/>
      <c r="AI6" s="140"/>
      <c r="AJ6" s="140"/>
      <c r="AK6" s="140"/>
      <c r="AL6" s="140"/>
      <c r="AM6" s="140"/>
      <c r="AN6" s="140"/>
    </row>
    <row r="7" spans="1:40" ht="21">
      <c r="B7" s="265" t="s">
        <v>510</v>
      </c>
      <c r="D7" s="266" t="s">
        <v>311</v>
      </c>
      <c r="E7" s="267"/>
      <c r="F7" s="268"/>
      <c r="G7" s="134"/>
      <c r="H7" s="135" t="s">
        <v>511</v>
      </c>
      <c r="I7" s="134"/>
      <c r="J7" s="135" t="s">
        <v>511</v>
      </c>
      <c r="K7" s="135" t="s">
        <v>511</v>
      </c>
      <c r="L7" s="135" t="s">
        <v>511</v>
      </c>
      <c r="M7" s="134"/>
      <c r="N7" s="135" t="s">
        <v>511</v>
      </c>
      <c r="O7" s="135" t="s">
        <v>511</v>
      </c>
      <c r="P7" s="135" t="s">
        <v>511</v>
      </c>
      <c r="T7" s="153" t="s">
        <v>358</v>
      </c>
      <c r="U7" t="s">
        <v>513</v>
      </c>
      <c r="V7"/>
      <c r="W7" s="136"/>
      <c r="X7" s="136"/>
      <c r="Y7" s="136"/>
      <c r="Z7" s="136"/>
      <c r="AA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8" t="s">
        <v>516</v>
      </c>
      <c r="AN7" s="136"/>
    </row>
    <row r="8" spans="1:40" ht="21">
      <c r="B8" s="265"/>
      <c r="D8" s="265" t="s">
        <v>494</v>
      </c>
      <c r="E8" s="133" t="s">
        <v>150</v>
      </c>
      <c r="F8" s="135" t="s">
        <v>354</v>
      </c>
      <c r="G8" s="134"/>
      <c r="H8" s="134"/>
      <c r="I8" s="134"/>
      <c r="J8" s="134"/>
      <c r="K8" s="134"/>
      <c r="L8" s="134"/>
      <c r="M8" s="134"/>
      <c r="N8" s="134"/>
      <c r="O8" s="134"/>
      <c r="P8" s="134"/>
      <c r="T8" s="153" t="s">
        <v>356</v>
      </c>
      <c r="U8" t="s">
        <v>515</v>
      </c>
      <c r="V8"/>
      <c r="W8" s="136"/>
      <c r="X8" s="136"/>
      <c r="Y8" s="136"/>
      <c r="Z8" s="136"/>
      <c r="AA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8" t="s">
        <v>516</v>
      </c>
    </row>
    <row r="9" spans="1:40" ht="21">
      <c r="B9" s="265"/>
      <c r="D9" s="265"/>
      <c r="E9" s="133" t="s">
        <v>492</v>
      </c>
      <c r="F9" s="135" t="s">
        <v>354</v>
      </c>
      <c r="G9" s="134"/>
      <c r="H9" s="134"/>
      <c r="I9" s="134"/>
      <c r="J9" s="134"/>
      <c r="K9" s="134"/>
      <c r="L9" s="134"/>
      <c r="M9" s="134"/>
      <c r="N9" s="134"/>
      <c r="O9" s="134"/>
      <c r="P9" s="134"/>
      <c r="T9" s="80" t="s">
        <v>469</v>
      </c>
      <c r="U9" s="80"/>
      <c r="V9" s="80"/>
      <c r="W9" s="135" t="s">
        <v>464</v>
      </c>
      <c r="X9" s="136"/>
      <c r="Y9" s="135" t="s">
        <v>265</v>
      </c>
      <c r="Z9" s="135" t="s">
        <v>465</v>
      </c>
      <c r="AA9" s="136"/>
      <c r="AC9" s="136"/>
      <c r="AD9" s="136"/>
      <c r="AE9" s="136"/>
      <c r="AF9" s="136"/>
      <c r="AG9" s="136"/>
      <c r="AH9" s="136"/>
      <c r="AI9" s="136"/>
      <c r="AJ9" s="136"/>
      <c r="AK9" s="138" t="s">
        <v>482</v>
      </c>
      <c r="AL9" s="136"/>
      <c r="AM9" s="136"/>
      <c r="AN9" s="136"/>
    </row>
    <row r="10" spans="1:40" ht="21">
      <c r="B10" s="265"/>
      <c r="D10" s="265"/>
      <c r="E10" s="133" t="s">
        <v>307</v>
      </c>
      <c r="F10" s="135" t="s">
        <v>354</v>
      </c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T10" s="159" t="s">
        <v>472</v>
      </c>
      <c r="U10" s="80"/>
      <c r="V10" s="80"/>
      <c r="W10" s="135" t="s">
        <v>464</v>
      </c>
      <c r="X10" s="136"/>
      <c r="Y10" s="135" t="s">
        <v>265</v>
      </c>
      <c r="Z10" s="136"/>
      <c r="AA10" s="136"/>
      <c r="AC10" s="138" t="s">
        <v>482</v>
      </c>
      <c r="AD10" s="138" t="s">
        <v>482</v>
      </c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</row>
    <row r="11" spans="1:40" ht="31">
      <c r="B11" s="265"/>
      <c r="D11" s="265"/>
      <c r="E11" s="133" t="s">
        <v>505</v>
      </c>
      <c r="F11" s="135" t="s">
        <v>355</v>
      </c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T11" s="160" t="s">
        <v>474</v>
      </c>
      <c r="U11" s="80"/>
      <c r="V11" s="80"/>
      <c r="W11" s="135" t="s">
        <v>464</v>
      </c>
      <c r="X11" s="136"/>
      <c r="Y11" s="135" t="s">
        <v>467</v>
      </c>
      <c r="Z11" s="136"/>
      <c r="AA11" s="136"/>
      <c r="AC11" s="136"/>
      <c r="AD11" s="136"/>
      <c r="AE11" s="138" t="s">
        <v>482</v>
      </c>
      <c r="AF11" s="136"/>
      <c r="AG11" s="136"/>
      <c r="AH11" s="136"/>
      <c r="AI11" s="136"/>
      <c r="AJ11" s="136"/>
      <c r="AK11" s="136"/>
      <c r="AL11" s="136"/>
      <c r="AM11" s="136"/>
      <c r="AN11" s="136"/>
    </row>
    <row r="12" spans="1:40" ht="21">
      <c r="B12" s="265"/>
      <c r="D12" s="265"/>
      <c r="E12" s="133" t="s">
        <v>493</v>
      </c>
      <c r="F12" s="135" t="s">
        <v>355</v>
      </c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T12" s="159" t="s">
        <v>473</v>
      </c>
      <c r="U12" s="80"/>
      <c r="V12" s="80"/>
      <c r="W12" s="136"/>
      <c r="X12" s="132" t="s">
        <v>466</v>
      </c>
      <c r="Y12" s="135" t="s">
        <v>265</v>
      </c>
      <c r="Z12" s="136"/>
      <c r="AA12" s="136"/>
      <c r="AC12" s="138" t="s">
        <v>482</v>
      </c>
      <c r="AD12" s="138" t="s">
        <v>482</v>
      </c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</row>
    <row r="13" spans="1:40" ht="21">
      <c r="B13" s="149"/>
      <c r="D13" s="150"/>
      <c r="E13" s="150"/>
      <c r="F13" s="152"/>
      <c r="T13" s="158" t="s">
        <v>477</v>
      </c>
      <c r="U13" s="80"/>
      <c r="V13" s="80"/>
      <c r="W13" s="136"/>
      <c r="X13" s="132" t="s">
        <v>466</v>
      </c>
      <c r="Y13" s="136"/>
      <c r="Z13" s="136"/>
      <c r="AA13" s="132" t="s">
        <v>468</v>
      </c>
      <c r="AC13" s="136"/>
      <c r="AD13" s="136"/>
      <c r="AE13" s="136"/>
      <c r="AF13" s="138" t="s">
        <v>482</v>
      </c>
      <c r="AG13" s="138" t="s">
        <v>482</v>
      </c>
      <c r="AH13" s="138" t="s">
        <v>482</v>
      </c>
      <c r="AI13" s="138" t="s">
        <v>482</v>
      </c>
      <c r="AJ13" s="138" t="s">
        <v>482</v>
      </c>
      <c r="AK13" s="136"/>
      <c r="AL13" s="136"/>
      <c r="AM13" s="136"/>
      <c r="AN13" s="136"/>
    </row>
    <row r="14" spans="1:40" ht="21">
      <c r="A14" t="s">
        <v>520</v>
      </c>
      <c r="B14" s="153" t="s">
        <v>472</v>
      </c>
      <c r="D14" s="150"/>
      <c r="E14" s="150"/>
      <c r="F14" s="152"/>
      <c r="T14" s="80" t="s">
        <v>471</v>
      </c>
      <c r="U14" s="80"/>
      <c r="V14" s="80"/>
      <c r="W14" s="136"/>
      <c r="X14" s="132" t="s">
        <v>466</v>
      </c>
      <c r="Y14" s="135" t="s">
        <v>265</v>
      </c>
      <c r="Z14" s="135" t="s">
        <v>465</v>
      </c>
      <c r="AA14" s="132" t="s">
        <v>468</v>
      </c>
      <c r="AC14" s="136"/>
      <c r="AD14" s="136"/>
      <c r="AE14" s="136"/>
      <c r="AF14" s="136"/>
      <c r="AG14" s="136"/>
      <c r="AH14" s="136"/>
      <c r="AI14" s="136"/>
      <c r="AJ14" s="136"/>
      <c r="AK14" s="136"/>
      <c r="AL14" s="138" t="s">
        <v>482</v>
      </c>
      <c r="AM14" s="136"/>
      <c r="AN14" s="136"/>
    </row>
    <row r="15" spans="1:40" ht="22" customHeight="1">
      <c r="A15" t="s">
        <v>520</v>
      </c>
      <c r="B15" s="153" t="s">
        <v>473</v>
      </c>
      <c r="T15"/>
      <c r="U15"/>
      <c r="V15"/>
      <c r="W15"/>
      <c r="X15"/>
      <c r="Y15"/>
      <c r="Z15"/>
      <c r="AA15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</row>
    <row r="16" spans="1:40" ht="21">
      <c r="B16" s="264" t="s">
        <v>502</v>
      </c>
      <c r="D16" s="266" t="s">
        <v>311</v>
      </c>
      <c r="E16" s="267"/>
      <c r="F16" s="268"/>
      <c r="G16" s="135" t="s">
        <v>470</v>
      </c>
      <c r="H16" s="134"/>
      <c r="I16" s="135" t="s">
        <v>470</v>
      </c>
      <c r="J16" s="134"/>
      <c r="K16" s="134"/>
      <c r="L16" s="134"/>
      <c r="M16" s="135" t="s">
        <v>470</v>
      </c>
      <c r="N16" s="134"/>
      <c r="O16" s="134"/>
      <c r="P16" s="134"/>
      <c r="T16" s="80" t="s">
        <v>475</v>
      </c>
      <c r="U16" s="80"/>
      <c r="V16" s="80"/>
      <c r="W16"/>
      <c r="X16" s="132" t="s">
        <v>466</v>
      </c>
      <c r="Y16" s="135" t="s">
        <v>467</v>
      </c>
      <c r="Z16"/>
      <c r="AA16" s="132" t="s">
        <v>468</v>
      </c>
      <c r="AC16" s="113" t="s">
        <v>476</v>
      </c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2:40">
      <c r="B17" s="264"/>
      <c r="D17" s="265" t="s">
        <v>494</v>
      </c>
      <c r="E17" s="133" t="s">
        <v>150</v>
      </c>
      <c r="F17" s="135" t="s">
        <v>354</v>
      </c>
      <c r="G17" s="135" t="s">
        <v>470</v>
      </c>
      <c r="H17" s="134"/>
      <c r="I17" s="135" t="s">
        <v>470</v>
      </c>
      <c r="J17" s="134"/>
      <c r="K17" s="134"/>
      <c r="L17" s="134"/>
      <c r="M17" s="135" t="s">
        <v>470</v>
      </c>
      <c r="N17" s="134"/>
      <c r="O17" s="134"/>
      <c r="P17" s="134"/>
      <c r="T17"/>
      <c r="U17"/>
      <c r="V17"/>
      <c r="W17"/>
      <c r="X17"/>
      <c r="Y17"/>
      <c r="Z17"/>
      <c r="AA17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</row>
    <row r="18" spans="2:40">
      <c r="B18" s="264"/>
      <c r="D18" s="265"/>
      <c r="E18" s="133" t="s">
        <v>492</v>
      </c>
      <c r="F18" s="135" t="s">
        <v>354</v>
      </c>
      <c r="G18" s="135" t="s">
        <v>470</v>
      </c>
      <c r="H18" s="134"/>
      <c r="I18" s="135" t="s">
        <v>470</v>
      </c>
      <c r="J18" s="134"/>
      <c r="K18" s="134"/>
      <c r="L18" s="134"/>
      <c r="M18" s="135" t="s">
        <v>470</v>
      </c>
      <c r="N18" s="134"/>
      <c r="O18" s="134"/>
      <c r="P18" s="134"/>
      <c r="T18"/>
      <c r="U18"/>
      <c r="V18"/>
      <c r="W18"/>
      <c r="X18"/>
      <c r="Y18"/>
      <c r="Z18"/>
      <c r="AA18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</row>
    <row r="19" spans="2:40">
      <c r="B19" s="264"/>
      <c r="D19" s="265"/>
      <c r="E19" s="133" t="s">
        <v>307</v>
      </c>
      <c r="F19" s="135" t="s">
        <v>354</v>
      </c>
      <c r="G19" s="148" t="s">
        <v>470</v>
      </c>
      <c r="H19" s="134"/>
      <c r="I19" s="135" t="s">
        <v>470</v>
      </c>
      <c r="J19" s="134"/>
      <c r="K19" s="134"/>
      <c r="L19" s="134"/>
      <c r="M19" s="135" t="s">
        <v>470</v>
      </c>
      <c r="N19" s="134"/>
      <c r="O19" s="134"/>
      <c r="P19" s="134"/>
      <c r="T19"/>
      <c r="U19"/>
      <c r="V19"/>
      <c r="W19"/>
      <c r="X19"/>
      <c r="Y19"/>
      <c r="Z19"/>
      <c r="AA19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</row>
    <row r="20" spans="2:40">
      <c r="B20" s="264"/>
      <c r="D20" s="265"/>
      <c r="E20" s="133" t="s">
        <v>505</v>
      </c>
      <c r="F20" s="135" t="s">
        <v>355</v>
      </c>
      <c r="G20" s="134"/>
      <c r="H20" s="134"/>
      <c r="I20" s="134"/>
      <c r="J20" s="134"/>
      <c r="K20" s="134"/>
      <c r="L20" s="134"/>
      <c r="M20" s="134"/>
      <c r="N20" s="134"/>
      <c r="O20" s="134"/>
      <c r="P20" s="134"/>
    </row>
    <row r="21" spans="2:40">
      <c r="B21" s="264"/>
      <c r="D21" s="265"/>
      <c r="E21" s="133" t="s">
        <v>493</v>
      </c>
      <c r="F21" s="135" t="s">
        <v>355</v>
      </c>
      <c r="G21" s="134"/>
      <c r="H21" s="134"/>
      <c r="I21" s="134"/>
      <c r="J21" s="134"/>
      <c r="K21" s="134"/>
      <c r="L21" s="134"/>
      <c r="M21" s="134"/>
      <c r="N21" s="134"/>
      <c r="O21" s="134"/>
      <c r="P21" s="134"/>
    </row>
    <row r="22" spans="2:40">
      <c r="B22" s="154"/>
      <c r="D22" s="154"/>
      <c r="E22" s="155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</row>
    <row r="23" spans="2:40">
      <c r="B23" s="154"/>
      <c r="D23" s="154"/>
      <c r="E23" s="155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</row>
    <row r="24" spans="2:40" ht="34">
      <c r="B24" s="154" t="s">
        <v>522</v>
      </c>
      <c r="D24" s="154"/>
      <c r="E24" s="155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</row>
    <row r="25" spans="2:40">
      <c r="B25" s="264" t="s">
        <v>521</v>
      </c>
      <c r="D25" s="266" t="s">
        <v>311</v>
      </c>
      <c r="E25" s="267"/>
      <c r="F25" s="268"/>
      <c r="G25" s="135" t="s">
        <v>470</v>
      </c>
      <c r="H25" s="134"/>
      <c r="I25" s="135" t="s">
        <v>470</v>
      </c>
      <c r="J25" s="134"/>
      <c r="K25" s="134"/>
      <c r="L25" s="134"/>
      <c r="M25" s="135" t="s">
        <v>470</v>
      </c>
      <c r="N25" s="134"/>
      <c r="O25" s="134"/>
      <c r="P25" s="134"/>
    </row>
    <row r="26" spans="2:40">
      <c r="B26" s="264"/>
      <c r="D26" s="265" t="s">
        <v>494</v>
      </c>
      <c r="E26" s="133" t="s">
        <v>150</v>
      </c>
      <c r="F26" s="135" t="s">
        <v>354</v>
      </c>
      <c r="G26" s="135" t="s">
        <v>470</v>
      </c>
      <c r="H26" s="134"/>
      <c r="I26" s="135" t="s">
        <v>470</v>
      </c>
      <c r="J26" s="134"/>
      <c r="K26" s="134"/>
      <c r="L26" s="134"/>
      <c r="M26" s="135" t="s">
        <v>470</v>
      </c>
      <c r="N26" s="134"/>
      <c r="O26" s="134"/>
      <c r="P26" s="134"/>
    </row>
    <row r="27" spans="2:40">
      <c r="B27" s="264"/>
      <c r="D27" s="265"/>
      <c r="E27" s="133" t="s">
        <v>492</v>
      </c>
      <c r="F27" s="135" t="s">
        <v>354</v>
      </c>
      <c r="G27" s="135" t="s">
        <v>470</v>
      </c>
      <c r="H27" s="134"/>
      <c r="I27" s="135" t="s">
        <v>470</v>
      </c>
      <c r="J27" s="134"/>
      <c r="K27" s="134"/>
      <c r="L27" s="134"/>
      <c r="M27" s="135" t="s">
        <v>470</v>
      </c>
      <c r="N27" s="134"/>
      <c r="O27" s="134"/>
      <c r="P27" s="134"/>
    </row>
    <row r="28" spans="2:40">
      <c r="B28" s="264"/>
      <c r="D28" s="265"/>
      <c r="E28" s="133" t="s">
        <v>307</v>
      </c>
      <c r="F28" s="135" t="s">
        <v>354</v>
      </c>
      <c r="G28" s="148" t="s">
        <v>470</v>
      </c>
      <c r="H28" s="134"/>
      <c r="I28" s="135" t="s">
        <v>470</v>
      </c>
      <c r="J28" s="134"/>
      <c r="K28" s="134"/>
      <c r="L28" s="134"/>
      <c r="M28" s="135" t="s">
        <v>470</v>
      </c>
      <c r="N28" s="134"/>
      <c r="O28" s="134"/>
      <c r="P28" s="134"/>
    </row>
    <row r="29" spans="2:40">
      <c r="B29" s="264"/>
      <c r="D29" s="265"/>
      <c r="E29" s="133" t="s">
        <v>505</v>
      </c>
      <c r="F29" s="135" t="s">
        <v>355</v>
      </c>
      <c r="G29" s="134"/>
      <c r="H29" s="134"/>
      <c r="I29" s="134"/>
      <c r="J29" s="134"/>
      <c r="K29" s="134"/>
      <c r="L29" s="134"/>
      <c r="M29" s="134"/>
      <c r="N29" s="134"/>
      <c r="O29" s="134"/>
      <c r="P29" s="134"/>
    </row>
    <row r="30" spans="2:40">
      <c r="B30" s="264"/>
      <c r="D30" s="265"/>
      <c r="E30" s="133" t="s">
        <v>493</v>
      </c>
      <c r="F30" s="135" t="s">
        <v>355</v>
      </c>
      <c r="G30" s="134"/>
      <c r="H30" s="134"/>
      <c r="I30" s="134"/>
      <c r="J30" s="134"/>
      <c r="K30" s="134"/>
      <c r="L30" s="134"/>
      <c r="M30" s="134"/>
      <c r="N30" s="134"/>
      <c r="O30" s="134"/>
      <c r="P30" s="134"/>
    </row>
    <row r="31" spans="2:40">
      <c r="B31" s="154"/>
      <c r="D31" s="154"/>
      <c r="E31" s="155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</row>
    <row r="32" spans="2:40">
      <c r="B32" s="154"/>
      <c r="D32" s="154"/>
      <c r="E32" s="155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</row>
    <row r="33" spans="2:40">
      <c r="T33"/>
      <c r="U33"/>
      <c r="V33"/>
      <c r="W33"/>
      <c r="X33"/>
      <c r="Y33"/>
      <c r="Z33"/>
      <c r="AA3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</row>
    <row r="34" spans="2:40" ht="21">
      <c r="B34" s="80" t="s">
        <v>474</v>
      </c>
      <c r="T34"/>
      <c r="U34"/>
      <c r="V34"/>
      <c r="W34"/>
      <c r="X34"/>
      <c r="Y34"/>
      <c r="Z34"/>
      <c r="AA34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</row>
    <row r="35" spans="2:40" ht="21">
      <c r="B35" s="153" t="s">
        <v>512</v>
      </c>
      <c r="T35"/>
      <c r="U35"/>
      <c r="V35"/>
      <c r="W35"/>
      <c r="X35"/>
      <c r="Y35"/>
      <c r="Z35"/>
      <c r="AA35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</row>
    <row r="36" spans="2:40">
      <c r="B36" s="264" t="s">
        <v>503</v>
      </c>
      <c r="D36" s="266" t="s">
        <v>311</v>
      </c>
      <c r="E36" s="267"/>
      <c r="F36" s="268"/>
      <c r="G36" s="135" t="s">
        <v>470</v>
      </c>
      <c r="H36" s="135" t="s">
        <v>470</v>
      </c>
      <c r="I36" s="135" t="s">
        <v>470</v>
      </c>
      <c r="J36" s="135" t="s">
        <v>470</v>
      </c>
      <c r="K36" s="135" t="s">
        <v>470</v>
      </c>
      <c r="L36" s="135" t="s">
        <v>470</v>
      </c>
      <c r="M36" s="135" t="s">
        <v>470</v>
      </c>
      <c r="N36" s="135" t="s">
        <v>470</v>
      </c>
      <c r="O36" s="135" t="s">
        <v>470</v>
      </c>
      <c r="P36" s="135" t="s">
        <v>470</v>
      </c>
      <c r="T36"/>
      <c r="U36"/>
      <c r="V36"/>
      <c r="W36"/>
      <c r="X36"/>
      <c r="Y36"/>
      <c r="Z36"/>
      <c r="AA36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</row>
    <row r="37" spans="2:40">
      <c r="B37" s="264"/>
      <c r="D37" s="265" t="s">
        <v>494</v>
      </c>
      <c r="E37" s="133" t="s">
        <v>150</v>
      </c>
      <c r="F37" s="135" t="s">
        <v>354</v>
      </c>
      <c r="G37" s="135" t="s">
        <v>470</v>
      </c>
      <c r="H37" s="135" t="s">
        <v>470</v>
      </c>
      <c r="I37" s="135" t="s">
        <v>470</v>
      </c>
      <c r="J37" s="135" t="s">
        <v>470</v>
      </c>
      <c r="K37" s="135" t="s">
        <v>470</v>
      </c>
      <c r="L37" s="135" t="s">
        <v>470</v>
      </c>
      <c r="M37" s="135" t="s">
        <v>470</v>
      </c>
      <c r="N37" s="135" t="s">
        <v>470</v>
      </c>
      <c r="O37" s="135" t="s">
        <v>470</v>
      </c>
      <c r="P37" s="135" t="s">
        <v>470</v>
      </c>
    </row>
    <row r="38" spans="2:40">
      <c r="B38" s="264"/>
      <c r="D38" s="265"/>
      <c r="E38" s="133" t="s">
        <v>492</v>
      </c>
      <c r="F38" s="135" t="s">
        <v>354</v>
      </c>
      <c r="G38" s="135" t="s">
        <v>470</v>
      </c>
      <c r="H38" s="135" t="s">
        <v>470</v>
      </c>
      <c r="I38" s="135" t="s">
        <v>470</v>
      </c>
      <c r="J38" s="135" t="s">
        <v>470</v>
      </c>
      <c r="K38" s="135" t="s">
        <v>470</v>
      </c>
      <c r="L38" s="135" t="s">
        <v>470</v>
      </c>
      <c r="M38" s="135" t="s">
        <v>470</v>
      </c>
      <c r="N38" s="135" t="s">
        <v>470</v>
      </c>
      <c r="O38" s="135" t="s">
        <v>470</v>
      </c>
      <c r="P38" s="135" t="s">
        <v>470</v>
      </c>
    </row>
    <row r="39" spans="2:40">
      <c r="B39" s="264"/>
      <c r="D39" s="265"/>
      <c r="E39" s="133" t="s">
        <v>307</v>
      </c>
      <c r="F39" s="135" t="s">
        <v>354</v>
      </c>
      <c r="G39" s="135" t="s">
        <v>470</v>
      </c>
      <c r="H39" s="135" t="s">
        <v>470</v>
      </c>
      <c r="I39" s="135" t="s">
        <v>470</v>
      </c>
      <c r="J39" s="135" t="s">
        <v>470</v>
      </c>
      <c r="K39" s="135" t="s">
        <v>470</v>
      </c>
      <c r="L39" s="135" t="s">
        <v>470</v>
      </c>
      <c r="M39" s="135" t="s">
        <v>470</v>
      </c>
      <c r="N39" s="135" t="s">
        <v>470</v>
      </c>
      <c r="O39" s="135" t="s">
        <v>470</v>
      </c>
      <c r="P39" s="135" t="s">
        <v>470</v>
      </c>
    </row>
    <row r="40" spans="2:40">
      <c r="B40" s="264"/>
      <c r="D40" s="265"/>
      <c r="E40" s="133" t="s">
        <v>505</v>
      </c>
      <c r="F40" s="135" t="s">
        <v>355</v>
      </c>
      <c r="G40" s="134"/>
      <c r="H40" s="134"/>
      <c r="I40" s="134"/>
      <c r="J40" s="134"/>
      <c r="K40" s="134"/>
      <c r="L40" s="134"/>
      <c r="M40" s="134"/>
      <c r="N40" s="134"/>
      <c r="O40" s="134"/>
      <c r="P40" s="134"/>
    </row>
    <row r="41" spans="2:40">
      <c r="B41" s="264"/>
      <c r="D41" s="265"/>
      <c r="E41" s="133" t="s">
        <v>493</v>
      </c>
      <c r="F41" s="135" t="s">
        <v>355</v>
      </c>
      <c r="G41" s="134"/>
      <c r="H41" s="134"/>
      <c r="I41" s="134"/>
      <c r="J41" s="134"/>
      <c r="K41" s="134"/>
      <c r="L41" s="134"/>
      <c r="M41" s="134"/>
      <c r="N41" s="134"/>
      <c r="O41" s="134"/>
      <c r="P41" s="134"/>
    </row>
    <row r="42" spans="2:40">
      <c r="B42" s="154"/>
      <c r="D42" s="154"/>
      <c r="E42" s="155"/>
      <c r="F42" s="140"/>
      <c r="G42" s="156"/>
      <c r="H42" s="156"/>
      <c r="I42" s="156"/>
      <c r="J42" s="156"/>
      <c r="K42" s="156"/>
      <c r="L42" s="156"/>
      <c r="M42" s="156"/>
      <c r="N42" s="156"/>
      <c r="O42" s="156"/>
      <c r="P42" s="156"/>
    </row>
    <row r="43" spans="2:40" ht="21">
      <c r="B43" s="80" t="s">
        <v>477</v>
      </c>
    </row>
    <row r="44" spans="2:40">
      <c r="B44" s="264" t="s">
        <v>504</v>
      </c>
      <c r="D44" s="266" t="s">
        <v>311</v>
      </c>
      <c r="E44" s="267"/>
      <c r="F44" s="268"/>
      <c r="G44" s="134"/>
      <c r="H44" s="134"/>
      <c r="I44" s="134"/>
      <c r="J44" s="134"/>
      <c r="K44" s="134"/>
      <c r="L44" s="134"/>
      <c r="M44" s="134"/>
      <c r="N44" s="134"/>
      <c r="O44" s="134"/>
      <c r="P44" s="134"/>
    </row>
    <row r="45" spans="2:40">
      <c r="B45" s="264"/>
      <c r="D45" s="265" t="s">
        <v>494</v>
      </c>
      <c r="E45" s="133" t="s">
        <v>150</v>
      </c>
      <c r="F45" s="135" t="s">
        <v>354</v>
      </c>
      <c r="G45" s="134"/>
      <c r="H45" s="134"/>
      <c r="I45" s="134"/>
      <c r="J45" s="134"/>
      <c r="K45" s="134"/>
      <c r="L45" s="134"/>
      <c r="M45" s="134"/>
      <c r="N45" s="134"/>
      <c r="O45" s="134"/>
      <c r="P45" s="134"/>
    </row>
    <row r="46" spans="2:40">
      <c r="B46" s="264"/>
      <c r="D46" s="265"/>
      <c r="E46" s="133" t="s">
        <v>492</v>
      </c>
      <c r="F46" s="135" t="s">
        <v>354</v>
      </c>
      <c r="G46" s="134"/>
      <c r="H46" s="134"/>
      <c r="I46" s="134"/>
      <c r="J46" s="134"/>
      <c r="K46" s="134"/>
      <c r="L46" s="134"/>
      <c r="M46" s="134"/>
      <c r="N46" s="134"/>
      <c r="O46" s="134"/>
      <c r="P46" s="134"/>
    </row>
    <row r="47" spans="2:40">
      <c r="B47" s="264"/>
      <c r="D47" s="265"/>
      <c r="E47" s="133" t="s">
        <v>307</v>
      </c>
      <c r="F47" s="135" t="s">
        <v>354</v>
      </c>
      <c r="G47" s="134"/>
      <c r="H47" s="134"/>
      <c r="I47" s="134"/>
      <c r="J47" s="134"/>
      <c r="K47" s="134"/>
      <c r="L47" s="134"/>
      <c r="M47" s="134"/>
      <c r="N47" s="134"/>
      <c r="O47" s="134"/>
      <c r="P47" s="134"/>
    </row>
    <row r="48" spans="2:40">
      <c r="B48" s="264"/>
      <c r="D48" s="265"/>
      <c r="E48" s="133" t="s">
        <v>505</v>
      </c>
      <c r="F48" s="135" t="s">
        <v>354</v>
      </c>
      <c r="G48" s="135" t="s">
        <v>470</v>
      </c>
      <c r="H48" s="135" t="s">
        <v>470</v>
      </c>
      <c r="I48" s="135" t="s">
        <v>470</v>
      </c>
      <c r="J48" s="135" t="s">
        <v>470</v>
      </c>
      <c r="K48" s="135" t="s">
        <v>470</v>
      </c>
      <c r="L48" s="135" t="s">
        <v>470</v>
      </c>
      <c r="M48" s="135" t="s">
        <v>470</v>
      </c>
      <c r="N48" s="135" t="s">
        <v>470</v>
      </c>
      <c r="O48" s="135" t="s">
        <v>470</v>
      </c>
      <c r="P48" s="135" t="s">
        <v>470</v>
      </c>
    </row>
    <row r="49" spans="2:16">
      <c r="B49" s="264"/>
      <c r="D49" s="265"/>
      <c r="E49" s="133" t="s">
        <v>493</v>
      </c>
      <c r="F49" s="135" t="s">
        <v>355</v>
      </c>
      <c r="G49" s="134"/>
      <c r="H49" s="134"/>
      <c r="I49" s="134"/>
      <c r="J49" s="134"/>
      <c r="K49" s="134"/>
      <c r="L49" s="134"/>
      <c r="M49" s="134"/>
      <c r="N49" s="134"/>
      <c r="O49" s="134"/>
      <c r="P49" s="134"/>
    </row>
    <row r="51" spans="2:16">
      <c r="B51" s="265" t="s">
        <v>508</v>
      </c>
      <c r="D51" s="266" t="s">
        <v>311</v>
      </c>
      <c r="E51" s="267"/>
      <c r="F51" s="268"/>
      <c r="G51" s="134"/>
      <c r="H51" s="134"/>
      <c r="I51" s="134"/>
      <c r="J51" s="134"/>
      <c r="K51" s="134"/>
      <c r="L51" s="134"/>
      <c r="M51" s="134"/>
      <c r="N51" s="134"/>
      <c r="O51" s="134"/>
      <c r="P51" s="134"/>
    </row>
    <row r="52" spans="2:16">
      <c r="B52" s="265"/>
      <c r="D52" s="265" t="s">
        <v>494</v>
      </c>
      <c r="E52" s="133" t="s">
        <v>150</v>
      </c>
      <c r="F52" s="135" t="s">
        <v>354</v>
      </c>
      <c r="G52" s="261" t="s">
        <v>524</v>
      </c>
      <c r="H52" s="262"/>
      <c r="I52" s="262"/>
      <c r="J52" s="262"/>
      <c r="K52" s="262"/>
      <c r="L52" s="262"/>
      <c r="M52" s="262"/>
      <c r="N52" s="262"/>
      <c r="O52" s="262"/>
      <c r="P52" s="263"/>
    </row>
    <row r="53" spans="2:16">
      <c r="B53" s="265"/>
      <c r="D53" s="265"/>
      <c r="E53" s="133" t="s">
        <v>492</v>
      </c>
      <c r="F53" s="135" t="s">
        <v>354</v>
      </c>
      <c r="G53" s="134" t="b">
        <v>0</v>
      </c>
      <c r="H53" s="134" t="b">
        <v>0</v>
      </c>
      <c r="I53" s="134" t="b">
        <v>0</v>
      </c>
      <c r="J53" s="134" t="b">
        <v>0</v>
      </c>
      <c r="K53" s="134" t="b">
        <v>0</v>
      </c>
      <c r="L53" s="134" t="b">
        <v>0</v>
      </c>
      <c r="M53" s="134" t="b">
        <v>0</v>
      </c>
      <c r="N53" s="134" t="b">
        <v>0</v>
      </c>
      <c r="O53" s="134" t="b">
        <v>0</v>
      </c>
      <c r="P53" s="134" t="b">
        <v>0</v>
      </c>
    </row>
    <row r="54" spans="2:16">
      <c r="B54" s="265"/>
      <c r="D54" s="265"/>
      <c r="E54" s="133" t="s">
        <v>307</v>
      </c>
      <c r="F54" s="135" t="s">
        <v>354</v>
      </c>
      <c r="G54" s="134"/>
      <c r="H54" s="134"/>
      <c r="I54" s="134"/>
      <c r="J54" s="134"/>
      <c r="K54" s="134"/>
      <c r="L54" s="134"/>
      <c r="M54" s="134"/>
      <c r="N54" s="134"/>
      <c r="O54" s="134"/>
      <c r="P54" s="134"/>
    </row>
    <row r="55" spans="2:16">
      <c r="B55" s="265"/>
      <c r="D55" s="265"/>
      <c r="E55" s="133" t="s">
        <v>505</v>
      </c>
      <c r="F55" s="135" t="s">
        <v>354</v>
      </c>
      <c r="G55" s="134"/>
      <c r="H55" s="134"/>
      <c r="I55" s="134"/>
      <c r="J55" s="134"/>
      <c r="K55" s="134"/>
      <c r="L55" s="134"/>
      <c r="M55" s="134"/>
      <c r="N55" s="134"/>
      <c r="O55" s="134"/>
      <c r="P55" s="134"/>
    </row>
    <row r="56" spans="2:16">
      <c r="B56" s="265"/>
      <c r="D56" s="265"/>
      <c r="E56" s="133" t="s">
        <v>493</v>
      </c>
      <c r="F56" s="135" t="s">
        <v>355</v>
      </c>
      <c r="G56" s="134"/>
      <c r="H56" s="134"/>
      <c r="I56" s="134"/>
      <c r="J56" s="134"/>
      <c r="K56" s="134"/>
      <c r="L56" s="134"/>
      <c r="M56" s="134"/>
      <c r="N56" s="134"/>
      <c r="O56" s="134"/>
      <c r="P56" s="134"/>
    </row>
    <row r="57" spans="2:16" ht="21">
      <c r="B57" s="80" t="s">
        <v>477</v>
      </c>
    </row>
    <row r="58" spans="2:16">
      <c r="B58" s="264" t="s">
        <v>509</v>
      </c>
      <c r="D58" s="266" t="s">
        <v>311</v>
      </c>
      <c r="E58" s="267"/>
      <c r="F58" s="268"/>
      <c r="G58" s="134"/>
      <c r="H58" s="134"/>
      <c r="I58" s="134"/>
      <c r="J58" s="134"/>
      <c r="K58" s="134"/>
      <c r="L58" s="134"/>
      <c r="M58" s="134"/>
      <c r="N58" s="134"/>
      <c r="O58" s="134"/>
      <c r="P58" s="134"/>
    </row>
    <row r="59" spans="2:16">
      <c r="B59" s="264"/>
      <c r="D59" s="265" t="s">
        <v>494</v>
      </c>
      <c r="E59" s="133" t="s">
        <v>150</v>
      </c>
      <c r="F59" s="135" t="s">
        <v>354</v>
      </c>
      <c r="G59" s="135" t="s">
        <v>470</v>
      </c>
      <c r="H59" s="135" t="s">
        <v>470</v>
      </c>
      <c r="I59" s="135" t="s">
        <v>470</v>
      </c>
      <c r="J59" s="135" t="s">
        <v>470</v>
      </c>
      <c r="K59" s="135" t="s">
        <v>470</v>
      </c>
      <c r="L59" s="135" t="s">
        <v>470</v>
      </c>
      <c r="M59" s="135" t="s">
        <v>470</v>
      </c>
      <c r="N59" s="135" t="s">
        <v>470</v>
      </c>
      <c r="O59" s="135" t="s">
        <v>470</v>
      </c>
      <c r="P59" s="135" t="s">
        <v>470</v>
      </c>
    </row>
    <row r="60" spans="2:16">
      <c r="B60" s="264"/>
      <c r="D60" s="265"/>
      <c r="E60" s="133" t="s">
        <v>492</v>
      </c>
      <c r="F60" s="135" t="s">
        <v>354</v>
      </c>
      <c r="G60" s="134"/>
      <c r="H60" s="134"/>
      <c r="I60" s="134"/>
      <c r="J60" s="134"/>
      <c r="K60" s="134"/>
      <c r="L60" s="134"/>
      <c r="M60" s="134"/>
      <c r="N60" s="134"/>
      <c r="O60" s="134"/>
      <c r="P60" s="134"/>
    </row>
    <row r="61" spans="2:16">
      <c r="B61" s="264"/>
      <c r="D61" s="265"/>
      <c r="E61" s="133" t="s">
        <v>307</v>
      </c>
      <c r="F61" s="135" t="s">
        <v>354</v>
      </c>
      <c r="G61" s="134"/>
      <c r="H61" s="134"/>
      <c r="I61" s="134"/>
      <c r="J61" s="134"/>
      <c r="K61" s="134"/>
      <c r="L61" s="134"/>
      <c r="M61" s="134"/>
      <c r="N61" s="134"/>
      <c r="O61" s="134"/>
      <c r="P61" s="134"/>
    </row>
    <row r="62" spans="2:16">
      <c r="B62" s="264"/>
      <c r="D62" s="265"/>
      <c r="E62" s="133" t="s">
        <v>505</v>
      </c>
      <c r="F62" s="135" t="s">
        <v>354</v>
      </c>
      <c r="G62" s="134"/>
      <c r="H62" s="134"/>
      <c r="I62" s="134"/>
      <c r="J62" s="134"/>
      <c r="K62" s="134"/>
      <c r="L62" s="134"/>
      <c r="M62" s="134"/>
      <c r="N62" s="134"/>
      <c r="O62" s="134"/>
      <c r="P62" s="134"/>
    </row>
    <row r="63" spans="2:16">
      <c r="B63" s="264"/>
      <c r="D63" s="265"/>
      <c r="E63" s="133" t="s">
        <v>493</v>
      </c>
      <c r="F63" s="135" t="s">
        <v>355</v>
      </c>
      <c r="G63" s="134"/>
      <c r="H63" s="134"/>
      <c r="I63" s="134"/>
      <c r="J63" s="134"/>
      <c r="K63" s="134"/>
      <c r="L63" s="134"/>
      <c r="M63" s="134"/>
      <c r="N63" s="134"/>
      <c r="O63" s="134"/>
      <c r="P63" s="134"/>
    </row>
    <row r="68" spans="2:2" ht="31">
      <c r="B68" s="161" t="s">
        <v>519</v>
      </c>
    </row>
  </sheetData>
  <mergeCells count="29">
    <mergeCell ref="AC2:AN2"/>
    <mergeCell ref="B25:B30"/>
    <mergeCell ref="D25:F25"/>
    <mergeCell ref="D26:D30"/>
    <mergeCell ref="W2:X2"/>
    <mergeCell ref="G2:P2"/>
    <mergeCell ref="M3:P3"/>
    <mergeCell ref="I3:J3"/>
    <mergeCell ref="G3:H3"/>
    <mergeCell ref="D4:E4"/>
    <mergeCell ref="B58:B63"/>
    <mergeCell ref="D58:F58"/>
    <mergeCell ref="D59:D63"/>
    <mergeCell ref="B7:B12"/>
    <mergeCell ref="D7:F7"/>
    <mergeCell ref="D8:D12"/>
    <mergeCell ref="G52:P52"/>
    <mergeCell ref="B16:B21"/>
    <mergeCell ref="B36:B41"/>
    <mergeCell ref="D37:D41"/>
    <mergeCell ref="B44:B49"/>
    <mergeCell ref="D45:D49"/>
    <mergeCell ref="D36:F36"/>
    <mergeCell ref="D16:F16"/>
    <mergeCell ref="D44:F44"/>
    <mergeCell ref="D17:D21"/>
    <mergeCell ref="B51:B56"/>
    <mergeCell ref="D51:F51"/>
    <mergeCell ref="D52:D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D54-5A83-7649-AF04-6BCDFB1017BE}">
  <dimension ref="C4:AB61"/>
  <sheetViews>
    <sheetView topLeftCell="A15" workbookViewId="0">
      <selection activeCell="Z55" sqref="Z55"/>
    </sheetView>
  </sheetViews>
  <sheetFormatPr baseColWidth="10" defaultRowHeight="16"/>
  <cols>
    <col min="3" max="3" width="25.83203125" customWidth="1"/>
    <col min="10" max="10" width="23.83203125" bestFit="1" customWidth="1"/>
    <col min="22" max="24" width="8.6640625" style="127" customWidth="1"/>
    <col min="25" max="25" width="15.33203125" customWidth="1"/>
  </cols>
  <sheetData>
    <row r="4" spans="3:4">
      <c r="D4" t="s">
        <v>622</v>
      </c>
    </row>
    <row r="8" spans="3:4">
      <c r="C8" t="s">
        <v>620</v>
      </c>
      <c r="D8" t="s">
        <v>621</v>
      </c>
    </row>
    <row r="11" spans="3:4">
      <c r="C11" t="s">
        <v>623</v>
      </c>
    </row>
    <row r="17" spans="4:13">
      <c r="D17" s="4"/>
      <c r="E17" s="4"/>
      <c r="F17" s="4"/>
      <c r="G17" s="4"/>
      <c r="H17" s="130"/>
      <c r="I17" s="128" t="s">
        <v>593</v>
      </c>
      <c r="J17" s="128" t="s">
        <v>594</v>
      </c>
      <c r="K17" s="4"/>
      <c r="L17" s="4"/>
      <c r="M17" s="4"/>
    </row>
    <row r="18" spans="4:13">
      <c r="D18" s="4"/>
      <c r="E18" s="4"/>
      <c r="F18" s="4"/>
      <c r="G18" s="4"/>
      <c r="H18" s="130" t="b">
        <v>1</v>
      </c>
      <c r="I18" s="128" t="s">
        <v>95</v>
      </c>
      <c r="J18" s="128" t="s">
        <v>95</v>
      </c>
      <c r="K18" s="4"/>
      <c r="L18" s="4"/>
      <c r="M18" s="4"/>
    </row>
    <row r="19" spans="4:13">
      <c r="D19" s="4"/>
      <c r="E19" s="4"/>
      <c r="F19" s="4"/>
      <c r="G19" s="4"/>
      <c r="H19" s="130" t="b">
        <v>0</v>
      </c>
      <c r="I19" s="128" t="s">
        <v>591</v>
      </c>
      <c r="J19" s="128" t="s">
        <v>596</v>
      </c>
      <c r="K19" s="4"/>
      <c r="L19" s="4"/>
      <c r="M19" s="4"/>
    </row>
    <row r="20" spans="4:13">
      <c r="D20" s="4"/>
      <c r="E20" s="4"/>
      <c r="F20" s="4"/>
      <c r="G20" s="4"/>
      <c r="H20" s="4"/>
      <c r="I20" s="4" t="s">
        <v>597</v>
      </c>
      <c r="J20" s="4"/>
      <c r="K20" s="4"/>
      <c r="L20" s="4"/>
      <c r="M20" s="4"/>
    </row>
    <row r="21" spans="4:13">
      <c r="D21" s="4"/>
      <c r="E21" s="4"/>
      <c r="F21" s="4"/>
      <c r="G21" s="4"/>
      <c r="H21" s="4"/>
      <c r="I21" s="4" t="s">
        <v>598</v>
      </c>
      <c r="J21" s="4"/>
      <c r="K21" s="4"/>
      <c r="L21" s="4"/>
      <c r="M21" s="4"/>
    </row>
    <row r="22" spans="4:13">
      <c r="D22" s="4" t="s">
        <v>601</v>
      </c>
      <c r="E22" s="4"/>
      <c r="F22" s="4"/>
      <c r="G22" s="4"/>
      <c r="H22" s="4"/>
      <c r="I22" s="4"/>
      <c r="J22" s="4" t="s">
        <v>599</v>
      </c>
      <c r="K22" s="4"/>
      <c r="L22" s="4"/>
      <c r="M22" s="4"/>
    </row>
    <row r="23" spans="4:13"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4:13">
      <c r="D24" s="4" t="s">
        <v>600</v>
      </c>
      <c r="E24" s="4"/>
      <c r="F24" s="4"/>
      <c r="G24" s="4"/>
      <c r="H24" s="4"/>
      <c r="I24" s="4"/>
      <c r="J24" s="4"/>
      <c r="K24" s="4"/>
      <c r="L24" s="4"/>
      <c r="M24" s="4"/>
    </row>
    <row r="25" spans="4:13"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4:13"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4:13"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4:13">
      <c r="D28" s="4" t="s">
        <v>602</v>
      </c>
      <c r="E28" s="4"/>
      <c r="F28" s="4"/>
      <c r="G28" s="4"/>
      <c r="H28" s="4"/>
      <c r="I28" s="4"/>
      <c r="J28" s="4"/>
      <c r="K28" s="4"/>
      <c r="L28" s="4"/>
      <c r="M28" s="4"/>
    </row>
    <row r="29" spans="4:13"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4:13">
      <c r="D30" s="4" t="s">
        <v>56</v>
      </c>
      <c r="E30" s="4" t="s">
        <v>603</v>
      </c>
      <c r="F30" s="4"/>
      <c r="G30" s="4"/>
      <c r="H30" s="4"/>
      <c r="I30" s="4"/>
      <c r="J30" s="4"/>
      <c r="K30" s="4"/>
      <c r="L30" s="4"/>
      <c r="M30" s="4"/>
    </row>
    <row r="31" spans="4:13">
      <c r="D31" s="4"/>
      <c r="E31" s="4" t="s">
        <v>604</v>
      </c>
      <c r="F31" s="4"/>
      <c r="G31" s="4"/>
      <c r="H31" s="4"/>
      <c r="I31" s="4"/>
      <c r="J31" s="4"/>
      <c r="K31" s="4"/>
      <c r="L31" s="4"/>
      <c r="M31" s="4"/>
    </row>
    <row r="32" spans="4:13">
      <c r="D32" s="4"/>
      <c r="E32" s="175" t="s">
        <v>626</v>
      </c>
      <c r="F32" s="4"/>
      <c r="G32" s="4"/>
      <c r="H32" s="4"/>
      <c r="I32" s="4"/>
      <c r="J32" s="4"/>
      <c r="K32" s="4"/>
      <c r="L32" s="4"/>
      <c r="M32" s="4"/>
    </row>
    <row r="33" spans="4:28">
      <c r="D33" s="4"/>
      <c r="E33" s="175" t="s">
        <v>610</v>
      </c>
      <c r="F33" s="4"/>
      <c r="G33" s="4"/>
      <c r="H33" s="4"/>
      <c r="I33" s="4"/>
      <c r="J33" s="4"/>
      <c r="K33" s="4"/>
      <c r="L33" s="4"/>
      <c r="M33" s="4"/>
    </row>
    <row r="34" spans="4:28">
      <c r="D34" s="4"/>
      <c r="F34" s="4"/>
      <c r="G34" s="4"/>
      <c r="H34" s="4"/>
      <c r="I34" s="4"/>
      <c r="J34" s="4"/>
      <c r="K34" s="4"/>
      <c r="L34" s="4"/>
      <c r="M34" s="4"/>
    </row>
    <row r="35" spans="4:28"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4:28">
      <c r="D36" s="4" t="s">
        <v>609</v>
      </c>
      <c r="E36" s="4"/>
      <c r="F36" s="4"/>
      <c r="G36" s="4"/>
      <c r="H36" s="4"/>
      <c r="I36" s="4"/>
      <c r="J36" s="4"/>
      <c r="K36" s="4"/>
      <c r="L36" s="4"/>
      <c r="M36" s="4"/>
    </row>
    <row r="37" spans="4:28">
      <c r="D37" s="4"/>
      <c r="E37" s="4" t="s">
        <v>605</v>
      </c>
      <c r="F37" s="4"/>
      <c r="G37" s="4"/>
      <c r="H37" s="4"/>
      <c r="I37" s="4"/>
      <c r="J37" s="4" t="s">
        <v>614</v>
      </c>
      <c r="K37" s="4" t="s">
        <v>633</v>
      </c>
      <c r="L37" s="4"/>
      <c r="M37" s="4"/>
    </row>
    <row r="38" spans="4:28">
      <c r="D38" s="4"/>
      <c r="E38" s="4" t="s">
        <v>606</v>
      </c>
      <c r="F38" s="4"/>
      <c r="G38" s="4"/>
      <c r="H38" s="4"/>
      <c r="I38" s="4"/>
      <c r="J38" s="4" t="s">
        <v>615</v>
      </c>
      <c r="K38" s="4"/>
      <c r="L38" s="4"/>
      <c r="M38" s="4"/>
    </row>
    <row r="39" spans="4:28">
      <c r="D39" s="4"/>
      <c r="E39" s="4" t="s">
        <v>607</v>
      </c>
      <c r="F39" s="4"/>
      <c r="G39" s="4"/>
      <c r="H39" s="4"/>
      <c r="I39" s="4"/>
      <c r="J39" s="4" t="s">
        <v>617</v>
      </c>
      <c r="K39" s="4"/>
      <c r="L39" s="4"/>
      <c r="M39" s="4"/>
      <c r="R39" s="168"/>
    </row>
    <row r="40" spans="4:28">
      <c r="D40" s="4"/>
      <c r="E40" s="4" t="s">
        <v>608</v>
      </c>
      <c r="F40" s="4"/>
      <c r="G40" s="4"/>
      <c r="H40" s="4"/>
      <c r="I40" s="4"/>
      <c r="J40" s="4" t="s">
        <v>616</v>
      </c>
      <c r="K40" s="4"/>
      <c r="L40" s="4"/>
      <c r="M40" s="4"/>
      <c r="R40" s="168"/>
      <c r="S40" s="168"/>
      <c r="T40" s="168"/>
      <c r="U40" s="168"/>
      <c r="Y40" s="168"/>
      <c r="Z40" s="168"/>
      <c r="AA40" s="168"/>
      <c r="AB40" s="168"/>
    </row>
    <row r="41" spans="4:28">
      <c r="D41" s="4"/>
      <c r="E41" s="4"/>
      <c r="F41" s="4"/>
      <c r="G41" s="4"/>
      <c r="H41" s="4"/>
      <c r="I41" s="4"/>
      <c r="J41" s="4"/>
      <c r="K41" s="4"/>
      <c r="L41" s="4"/>
      <c r="M41" s="4"/>
      <c r="R41" s="168"/>
      <c r="S41" s="168"/>
      <c r="T41" s="168"/>
      <c r="U41" s="168"/>
      <c r="Y41" s="168"/>
      <c r="Z41" s="168"/>
      <c r="AA41" s="168"/>
      <c r="AB41" s="168"/>
    </row>
    <row r="42" spans="4:28">
      <c r="D42" s="4"/>
      <c r="F42" s="4"/>
      <c r="G42" s="4"/>
      <c r="H42" s="4"/>
      <c r="I42" s="4"/>
      <c r="J42" s="4"/>
      <c r="K42" s="4"/>
      <c r="L42" s="4"/>
      <c r="M42" s="4"/>
      <c r="R42" s="168"/>
      <c r="S42" s="168"/>
      <c r="T42" s="168"/>
      <c r="U42" s="168"/>
      <c r="Y42" s="168"/>
      <c r="Z42" s="168"/>
      <c r="AA42" s="168"/>
      <c r="AB42" s="168"/>
    </row>
    <row r="43" spans="4:28" ht="16" customHeight="1">
      <c r="D43" s="4" t="s">
        <v>625</v>
      </c>
      <c r="E43" s="4"/>
      <c r="F43" s="4"/>
      <c r="G43" s="4"/>
      <c r="H43" s="4"/>
      <c r="I43" s="4"/>
      <c r="J43" s="4"/>
      <c r="K43" s="4"/>
      <c r="L43" s="4"/>
      <c r="M43" s="4"/>
      <c r="R43" s="168"/>
      <c r="S43" s="168"/>
      <c r="T43" s="168"/>
      <c r="U43" s="168"/>
      <c r="Y43" s="168"/>
      <c r="Z43" s="168"/>
      <c r="AA43" s="168"/>
      <c r="AB43" s="168"/>
    </row>
    <row r="44" spans="4:28">
      <c r="D44" s="4"/>
      <c r="E44" s="4" t="s">
        <v>624</v>
      </c>
      <c r="F44" s="4"/>
      <c r="G44" s="4"/>
      <c r="H44" s="4"/>
      <c r="I44" s="4"/>
      <c r="J44" s="4"/>
      <c r="K44" s="4"/>
      <c r="L44" s="4"/>
      <c r="M44" s="4"/>
      <c r="R44" s="168"/>
      <c r="S44" s="168"/>
      <c r="T44" s="168"/>
      <c r="U44" s="168"/>
      <c r="Y44" s="168"/>
      <c r="Z44" s="168"/>
      <c r="AA44" s="168"/>
      <c r="AB44" s="168"/>
    </row>
    <row r="45" spans="4:28">
      <c r="D45" s="4"/>
      <c r="E45" s="4" t="s">
        <v>618</v>
      </c>
      <c r="F45" s="4"/>
      <c r="G45" s="4"/>
      <c r="H45" s="4"/>
      <c r="I45" s="4"/>
      <c r="J45" s="4"/>
      <c r="K45" s="4"/>
      <c r="L45" s="4"/>
      <c r="M45" s="4"/>
      <c r="R45" s="168"/>
      <c r="S45" s="168"/>
      <c r="T45" s="168"/>
      <c r="U45" s="168"/>
      <c r="Y45" s="168"/>
      <c r="Z45" s="168"/>
      <c r="AA45" s="168"/>
      <c r="AB45" s="168"/>
    </row>
    <row r="46" spans="4:28">
      <c r="D46" s="4"/>
      <c r="E46" s="4"/>
      <c r="F46" s="4"/>
      <c r="G46" s="4"/>
      <c r="H46" s="4"/>
      <c r="I46" s="4"/>
      <c r="J46" s="4"/>
      <c r="K46" s="4"/>
      <c r="L46" s="4"/>
      <c r="M46" s="4"/>
      <c r="R46" s="168"/>
      <c r="S46" s="275" t="s">
        <v>654</v>
      </c>
      <c r="T46" s="275"/>
      <c r="U46" s="168"/>
      <c r="Y46" s="168"/>
      <c r="Z46" s="168"/>
      <c r="AA46" s="168"/>
      <c r="AB46" s="168"/>
    </row>
    <row r="47" spans="4:28">
      <c r="D47" s="4"/>
      <c r="E47" s="4"/>
      <c r="F47" s="4"/>
      <c r="G47" s="4"/>
      <c r="H47" s="4"/>
      <c r="I47" s="4"/>
      <c r="J47" s="4"/>
      <c r="K47" s="4"/>
      <c r="L47" s="4"/>
      <c r="M47" s="4"/>
      <c r="R47" s="168"/>
      <c r="S47" s="275"/>
      <c r="T47" s="275"/>
      <c r="U47" s="168"/>
      <c r="Y47" s="168"/>
      <c r="Z47" s="168"/>
      <c r="AA47" s="168"/>
      <c r="AB47" s="168"/>
    </row>
    <row r="48" spans="4:28">
      <c r="S48" s="275"/>
      <c r="T48" s="275"/>
      <c r="AA48" s="168"/>
    </row>
    <row r="49" spans="4:27">
      <c r="D49" t="s">
        <v>627</v>
      </c>
      <c r="S49" s="275"/>
      <c r="T49" s="275"/>
      <c r="V49" s="273" t="s">
        <v>647</v>
      </c>
      <c r="W49" s="273"/>
      <c r="X49" s="273"/>
      <c r="Y49" s="273"/>
      <c r="AA49" s="168"/>
    </row>
    <row r="50" spans="4:27">
      <c r="E50" t="s">
        <v>628</v>
      </c>
      <c r="H50" t="s">
        <v>631</v>
      </c>
      <c r="V50" s="277" t="s">
        <v>649</v>
      </c>
      <c r="W50" s="277"/>
      <c r="X50" s="273" t="s">
        <v>650</v>
      </c>
      <c r="Y50" s="273"/>
      <c r="AA50" s="168"/>
    </row>
    <row r="51" spans="4:27" ht="34">
      <c r="E51" t="s">
        <v>629</v>
      </c>
      <c r="H51" t="s">
        <v>633</v>
      </c>
      <c r="S51" s="157" t="s">
        <v>641</v>
      </c>
      <c r="T51" s="157" t="s">
        <v>644</v>
      </c>
      <c r="V51" s="53" t="s">
        <v>652</v>
      </c>
      <c r="W51" s="131" t="s">
        <v>646</v>
      </c>
      <c r="X51" s="53" t="s">
        <v>651</v>
      </c>
      <c r="Y51" s="129" t="s">
        <v>646</v>
      </c>
      <c r="AA51" s="168"/>
    </row>
    <row r="52" spans="4:27">
      <c r="E52" t="s">
        <v>630</v>
      </c>
      <c r="AA52" s="168"/>
    </row>
    <row r="53" spans="4:27" ht="34">
      <c r="S53" s="181" t="s">
        <v>643</v>
      </c>
      <c r="T53" s="181" t="s">
        <v>643</v>
      </c>
      <c r="V53" s="274" t="s">
        <v>640</v>
      </c>
      <c r="W53" s="274" t="s">
        <v>640</v>
      </c>
      <c r="X53" s="179" t="s">
        <v>640</v>
      </c>
      <c r="Y53" s="177" t="s">
        <v>640</v>
      </c>
      <c r="Z53" t="s">
        <v>365</v>
      </c>
      <c r="AA53" s="168"/>
    </row>
    <row r="54" spans="4:27" ht="34">
      <c r="E54" t="s">
        <v>632</v>
      </c>
      <c r="S54" s="181" t="s">
        <v>643</v>
      </c>
      <c r="T54" s="178" t="s">
        <v>642</v>
      </c>
      <c r="V54" s="274"/>
      <c r="W54" s="274"/>
      <c r="X54" s="180" t="s">
        <v>645</v>
      </c>
      <c r="Y54" s="182" t="s">
        <v>645</v>
      </c>
      <c r="Z54" t="s">
        <v>365</v>
      </c>
      <c r="AA54" s="168"/>
    </row>
    <row r="55" spans="4:27" ht="34">
      <c r="S55" s="178" t="s">
        <v>642</v>
      </c>
      <c r="T55" s="54" t="s">
        <v>643</v>
      </c>
      <c r="V55" s="276" t="s">
        <v>645</v>
      </c>
      <c r="W55" s="276" t="s">
        <v>645</v>
      </c>
      <c r="X55" s="179" t="s">
        <v>640</v>
      </c>
      <c r="Y55" s="176" t="s">
        <v>648</v>
      </c>
      <c r="AA55" s="168"/>
    </row>
    <row r="56" spans="4:27" ht="34">
      <c r="S56" s="178" t="s">
        <v>642</v>
      </c>
      <c r="T56" s="178" t="s">
        <v>642</v>
      </c>
      <c r="V56" s="276"/>
      <c r="W56" s="276"/>
      <c r="X56" s="180" t="s">
        <v>645</v>
      </c>
      <c r="Y56" s="54" t="s">
        <v>653</v>
      </c>
      <c r="Z56" t="s">
        <v>365</v>
      </c>
      <c r="AA56" s="168"/>
    </row>
    <row r="57" spans="4:27">
      <c r="E57" t="s">
        <v>634</v>
      </c>
      <c r="AA57" s="168"/>
    </row>
    <row r="58" spans="4:27">
      <c r="E58" t="s">
        <v>635</v>
      </c>
      <c r="AA58" s="168"/>
    </row>
    <row r="59" spans="4:27">
      <c r="AA59" s="168"/>
    </row>
    <row r="60" spans="4:27">
      <c r="AA60" s="168"/>
    </row>
    <row r="61" spans="4:27">
      <c r="AA61" s="168"/>
    </row>
  </sheetData>
  <mergeCells count="8">
    <mergeCell ref="W53:W54"/>
    <mergeCell ref="S46:T49"/>
    <mergeCell ref="V53:V54"/>
    <mergeCell ref="V55:V56"/>
    <mergeCell ref="V49:Y49"/>
    <mergeCell ref="W55:W56"/>
    <mergeCell ref="V50:W50"/>
    <mergeCell ref="X50:Y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B008-EC43-BD4C-81B8-96DEA0083935}">
  <dimension ref="A1:G92"/>
  <sheetViews>
    <sheetView zoomScale="90" zoomScaleNormal="90" workbookViewId="0">
      <selection activeCell="D15" sqref="D15"/>
    </sheetView>
  </sheetViews>
  <sheetFormatPr baseColWidth="10" defaultRowHeight="16"/>
  <cols>
    <col min="1" max="1" width="30.33203125" bestFit="1" customWidth="1"/>
    <col min="2" max="2" width="12.6640625" customWidth="1"/>
    <col min="3" max="3" width="37.6640625" customWidth="1"/>
    <col min="4" max="4" width="36.1640625" customWidth="1"/>
    <col min="5" max="5" width="54.33203125" customWidth="1"/>
    <col min="6" max="7" width="37.33203125" bestFit="1" customWidth="1"/>
  </cols>
  <sheetData>
    <row r="1" spans="1:6">
      <c r="A1" t="s">
        <v>386</v>
      </c>
      <c r="F1" t="s">
        <v>371</v>
      </c>
    </row>
    <row r="4" spans="1:6" ht="21">
      <c r="A4" s="80" t="s">
        <v>387</v>
      </c>
      <c r="C4" t="s">
        <v>369</v>
      </c>
      <c r="D4" s="75">
        <v>1706390016</v>
      </c>
      <c r="E4" t="s">
        <v>404</v>
      </c>
    </row>
    <row r="8" spans="1:6">
      <c r="D8" s="76"/>
      <c r="E8" s="95"/>
    </row>
    <row r="9" spans="1:6">
      <c r="D9" s="95"/>
    </row>
    <row r="10" spans="1:6" ht="21">
      <c r="C10" s="80"/>
    </row>
    <row r="11" spans="1:6" ht="21">
      <c r="C11" s="94"/>
    </row>
    <row r="13" spans="1:6" ht="21">
      <c r="A13" s="94" t="s">
        <v>394</v>
      </c>
      <c r="C13" t="s">
        <v>370</v>
      </c>
      <c r="D13" s="96">
        <v>8842999808</v>
      </c>
      <c r="E13" s="98"/>
    </row>
    <row r="14" spans="1:6" s="92" customFormat="1">
      <c r="A14" s="102" t="s">
        <v>396</v>
      </c>
      <c r="C14" s="92" t="s">
        <v>395</v>
      </c>
      <c r="D14" s="103">
        <f>D13/D4</f>
        <v>5.182285248438772</v>
      </c>
    </row>
    <row r="15" spans="1:6" ht="21">
      <c r="A15" s="94" t="s">
        <v>390</v>
      </c>
      <c r="D15" s="99" t="s">
        <v>397</v>
      </c>
      <c r="E15" t="s">
        <v>400</v>
      </c>
    </row>
    <row r="16" spans="1:6" ht="21">
      <c r="A16" s="85" t="s">
        <v>399</v>
      </c>
      <c r="D16" s="100" t="s">
        <v>398</v>
      </c>
      <c r="E16" t="s">
        <v>401</v>
      </c>
    </row>
    <row r="22" spans="1:5" ht="21">
      <c r="C22" s="85"/>
      <c r="D22" s="86"/>
    </row>
    <row r="23" spans="1:5" ht="21">
      <c r="A23" s="79" t="s">
        <v>375</v>
      </c>
      <c r="D23" s="96">
        <v>23972000000</v>
      </c>
      <c r="E23" s="78">
        <v>23972000000</v>
      </c>
    </row>
    <row r="24" spans="1:5" ht="21">
      <c r="A24" s="85" t="s">
        <v>391</v>
      </c>
      <c r="D24" s="96">
        <v>158097997824</v>
      </c>
    </row>
    <row r="25" spans="1:5" ht="21">
      <c r="A25" s="85" t="s">
        <v>392</v>
      </c>
      <c r="D25" s="96">
        <v>249914998784</v>
      </c>
    </row>
    <row r="26" spans="1:5" ht="21">
      <c r="A26" s="85" t="s">
        <v>393</v>
      </c>
      <c r="C26" t="s">
        <v>374</v>
      </c>
      <c r="D26" s="96">
        <v>23971999744</v>
      </c>
    </row>
    <row r="27" spans="1:5" ht="21">
      <c r="A27" s="94" t="s">
        <v>394</v>
      </c>
      <c r="C27" t="s">
        <v>370</v>
      </c>
      <c r="D27" s="96">
        <v>8842999808</v>
      </c>
    </row>
    <row r="28" spans="1:5" ht="21">
      <c r="C28" s="85"/>
      <c r="D28" s="86"/>
    </row>
    <row r="29" spans="1:5" ht="21">
      <c r="C29" s="85"/>
      <c r="D29" s="86"/>
    </row>
    <row r="30" spans="1:5" ht="21">
      <c r="C30" s="85"/>
      <c r="D30" s="86"/>
    </row>
    <row r="36" spans="1:5" ht="24">
      <c r="A36" s="97" t="s">
        <v>389</v>
      </c>
    </row>
    <row r="37" spans="1:5" ht="21">
      <c r="A37" s="80" t="s">
        <v>387</v>
      </c>
      <c r="C37" t="s">
        <v>369</v>
      </c>
      <c r="D37" s="75">
        <v>1706390016</v>
      </c>
      <c r="E37" s="80" t="s">
        <v>404</v>
      </c>
    </row>
    <row r="38" spans="1:5" ht="21">
      <c r="A38" s="79" t="s">
        <v>384</v>
      </c>
      <c r="C38" t="s">
        <v>385</v>
      </c>
      <c r="D38">
        <v>94.81</v>
      </c>
    </row>
    <row r="39" spans="1:5" s="92" customFormat="1" ht="21">
      <c r="A39" s="91" t="s">
        <v>388</v>
      </c>
      <c r="C39" s="91" t="s">
        <v>383</v>
      </c>
      <c r="D39" s="93">
        <f>D37*D38</f>
        <v>161782837416.95999</v>
      </c>
      <c r="E39" s="101">
        <f>D37*D38</f>
        <v>161782837416.95999</v>
      </c>
    </row>
    <row r="41" spans="1:5" ht="21">
      <c r="A41" s="80" t="s">
        <v>383</v>
      </c>
      <c r="C41" t="s">
        <v>378</v>
      </c>
      <c r="D41" s="89">
        <v>161782841344</v>
      </c>
      <c r="E41" t="s">
        <v>402</v>
      </c>
    </row>
    <row r="45" spans="1:5" ht="24">
      <c r="A45" s="97" t="s">
        <v>368</v>
      </c>
      <c r="E45" t="s">
        <v>403</v>
      </c>
    </row>
    <row r="47" spans="1:5">
      <c r="B47" t="s">
        <v>376</v>
      </c>
      <c r="D47" s="87" t="s">
        <v>377</v>
      </c>
    </row>
    <row r="48" spans="1:5">
      <c r="D48" s="90" t="s">
        <v>382</v>
      </c>
    </row>
    <row r="49" spans="3:7" ht="20">
      <c r="C49" s="74" t="s">
        <v>372</v>
      </c>
      <c r="D49" s="82">
        <v>259866214400</v>
      </c>
      <c r="F49" t="s">
        <v>378</v>
      </c>
      <c r="G49" s="89">
        <v>161782841344</v>
      </c>
    </row>
    <row r="50" spans="3:7" ht="20">
      <c r="C50" s="74" t="s">
        <v>373</v>
      </c>
      <c r="D50" s="84">
        <v>10.84</v>
      </c>
      <c r="E50" s="83" t="e">
        <f>D49/#REF!</f>
        <v>#REF!</v>
      </c>
      <c r="F50" s="77" t="s">
        <v>379</v>
      </c>
      <c r="G50" s="278">
        <v>-249914998784</v>
      </c>
    </row>
    <row r="51" spans="3:7" ht="21">
      <c r="F51" s="81" t="s">
        <v>380</v>
      </c>
      <c r="G51" s="278"/>
    </row>
    <row r="52" spans="3:7">
      <c r="F52" t="s">
        <v>381</v>
      </c>
      <c r="G52" s="86">
        <v>158097997824</v>
      </c>
    </row>
    <row r="54" spans="3:7" ht="17" thickBot="1">
      <c r="G54" s="88">
        <f>SUM(G49:G52)</f>
        <v>69965840384</v>
      </c>
    </row>
    <row r="55" spans="3:7" ht="17" thickTop="1"/>
    <row r="56" spans="3:7">
      <c r="G56" s="77">
        <f>G54-D49</f>
        <v>-189900374016</v>
      </c>
    </row>
    <row r="57" spans="3:7">
      <c r="G57" s="77"/>
    </row>
    <row r="58" spans="3:7">
      <c r="G58" s="77"/>
    </row>
    <row r="59" spans="3:7">
      <c r="G59" s="77"/>
    </row>
    <row r="92" spans="5:5">
      <c r="E92" s="86">
        <f>SUM(E89:E90)</f>
        <v>0</v>
      </c>
    </row>
  </sheetData>
  <mergeCells count="1">
    <mergeCell ref="G50:G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2115-99F1-E442-B45A-15034E866766}">
  <dimension ref="A2:L37"/>
  <sheetViews>
    <sheetView zoomScale="80" zoomScaleNormal="80" workbookViewId="0">
      <selection activeCell="C32" sqref="C32"/>
    </sheetView>
  </sheetViews>
  <sheetFormatPr baseColWidth="10" defaultRowHeight="16"/>
  <cols>
    <col min="2" max="2" width="17.1640625" customWidth="1"/>
    <col min="3" max="3" width="30" bestFit="1" customWidth="1"/>
    <col min="4" max="4" width="21.1640625" style="105" bestFit="1" customWidth="1"/>
    <col min="5" max="5" width="22" style="105" bestFit="1" customWidth="1"/>
    <col min="6" max="6" width="22" style="105" customWidth="1"/>
    <col min="7" max="8" width="19.83203125" style="105" bestFit="1" customWidth="1"/>
    <col min="9" max="10" width="18.33203125" style="105" bestFit="1" customWidth="1"/>
    <col min="11" max="11" width="10.83203125" style="105"/>
    <col min="12" max="12" width="17.6640625" bestFit="1" customWidth="1"/>
  </cols>
  <sheetData>
    <row r="2" spans="1:12">
      <c r="E2" s="105" t="s">
        <v>432</v>
      </c>
      <c r="F2" s="105" t="s">
        <v>434</v>
      </c>
      <c r="G2" s="105" t="s">
        <v>431</v>
      </c>
      <c r="H2" s="105" t="s">
        <v>435</v>
      </c>
      <c r="I2" s="105" t="s">
        <v>433</v>
      </c>
      <c r="J2" s="105" t="s">
        <v>439</v>
      </c>
      <c r="L2" t="s">
        <v>438</v>
      </c>
    </row>
    <row r="6" spans="1:12">
      <c r="A6" t="s">
        <v>435</v>
      </c>
      <c r="C6" s="104" t="s">
        <v>422</v>
      </c>
      <c r="D6" s="106">
        <v>1625000000</v>
      </c>
      <c r="H6" s="105">
        <f>D6</f>
        <v>1625000000</v>
      </c>
      <c r="L6" s="109">
        <f>SUM(E6:K6)-D6</f>
        <v>0</v>
      </c>
    </row>
    <row r="7" spans="1:12">
      <c r="C7" s="104" t="s">
        <v>420</v>
      </c>
      <c r="D7" s="106">
        <v>2067000000</v>
      </c>
      <c r="G7" s="105">
        <f>D7</f>
        <v>2067000000</v>
      </c>
      <c r="L7" s="109">
        <f t="shared" ref="L7:L25" si="0">SUM(E7:K7)-D7</f>
        <v>0</v>
      </c>
    </row>
    <row r="8" spans="1:12">
      <c r="A8" t="s">
        <v>435</v>
      </c>
      <c r="C8" s="104" t="s">
        <v>426</v>
      </c>
      <c r="D8" s="106">
        <v>2145000000</v>
      </c>
      <c r="H8" s="105">
        <f>D8</f>
        <v>2145000000</v>
      </c>
      <c r="L8" s="109">
        <f t="shared" si="0"/>
        <v>0</v>
      </c>
    </row>
    <row r="9" spans="1:12">
      <c r="A9" s="66"/>
      <c r="C9" s="104" t="s">
        <v>416</v>
      </c>
      <c r="D9" s="106">
        <v>3123000000</v>
      </c>
      <c r="L9" s="109">
        <f t="shared" si="0"/>
        <v>-3123000000</v>
      </c>
    </row>
    <row r="10" spans="1:12">
      <c r="A10" s="111" t="s">
        <v>434</v>
      </c>
      <c r="B10" t="s">
        <v>434</v>
      </c>
      <c r="C10" s="112" t="s">
        <v>406</v>
      </c>
      <c r="D10" s="106">
        <v>3249000000</v>
      </c>
      <c r="F10" s="107">
        <f>D10</f>
        <v>3249000000</v>
      </c>
      <c r="L10" s="109">
        <f t="shared" si="0"/>
        <v>0</v>
      </c>
    </row>
    <row r="11" spans="1:12">
      <c r="A11" t="s">
        <v>435</v>
      </c>
      <c r="B11" t="s">
        <v>437</v>
      </c>
      <c r="C11" s="104" t="s">
        <v>407</v>
      </c>
      <c r="D11" s="106">
        <v>5284000000</v>
      </c>
      <c r="H11" s="105">
        <f>D11</f>
        <v>5284000000</v>
      </c>
      <c r="L11" s="109">
        <f t="shared" si="0"/>
        <v>0</v>
      </c>
    </row>
    <row r="12" spans="1:12">
      <c r="A12" t="s">
        <v>435</v>
      </c>
      <c r="C12" s="104" t="s">
        <v>421</v>
      </c>
      <c r="D12" s="106">
        <v>5317000000</v>
      </c>
      <c r="H12" s="105">
        <f>D12</f>
        <v>5317000000</v>
      </c>
      <c r="L12" s="109">
        <f t="shared" si="0"/>
        <v>0</v>
      </c>
    </row>
    <row r="13" spans="1:12">
      <c r="A13" t="s">
        <v>431</v>
      </c>
      <c r="C13" s="104" t="s">
        <v>405</v>
      </c>
      <c r="D13" s="106">
        <v>5772000000</v>
      </c>
      <c r="G13" s="105">
        <f>D13</f>
        <v>5772000000</v>
      </c>
      <c r="J13" s="105">
        <f>D13</f>
        <v>5772000000</v>
      </c>
      <c r="L13" s="109">
        <f t="shared" si="0"/>
        <v>5772000000</v>
      </c>
    </row>
    <row r="14" spans="1:12">
      <c r="A14" t="s">
        <v>435</v>
      </c>
      <c r="B14" t="s">
        <v>436</v>
      </c>
      <c r="C14" s="104" t="s">
        <v>429</v>
      </c>
      <c r="D14" s="106">
        <v>7055000000</v>
      </c>
      <c r="H14" s="105">
        <f>D14</f>
        <v>7055000000</v>
      </c>
      <c r="I14" s="105">
        <f>D14</f>
        <v>7055000000</v>
      </c>
      <c r="L14" s="109">
        <f t="shared" si="0"/>
        <v>7055000000</v>
      </c>
    </row>
    <row r="15" spans="1:12">
      <c r="A15" t="s">
        <v>431</v>
      </c>
      <c r="B15" t="s">
        <v>436</v>
      </c>
      <c r="C15" s="104" t="s">
        <v>430</v>
      </c>
      <c r="D15" s="106">
        <v>7331000000</v>
      </c>
      <c r="G15" s="105">
        <f>D15</f>
        <v>7331000000</v>
      </c>
      <c r="J15" s="105">
        <f>D15</f>
        <v>7331000000</v>
      </c>
      <c r="L15" s="109">
        <f t="shared" si="0"/>
        <v>7331000000</v>
      </c>
    </row>
    <row r="16" spans="1:12">
      <c r="A16" t="s">
        <v>435</v>
      </c>
      <c r="B16" t="s">
        <v>436</v>
      </c>
      <c r="C16" s="104" t="s">
        <v>410</v>
      </c>
      <c r="D16" s="106">
        <v>12666000000</v>
      </c>
      <c r="H16" s="105">
        <f>D16</f>
        <v>12666000000</v>
      </c>
      <c r="I16" s="105">
        <f>D16</f>
        <v>12666000000</v>
      </c>
      <c r="L16" s="109">
        <f t="shared" si="0"/>
        <v>12666000000</v>
      </c>
    </row>
    <row r="17" spans="1:12">
      <c r="A17" t="s">
        <v>434</v>
      </c>
      <c r="B17" t="s">
        <v>434</v>
      </c>
      <c r="C17" s="112" t="s">
        <v>408</v>
      </c>
      <c r="D17" s="106">
        <v>37044000000</v>
      </c>
      <c r="F17" s="107">
        <f>D17</f>
        <v>37044000000</v>
      </c>
      <c r="L17" s="109">
        <f t="shared" si="0"/>
        <v>0</v>
      </c>
    </row>
    <row r="18" spans="1:12">
      <c r="A18" s="66" t="s">
        <v>434</v>
      </c>
      <c r="B18" t="s">
        <v>434</v>
      </c>
      <c r="C18" s="104" t="s">
        <v>419</v>
      </c>
      <c r="D18" s="106">
        <v>38546000000</v>
      </c>
      <c r="F18" s="105">
        <f>D18</f>
        <v>38546000000</v>
      </c>
      <c r="J18" s="105">
        <f>D18</f>
        <v>38546000000</v>
      </c>
      <c r="L18" s="109">
        <f t="shared" si="0"/>
        <v>38546000000</v>
      </c>
    </row>
    <row r="19" spans="1:12">
      <c r="A19" t="s">
        <v>431</v>
      </c>
      <c r="B19" t="s">
        <v>437</v>
      </c>
      <c r="C19" s="104" t="s">
        <v>409</v>
      </c>
      <c r="D19" s="106">
        <v>45588000000</v>
      </c>
      <c r="G19" s="105">
        <f>D19</f>
        <v>45588000000</v>
      </c>
      <c r="J19" s="105">
        <f>D19</f>
        <v>45588000000</v>
      </c>
      <c r="L19" s="109">
        <f t="shared" si="0"/>
        <v>45588000000</v>
      </c>
    </row>
    <row r="20" spans="1:12">
      <c r="A20" t="s">
        <v>435</v>
      </c>
      <c r="C20" s="104" t="s">
        <v>427</v>
      </c>
      <c r="D20" s="106">
        <v>71771000000</v>
      </c>
      <c r="H20" s="105">
        <f>D20</f>
        <v>71771000000</v>
      </c>
      <c r="L20" s="109">
        <f t="shared" si="0"/>
        <v>0</v>
      </c>
    </row>
    <row r="21" spans="1:12">
      <c r="A21" t="s">
        <v>435</v>
      </c>
      <c r="C21" s="104" t="s">
        <v>418</v>
      </c>
      <c r="D21" s="106">
        <v>87375000000</v>
      </c>
      <c r="H21" s="105">
        <f>D21</f>
        <v>87375000000</v>
      </c>
      <c r="I21" s="105">
        <f>D21</f>
        <v>87375000000</v>
      </c>
      <c r="L21" s="109">
        <f t="shared" si="0"/>
        <v>87375000000</v>
      </c>
    </row>
    <row r="22" spans="1:12">
      <c r="A22" t="s">
        <v>435</v>
      </c>
      <c r="B22" t="s">
        <v>437</v>
      </c>
      <c r="C22" s="104" t="s">
        <v>424</v>
      </c>
      <c r="D22" s="106">
        <v>94912000000</v>
      </c>
      <c r="H22" s="105">
        <f>D22</f>
        <v>94912000000</v>
      </c>
      <c r="L22" s="109">
        <f t="shared" si="0"/>
        <v>0</v>
      </c>
    </row>
    <row r="23" spans="1:12">
      <c r="A23" t="s">
        <v>431</v>
      </c>
      <c r="B23" t="s">
        <v>437</v>
      </c>
      <c r="C23" s="104" t="s">
        <v>423</v>
      </c>
      <c r="D23" s="106">
        <v>160425000000</v>
      </c>
      <c r="G23" s="105">
        <f>D23</f>
        <v>160425000000</v>
      </c>
      <c r="L23" s="109">
        <f t="shared" si="0"/>
        <v>0</v>
      </c>
    </row>
    <row r="24" spans="1:12">
      <c r="A24" t="s">
        <v>431</v>
      </c>
      <c r="B24" t="s">
        <v>436</v>
      </c>
      <c r="C24" s="104" t="s">
        <v>417</v>
      </c>
      <c r="D24" s="106">
        <v>747063000000</v>
      </c>
      <c r="G24" s="105">
        <f>D24</f>
        <v>747063000000</v>
      </c>
      <c r="J24" s="105">
        <f>D24</f>
        <v>747063000000</v>
      </c>
      <c r="L24" s="109">
        <f t="shared" si="0"/>
        <v>747063000000</v>
      </c>
    </row>
    <row r="25" spans="1:12">
      <c r="A25" t="s">
        <v>435</v>
      </c>
      <c r="C25" s="104" t="s">
        <v>428</v>
      </c>
      <c r="D25" s="106">
        <v>817061000000</v>
      </c>
      <c r="H25" s="105">
        <f>D25</f>
        <v>817061000000</v>
      </c>
      <c r="L25" s="109">
        <f t="shared" si="0"/>
        <v>0</v>
      </c>
    </row>
    <row r="28" spans="1:12">
      <c r="A28" t="s">
        <v>435</v>
      </c>
      <c r="C28" s="112" t="s">
        <v>411</v>
      </c>
      <c r="D28" s="110">
        <v>1091962000000</v>
      </c>
      <c r="E28" s="105">
        <f>D28</f>
        <v>1091962000000</v>
      </c>
      <c r="H28" s="105">
        <f>-E28</f>
        <v>-1091962000000</v>
      </c>
    </row>
    <row r="29" spans="1:12">
      <c r="A29" t="s">
        <v>435</v>
      </c>
      <c r="C29" s="104" t="s">
        <v>412</v>
      </c>
      <c r="D29" s="106">
        <v>167763000000</v>
      </c>
      <c r="I29" s="105">
        <f>-D29</f>
        <v>-167763000000</v>
      </c>
    </row>
    <row r="30" spans="1:12">
      <c r="A30" t="s">
        <v>431</v>
      </c>
      <c r="C30" s="104" t="s">
        <v>413</v>
      </c>
      <c r="D30" s="106">
        <v>844366000000</v>
      </c>
      <c r="J30" s="105">
        <f>-D30</f>
        <v>-844366000000</v>
      </c>
    </row>
    <row r="31" spans="1:12">
      <c r="A31" t="s">
        <v>431</v>
      </c>
      <c r="C31" s="112" t="s">
        <v>414</v>
      </c>
      <c r="D31" s="110">
        <v>1013244000000</v>
      </c>
      <c r="E31" s="105">
        <f>-D31</f>
        <v>-1013244000000</v>
      </c>
      <c r="G31" s="105">
        <f>-D31</f>
        <v>-1013244000000</v>
      </c>
    </row>
    <row r="32" spans="1:12">
      <c r="A32" t="s">
        <v>434</v>
      </c>
      <c r="C32" s="112" t="s">
        <v>415</v>
      </c>
      <c r="D32" s="110">
        <v>78713000000</v>
      </c>
      <c r="E32" s="105">
        <f>-D32</f>
        <v>-78713000000</v>
      </c>
      <c r="F32" s="105">
        <f>-D32</f>
        <v>-78713000000</v>
      </c>
    </row>
    <row r="33" spans="1:10">
      <c r="A33" t="s">
        <v>434</v>
      </c>
      <c r="B33" t="s">
        <v>434</v>
      </c>
      <c r="C33" s="112" t="s">
        <v>425</v>
      </c>
      <c r="D33" s="110">
        <v>5000000</v>
      </c>
      <c r="E33" s="105">
        <f>-D33</f>
        <v>-5000000</v>
      </c>
      <c r="F33" s="105">
        <f>-D33</f>
        <v>-5000000</v>
      </c>
    </row>
    <row r="36" spans="1:10" ht="17" thickBot="1">
      <c r="D36" s="105">
        <f>D28-D31</f>
        <v>78718000000</v>
      </c>
      <c r="E36" s="108">
        <f t="shared" ref="E36:J36" si="1">SUM(E6:E35)</f>
        <v>0</v>
      </c>
      <c r="F36" s="108">
        <f t="shared" si="1"/>
        <v>121000000</v>
      </c>
      <c r="G36" s="108">
        <f t="shared" si="1"/>
        <v>-44998000000</v>
      </c>
      <c r="H36" s="108">
        <f t="shared" si="1"/>
        <v>13249000000</v>
      </c>
      <c r="I36" s="108">
        <f t="shared" si="1"/>
        <v>-60667000000</v>
      </c>
      <c r="J36" s="108">
        <f t="shared" si="1"/>
        <v>-66000000</v>
      </c>
    </row>
    <row r="37" spans="1:10" ht="17" thickTop="1"/>
  </sheetData>
  <autoFilter ref="A5:K25" xr:uid="{6D5A89C3-A3A7-5042-8D22-A871E865629C}">
    <sortState ref="A6:K25">
      <sortCondition ref="D5:D2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sheetPr codeName="Sheet5"/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>
      <c r="A1" s="36" t="s">
        <v>182</v>
      </c>
      <c r="E1" s="3"/>
      <c r="F1" s="3"/>
      <c r="G1" s="3"/>
      <c r="H1" s="3"/>
      <c r="I1" s="14"/>
    </row>
    <row r="2" spans="1:16" ht="21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>
      <c r="A3" s="7" t="s">
        <v>46</v>
      </c>
      <c r="D3" s="8"/>
      <c r="E3" s="8"/>
      <c r="F3" s="8"/>
      <c r="G3" s="8"/>
      <c r="H3" s="8"/>
      <c r="I3" s="16"/>
    </row>
    <row r="4" spans="1:16" ht="19">
      <c r="B4" s="7"/>
      <c r="D4" s="8"/>
      <c r="E4" s="8"/>
      <c r="F4" s="8"/>
      <c r="G4" s="8"/>
      <c r="H4" s="8"/>
      <c r="I4" s="16"/>
    </row>
    <row r="5" spans="1:16" s="2" customFormat="1" ht="34">
      <c r="B5" s="18" t="s">
        <v>58</v>
      </c>
      <c r="C5" s="18" t="s">
        <v>94</v>
      </c>
      <c r="D5" s="10" t="s">
        <v>88</v>
      </c>
      <c r="E5" s="286" t="s">
        <v>116</v>
      </c>
      <c r="F5" s="287"/>
      <c r="G5" s="287"/>
      <c r="H5" s="288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>
      <c r="D6" s="1"/>
      <c r="E6" s="1"/>
      <c r="F6" s="1"/>
      <c r="G6" s="1"/>
      <c r="H6" s="1"/>
      <c r="I6" s="1"/>
    </row>
    <row r="7" spans="1:16">
      <c r="I7" s="6" t="s">
        <v>89</v>
      </c>
    </row>
    <row r="8" spans="1:16" ht="17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8" t="b">
        <v>1</v>
      </c>
      <c r="K8" s="22"/>
      <c r="L8" s="19" t="s">
        <v>251</v>
      </c>
      <c r="M8" s="22"/>
      <c r="O8" s="17" t="s">
        <v>95</v>
      </c>
    </row>
    <row r="9" spans="1:16" ht="34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8" t="b">
        <v>0</v>
      </c>
      <c r="K9" s="22"/>
      <c r="L9" s="19" t="s">
        <v>252</v>
      </c>
      <c r="M9" s="22"/>
      <c r="O9" s="17" t="s">
        <v>95</v>
      </c>
    </row>
    <row r="10" spans="1:16" ht="17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>
      <c r="B13" s="10">
        <v>2</v>
      </c>
      <c r="C13" s="12" t="s">
        <v>50</v>
      </c>
      <c r="D13" s="45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6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8">
        <v>100</v>
      </c>
      <c r="K14" s="22"/>
      <c r="L14" s="19" t="s">
        <v>226</v>
      </c>
      <c r="M14" s="22"/>
      <c r="O14" s="17" t="s">
        <v>95</v>
      </c>
    </row>
    <row r="15" spans="1:16" ht="34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>
      <c r="B16" s="289">
        <v>3</v>
      </c>
      <c r="C16" s="290" t="s">
        <v>59</v>
      </c>
      <c r="D16" s="290" t="s">
        <v>185</v>
      </c>
      <c r="E16" s="289" t="s">
        <v>186</v>
      </c>
      <c r="F16" s="38" t="s">
        <v>188</v>
      </c>
      <c r="G16" s="11"/>
      <c r="H16" s="11"/>
      <c r="I16" s="10" t="s">
        <v>91</v>
      </c>
      <c r="J16" s="30" t="s">
        <v>128</v>
      </c>
      <c r="K16" s="41"/>
      <c r="L16" s="24" t="s">
        <v>250</v>
      </c>
      <c r="M16" s="22"/>
      <c r="O16" s="17" t="s">
        <v>95</v>
      </c>
    </row>
    <row r="17" spans="2:16" ht="34">
      <c r="B17" s="289"/>
      <c r="C17" s="290"/>
      <c r="D17" s="290"/>
      <c r="E17" s="289"/>
      <c r="F17" s="38" t="s">
        <v>193</v>
      </c>
      <c r="G17" s="11"/>
      <c r="H17" s="11"/>
      <c r="I17" s="10" t="s">
        <v>92</v>
      </c>
      <c r="J17" s="30" t="s">
        <v>127</v>
      </c>
      <c r="K17" s="30" t="s">
        <v>206</v>
      </c>
      <c r="L17" s="24" t="s">
        <v>111</v>
      </c>
      <c r="M17" s="11"/>
      <c r="O17" s="17" t="s">
        <v>95</v>
      </c>
    </row>
    <row r="18" spans="2:16" ht="51">
      <c r="B18" s="289"/>
      <c r="C18" s="290"/>
      <c r="D18" s="290"/>
      <c r="E18" s="289"/>
      <c r="F18" s="38" t="s">
        <v>190</v>
      </c>
      <c r="G18" s="11"/>
      <c r="H18" s="11"/>
      <c r="I18" s="10" t="s">
        <v>92</v>
      </c>
      <c r="J18" s="30" t="s">
        <v>127</v>
      </c>
      <c r="K18" s="40" t="s">
        <v>214</v>
      </c>
      <c r="L18" s="5" t="s">
        <v>215</v>
      </c>
      <c r="M18" s="11"/>
      <c r="O18" s="17" t="s">
        <v>95</v>
      </c>
    </row>
    <row r="19" spans="2:16" ht="68">
      <c r="B19" s="289"/>
      <c r="C19" s="290"/>
      <c r="D19" s="290"/>
      <c r="E19" s="289"/>
      <c r="F19" s="291" t="s">
        <v>191</v>
      </c>
      <c r="G19" s="291" t="s">
        <v>199</v>
      </c>
      <c r="H19" s="11"/>
      <c r="I19" s="289" t="s">
        <v>92</v>
      </c>
      <c r="J19" s="295" t="s">
        <v>127</v>
      </c>
      <c r="K19" s="295" t="s">
        <v>201</v>
      </c>
      <c r="L19" s="43" t="s">
        <v>213</v>
      </c>
      <c r="M19" s="291" t="s">
        <v>223</v>
      </c>
      <c r="O19" s="294" t="s">
        <v>95</v>
      </c>
    </row>
    <row r="20" spans="2:16" ht="17">
      <c r="B20" s="289"/>
      <c r="C20" s="290"/>
      <c r="D20" s="290"/>
      <c r="E20" s="289"/>
      <c r="F20" s="292"/>
      <c r="G20" s="292"/>
      <c r="H20" s="12" t="s">
        <v>198</v>
      </c>
      <c r="I20" s="289"/>
      <c r="J20" s="295"/>
      <c r="K20" s="295"/>
      <c r="L20" s="19" t="s">
        <v>202</v>
      </c>
      <c r="M20" s="292"/>
      <c r="O20" s="294"/>
    </row>
    <row r="21" spans="2:16" ht="17">
      <c r="B21" s="289"/>
      <c r="C21" s="290"/>
      <c r="D21" s="290"/>
      <c r="E21" s="289"/>
      <c r="F21" s="293"/>
      <c r="G21" s="293"/>
      <c r="H21" s="12" t="s">
        <v>197</v>
      </c>
      <c r="I21" s="289"/>
      <c r="J21" s="295"/>
      <c r="K21" s="295"/>
      <c r="L21" s="19" t="s">
        <v>203</v>
      </c>
      <c r="M21" s="293"/>
      <c r="O21" s="294"/>
    </row>
    <row r="22" spans="2:16" ht="17">
      <c r="B22" s="289"/>
      <c r="C22" s="290"/>
      <c r="D22" s="290"/>
      <c r="E22" s="289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>
      <c r="B23" s="289"/>
      <c r="C23" s="290"/>
      <c r="D23" s="290"/>
      <c r="E23" s="289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>
      <c r="B24" s="289"/>
      <c r="C24" s="290"/>
      <c r="D24" s="290"/>
      <c r="E24" s="289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>
      <c r="B25" s="289"/>
      <c r="C25" s="290"/>
      <c r="D25" s="290"/>
      <c r="E25" s="265" t="s">
        <v>187</v>
      </c>
      <c r="F25" s="38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>
      <c r="B26" s="289"/>
      <c r="C26" s="290"/>
      <c r="D26" s="290"/>
      <c r="E26" s="265"/>
      <c r="F26" s="44" t="s">
        <v>189</v>
      </c>
      <c r="G26" s="44" t="s">
        <v>199</v>
      </c>
      <c r="H26" s="11"/>
      <c r="I26" s="21" t="s">
        <v>92</v>
      </c>
      <c r="J26" s="30"/>
      <c r="K26" s="41"/>
      <c r="L26" s="19" t="s">
        <v>111</v>
      </c>
      <c r="M26" s="11"/>
      <c r="O26" s="17" t="s">
        <v>95</v>
      </c>
    </row>
    <row r="27" spans="2:16" ht="51">
      <c r="B27" s="289"/>
      <c r="C27" s="290"/>
      <c r="D27" s="290"/>
      <c r="E27" s="265"/>
      <c r="F27" s="38" t="s">
        <v>190</v>
      </c>
      <c r="G27" s="11"/>
      <c r="H27" s="11"/>
      <c r="I27" s="10" t="s">
        <v>92</v>
      </c>
      <c r="J27" s="30" t="s">
        <v>127</v>
      </c>
      <c r="K27" s="40" t="s">
        <v>214</v>
      </c>
      <c r="L27" s="19" t="s">
        <v>215</v>
      </c>
      <c r="M27" s="11"/>
      <c r="O27" s="17" t="s">
        <v>95</v>
      </c>
    </row>
    <row r="28" spans="2:16" ht="68">
      <c r="B28" s="289"/>
      <c r="C28" s="290"/>
      <c r="D28" s="290"/>
      <c r="E28" s="265"/>
      <c r="F28" s="291" t="s">
        <v>192</v>
      </c>
      <c r="G28" s="291" t="s">
        <v>199</v>
      </c>
      <c r="H28" s="11"/>
      <c r="I28" s="282" t="s">
        <v>92</v>
      </c>
      <c r="J28" s="296" t="s">
        <v>127</v>
      </c>
      <c r="K28" s="296" t="s">
        <v>209</v>
      </c>
      <c r="L28" s="19" t="s">
        <v>212</v>
      </c>
      <c r="M28" s="302" t="s">
        <v>224</v>
      </c>
      <c r="O28" s="294" t="s">
        <v>95</v>
      </c>
    </row>
    <row r="29" spans="2:16" ht="17">
      <c r="B29" s="289"/>
      <c r="C29" s="290"/>
      <c r="D29" s="290"/>
      <c r="E29" s="265"/>
      <c r="F29" s="292"/>
      <c r="G29" s="292"/>
      <c r="H29" s="12" t="s">
        <v>220</v>
      </c>
      <c r="I29" s="283"/>
      <c r="J29" s="297"/>
      <c r="K29" s="297"/>
      <c r="L29" s="19" t="s">
        <v>211</v>
      </c>
      <c r="M29" s="303"/>
      <c r="O29" s="294"/>
    </row>
    <row r="30" spans="2:16" ht="17">
      <c r="B30" s="289"/>
      <c r="C30" s="290"/>
      <c r="D30" s="290"/>
      <c r="E30" s="265"/>
      <c r="F30" s="293"/>
      <c r="G30" s="293"/>
      <c r="H30" s="12" t="s">
        <v>197</v>
      </c>
      <c r="I30" s="284"/>
      <c r="J30" s="298"/>
      <c r="K30" s="298"/>
      <c r="L30" s="19" t="s">
        <v>210</v>
      </c>
      <c r="M30" s="304"/>
      <c r="O30" s="294"/>
    </row>
    <row r="31" spans="2:16" ht="68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2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>
      <c r="B32" s="10">
        <v>3</v>
      </c>
      <c r="C32" s="12" t="s">
        <v>59</v>
      </c>
      <c r="D32" s="38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2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>
      <c r="B34" s="10">
        <v>4</v>
      </c>
      <c r="C34" s="12" t="s">
        <v>62</v>
      </c>
      <c r="D34" s="27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8">
        <v>7</v>
      </c>
      <c r="K41" s="28"/>
      <c r="L41" s="19" t="s">
        <v>117</v>
      </c>
      <c r="M41" s="22"/>
      <c r="O41" s="17" t="s">
        <v>95</v>
      </c>
    </row>
    <row r="42" spans="2:16" ht="17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0" t="s">
        <v>106</v>
      </c>
      <c r="K42" s="30"/>
      <c r="L42" s="19" t="s">
        <v>118</v>
      </c>
      <c r="M42" s="22"/>
      <c r="O42" s="17" t="s">
        <v>95</v>
      </c>
    </row>
    <row r="43" spans="2:16" ht="34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0" t="s">
        <v>106</v>
      </c>
      <c r="K43" s="30"/>
      <c r="L43" s="19" t="s">
        <v>119</v>
      </c>
      <c r="M43" s="22"/>
      <c r="O43" s="17" t="s">
        <v>95</v>
      </c>
    </row>
    <row r="44" spans="2:16" ht="34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0" t="s">
        <v>106</v>
      </c>
      <c r="K44" s="30"/>
      <c r="L44" s="19" t="s">
        <v>120</v>
      </c>
      <c r="M44" s="22"/>
      <c r="O44" s="17" t="s">
        <v>95</v>
      </c>
    </row>
    <row r="45" spans="2:16" ht="34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0" t="s">
        <v>106</v>
      </c>
      <c r="K45" s="30"/>
      <c r="L45" s="19" t="s">
        <v>121</v>
      </c>
      <c r="M45" s="22"/>
      <c r="O45" s="17" t="s">
        <v>95</v>
      </c>
    </row>
    <row r="46" spans="2:16" ht="17">
      <c r="B46" s="10">
        <v>6</v>
      </c>
      <c r="C46" s="12" t="s">
        <v>70</v>
      </c>
      <c r="D46" s="12" t="s">
        <v>34</v>
      </c>
      <c r="E46" s="30"/>
      <c r="F46" s="30"/>
      <c r="G46" s="30"/>
      <c r="H46" s="30"/>
      <c r="I46" s="10" t="s">
        <v>122</v>
      </c>
      <c r="J46" s="19" t="b">
        <v>1</v>
      </c>
      <c r="K46" s="30"/>
      <c r="L46" s="19" t="s">
        <v>71</v>
      </c>
      <c r="M46" s="22"/>
      <c r="O46" s="17" t="s">
        <v>95</v>
      </c>
    </row>
    <row r="47" spans="2:16" ht="17">
      <c r="B47" s="10">
        <v>6</v>
      </c>
      <c r="C47" s="12" t="s">
        <v>70</v>
      </c>
      <c r="D47" s="12" t="s">
        <v>35</v>
      </c>
      <c r="E47" s="30"/>
      <c r="F47" s="30"/>
      <c r="G47" s="30"/>
      <c r="H47" s="30"/>
      <c r="I47" s="10" t="s">
        <v>92</v>
      </c>
      <c r="J47" s="19" t="s">
        <v>125</v>
      </c>
      <c r="K47" s="30"/>
      <c r="L47" s="19" t="s">
        <v>71</v>
      </c>
      <c r="M47" s="22"/>
      <c r="O47" s="17" t="s">
        <v>95</v>
      </c>
    </row>
    <row r="48" spans="2:16" ht="17">
      <c r="B48" s="10">
        <v>6</v>
      </c>
      <c r="C48" s="12" t="s">
        <v>70</v>
      </c>
      <c r="D48" s="12" t="s">
        <v>36</v>
      </c>
      <c r="E48" s="30"/>
      <c r="F48" s="30"/>
      <c r="G48" s="30"/>
      <c r="H48" s="30"/>
      <c r="I48" s="10" t="s">
        <v>92</v>
      </c>
      <c r="J48" s="19" t="s">
        <v>126</v>
      </c>
      <c r="K48" s="30"/>
      <c r="L48" s="19" t="s">
        <v>71</v>
      </c>
      <c r="M48" s="22"/>
      <c r="O48" s="17" t="s">
        <v>95</v>
      </c>
    </row>
    <row r="49" spans="2:16" ht="17">
      <c r="B49" s="10">
        <v>6</v>
      </c>
      <c r="C49" s="12" t="s">
        <v>70</v>
      </c>
      <c r="D49" s="12" t="s">
        <v>37</v>
      </c>
      <c r="E49" s="30"/>
      <c r="F49" s="30"/>
      <c r="G49" s="30"/>
      <c r="H49" s="30"/>
      <c r="I49" s="10" t="s">
        <v>97</v>
      </c>
      <c r="J49" s="19" t="s">
        <v>129</v>
      </c>
      <c r="K49" s="30"/>
      <c r="L49" s="19" t="s">
        <v>71</v>
      </c>
      <c r="M49" s="22"/>
      <c r="O49" s="17" t="s">
        <v>95</v>
      </c>
    </row>
    <row r="50" spans="2:16" ht="17">
      <c r="B50" s="10">
        <v>6</v>
      </c>
      <c r="C50" s="12" t="s">
        <v>70</v>
      </c>
      <c r="D50" s="12" t="s">
        <v>38</v>
      </c>
      <c r="E50" s="30"/>
      <c r="F50" s="30"/>
      <c r="G50" s="30"/>
      <c r="H50" s="30"/>
      <c r="I50" s="10" t="s">
        <v>91</v>
      </c>
      <c r="J50" s="19" t="s">
        <v>123</v>
      </c>
      <c r="K50" s="30"/>
      <c r="L50" s="19" t="s">
        <v>71</v>
      </c>
      <c r="M50" s="22"/>
      <c r="O50" s="17" t="s">
        <v>95</v>
      </c>
      <c r="P50" s="4" t="s">
        <v>124</v>
      </c>
    </row>
    <row r="51" spans="2:16" ht="17">
      <c r="B51" s="10">
        <v>6</v>
      </c>
      <c r="C51" s="12" t="s">
        <v>70</v>
      </c>
      <c r="D51" s="12" t="s">
        <v>39</v>
      </c>
      <c r="E51" s="30"/>
      <c r="F51" s="30"/>
      <c r="G51" s="30"/>
      <c r="H51" s="30"/>
      <c r="I51" s="10" t="s">
        <v>90</v>
      </c>
      <c r="J51" s="28">
        <v>0</v>
      </c>
      <c r="K51" s="30"/>
      <c r="L51" s="19" t="s">
        <v>71</v>
      </c>
      <c r="M51" s="22"/>
      <c r="O51" s="17" t="s">
        <v>95</v>
      </c>
    </row>
    <row r="52" spans="2:16" ht="17">
      <c r="B52" s="10">
        <v>6</v>
      </c>
      <c r="C52" s="12" t="s">
        <v>70</v>
      </c>
      <c r="D52" s="12" t="s">
        <v>40</v>
      </c>
      <c r="E52" s="30"/>
      <c r="F52" s="30"/>
      <c r="G52" s="30"/>
      <c r="H52" s="30"/>
      <c r="I52" s="10" t="s">
        <v>122</v>
      </c>
      <c r="J52" s="19" t="b">
        <v>1</v>
      </c>
      <c r="K52" s="30"/>
      <c r="L52" s="19" t="s">
        <v>71</v>
      </c>
      <c r="M52" s="22"/>
      <c r="O52" s="17" t="s">
        <v>95</v>
      </c>
    </row>
    <row r="53" spans="2:16" ht="17">
      <c r="B53" s="10">
        <v>6</v>
      </c>
      <c r="C53" s="12" t="s">
        <v>70</v>
      </c>
      <c r="D53" s="12" t="s">
        <v>41</v>
      </c>
      <c r="E53" s="30"/>
      <c r="F53" s="30"/>
      <c r="G53" s="30"/>
      <c r="H53" s="30"/>
      <c r="I53" s="10" t="s">
        <v>97</v>
      </c>
      <c r="J53" s="30" t="s">
        <v>106</v>
      </c>
      <c r="K53" s="30"/>
      <c r="L53" s="19" t="s">
        <v>71</v>
      </c>
      <c r="M53" s="22"/>
      <c r="O53" s="17" t="s">
        <v>95</v>
      </c>
    </row>
    <row r="54" spans="2:16" ht="17">
      <c r="B54" s="10">
        <v>6</v>
      </c>
      <c r="C54" s="12" t="s">
        <v>70</v>
      </c>
      <c r="D54" s="12" t="s">
        <v>42</v>
      </c>
      <c r="E54" s="30"/>
      <c r="F54" s="30"/>
      <c r="G54" s="30"/>
      <c r="H54" s="30"/>
      <c r="I54" s="10" t="s">
        <v>92</v>
      </c>
      <c r="J54" s="30" t="s">
        <v>127</v>
      </c>
      <c r="K54" s="30"/>
      <c r="L54" s="19" t="s">
        <v>71</v>
      </c>
      <c r="M54" s="22"/>
      <c r="O54" s="17" t="s">
        <v>95</v>
      </c>
    </row>
    <row r="55" spans="2:16" ht="34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1" t="s">
        <v>131</v>
      </c>
      <c r="M55" s="26"/>
      <c r="O55" s="17" t="s">
        <v>95</v>
      </c>
    </row>
    <row r="56" spans="2:16" ht="51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>
      <c r="B57" s="282">
        <v>7</v>
      </c>
      <c r="C57" s="279" t="s">
        <v>74</v>
      </c>
      <c r="D57" s="279" t="s">
        <v>1</v>
      </c>
      <c r="E57" s="282" t="s">
        <v>151</v>
      </c>
      <c r="F57" s="35" t="s">
        <v>136</v>
      </c>
      <c r="G57" s="30"/>
      <c r="H57" s="11"/>
      <c r="I57" s="10" t="s">
        <v>122</v>
      </c>
      <c r="J57" s="19" t="b">
        <v>1</v>
      </c>
      <c r="K57" s="19"/>
      <c r="L57" s="19" t="s">
        <v>168</v>
      </c>
      <c r="M57" s="26"/>
      <c r="O57" s="17" t="s">
        <v>95</v>
      </c>
      <c r="P57" s="285" t="s">
        <v>256</v>
      </c>
    </row>
    <row r="58" spans="2:16" ht="17" customHeight="1">
      <c r="B58" s="283"/>
      <c r="C58" s="280"/>
      <c r="D58" s="280"/>
      <c r="E58" s="283"/>
      <c r="F58" s="35" t="s">
        <v>137</v>
      </c>
      <c r="G58" s="30"/>
      <c r="H58" s="11"/>
      <c r="I58" s="10" t="s">
        <v>97</v>
      </c>
      <c r="J58" s="19" t="s">
        <v>150</v>
      </c>
      <c r="K58" s="19"/>
      <c r="L58" s="19" t="s">
        <v>169</v>
      </c>
      <c r="M58" s="26"/>
      <c r="O58" s="17" t="s">
        <v>95</v>
      </c>
      <c r="P58" s="285"/>
    </row>
    <row r="59" spans="2:16" ht="34">
      <c r="B59" s="283"/>
      <c r="C59" s="280"/>
      <c r="D59" s="280"/>
      <c r="E59" s="283"/>
      <c r="F59" s="35" t="s">
        <v>138</v>
      </c>
      <c r="G59" s="30"/>
      <c r="H59" s="11"/>
      <c r="I59" s="10" t="s">
        <v>122</v>
      </c>
      <c r="J59" s="19" t="b">
        <v>0</v>
      </c>
      <c r="K59" s="19"/>
      <c r="L59" s="19" t="s">
        <v>170</v>
      </c>
      <c r="M59" s="26"/>
      <c r="O59" s="17" t="s">
        <v>95</v>
      </c>
      <c r="P59" s="285"/>
    </row>
    <row r="60" spans="2:16" ht="34">
      <c r="B60" s="283"/>
      <c r="C60" s="280"/>
      <c r="D60" s="280"/>
      <c r="E60" s="283"/>
      <c r="F60" s="35" t="s">
        <v>139</v>
      </c>
      <c r="G60" s="30"/>
      <c r="H60" s="11"/>
      <c r="I60" s="10" t="s">
        <v>122</v>
      </c>
      <c r="J60" s="19" t="b">
        <v>0</v>
      </c>
      <c r="K60" s="19"/>
      <c r="L60" s="19" t="s">
        <v>171</v>
      </c>
      <c r="M60" s="26"/>
      <c r="O60" s="17" t="s">
        <v>95</v>
      </c>
      <c r="P60" s="285"/>
    </row>
    <row r="61" spans="2:16" ht="51">
      <c r="B61" s="283"/>
      <c r="C61" s="280"/>
      <c r="D61" s="280"/>
      <c r="E61" s="283"/>
      <c r="F61" s="279" t="s">
        <v>145</v>
      </c>
      <c r="G61" s="37"/>
      <c r="H61" s="26"/>
      <c r="I61" s="26"/>
      <c r="J61" s="26"/>
      <c r="K61" s="26"/>
      <c r="L61" s="19" t="s">
        <v>154</v>
      </c>
      <c r="M61" s="26"/>
      <c r="O61" s="39" t="s">
        <v>95</v>
      </c>
      <c r="P61" s="285"/>
    </row>
    <row r="62" spans="2:16" ht="34">
      <c r="B62" s="283"/>
      <c r="C62" s="280"/>
      <c r="D62" s="280"/>
      <c r="E62" s="283"/>
      <c r="F62" s="280"/>
      <c r="G62" s="37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6"/>
      <c r="O62" s="39" t="s">
        <v>95</v>
      </c>
      <c r="P62" s="285"/>
    </row>
    <row r="63" spans="2:16" ht="17">
      <c r="B63" s="283"/>
      <c r="C63" s="280"/>
      <c r="D63" s="280"/>
      <c r="E63" s="283"/>
      <c r="F63" s="280"/>
      <c r="G63" s="37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6"/>
      <c r="O63" s="39" t="s">
        <v>95</v>
      </c>
      <c r="P63" s="285"/>
    </row>
    <row r="64" spans="2:16" ht="17">
      <c r="B64" s="283"/>
      <c r="C64" s="280"/>
      <c r="D64" s="280"/>
      <c r="E64" s="283"/>
      <c r="F64" s="280"/>
      <c r="G64" s="37"/>
      <c r="H64" s="12" t="s">
        <v>147</v>
      </c>
      <c r="I64" s="20" t="s">
        <v>90</v>
      </c>
      <c r="J64" s="19"/>
      <c r="K64" s="19"/>
      <c r="L64" s="19" t="s">
        <v>167</v>
      </c>
      <c r="M64" s="26"/>
      <c r="O64" s="39" t="s">
        <v>95</v>
      </c>
      <c r="P64" s="285"/>
    </row>
    <row r="65" spans="2:16" ht="17">
      <c r="B65" s="283"/>
      <c r="C65" s="280"/>
      <c r="D65" s="280"/>
      <c r="E65" s="283"/>
      <c r="F65" s="280"/>
      <c r="G65" s="37"/>
      <c r="H65" s="12" t="s">
        <v>148</v>
      </c>
      <c r="I65" s="20" t="s">
        <v>90</v>
      </c>
      <c r="J65" s="19"/>
      <c r="K65" s="19"/>
      <c r="L65" s="19" t="s">
        <v>167</v>
      </c>
      <c r="M65" s="26"/>
      <c r="O65" s="39" t="s">
        <v>95</v>
      </c>
      <c r="P65" s="285"/>
    </row>
    <row r="66" spans="2:16" ht="18" customHeight="1">
      <c r="B66" s="283"/>
      <c r="C66" s="280"/>
      <c r="D66" s="280"/>
      <c r="E66" s="283"/>
      <c r="F66" s="281"/>
      <c r="G66" s="37"/>
      <c r="H66" s="12" t="s">
        <v>149</v>
      </c>
      <c r="I66" s="20" t="s">
        <v>90</v>
      </c>
      <c r="J66" s="19"/>
      <c r="K66" s="19"/>
      <c r="L66" s="19" t="s">
        <v>167</v>
      </c>
      <c r="M66" s="26"/>
      <c r="O66" s="39" t="s">
        <v>95</v>
      </c>
      <c r="P66" s="285"/>
    </row>
    <row r="67" spans="2:16" ht="34">
      <c r="B67" s="283"/>
      <c r="C67" s="280"/>
      <c r="D67" s="280"/>
      <c r="E67" s="283"/>
      <c r="F67" s="279" t="s">
        <v>140</v>
      </c>
      <c r="G67" s="30"/>
      <c r="H67" s="26"/>
      <c r="I67" s="26"/>
      <c r="J67" s="26"/>
      <c r="K67" s="26"/>
      <c r="L67" s="19" t="s">
        <v>153</v>
      </c>
      <c r="M67" s="26"/>
      <c r="O67" s="17" t="s">
        <v>95</v>
      </c>
      <c r="P67" s="285"/>
    </row>
    <row r="68" spans="2:16" ht="17" customHeight="1">
      <c r="B68" s="283"/>
      <c r="C68" s="280"/>
      <c r="D68" s="280"/>
      <c r="E68" s="283"/>
      <c r="F68" s="280"/>
      <c r="G68" s="30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6"/>
      <c r="O68" s="17" t="s">
        <v>95</v>
      </c>
      <c r="P68" s="285"/>
    </row>
    <row r="69" spans="2:16" ht="17" customHeight="1">
      <c r="B69" s="283"/>
      <c r="C69" s="280"/>
      <c r="D69" s="280"/>
      <c r="E69" s="283"/>
      <c r="F69" s="280"/>
      <c r="G69" s="30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6"/>
      <c r="O69" s="17" t="s">
        <v>95</v>
      </c>
      <c r="P69" s="285"/>
    </row>
    <row r="70" spans="2:16" ht="17" customHeight="1">
      <c r="B70" s="283"/>
      <c r="C70" s="280"/>
      <c r="D70" s="280"/>
      <c r="E70" s="283"/>
      <c r="F70" s="280"/>
      <c r="G70" s="30"/>
      <c r="H70" s="12" t="s">
        <v>143</v>
      </c>
      <c r="I70" s="10" t="s">
        <v>156</v>
      </c>
      <c r="J70" s="33">
        <v>0.5</v>
      </c>
      <c r="K70" s="33"/>
      <c r="L70" s="19" t="s">
        <v>164</v>
      </c>
      <c r="M70" s="26"/>
      <c r="O70" s="17" t="s">
        <v>95</v>
      </c>
      <c r="P70" s="285"/>
    </row>
    <row r="71" spans="2:16" ht="17" customHeight="1">
      <c r="B71" s="283"/>
      <c r="C71" s="280"/>
      <c r="D71" s="280"/>
      <c r="E71" s="283"/>
      <c r="F71" s="281"/>
      <c r="G71" s="30"/>
      <c r="H71" s="12" t="s">
        <v>144</v>
      </c>
      <c r="I71" s="10" t="s">
        <v>97</v>
      </c>
      <c r="J71" s="32" t="s">
        <v>157</v>
      </c>
      <c r="K71" s="32"/>
      <c r="L71" s="19" t="s">
        <v>165</v>
      </c>
      <c r="M71" s="26"/>
      <c r="O71" s="17" t="s">
        <v>95</v>
      </c>
      <c r="P71" s="285"/>
    </row>
    <row r="72" spans="2:16">
      <c r="B72" s="284"/>
      <c r="C72" s="281"/>
      <c r="D72" s="281"/>
      <c r="E72" s="12" t="s">
        <v>255</v>
      </c>
      <c r="F72" s="26"/>
      <c r="G72" s="26"/>
      <c r="H72" s="26"/>
      <c r="I72" s="26"/>
      <c r="J72" s="26"/>
      <c r="K72" s="26"/>
      <c r="L72" s="26"/>
      <c r="M72" s="26"/>
      <c r="O72" s="17" t="s">
        <v>95</v>
      </c>
      <c r="P72" s="285"/>
    </row>
    <row r="73" spans="2:16" ht="34">
      <c r="B73" s="10">
        <v>7</v>
      </c>
      <c r="C73" s="12" t="s">
        <v>74</v>
      </c>
      <c r="D73" s="12" t="s">
        <v>2</v>
      </c>
      <c r="E73" s="26"/>
      <c r="F73" s="26"/>
      <c r="G73" s="26"/>
      <c r="H73" s="26"/>
      <c r="I73" s="10" t="s">
        <v>90</v>
      </c>
      <c r="J73" s="19" t="s">
        <v>133</v>
      </c>
      <c r="K73" s="19"/>
      <c r="L73" s="19" t="s">
        <v>135</v>
      </c>
      <c r="M73" s="26"/>
      <c r="O73" s="17" t="s">
        <v>95</v>
      </c>
      <c r="P73" s="4" t="s">
        <v>76</v>
      </c>
    </row>
    <row r="74" spans="2:16" ht="34">
      <c r="B74" s="10">
        <v>7</v>
      </c>
      <c r="C74" s="12" t="s">
        <v>74</v>
      </c>
      <c r="D74" s="12" t="s">
        <v>132</v>
      </c>
      <c r="E74" s="26"/>
      <c r="F74" s="26"/>
      <c r="G74" s="26"/>
      <c r="H74" s="26"/>
      <c r="I74" s="10" t="s">
        <v>90</v>
      </c>
      <c r="J74" s="28">
        <v>500</v>
      </c>
      <c r="K74" s="28"/>
      <c r="L74" s="31" t="s">
        <v>134</v>
      </c>
      <c r="M74" s="26"/>
      <c r="O74" s="17" t="s">
        <v>95</v>
      </c>
      <c r="P74" s="4" t="s">
        <v>75</v>
      </c>
    </row>
    <row r="75" spans="2:16" ht="34">
      <c r="B75" s="10">
        <v>8</v>
      </c>
      <c r="C75" s="12" t="s">
        <v>77</v>
      </c>
      <c r="D75" s="12" t="s">
        <v>28</v>
      </c>
      <c r="E75" s="26"/>
      <c r="F75" s="26"/>
      <c r="G75" s="26"/>
      <c r="H75" s="26"/>
      <c r="I75" s="21" t="s">
        <v>92</v>
      </c>
      <c r="J75" s="19" t="s">
        <v>181</v>
      </c>
      <c r="K75" s="19"/>
      <c r="L75" s="19" t="s">
        <v>180</v>
      </c>
      <c r="M75" s="22"/>
      <c r="O75" s="52" t="s">
        <v>95</v>
      </c>
      <c r="P75" s="4" t="s">
        <v>78</v>
      </c>
    </row>
    <row r="76" spans="2:16" ht="34">
      <c r="B76" s="10">
        <v>9</v>
      </c>
      <c r="C76" s="12" t="s">
        <v>79</v>
      </c>
      <c r="D76" s="12" t="s">
        <v>29</v>
      </c>
      <c r="E76" s="26"/>
      <c r="F76" s="26"/>
      <c r="G76" s="26"/>
      <c r="H76" s="26"/>
      <c r="I76" s="10"/>
      <c r="J76" s="19"/>
      <c r="K76" s="19"/>
      <c r="L76" s="19" t="s">
        <v>84</v>
      </c>
      <c r="M76" s="22"/>
      <c r="O76" s="4" t="s">
        <v>176</v>
      </c>
    </row>
    <row r="77" spans="2:16" ht="34">
      <c r="B77" s="10">
        <v>9</v>
      </c>
      <c r="C77" s="12" t="s">
        <v>79</v>
      </c>
      <c r="D77" s="12" t="s">
        <v>30</v>
      </c>
      <c r="E77" s="26"/>
      <c r="F77" s="26"/>
      <c r="G77" s="26"/>
      <c r="H77" s="26"/>
      <c r="I77" s="10"/>
      <c r="J77" s="19"/>
      <c r="K77" s="19"/>
      <c r="L77" s="19" t="s">
        <v>85</v>
      </c>
      <c r="M77" s="22"/>
      <c r="O77" s="4" t="s">
        <v>176</v>
      </c>
    </row>
    <row r="78" spans="2:16" ht="34">
      <c r="B78" s="10">
        <v>9</v>
      </c>
      <c r="C78" s="279" t="s">
        <v>79</v>
      </c>
      <c r="D78" s="279" t="s">
        <v>31</v>
      </c>
      <c r="E78" s="282" t="s">
        <v>232</v>
      </c>
      <c r="F78" s="47"/>
      <c r="G78" s="47"/>
      <c r="H78" s="47"/>
      <c r="I78" s="25" t="s">
        <v>92</v>
      </c>
      <c r="J78" s="49" t="s">
        <v>241</v>
      </c>
      <c r="K78" s="299" t="s">
        <v>231</v>
      </c>
      <c r="L78" s="46" t="s">
        <v>247</v>
      </c>
      <c r="M78" s="282" t="s">
        <v>82</v>
      </c>
      <c r="O78" s="4" t="s">
        <v>176</v>
      </c>
      <c r="P78" s="4" t="s">
        <v>81</v>
      </c>
    </row>
    <row r="79" spans="2:16">
      <c r="B79" s="10"/>
      <c r="C79" s="280"/>
      <c r="D79" s="280"/>
      <c r="E79" s="283"/>
      <c r="F79" s="10" t="s">
        <v>233</v>
      </c>
      <c r="G79" s="50"/>
      <c r="H79" s="50"/>
      <c r="I79" s="12" t="s">
        <v>122</v>
      </c>
      <c r="J79" s="28" t="b">
        <v>0</v>
      </c>
      <c r="K79" s="300"/>
      <c r="L79" s="51"/>
      <c r="M79" s="283"/>
    </row>
    <row r="80" spans="2:16" ht="17">
      <c r="B80" s="10"/>
      <c r="C80" s="280"/>
      <c r="D80" s="280"/>
      <c r="E80" s="283"/>
      <c r="F80" s="10" t="s">
        <v>235</v>
      </c>
      <c r="G80" s="50"/>
      <c r="H80" s="50"/>
      <c r="I80" s="12" t="s">
        <v>242</v>
      </c>
      <c r="J80" s="28" t="s">
        <v>243</v>
      </c>
      <c r="K80" s="300"/>
      <c r="L80" s="51"/>
      <c r="M80" s="283"/>
    </row>
    <row r="81" spans="2:16" ht="17">
      <c r="B81" s="10"/>
      <c r="C81" s="280"/>
      <c r="D81" s="280"/>
      <c r="E81" s="283"/>
      <c r="F81" s="289" t="s">
        <v>234</v>
      </c>
      <c r="G81" s="10" t="s">
        <v>236</v>
      </c>
      <c r="H81" s="50"/>
      <c r="I81" s="12" t="s">
        <v>141</v>
      </c>
      <c r="J81" s="28" t="s">
        <v>244</v>
      </c>
      <c r="K81" s="300"/>
      <c r="L81" s="51"/>
      <c r="M81" s="283"/>
    </row>
    <row r="82" spans="2:16" ht="17">
      <c r="B82" s="10"/>
      <c r="C82" s="280"/>
      <c r="D82" s="280"/>
      <c r="E82" s="283"/>
      <c r="F82" s="289"/>
      <c r="G82" s="50" t="s">
        <v>237</v>
      </c>
      <c r="H82" s="50"/>
      <c r="I82" s="12" t="s">
        <v>97</v>
      </c>
      <c r="J82" s="28" t="s">
        <v>245</v>
      </c>
      <c r="K82" s="300"/>
      <c r="L82" s="51"/>
      <c r="M82" s="283"/>
    </row>
    <row r="83" spans="2:16" ht="17">
      <c r="B83" s="10"/>
      <c r="C83" s="280"/>
      <c r="D83" s="280"/>
      <c r="E83" s="283"/>
      <c r="F83" s="289"/>
      <c r="G83" s="50" t="s">
        <v>238</v>
      </c>
      <c r="H83" s="50"/>
      <c r="I83" s="12" t="s">
        <v>97</v>
      </c>
      <c r="J83" s="28" t="s">
        <v>246</v>
      </c>
      <c r="K83" s="300"/>
      <c r="L83" s="51"/>
      <c r="M83" s="283"/>
    </row>
    <row r="84" spans="2:16">
      <c r="B84" s="10"/>
      <c r="C84" s="280"/>
      <c r="D84" s="280"/>
      <c r="E84" s="283"/>
      <c r="F84" s="289"/>
      <c r="G84" s="50" t="s">
        <v>239</v>
      </c>
      <c r="H84" s="50"/>
      <c r="I84" s="12" t="s">
        <v>90</v>
      </c>
      <c r="J84" s="28">
        <v>4</v>
      </c>
      <c r="K84" s="300"/>
      <c r="L84" s="51"/>
      <c r="M84" s="283"/>
    </row>
    <row r="85" spans="2:16">
      <c r="B85" s="10"/>
      <c r="C85" s="281"/>
      <c r="D85" s="281"/>
      <c r="E85" s="284"/>
      <c r="F85" s="289"/>
      <c r="G85" s="50" t="s">
        <v>240</v>
      </c>
      <c r="H85" s="50"/>
      <c r="I85" s="12" t="s">
        <v>90</v>
      </c>
      <c r="J85" s="28">
        <v>10</v>
      </c>
      <c r="K85" s="301"/>
      <c r="L85" s="51"/>
      <c r="M85" s="284"/>
    </row>
    <row r="86" spans="2:16" ht="17">
      <c r="B86" s="10">
        <v>9</v>
      </c>
      <c r="C86" s="12" t="s">
        <v>79</v>
      </c>
      <c r="D86" s="12" t="s">
        <v>32</v>
      </c>
      <c r="E86" s="26"/>
      <c r="F86" s="26"/>
      <c r="G86" s="26"/>
      <c r="H86" s="26"/>
      <c r="I86" s="10" t="s">
        <v>91</v>
      </c>
      <c r="J86" s="19" t="s">
        <v>229</v>
      </c>
      <c r="K86" s="19"/>
      <c r="L86" s="29" t="s">
        <v>80</v>
      </c>
      <c r="M86" s="12" t="s">
        <v>83</v>
      </c>
      <c r="O86" s="4" t="s">
        <v>176</v>
      </c>
      <c r="P86" s="4" t="s">
        <v>81</v>
      </c>
    </row>
    <row r="87" spans="2:16" ht="34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>
      <c r="B88" s="10">
        <v>11</v>
      </c>
      <c r="C88" s="12" t="s">
        <v>93</v>
      </c>
      <c r="D88" s="12" t="s">
        <v>44</v>
      </c>
      <c r="E88" s="26"/>
      <c r="F88" s="26"/>
      <c r="G88" s="26"/>
      <c r="H88" s="26"/>
      <c r="I88" s="10" t="s">
        <v>92</v>
      </c>
      <c r="J88" s="30" t="s">
        <v>127</v>
      </c>
      <c r="K88" s="30"/>
      <c r="L88" s="19" t="s">
        <v>172</v>
      </c>
      <c r="M88" s="22"/>
      <c r="O88" s="17" t="s">
        <v>95</v>
      </c>
    </row>
    <row r="89" spans="2:16" ht="34">
      <c r="B89" s="10">
        <v>12</v>
      </c>
      <c r="C89" s="12" t="s">
        <v>51</v>
      </c>
      <c r="D89" s="12" t="s">
        <v>8</v>
      </c>
      <c r="E89" s="26"/>
      <c r="F89" s="26"/>
      <c r="G89" s="26"/>
      <c r="H89" s="26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>
      <c r="B93" s="10">
        <v>12</v>
      </c>
      <c r="C93" s="12" t="s">
        <v>51</v>
      </c>
      <c r="D93" s="34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>
      <c r="B94" s="10">
        <v>12</v>
      </c>
      <c r="C94" s="12" t="s">
        <v>51</v>
      </c>
      <c r="D94" s="34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>
      <c r="K97" s="48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F19:F21"/>
    <mergeCell ref="K78:K85"/>
    <mergeCell ref="M78:M85"/>
    <mergeCell ref="D78:D85"/>
    <mergeCell ref="F81:F85"/>
    <mergeCell ref="I28:I30"/>
    <mergeCell ref="J28:J30"/>
    <mergeCell ref="F28:F30"/>
    <mergeCell ref="E57:E71"/>
    <mergeCell ref="F67:F71"/>
    <mergeCell ref="F61:F66"/>
    <mergeCell ref="M28:M30"/>
    <mergeCell ref="B16:B30"/>
    <mergeCell ref="B57:B72"/>
    <mergeCell ref="C16:C30"/>
    <mergeCell ref="C57:C72"/>
    <mergeCell ref="D57:D72"/>
    <mergeCell ref="C78:C85"/>
    <mergeCell ref="E78:E85"/>
    <mergeCell ref="P57:P72"/>
    <mergeCell ref="E5:H5"/>
    <mergeCell ref="E25:E30"/>
    <mergeCell ref="E16:E24"/>
    <mergeCell ref="D16:D30"/>
    <mergeCell ref="G19:G21"/>
    <mergeCell ref="G28:G30"/>
    <mergeCell ref="O19:O21"/>
    <mergeCell ref="O28:O30"/>
    <mergeCell ref="I19:I21"/>
    <mergeCell ref="J19:J21"/>
    <mergeCell ref="K19:K21"/>
    <mergeCell ref="K28:K30"/>
    <mergeCell ref="M19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 Structure</vt:lpstr>
      <vt:lpstr>messages</vt:lpstr>
      <vt:lpstr>Status-apps</vt:lpstr>
      <vt:lpstr>Status-Tickers</vt:lpstr>
      <vt:lpstr>Research</vt:lpstr>
      <vt:lpstr>financials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2022-08-20T00:44:48Z</dcterms:modified>
</cp:coreProperties>
</file>