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Documents\Projects\3D Printing\_3D Printers\Baby Belt\NAK3D\"/>
    </mc:Choice>
  </mc:AlternateContent>
  <xr:revisionPtr revIDLastSave="0" documentId="13_ncr:1_{9F23D1E0-59C7-4557-91A6-F46F9D137A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B NAK3D v81 AU" sheetId="1" r:id="rId1"/>
    <sheet name="VORON for 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" l="1"/>
  <c r="I12" i="1"/>
  <c r="I11" i="1"/>
  <c r="I20" i="1"/>
  <c r="H21" i="1"/>
  <c r="I15" i="1"/>
  <c r="I17" i="1"/>
  <c r="L104" i="2"/>
  <c r="I104" i="2"/>
  <c r="L103" i="2"/>
  <c r="I103" i="2"/>
  <c r="L102" i="2"/>
  <c r="I102" i="2"/>
  <c r="L101" i="2"/>
  <c r="I101" i="2"/>
  <c r="L100" i="2"/>
  <c r="I100" i="2"/>
  <c r="L99" i="2"/>
  <c r="I99" i="2"/>
  <c r="L98" i="2"/>
  <c r="I98" i="2"/>
  <c r="L97" i="2"/>
  <c r="I97" i="2"/>
  <c r="L96" i="2"/>
  <c r="I96" i="2"/>
  <c r="L95" i="2"/>
  <c r="I95" i="2"/>
  <c r="L94" i="2"/>
  <c r="I94" i="2"/>
  <c r="L93" i="2"/>
  <c r="I93" i="2"/>
  <c r="L92" i="2"/>
  <c r="I92" i="2"/>
  <c r="L91" i="2"/>
  <c r="I91" i="2"/>
  <c r="L90" i="2"/>
  <c r="I90" i="2"/>
  <c r="L89" i="2"/>
  <c r="I89" i="2"/>
  <c r="L88" i="2"/>
  <c r="I88" i="2"/>
  <c r="L87" i="2"/>
  <c r="I87" i="2"/>
  <c r="L86" i="2"/>
  <c r="I86" i="2"/>
  <c r="L85" i="2"/>
  <c r="I85" i="2"/>
  <c r="L84" i="2"/>
  <c r="I84" i="2"/>
  <c r="L83" i="2"/>
  <c r="I83" i="2"/>
  <c r="L82" i="2"/>
  <c r="I82" i="2"/>
  <c r="L81" i="2"/>
  <c r="I81" i="2"/>
  <c r="L80" i="2"/>
  <c r="I80" i="2"/>
  <c r="L79" i="2"/>
  <c r="I79" i="2"/>
  <c r="L78" i="2"/>
  <c r="I78" i="2"/>
  <c r="L77" i="2"/>
  <c r="I77" i="2"/>
  <c r="L76" i="2"/>
  <c r="I76" i="2"/>
  <c r="L75" i="2"/>
  <c r="I75" i="2"/>
  <c r="L74" i="2"/>
  <c r="I74" i="2"/>
  <c r="L73" i="2"/>
  <c r="I73" i="2"/>
  <c r="L72" i="2"/>
  <c r="I72" i="2"/>
  <c r="L71" i="2"/>
  <c r="I71" i="2"/>
  <c r="L70" i="2"/>
  <c r="I70" i="2"/>
  <c r="L69" i="2"/>
  <c r="I69" i="2"/>
  <c r="L68" i="2"/>
  <c r="I68" i="2"/>
  <c r="L67" i="2"/>
  <c r="I67" i="2"/>
  <c r="L66" i="2"/>
  <c r="I66" i="2"/>
  <c r="L65" i="2"/>
  <c r="I65" i="2"/>
  <c r="L64" i="2"/>
  <c r="I64" i="2"/>
  <c r="L63" i="2"/>
  <c r="I63" i="2"/>
  <c r="L62" i="2"/>
  <c r="I62" i="2"/>
  <c r="L61" i="2"/>
  <c r="I61" i="2"/>
  <c r="H61" i="2"/>
  <c r="L60" i="2"/>
  <c r="I60" i="2"/>
  <c r="L59" i="2"/>
  <c r="L58" i="2"/>
  <c r="I58" i="2"/>
  <c r="L57" i="2"/>
  <c r="I57" i="2"/>
  <c r="L56" i="2"/>
  <c r="I56" i="2"/>
  <c r="L55" i="2"/>
  <c r="I55" i="2"/>
  <c r="L54" i="2"/>
  <c r="I54" i="2"/>
  <c r="L53" i="2"/>
  <c r="I53" i="2"/>
  <c r="L52" i="2"/>
  <c r="I52" i="2"/>
  <c r="L51" i="2"/>
  <c r="I51" i="2"/>
  <c r="L50" i="2"/>
  <c r="I50" i="2"/>
  <c r="L49" i="2"/>
  <c r="I49" i="2"/>
  <c r="L48" i="2"/>
  <c r="I48" i="2"/>
  <c r="L47" i="2"/>
  <c r="I47" i="2"/>
  <c r="L46" i="2"/>
  <c r="I46" i="2"/>
  <c r="L45" i="2"/>
  <c r="I45" i="2"/>
  <c r="L44" i="2"/>
  <c r="I44" i="2"/>
  <c r="L43" i="2"/>
  <c r="I43" i="2"/>
  <c r="L42" i="2"/>
  <c r="I42" i="2"/>
  <c r="L41" i="2"/>
  <c r="I41" i="2"/>
  <c r="L40" i="2"/>
  <c r="I40" i="2"/>
  <c r="L39" i="2"/>
  <c r="I39" i="2"/>
  <c r="L38" i="2"/>
  <c r="I38" i="2"/>
  <c r="L37" i="2"/>
  <c r="I37" i="2"/>
  <c r="L36" i="2"/>
  <c r="I36" i="2"/>
  <c r="L35" i="2"/>
  <c r="I35" i="2"/>
  <c r="L34" i="2"/>
  <c r="I34" i="2"/>
  <c r="L33" i="2"/>
  <c r="I33" i="2"/>
  <c r="L32" i="2"/>
  <c r="I32" i="2"/>
  <c r="L31" i="2"/>
  <c r="I31" i="2"/>
  <c r="L30" i="2"/>
  <c r="I30" i="2"/>
  <c r="L29" i="2"/>
  <c r="I29" i="2"/>
  <c r="L28" i="2"/>
  <c r="I28" i="2"/>
  <c r="L27" i="2"/>
  <c r="I27" i="2"/>
  <c r="L26" i="2"/>
  <c r="I26" i="2"/>
  <c r="L25" i="2"/>
  <c r="I25" i="2"/>
  <c r="L24" i="2"/>
  <c r="I24" i="2"/>
  <c r="L23" i="2"/>
  <c r="I23" i="2"/>
  <c r="D23" i="2"/>
  <c r="L22" i="2"/>
  <c r="D22" i="2"/>
  <c r="I22" i="2" s="1"/>
  <c r="L21" i="2"/>
  <c r="I21" i="2"/>
  <c r="D21" i="2"/>
  <c r="L20" i="2"/>
  <c r="I20" i="2"/>
  <c r="D20" i="2"/>
  <c r="L19" i="2"/>
  <c r="I19" i="2"/>
  <c r="D19" i="2"/>
  <c r="L18" i="2"/>
  <c r="D18" i="2"/>
  <c r="I18" i="2" s="1"/>
  <c r="L17" i="2"/>
  <c r="D17" i="2"/>
  <c r="I17" i="2" s="1"/>
  <c r="L16" i="2"/>
  <c r="D16" i="2"/>
  <c r="I16" i="2" s="1"/>
  <c r="L15" i="2"/>
  <c r="I15" i="2"/>
  <c r="D15" i="2"/>
  <c r="L14" i="2"/>
  <c r="I14" i="2"/>
  <c r="D14" i="2"/>
  <c r="L13" i="2"/>
  <c r="D13" i="2"/>
  <c r="I13" i="2" s="1"/>
  <c r="L12" i="2"/>
  <c r="D12" i="2"/>
  <c r="I12" i="2" s="1"/>
  <c r="L11" i="2"/>
  <c r="D11" i="2"/>
  <c r="I11" i="2" s="1"/>
  <c r="L10" i="2"/>
  <c r="D10" i="2"/>
  <c r="I10" i="2" s="1"/>
  <c r="L9" i="2"/>
  <c r="D9" i="2"/>
  <c r="I9" i="2" s="1"/>
  <c r="L8" i="2"/>
  <c r="D8" i="2"/>
  <c r="I8" i="2" s="1"/>
  <c r="L7" i="2"/>
  <c r="D7" i="2"/>
  <c r="I7" i="2" s="1"/>
  <c r="L6" i="2"/>
  <c r="D6" i="2"/>
  <c r="I6" i="2" s="1"/>
  <c r="L5" i="2"/>
  <c r="D5" i="2"/>
  <c r="I5" i="2" s="1"/>
  <c r="L4" i="2"/>
  <c r="D4" i="2"/>
  <c r="I4" i="2" s="1"/>
  <c r="L3" i="2"/>
  <c r="D3" i="2"/>
  <c r="I3" i="2" s="1"/>
  <c r="L2" i="2"/>
  <c r="D2" i="2"/>
  <c r="I2" i="2" s="1"/>
  <c r="I14" i="1" l="1"/>
  <c r="I13" i="1"/>
  <c r="I19" i="1" l="1"/>
  <c r="I18" i="1"/>
  <c r="I10" i="1"/>
  <c r="I9" i="1"/>
  <c r="I8" i="1"/>
  <c r="I7" i="1"/>
  <c r="I6" i="1"/>
  <c r="I5" i="1"/>
  <c r="I3" i="1"/>
  <c r="I2" i="1"/>
</calcChain>
</file>

<file path=xl/sharedStrings.xml><?xml version="1.0" encoding="utf-8"?>
<sst xmlns="http://schemas.openxmlformats.org/spreadsheetml/2006/main" count="260" uniqueCount="197">
  <si>
    <t>Category</t>
  </si>
  <si>
    <t>Description</t>
  </si>
  <si>
    <t>Qty (Min)</t>
  </si>
  <si>
    <t>Qty (Supplied)</t>
  </si>
  <si>
    <t>Completed</t>
  </si>
  <si>
    <t>Notes</t>
  </si>
  <si>
    <t>Link</t>
  </si>
  <si>
    <t>Price (Unit)</t>
  </si>
  <si>
    <t>Price (Total)</t>
  </si>
  <si>
    <t>Fasteners</t>
  </si>
  <si>
    <t>M5x40 SHCS</t>
  </si>
  <si>
    <t>M5x30 BHCS</t>
  </si>
  <si>
    <t>M3x30 SHCS</t>
  </si>
  <si>
    <t>M5x10 BHCS</t>
  </si>
  <si>
    <t>M5x16 BHCS</t>
  </si>
  <si>
    <t>M5 Hexnut</t>
  </si>
  <si>
    <t>M5 T-nut HNTAJ5-5</t>
  </si>
  <si>
    <t>M3 T-nut HNTAJ5-3</t>
  </si>
  <si>
    <t>M3 Threaded Insert</t>
  </si>
  <si>
    <t>M3x12 SHCS</t>
  </si>
  <si>
    <t>M5 1mm Spacer</t>
  </si>
  <si>
    <t>M2x10 Self-tapping Screw</t>
  </si>
  <si>
    <t>M3x40 SHCS</t>
  </si>
  <si>
    <t>M3 Washer</t>
  </si>
  <si>
    <t>M3x20 SHCS</t>
  </si>
  <si>
    <t>M3x16 SHCS</t>
  </si>
  <si>
    <t>M3x8 SHCS</t>
  </si>
  <si>
    <t>M3 Hexnut</t>
  </si>
  <si>
    <t>M4 Knurled Nut (DIN 466-B)</t>
  </si>
  <si>
    <t>M3 Hammer Head T-nuts</t>
  </si>
  <si>
    <t>M4x6 BHCS</t>
  </si>
  <si>
    <t>M3x6 BHCS</t>
  </si>
  <si>
    <t>Motion</t>
  </si>
  <si>
    <t>GT2 20T Pulley (5mm ID 6mm W)</t>
  </si>
  <si>
    <t>F695 Bearing</t>
  </si>
  <si>
    <t>GT2 20T Toothed Idler (5mm ID 6mm W)</t>
  </si>
  <si>
    <t>GT2 20T Toothed Idler (5mm ID 9mm W)</t>
  </si>
  <si>
    <t>625 Bearing</t>
  </si>
  <si>
    <t>5x60mm Shaft</t>
  </si>
  <si>
    <t>GT2 16T Pulley (5mm ID 6mm W)</t>
  </si>
  <si>
    <t>GT2 80T Pulley (5mm ID 6mm W)</t>
  </si>
  <si>
    <t>GT2 20T Pulley (5mm ID 9mm W)</t>
  </si>
  <si>
    <t>GT2 Belt Loop (6mm W) - 188mm</t>
  </si>
  <si>
    <t>5x30mm Shaft</t>
  </si>
  <si>
    <t>GT2 Open Belt LL-2GT-9 (9mm wide) - 1110mm</t>
  </si>
  <si>
    <t>BMG Extruder Componnets Kit</t>
  </si>
  <si>
    <t>Linear Rail MGN9H 400mm</t>
  </si>
  <si>
    <t>GT2 Open Belt LL-2GT-6 (6mm wide) - 2000mm</t>
  </si>
  <si>
    <t>Electronics</t>
  </si>
  <si>
    <t>Vibration Management</t>
  </si>
  <si>
    <t>Rubber Compressor Foot</t>
  </si>
  <si>
    <t>Frame</t>
  </si>
  <si>
    <t>OpenBuilds Angle Corner Connector</t>
  </si>
  <si>
    <t>Misumi HFSB5-2020-340</t>
  </si>
  <si>
    <t>DIN 3 Rails (35mm W) - 470mm</t>
  </si>
  <si>
    <t>Misumi HFSB5-2020-430</t>
  </si>
  <si>
    <t>Misumi HFSB5-2020-450</t>
  </si>
  <si>
    <t>Misumi HFSB5-2020-470-TPW</t>
  </si>
  <si>
    <t>Misumi HFSB5-2020-530-LCP-RCP</t>
  </si>
  <si>
    <t>Misc</t>
  </si>
  <si>
    <t>Fume Extractor Carbon Filter Element</t>
  </si>
  <si>
    <t>4mm Bowden Coupler</t>
  </si>
  <si>
    <t>Bowden Tube 100mm Piece (For Spool Holder)</t>
  </si>
  <si>
    <t>3M VHB Tape 5952</t>
  </si>
  <si>
    <t>Loctite Blue Threadlocker Stick</t>
  </si>
  <si>
    <t>Mobil EP2 Grease</t>
  </si>
  <si>
    <t>SuperLube PTFE Grease</t>
  </si>
  <si>
    <t>Tesa Wire Loom Harness Tape</t>
  </si>
  <si>
    <t>6x3mm Neodimium Magnet</t>
  </si>
  <si>
    <t>PTFE Tube (4mm OD 3mm ID) - 1m</t>
  </si>
  <si>
    <t>Cables</t>
  </si>
  <si>
    <t>Nylon Cable Ties 4"</t>
  </si>
  <si>
    <t>20AWG Silicone Cable (10ft total)</t>
  </si>
  <si>
    <t>24AWG Silicone Cable (250ft total)</t>
  </si>
  <si>
    <t>Spade Crimp Terminal 4.8mm Female</t>
  </si>
  <si>
    <t>JST XH Connector Plug 4 Position</t>
  </si>
  <si>
    <t>JST XH Connector Plug 2 Position</t>
  </si>
  <si>
    <t>MicroFit3 Connector Plug 4 Position</t>
  </si>
  <si>
    <t>MicroFit3 Connector Plug 3 Position</t>
  </si>
  <si>
    <t>MicroFit3 Connector Plug 2 Position</t>
  </si>
  <si>
    <t>MicroFit3 Connector Receptacle 4 Position</t>
  </si>
  <si>
    <t>MicroFit3 Connector Receptacle 3 Position</t>
  </si>
  <si>
    <t>MicroFit3 Connector Receptacle 2 Position</t>
  </si>
  <si>
    <t>JST XH Female Pin</t>
  </si>
  <si>
    <t>MicroFit3 Female Pin</t>
  </si>
  <si>
    <t>MicroFit3 Male Pin</t>
  </si>
  <si>
    <t>VORON XY ZipChain (printed a/b link pairs)</t>
  </si>
  <si>
    <t>VORON Z ZipChain (printed a/b link pairs)</t>
  </si>
  <si>
    <t>VORON XY ZipChain (printed ends)</t>
  </si>
  <si>
    <t>VORON Z ZipChain (printed ends)</t>
  </si>
  <si>
    <t>Panels</t>
  </si>
  <si>
    <t>Coroplast Sheet - 470x470x4 mm</t>
  </si>
  <si>
    <t>Coroplast Sheet - 484x504x4 mm</t>
  </si>
  <si>
    <t>Acrylic Sheet Clear - 242x504x2.5 mm</t>
  </si>
  <si>
    <t>Acrylic Sheet Clear - 484x504x2.5 mm</t>
  </si>
  <si>
    <t>Acrylic Sheet Clear - 484x484x2.5 mm</t>
  </si>
  <si>
    <t>Buildplate</t>
  </si>
  <si>
    <t>3M 468MP Adhesive Sheet - 14"x14"</t>
  </si>
  <si>
    <t>PEI 0.04" Sheet - 14"x14"</t>
  </si>
  <si>
    <t>MIC6 5/16" Plate - 14"x14"</t>
  </si>
  <si>
    <t>Keenovo Silicone AC Heater w/ thermistor - 300x300mm (650W)</t>
  </si>
  <si>
    <t>https://www.aliexpress.com/item/1005001729369638.html?spm=a2g0o.productlist.0.0.78927895lagRxy&amp;algo_pvid=c52a03cd-7fa4-46a0-b5ef-03eede7bb640&amp;algo_exp_id=c52a03cd-7fa4-46a0-b5ef-03eede7bb640-1&amp;pdp_ext_f=%7B%22sku_id%22%3A%2212000017561641596%22%7D&amp;pdp_pi=-1%3B15.79%3B-1%3B-1%40salePrice%3BAUD%3Bsearch-mainSearch</t>
  </si>
  <si>
    <t>BIGTREETECH MINI 12864 V1.0 LCD Display</t>
  </si>
  <si>
    <t>Qty (Box)</t>
  </si>
  <si>
    <t>Price (Box)</t>
  </si>
  <si>
    <t>Price (unit/box)</t>
  </si>
  <si>
    <t>Stainless Central</t>
  </si>
  <si>
    <t>Misumi</t>
  </si>
  <si>
    <t>ebay</t>
  </si>
  <si>
    <t>Unique Prints</t>
  </si>
  <si>
    <t>Amazon AU</t>
  </si>
  <si>
    <t>AliExpress</t>
  </si>
  <si>
    <t>Ebay</t>
  </si>
  <si>
    <t>Purchase with other 5mm shaft</t>
  </si>
  <si>
    <t>Check on final rail lengths, may have to email customer support. If qulaity is lower than expected, may have to swap to regreased AliExpress rails</t>
  </si>
  <si>
    <t>Robot Digg</t>
  </si>
  <si>
    <t>Purchase with other 6mm belt</t>
  </si>
  <si>
    <t>NEMA17 Motor 17HS19-2004S</t>
  </si>
  <si>
    <t>Set</t>
  </si>
  <si>
    <t>Stepper Online</t>
  </si>
  <si>
    <t>SPDT KW10 Limit Micro Switch</t>
  </si>
  <si>
    <t>Digi-Key</t>
  </si>
  <si>
    <t>PL-08N Inductive Probe</t>
  </si>
  <si>
    <t>Relpace with Klicky-Probe</t>
  </si>
  <si>
    <t>Slice Engineering Mosquito Kit</t>
  </si>
  <si>
    <t>40x40x20 Centrifugal Fan (24V)</t>
  </si>
  <si>
    <t>Replace with AB-BN Afterburner</t>
  </si>
  <si>
    <t>40x40x10 Axial Fan (24V)</t>
  </si>
  <si>
    <t>Mini 12864 Display</t>
  </si>
  <si>
    <t>Replace with PanelDue</t>
  </si>
  <si>
    <t>Inlet Power Socket IEC320 C14</t>
  </si>
  <si>
    <t>Keystone CAT6 Insert (Optional)</t>
  </si>
  <si>
    <t>???</t>
  </si>
  <si>
    <t>Jaycar</t>
  </si>
  <si>
    <t>60x60x20 Fan (24V)</t>
  </si>
  <si>
    <t>BTT Octopus (+TMC2209 Drivers x8)</t>
  </si>
  <si>
    <t>Amazon</t>
  </si>
  <si>
    <t>RaspberryPi 4</t>
  </si>
  <si>
    <t>Mean Well LRS-200-24 PSU</t>
  </si>
  <si>
    <t>Mean Well RS-25-5 PSU</t>
  </si>
  <si>
    <t>Omron G3A-210B-DC5 SSR</t>
  </si>
  <si>
    <t>DIN Rail Mount Bracket for G3A SSR</t>
  </si>
  <si>
    <t>DigMach</t>
  </si>
  <si>
    <t>BAT85 Diode</t>
  </si>
  <si>
    <t>C13 Power Cord</t>
  </si>
  <si>
    <t>Officeworks</t>
  </si>
  <si>
    <t>Thermal Fuse (120C)</t>
  </si>
  <si>
    <t>NEMA17 Motor 17HS08-1004S</t>
  </si>
  <si>
    <t>Purchase with NEMA-17 set</t>
  </si>
  <si>
    <t>Amazon US</t>
  </si>
  <si>
    <t>6m ea</t>
  </si>
  <si>
    <t>Aluminium Profile</t>
  </si>
  <si>
    <t>Purchase with DIN rails</t>
  </si>
  <si>
    <t>Purchase with 2020 above</t>
  </si>
  <si>
    <t>DNF</t>
  </si>
  <si>
    <t>MN Laser Cutting</t>
  </si>
  <si>
    <t>Purchase with other sheets</t>
  </si>
  <si>
    <t>Acrylics Online</t>
  </si>
  <si>
    <t>350x350</t>
  </si>
  <si>
    <t>350x350 220V With themostat</t>
  </si>
  <si>
    <t>Keenovo</t>
  </si>
  <si>
    <t>https://www.aliexpress.com/item/4000021186440.html?spm=2114.12010612.8148356.22.3f2939a11poXsq</t>
  </si>
  <si>
    <t>https://www.aliexpress.com/item/32918948939.html?spm=a2g0o.productlist.0.0.38fe2410k2nC76&amp;algo_pvid=c30a1bbf-03ca-419f-adb2-947ed288f9e9&amp;algo_exp_id=c30a1bbf-03ca-419f-adb2-947ed288f9e9-0&amp;pdp_ext_f=%7B%22sku_id%22%3A%2212000025671563033%22%7D&amp;pdp_pi=-1%3B8.6%3B-1%3B-1%40salePrice%3BAUD%3Bsearch-mainSearch</t>
  </si>
  <si>
    <t>GT2 Open Belt LL-2GT-6 (6mm wide) - 5000mm</t>
  </si>
  <si>
    <t>3x150mm 303 Stainless Shaft</t>
  </si>
  <si>
    <t>https://www.aliexpress.com/item/4000186787300.html?spm=a2g0o.productlist.0.0.234417ecxk06DO&amp;algo_pvid=7ed50da6-47c6-450f-be80-ccccbff268fb&amp;aem_p4p_detail=2022031500164814192380824805120051074086&amp;algo_exp_id=7ed50da6-47c6-450f-be80-ccccbff268fb-4&amp;pdp_ext_f=%7B%22sku_id%22%3A%2212000021385546036%22%7D&amp;pdp_pi=-1%3B3.55%3B-1%3B-1%40salePrice%3BAUD%3Bsearch-mainSearch</t>
  </si>
  <si>
    <t>Requires 4x150mm lengths, supplied length is 2x400mm</t>
  </si>
  <si>
    <t>https://www.aliexpress.com/item/32950478691.html?spm=a2g0o.productlist.0.0.22e4663b0qeF5F&amp;algo_pvid=1670d327-4a2c-400b-bd42-6234589e3d46&amp;algo_exp_id=1670d327-4a2c-400b-bd42-6234589e3d46-2&amp;pdp_ext_f=%7B%22sku_id%22%3A%2266335164759%22%7D&amp;pdp_pi=-1%3B0.61%3B-1%3B-1%40salePrice%3BAUD%3Bsearch-mainSearch</t>
  </si>
  <si>
    <t>GT2 16T Idler (5mm ID 6mm W) (Without teeth)</t>
  </si>
  <si>
    <t>https://www.aliexpress.com/item/1005001802634703.html?spm=a2g0o.productlist.0.0.22e4663b0qeF5F&amp;algo_pvid=1670d327-4a2c-400b-bd42-6234589e3d46&amp;algo_exp_id=1670d327-4a2c-400b-bd42-6234589e3d46-3&amp;pdp_ext_f=%7B%22sku_id%22%3A%2212000017657734635%22%7D&amp;pdp_pi=-1%3B0.71%3B-1%3B0.89%40salePrice%3BAUD%3Bsearch-mainSearch</t>
  </si>
  <si>
    <t>Without teeth, silver</t>
  </si>
  <si>
    <t>https://www.aliexpress.com/item/1005002601872021.html?spm=a2g0o.productlist.0.0.6b344aff3j6I3a&amp;algo_pvid=f7bce715-d470-4898-8c14-1ed6609b1281&amp;algo_exp_id=f7bce715-d470-4898-8c14-1ed6609b1281-2&amp;pdp_ext_f=%7B%22sku_id%22%3A%2212000023918172872%22%7D&amp;pdp_pi=-1%3B4.89%3B-1%3B0.88%40salePrice%3BAUD%3Bsearch-mainSearch</t>
  </si>
  <si>
    <t>608 R2 Bearing</t>
  </si>
  <si>
    <t>28BYJ-48 5VDC Motor</t>
  </si>
  <si>
    <t>https://www.aliexpress.com/item/4000040714477.html?spm=a2g0o.productlist.0.0.2f47167cAljr3A&amp;algo_pvid=9dacfa11-d7bc-46b1-870f-a7c3e11ad18d&amp;algo_exp_id=9dacfa11-d7bc-46b1-870f-a7c3e11ad18d-38&amp;pdp_ext_f=%7B%22sku_id%22%3A%2210000000091712670%22%7D&amp;pdp_pi=-1%3B1.06%3B-1%3B-1%40salePrice%3BAUD%3Bsearch-mainSearch</t>
  </si>
  <si>
    <t>https://www.aliexpress.com/item/32798773566.html?spm=a2g0o.productlist.0.0.6d2235a7x289DQ&amp;algo_pvid=50b1f5db-cbc4-46f4-b66e-13f31b97df40&amp;algo_exp_id=50b1f5db-cbc4-46f4-b66e-13f31b97df40-2&amp;pdp_ext_f=%7B%22sku_id%22%3A%2212000015834876014%22%7D&amp;pdp_pi=-1%3B1.3%3B-1%3B-1%40salePrice%3BAUD%3Bsearch-mainSearch</t>
  </si>
  <si>
    <t>M8 Locknut</t>
  </si>
  <si>
    <t>https://www.aliexpress.com/item/33021521630.html?spm=a2g0o.productlist.0.0.58b85e66MGBuAA&amp;algo_pvid=ce5bd5a5-a822-49ef-8716-18fe31e03cb4&amp;algo_exp_id=ce5bd5a5-a822-49ef-8716-18fe31e03cb4-6&amp;pdp_ext_f=%7B%22sku_id%22%3A%2210000000738436572%22%7D&amp;pdp_pi=-1%3B1.23%3B-1%3B-1%40salePrice%3BAUD%3Bsearch-mainSearch</t>
  </si>
  <si>
    <t>2.5mm DC barrel jack</t>
  </si>
  <si>
    <t>24V 5A Power Supply</t>
  </si>
  <si>
    <t>https://www.aliexpress.com/item/1005003653687240.html?spm=a2g0o.productlist.0.0.65bc4fe8u6Pq7o&amp;algo_pvid=a82c7059-0988-4044-ad7e-3ba03e45c854&amp;algo_exp_id=a82c7059-0988-4044-ad7e-3ba03e45c854-2&amp;pdp_ext_f=%7B%22sku_id%22%3A%2212000026732776390%22%7D&amp;pdp_pi=-1%3B13.96%3B-1%3B-1%40salePrice%3BAUD%3Bsearch-mainSearch</t>
  </si>
  <si>
    <t>https://www.aliexpress.com/item/1005002615923810.html?spm=a2g0o.productlist.0.0.24d55ad5CKTPJs&amp;algo_pvid=a5c1da77-d82a-4714-bbfc-d189b8dd830b&amp;algo_exp_id=a5c1da77-d82a-4714-bbfc-d189b8dd830b-3&amp;pdp_ext_f=%7B%22sku_id%22%3A%2212000021408585552%22%7D&amp;pdp_pi=-1%3B4.45%3B-1%3B-1%40salePrice%3BAUD%3Bsearch-mainSearch</t>
  </si>
  <si>
    <t>M3 x OD5.0 x H4.0</t>
  </si>
  <si>
    <t>https://www.aliexpress.com/item/32385777549.html?spm=a2g0o.productlist.0.0.53452be9OUIsev&amp;algo_pvid=2322eb57-0dab-4d05-baaa-e4fe43eb97f6&amp;algo_exp_id=2322eb57-0dab-4d05-baaa-e4fe43eb97f6-33&amp;pdp_ext_f=%7B%22sku_id%22%3A%2265972434154%22%7D&amp;pdp_pi=-1%3B1.95%3B-1%3B-1%40salePrice%3BAUD%3Bsearch-mainSearch</t>
  </si>
  <si>
    <t>Original is a MKS Robin E3</t>
  </si>
  <si>
    <t>https://www.aliexpress.com/item/1005003521537547.html?spm=a2g0o.productlist.0.0.32ed315dGRpP2q&amp;algo_pvid=855e3194-a3f8-4e55-a425-c5fb87204fa3&amp;aem_p4p_detail=2022031502563613559749768714890006696427&amp;algo_exp_id=855e3194-a3f8-4e55-a425-c5fb87204fa3-14&amp;pdp_ext_f=%7B%22sku_id%22%3A%2212000026157613550%22%7D&amp;pdp_pi=-1%3B60.87%3B-1%3B-1%40salePrice%3BAUD%3Bsearch-mainSearch</t>
  </si>
  <si>
    <t>BIGTREETECH SKR MINI E3 v1.4</t>
  </si>
  <si>
    <t>PTFE Cutter</t>
  </si>
  <si>
    <t>https://www.aliexpress.com/item/4000785124649.html?spm=a2g0o.productlist.0.0.53452be9OUIsev&amp;algo_pvid=2322eb57-0dab-4d05-baaa-e4fe43eb97f6&amp;algo_exp_id=2322eb57-0dab-4d05-baaa-e4fe43eb97f6-15&amp;pdp_ext_f=%7B%22sku_id%22%3A%2210000007816135014%22%7D&amp;pdp_pi=-1%3B2.53%3B-1%3B-1%40salePrice%3BAUD%3Bsearch-mainSearch</t>
  </si>
  <si>
    <t>Kit D</t>
  </si>
  <si>
    <t>Not sure how many are needed, just buying them because they will be needed</t>
  </si>
  <si>
    <t>25mm Tube, 124.5mm long</t>
  </si>
  <si>
    <t>https://www.aliexpress.com/item/1005003150819185.html?spm=a2g0o.productlist.0.0.7189273a1lueXl&amp;algo_pvid=364cf7f8-fa82-4eb0-97ce-50ae81bb473d&amp;aem_p4p_detail=202203150312173530669108972720051592431&amp;algo_exp_id=364cf7f8-fa82-4eb0-97ce-50ae81bb473d-24&amp;pdp_ext_f=%7B%22sku_id%22%3A%2212000024399159117%22%7D&amp;pdp_pi=-1%3B1.83%3B-1%3B-1%40salePrice%3BAUD%3Bsearch-mainSearch</t>
  </si>
  <si>
    <t>12mm Latching Power Button</t>
  </si>
  <si>
    <t>https://www.aliexpress.com/item/33033876121.html?spm=a2g0o.productlist.0.0.4e891cf9WKoQgy&amp;algo_pvid=9a1f5246-d552-4726-8373-f74d93fbcd17&amp;algo_exp_id=9a1f5246-d552-4726-8373-f74d93fbcd17-2&amp;pdp_ext_f=%7B%22sku_id%22%3A%2267368908217%22%7D&amp;pdp_pi=-1%3B0.85%3B-1%3B-1%40salePrice%3BAUD%3Bsearch-mainSearch</t>
  </si>
  <si>
    <t>M8x170mm Hex Bolt</t>
  </si>
  <si>
    <t>https://www.aliexpress.com/item/1005003845504183.html?spm=a2g0o.productlist.0.0.62147c190I1X2N&amp;algo_pvid=5d1304b6-fd7f-4235-a9cd-c0c714859c6a&amp;algo_exp_id=5d1304b6-fd7f-4235-a9cd-c0c714859c6a-8&amp;pdp_ext_f=%7B%22sku_id%22%3A%2212000027323856108%22%7D&amp;pdp_pi=-1%3B1.97%3B-1%3B1.88%40salePrice%3BAUD%3Bsearch-main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</si>
</sst>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2" fillId="0" borderId="0" xfId="2"/>
    <xf numFmtId="44" fontId="0" fillId="0" borderId="0" xfId="1" applyFont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ont="1" applyAlignment="1">
      <alignment horizontal="center" vertical="center"/>
    </xf>
    <xf numFmtId="44" fontId="0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44" fontId="3" fillId="0" borderId="0" xfId="0" applyNumberFormat="1" applyFont="1"/>
    <xf numFmtId="44" fontId="0" fillId="0" borderId="0" xfId="0" applyNumberFormat="1"/>
    <xf numFmtId="44" fontId="3" fillId="0" borderId="0" xfId="1" applyFont="1" applyFill="1"/>
    <xf numFmtId="0" fontId="0" fillId="2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798773566.html?spm=a2g0o.productlist.0.0.6d2235a7x289DQ&amp;algo_pvid=50b1f5db-cbc4-46f4-b66e-13f31b97df40&amp;algo_exp_id=50b1f5db-cbc4-46f4-b66e-13f31b97df40-2&amp;pdp_ext_f=%7B%22sku_id%22%3A%2212000015834876014%22%7D&amp;pdp_pi=-1%3B1.3%3B-1%3B-1%40salePrice%3BAUD%3Bsearch-mainSearch" TargetMode="External"/><Relationship Id="rId13" Type="http://schemas.openxmlformats.org/officeDocument/2006/relationships/hyperlink" Target="https://www.aliexpress.com/item/32918948939.html?spm=a2g0o.productlist.0.0.38fe2410k2nC76&amp;algo_pvid=c30a1bbf-03ca-419f-adb2-947ed288f9e9&amp;algo_exp_id=c30a1bbf-03ca-419f-adb2-947ed288f9e9-0&amp;pdp_ext_f=%7B%22sku_id%22%3A%2212000025671563033%22%7D&amp;pdp_pi=-1%3B8.6%3B-1%3B-1%40salePrice%3BAUD%3Bsearch-mainSearch" TargetMode="External"/><Relationship Id="rId3" Type="http://schemas.openxmlformats.org/officeDocument/2006/relationships/hyperlink" Target="https://www.aliexpress.com/item/4000021186440.html?spm=2114.12010612.8148356.22.3f2939a11poXsq" TargetMode="External"/><Relationship Id="rId7" Type="http://schemas.openxmlformats.org/officeDocument/2006/relationships/hyperlink" Target="https://www.aliexpress.com/item/4000040714477.html?spm=a2g0o.productlist.0.0.2f47167cAljr3A&amp;algo_pvid=9dacfa11-d7bc-46b1-870f-a7c3e11ad18d&amp;algo_exp_id=9dacfa11-d7bc-46b1-870f-a7c3e11ad18d-38&amp;pdp_ext_f=%7B%22sku_id%22%3A%2210000000091712670%22%7D&amp;pdp_pi=-1%3B1.06%3B-1%3B-1%40salePrice%3BAUD%3Bsearch-mainSearch" TargetMode="External"/><Relationship Id="rId12" Type="http://schemas.openxmlformats.org/officeDocument/2006/relationships/hyperlink" Target="https://www.aliexpress.com/item/33033876121.html?spm=a2g0o.productlist.0.0.4e891cf9WKoQgy&amp;algo_pvid=9a1f5246-d552-4726-8373-f74d93fbcd17&amp;algo_exp_id=9a1f5246-d552-4726-8373-f74d93fbcd17-2&amp;pdp_ext_f=%7B%22sku_id%22%3A%2267368908217%22%7D&amp;pdp_pi=-1%3B0.85%3B-1%3B-1%40salePrice%3BAUD%3Bsearch-mainSearch" TargetMode="External"/><Relationship Id="rId2" Type="http://schemas.openxmlformats.org/officeDocument/2006/relationships/hyperlink" Target="https://www.aliexpress.com/item/1005003521537547.html?spm=a2g0o.productlist.0.0.32ed315dGRpP2q&amp;algo_pvid=855e3194-a3f8-4e55-a425-c5fb87204fa3&amp;aem_p4p_detail=2022031502563613559749768714890006696427&amp;algo_exp_id=855e3194-a3f8-4e55-a425-c5fb87204fa3-14&amp;pdp_ext_f=%7B%22sku_id%22%3A%2212000026157613550%22%7D&amp;pdp_pi=-1%3B60.87%3B-1%3B-1%40salePrice%3BAUD%3Bsearch-mainSearch" TargetMode="External"/><Relationship Id="rId1" Type="http://schemas.openxmlformats.org/officeDocument/2006/relationships/hyperlink" Target="https://www.aliexpress.com/item/1005001729369638.html?spm=a2g0o.productlist.0.0.78927895lagRxy&amp;algo_pvid=c52a03cd-7fa4-46a0-b5ef-03eede7bb640&amp;algo_exp_id=c52a03cd-7fa4-46a0-b5ef-03eede7bb640-1&amp;pdp_ext_f=%7B%22sku_id%22%3A%2212000017561641596%22%7D&amp;pdp_pi=-1%3B15.79%3B-1%3B-1%40salePrice%3BAUD%3Bsearch-mainSearch" TargetMode="External"/><Relationship Id="rId6" Type="http://schemas.openxmlformats.org/officeDocument/2006/relationships/hyperlink" Target="https://www.aliexpress.com/item/1005002601872021.html?spm=a2g0o.productlist.0.0.6b344aff3j6I3a&amp;algo_pvid=f7bce715-d470-4898-8c14-1ed6609b1281&amp;algo_exp_id=f7bce715-d470-4898-8c14-1ed6609b1281-2&amp;pdp_ext_f=%7B%22sku_id%22%3A%2212000023918172872%22%7D&amp;pdp_pi=-1%3B4.89%3B-1%3B0.88%40salePrice%3BAUD%3Bsearch-mainSearch" TargetMode="External"/><Relationship Id="rId11" Type="http://schemas.openxmlformats.org/officeDocument/2006/relationships/hyperlink" Target="https://www.aliexpress.com/item/32385777549.html?spm=a2g0o.productlist.0.0.53452be9OUIsev&amp;algo_pvid=2322eb57-0dab-4d05-baaa-e4fe43eb97f6&amp;algo_exp_id=2322eb57-0dab-4d05-baaa-e4fe43eb97f6-33&amp;pdp_ext_f=%7B%22sku_id%22%3A%2265972434154%22%7D&amp;pdp_pi=-1%3B1.95%3B-1%3B-1%40salePrice%3BAUD%3Bsearch-mainSearch" TargetMode="External"/><Relationship Id="rId5" Type="http://schemas.openxmlformats.org/officeDocument/2006/relationships/hyperlink" Target="https://www.aliexpress.com/item/32950478691.html?spm=a2g0o.productlist.0.0.22e4663b0qeF5F&amp;algo_pvid=1670d327-4a2c-400b-bd42-6234589e3d46&amp;algo_exp_id=1670d327-4a2c-400b-bd42-6234589e3d46-2&amp;pdp_ext_f=%7B%22sku_id%22%3A%2266335164759%22%7D&amp;pdp_pi=-1%3B0.61%3B-1%3B-1%40salePrice%3BAUD%3Bsearch-mainSearch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aliexpress.com/item/1005002615923810.html?spm=a2g0o.productlist.0.0.24d55ad5CKTPJs&amp;algo_pvid=a5c1da77-d82a-4714-bbfc-d189b8dd830b&amp;algo_exp_id=a5c1da77-d82a-4714-bbfc-d189b8dd830b-3&amp;pdp_ext_f=%7B%22sku_id%22%3A%2212000021408585552%22%7D&amp;pdp_pi=-1%3B4.45%3B-1%3B-1%40salePrice%3BAUD%3Bsearch-mainSearch" TargetMode="External"/><Relationship Id="rId4" Type="http://schemas.openxmlformats.org/officeDocument/2006/relationships/hyperlink" Target="https://www.aliexpress.com/item/4000186787300.html?spm=a2g0o.productlist.0.0.234417ecxk06DO&amp;algo_pvid=7ed50da6-47c6-450f-be80-ccccbff268fb&amp;aem_p4p_detail=2022031500164814192380824805120051074086&amp;algo_exp_id=7ed50da6-47c6-450f-be80-ccccbff268fb-4&amp;pdp_ext_f=%7B%22sku_id%22%3A%2212000021385546036%22%7D&amp;pdp_pi=-1%3B3.55%3B-1%3B-1%40salePrice%3BAUD%3Bsearch-mainSearch" TargetMode="External"/><Relationship Id="rId9" Type="http://schemas.openxmlformats.org/officeDocument/2006/relationships/hyperlink" Target="https://www.aliexpress.com/item/33021521630.html?spm=a2g0o.productlist.0.0.58b85e66MGBuAA&amp;algo_pvid=ce5bd5a5-a822-49ef-8716-18fe31e03cb4&amp;algo_exp_id=ce5bd5a5-a822-49ef-8716-18fe31e03cb4-6&amp;pdp_ext_f=%7B%22sku_id%22%3A%2210000000738436572%22%7D&amp;pdp_pi=-1%3B1.23%3B-1%3B-1%40salePrice%3BAUD%3Bsearch-mainSearch" TargetMode="External"/><Relationship Id="rId14" Type="http://schemas.openxmlformats.org/officeDocument/2006/relationships/hyperlink" Target="https://www.aliexpress.com/item/1005003150819185.html?spm=a2g0o.productlist.0.0.7189273a1lueXl&amp;algo_pvid=364cf7f8-fa82-4eb0-97ce-50ae81bb473d&amp;aem_p4p_detail=202203150312173530669108972720051592431&amp;algo_exp_id=364cf7f8-fa82-4eb0-97ce-50ae81bb473d-24&amp;pdp_ext_f=%7B%22sku_id%22%3A%2212000024399159117%22%7D&amp;pdp_pi=-1%3B1.83%3B-1%3B-1%40salePrice%3BAUD%3Bsearch-mainSearch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tainlesscentral.com.au/shop/fasteners/machine-screws/socket-head-cap-screws-shcs304m3x40/" TargetMode="External"/><Relationship Id="rId18" Type="http://schemas.openxmlformats.org/officeDocument/2006/relationships/hyperlink" Target="https://www.stainlesscentral.com.au/shop/fasteners/nuts/nutplain-hex304m3/" TargetMode="External"/><Relationship Id="rId26" Type="http://schemas.openxmlformats.org/officeDocument/2006/relationships/hyperlink" Target="https://www.aliexpress.com/item/32750492452.html" TargetMode="External"/><Relationship Id="rId39" Type="http://schemas.openxmlformats.org/officeDocument/2006/relationships/hyperlink" Target="https://www.aliexpress.com/item/32726640438.html" TargetMode="External"/><Relationship Id="rId21" Type="http://schemas.openxmlformats.org/officeDocument/2006/relationships/hyperlink" Target="https://www.stainlesscentral.com.au/shop/fasteners/machine-screws/socket-screw-button-head-304-m4-x-6/" TargetMode="External"/><Relationship Id="rId34" Type="http://schemas.openxmlformats.org/officeDocument/2006/relationships/hyperlink" Target="https://www.aliexpress.com/item/4000021186440.html?spm=2114.12010612.8148356.22.3f2939a11poXsq" TargetMode="External"/><Relationship Id="rId42" Type="http://schemas.openxmlformats.org/officeDocument/2006/relationships/hyperlink" Target="https://www.aliexpress.com/item/32263046128.html?spm=a2g0o.productlist.0.0.1d3259093fbsbD&amp;algo_pvid=3ad9c331-12ae-4cbf-bb32-d1baaf3e02ed&amp;algo_exp_id=3ad9c331-12ae-4cbf-bb32-d1baaf3e02ed-0&amp;pdp_ext_f=%7B%22sku_id%22%3A%2255935314322%22%7D" TargetMode="External"/><Relationship Id="rId47" Type="http://schemas.openxmlformats.org/officeDocument/2006/relationships/hyperlink" Target="https://www.digikey.com.au/en/products/detail/raspberry-pi/Raspberry-Pi-4B-2GB/10258782" TargetMode="External"/><Relationship Id="rId50" Type="http://schemas.openxmlformats.org/officeDocument/2006/relationships/hyperlink" Target="https://www.digikey.com.au/en/products/detail/panasonic-electric-works/AQA211VL/2364682" TargetMode="External"/><Relationship Id="rId55" Type="http://schemas.openxmlformats.org/officeDocument/2006/relationships/hyperlink" Target="https://www.amazon.com/uxcell-47mmx18mm-Compressor-Replacement-Black/dp/B0711Y6T56/ref=sr_1_4?ie=UTF8&amp;qid=1550343762&amp;sr=8-4&amp;keywords=compressor+foot" TargetMode="External"/><Relationship Id="rId7" Type="http://schemas.openxmlformats.org/officeDocument/2006/relationships/hyperlink" Target="https://us.misumi-ec.com/vona2/detail/110302247910/?HissuCode=HNTAJ5-5" TargetMode="External"/><Relationship Id="rId2" Type="http://schemas.openxmlformats.org/officeDocument/2006/relationships/hyperlink" Target="https://www.stainlesscentral.com.au/shop/fasteners/machine-screws/socket-screwbutton-head304m5x30/" TargetMode="External"/><Relationship Id="rId16" Type="http://schemas.openxmlformats.org/officeDocument/2006/relationships/hyperlink" Target="https://www.stainlesscentral.com.au/shop/fasteners/machine-screws/socket-head-cap-screws-shcs304m3x16/" TargetMode="External"/><Relationship Id="rId29" Type="http://schemas.openxmlformats.org/officeDocument/2006/relationships/hyperlink" Target="https://www.aliexpress.com/item/1744808992.html" TargetMode="External"/><Relationship Id="rId11" Type="http://schemas.openxmlformats.org/officeDocument/2006/relationships/hyperlink" Target="https://www.stainlesscentral.com.au/shop/fasteners/washers/washer-flat-316-m5-od10-t1-2/" TargetMode="External"/><Relationship Id="rId24" Type="http://schemas.openxmlformats.org/officeDocument/2006/relationships/hyperlink" Target="https://www.aliexpress.com/item/33001186278.html" TargetMode="External"/><Relationship Id="rId32" Type="http://schemas.openxmlformats.org/officeDocument/2006/relationships/hyperlink" Target="https://www.ebay.com.au/itm/201593899516?_trkparms=ispr%3D1&amp;hash=item2eefeec9fc:g:Al8AAOSwMHdXS-N4&amp;amdata=enc%3AAQAGAAACkPYe5NmHp%252B2JMhMi7yxGiTJkPrKr5t53CooMSQt2orsSjVt3vLKCbov98Z19qhuwY6D87CuDU1eHxWTZUCXRyliCjposGV109D5lnXns1a9AthJ3pbTSgZaagKtrPtxX4kemNaAv5GMQ2NZwU9KQSSQEbllVg2DL3qS%252Fh4tEPxqUCYmN4keDoTS0ZmhRXGSe2xfRnwSGwgDlVrCcRBWcsf%252FNJsk0GpSX%252Fy5xTSXq8it9EWdSkwnWHIIkZ4G7zhJXo5lcOADbtdL%252BBQFaJFKhKeFxgXrmUo8xyn7KfOyKjITGZ0XxbQ2tPJn1ByywLkB3RccuTIN837j7xf798pwzYzaKEGR4oDfJl4%252ByQo4K2JeXGloyuIQsFJqd387xr7SM%252BP24UQqPUK%252BcqFOxN8JnYB0xSmC%252B7yG2WwYRm9Ud8oQxOlmXcFFbymxMCuEtUXLXEP8baQxOxYZwdMZv7BO3DlyT5hq2HARPAwPXqU3MI7KXB82ts7zfBfodCotBmbv%252F66SuMO5wgaM5yECu%252BVvLKvs5FegoAu%252FV5rYEDkJdxR5TX1IqzCV4EMjQZRJQqmFHnWTg6jp%252BJWsANFR0%252FBuj3gb%252Bema8kl%252BEWv3g5%252B5Kmca0BD9BO5PKVI%252FSsg6VF8qKwV3TlLcOtnA4OvxEOmYGcHvGCB055T7TzV7BP568awyIs%252BKHNM1F2EqhLNTS60YacQOhQhPON6UvE28ZjMTNXjAUvRl3ZwliNlnzZHj42s3pS9pOlSNoO7fZOH6MqVBASwt%252FXY9io3NDsVu6uZWF26kmdbsJnYbTcsjyzdF72jGCE%252FTSGdqC2CWaRgfuAX3hqVgCrFvPnHiC4XBgIzS99cqIJEJCZeVUJnrjK8eiN4ns%7Campid%3APL_CLK%7Cclp%3A2334524&amp;frcectupt=true" TargetMode="External"/><Relationship Id="rId37" Type="http://schemas.openxmlformats.org/officeDocument/2006/relationships/hyperlink" Target="https://www.digikey.com.au/en/products/detail/omron-electronics-inc-emc-div/D2F-01L/83264" TargetMode="External"/><Relationship Id="rId40" Type="http://schemas.openxmlformats.org/officeDocument/2006/relationships/hyperlink" Target="https://www.thingiverse.com/thing:2799628" TargetMode="External"/><Relationship Id="rId45" Type="http://schemas.openxmlformats.org/officeDocument/2006/relationships/hyperlink" Target="https://www.digikey.com.au/en/products/detail/orion-fans/OD6020-24HB/2621139" TargetMode="External"/><Relationship Id="rId53" Type="http://schemas.openxmlformats.org/officeDocument/2006/relationships/hyperlink" Target="https://www.officeworks.com.au/shop/officeworks/p/comsol-male-3-pin-ac-to-female-iec-c13-power-cable-3m-copc3p03" TargetMode="External"/><Relationship Id="rId58" Type="http://schemas.openxmlformats.org/officeDocument/2006/relationships/hyperlink" Target="https://keenovo.store/collections/standard-keenovo-silicone-heaters/products/keenovo-square-silicone-heater-3d-printer-build-plate-heatbed-heating-pad?variant=31244752584844" TargetMode="External"/><Relationship Id="rId5" Type="http://schemas.openxmlformats.org/officeDocument/2006/relationships/hyperlink" Target="https://www.stainlesscentral.com.au/shop/fasteners/machine-screws/socket-head-cap-screws-shcs304m3x30/" TargetMode="External"/><Relationship Id="rId61" Type="http://schemas.openxmlformats.org/officeDocument/2006/relationships/hyperlink" Target="https://mnlasercutting.com/shop/p/voron-2-panels" TargetMode="External"/><Relationship Id="rId19" Type="http://schemas.openxmlformats.org/officeDocument/2006/relationships/hyperlink" Target="https://uniqueprints.shop/shop/fasteners/m4-knurled-nut-din-466/" TargetMode="External"/><Relationship Id="rId14" Type="http://schemas.openxmlformats.org/officeDocument/2006/relationships/hyperlink" Target="https://www.stainlesscentral.com.au/shop/fasteners/washers/washerflat304m3-od7t0-5/" TargetMode="External"/><Relationship Id="rId22" Type="http://schemas.openxmlformats.org/officeDocument/2006/relationships/hyperlink" Target="https://www.stainlesscentral.com.au/shop/fasteners/machine-screws/socket-screwbutton-head304m3x6/" TargetMode="External"/><Relationship Id="rId27" Type="http://schemas.openxmlformats.org/officeDocument/2006/relationships/hyperlink" Target="https://www.ebay.com.au/itm/154411429035?hash=item23f3a36cab:g:HNwAAOSwgulZkUDo&amp;frcectupt=true" TargetMode="External"/><Relationship Id="rId30" Type="http://schemas.openxmlformats.org/officeDocument/2006/relationships/hyperlink" Target="https://www.aliexpress.com/item/32782605159.html?aff_fcid=76eb33c67ee043ebac4d090a820530d1-1629455623037-05017-_dTml4KK&amp;aff_fsk=_dTml4KK&amp;aff_platform=link-c-tool&amp;sk=_dTml4KK&amp;aff_trace_key=76eb33c67ee043ebac4d090a820530d1-1629455623037-05017-_dTml4KK&amp;terminal_id=0766e4d5a3254a9f90b22d5cda790c4d" TargetMode="External"/><Relationship Id="rId35" Type="http://schemas.openxmlformats.org/officeDocument/2006/relationships/hyperlink" Target="https://www.robotdigg.com/product/1314/Black-anodized-linear-rail-7,-9,-12-and-15" TargetMode="External"/><Relationship Id="rId43" Type="http://schemas.openxmlformats.org/officeDocument/2006/relationships/hyperlink" Target="https://www.digikey.com.au/en/products/detail/adam-tech/IEC-GS-1-100/9831135" TargetMode="External"/><Relationship Id="rId48" Type="http://schemas.openxmlformats.org/officeDocument/2006/relationships/hyperlink" Target="https://www.digikey.com.au/en/products/detail/mean-well-usa-inc/LRS-200-24/7705026?s=N4IgTCBcDaIDICUDKBaMAGdaAsIC6AvkA" TargetMode="External"/><Relationship Id="rId56" Type="http://schemas.openxmlformats.org/officeDocument/2006/relationships/hyperlink" Target="https://www.amazon.com.au/Zeberoxyz-Connector-2020Series-Extrusion-Accessories/dp/B08SLRZF5X/ref=sr_1_13?dchild=1&amp;keywords=black+angle+corner+connector&amp;qid=1629468479&amp;sr=8-13" TargetMode="External"/><Relationship Id="rId8" Type="http://schemas.openxmlformats.org/officeDocument/2006/relationships/hyperlink" Target="https://us.misumi-ec.com/vona2/detail/110302247910/?HissuCode=HNTAJ5-3" TargetMode="External"/><Relationship Id="rId51" Type="http://schemas.openxmlformats.org/officeDocument/2006/relationships/hyperlink" Target="https://store.digmach.com/products/din-rails-set-for-voron-2-4?variant=34698963124379" TargetMode="External"/><Relationship Id="rId3" Type="http://schemas.openxmlformats.org/officeDocument/2006/relationships/hyperlink" Target="https://www.stainlesscentral.com.au/shop/fasteners/machine-screws/socket-screwbutton-head304m5x10/" TargetMode="External"/><Relationship Id="rId12" Type="http://schemas.openxmlformats.org/officeDocument/2006/relationships/hyperlink" Target="https://www.ebay.com.au/itm/143263938041?_trkparms=ispr%3D1&amp;hash=item215b3235f9:g:cckAAOSwLS5bM7S~&amp;amdata=enc%3AAQAGAAACkPYe5NmHp%252B2JMhMi7yxGiTJkPrKr5t53CooMSQt2orsS9d9gBrkNbRQtRn8MVXnYkjgIqnbL0wOUwxLZWR5cEVxob0mNOIIDFonjfHnkD3xPedxn%252BCX9I49OIK9IISqcNhRBVc5ZnMijVeEm9P%252FRjMCVVhDWb%252BWg1EIngDCYdmwV8Fufz3%252F%252B2kQlVvLsAjS1C9FeGFxO1%252F%252FD%252BFqIL68ub8uy9Jf4N9pd5LSYoyb%252FCcmaTR84IsHiB2mMw6xJZk8rXQe4F17ll0iPgSQVTSOi%252BKY6yUazYwWpvZ1nr27FVDHjAoPEE%252F1kPy8Y7RDjNK%252BF%252FKeykcfuGKbQB3x%252Fm2kCGZE%252B63nS1FIXhPTtwXnsO6VVsz9Nd3pcutEILxexp6N0F1Rluc3t9Neyc%252B9E4kHkUatwo09gY%252FmG%252FQ2B9dMNqs5OlsHAMMtnng12IDhTcqK%252FIqSsDgxp%252FRYIsH6RsGHRRaFEEsReBStITVq0V92taRXKXhnQ05Ez5RTxMQvCY0BbQtbJhg7jOCj4JTJ227dF6OFep4UGXQYHpsm8BJPZaRBQGo6MM2hDbuRIZ2yv%252FbBvlaydMc6Ha%252BfHpkvHu0Y7dCjgugnOYwkiwJKCt297NEmrwaw5pZMuGQyODdjRW8Nd71srJyqUNimdZGGUGdeAS1seMvR89iSAH8P7nj7RwCjv7Ks2PA6lXDWu5XMGlf7XpUYodKk%252BgJw1J6FAxDl%252Bu9l57V218i1Hf7ZNnYjdCpBqkMGsVmethcO5d4VNlvXmdi7pk0IAziOZLNrFNdBgtqvTU1vOiKVltjhAxFsuEkC9NkwdrtbbtLPafYou%252ByupQxtFR9QWlDfk5X745MwKBmbNqxCBZvjD1chGkTIvczoi%7Campid%3APL_CLK%7Cclp%3A2334524&amp;frcectupt=true" TargetMode="External"/><Relationship Id="rId17" Type="http://schemas.openxmlformats.org/officeDocument/2006/relationships/hyperlink" Target="https://www.stainlesscentral.com.au/shop/fasteners/machine-screws/socket-head-cap-screws-shcs304m3x8/" TargetMode="External"/><Relationship Id="rId25" Type="http://schemas.openxmlformats.org/officeDocument/2006/relationships/hyperlink" Target="https://www.aliexpress.com/item/32726309946.html" TargetMode="External"/><Relationship Id="rId33" Type="http://schemas.openxmlformats.org/officeDocument/2006/relationships/hyperlink" Target="https://www.aliexpress.com/item/32853559638.html" TargetMode="External"/><Relationship Id="rId38" Type="http://schemas.openxmlformats.org/officeDocument/2006/relationships/hyperlink" Target="https://github.com/VoronDesign/VoronUsers/tree/master/printer_mods/JosAr/Klicky-Probe" TargetMode="External"/><Relationship Id="rId46" Type="http://schemas.openxmlformats.org/officeDocument/2006/relationships/hyperlink" Target="https://www.amazon.com/BIGTREETECH-Controller-Compatible-With12864LCD-5TMC2209/dp/B082QYYFVX/ref=ex_alt_wg_d?currency=AUD&amp;ie=UTF8&amp;language=en_US&amp;pd_rd_i=B082QYYFVX&amp;pd_rd_r=a5967065-733f-438a-bc8c-da39c59b0510&amp;pd_rd_w=NEKyE&amp;pd_rd_wg=yy9OS&amp;pf_rd_p=4e1b46a8-daf9-4433-b97e-d6df97cf3699&amp;pf_rd_r=SHGGZ05DH4R9FZS0XZ4H&amp;psc=1" TargetMode="External"/><Relationship Id="rId59" Type="http://schemas.openxmlformats.org/officeDocument/2006/relationships/hyperlink" Target="https://www.aliexpress.com/item/33035403564.html?spm=a2g0o.productlist.0.0.1fd14a33oCHxdv&amp;algo_pvid=15ca6bf8-935c-4517-acfc-74af9b1d8700&amp;algo_exp_id=15ca6bf8-935c-4517-acfc-74af9b1d8700-5" TargetMode="External"/><Relationship Id="rId20" Type="http://schemas.openxmlformats.org/officeDocument/2006/relationships/hyperlink" Target="https://www.amazon.com.au/POPETPOP-120pcs-Hammer-Fastener-Assortment/dp/B08K7FHVLH/ref=sr_1_1_sspa?dchild=1&amp;keywords=m3+hammerhead+t-nuts&amp;qid=1629454481&amp;sr=8-1-spons&amp;psc=1&amp;spLa=ZW5jcnlwdGVkUXVhbGlmaWVyPUEzMVc1Q0lZVFZENDBMJmVuY3J5cHRlZElkPUEwODE3NDI1MU01NUxKVE1TMkE4QiZlbmNyeXB0ZWRBZElkPUEyRDUxQk9UNFFTMkhMJndpZGdldE5hbWU9c3BfYXRmJmFjdGlvbj1jbGlja1JlZGlyZWN0JmRvTm90TG9nQ2xpY2s9dHJ1ZQ==" TargetMode="External"/><Relationship Id="rId41" Type="http://schemas.openxmlformats.org/officeDocument/2006/relationships/hyperlink" Target="https://github.com/VoronDesign/VoronUsers/tree/master/printer_mods/Badnoob/AB-BN" TargetMode="External"/><Relationship Id="rId54" Type="http://schemas.openxmlformats.org/officeDocument/2006/relationships/hyperlink" Target="https://www.aliexpress.com/item/32885492280.html" TargetMode="External"/><Relationship Id="rId1" Type="http://schemas.openxmlformats.org/officeDocument/2006/relationships/hyperlink" Target="https://www.stainlesscentral.com.au/shop/fasteners/machine-screws/socket-head-cap-screws-shcs304m5x40/" TargetMode="External"/><Relationship Id="rId6" Type="http://schemas.openxmlformats.org/officeDocument/2006/relationships/hyperlink" Target="https://www.stainlesscentral.com.au/shop/fasteners/nuts/nutplain-hex304m5/" TargetMode="External"/><Relationship Id="rId15" Type="http://schemas.openxmlformats.org/officeDocument/2006/relationships/hyperlink" Target="https://www.stainlesscentral.com.au/shop/fasteners/machine-screws/socket-head-cap-screws-shcs304m3x20/" TargetMode="External"/><Relationship Id="rId23" Type="http://schemas.openxmlformats.org/officeDocument/2006/relationships/hyperlink" Target="https://www.aliexpress.com/item/32226562320.html" TargetMode="External"/><Relationship Id="rId28" Type="http://schemas.openxmlformats.org/officeDocument/2006/relationships/hyperlink" Target="https://www.aliexpress.com/item/1739093502.html" TargetMode="External"/><Relationship Id="rId36" Type="http://schemas.openxmlformats.org/officeDocument/2006/relationships/hyperlink" Target="https://www.omc-stepperonline.com/voron-afterburner-3d-printer-motor-kit.html?search=17HS08-1004S" TargetMode="External"/><Relationship Id="rId49" Type="http://schemas.openxmlformats.org/officeDocument/2006/relationships/hyperlink" Target="https://www.digikey.com.au/en/products/detail/mean-well-usa-inc/RS-25-5/7706180" TargetMode="External"/><Relationship Id="rId57" Type="http://schemas.openxmlformats.org/officeDocument/2006/relationships/hyperlink" Target="https://aluminiumprofile.com.au/product/black-profile-20x20/" TargetMode="External"/><Relationship Id="rId10" Type="http://schemas.openxmlformats.org/officeDocument/2006/relationships/hyperlink" Target="https://www.stainlesscentral.com.au/shop/fasteners/machine-screws/socket-head-cap-screws-shcs304m3x12/" TargetMode="External"/><Relationship Id="rId31" Type="http://schemas.openxmlformats.org/officeDocument/2006/relationships/hyperlink" Target="https://www.aliexpress.com/item/32650675929.html" TargetMode="External"/><Relationship Id="rId44" Type="http://schemas.openxmlformats.org/officeDocument/2006/relationships/hyperlink" Target="https://www.jaycar.com.au/rj45-cat-6-keystone-socket-white/p/YN8033?pos=8&amp;queryId=d2bd2dd31ce6ba831bd5d81a982cb39d&amp;sort=relevance" TargetMode="External"/><Relationship Id="rId52" Type="http://schemas.openxmlformats.org/officeDocument/2006/relationships/hyperlink" Target="https://www.digikey.com.au/en/products/detail/BAT85S-TR/BAT85SCT-ND/3104371" TargetMode="External"/><Relationship Id="rId60" Type="http://schemas.openxmlformats.org/officeDocument/2006/relationships/hyperlink" Target="https://www.acrylicsonline.com.au/products/iridescent-acrylic-sheet" TargetMode="External"/><Relationship Id="rId4" Type="http://schemas.openxmlformats.org/officeDocument/2006/relationships/hyperlink" Target="https://www.stainlesscentral.com.au/shop/fasteners/machine-screws/socket-screwbutton-head304m5x16/" TargetMode="External"/><Relationship Id="rId9" Type="http://schemas.openxmlformats.org/officeDocument/2006/relationships/hyperlink" Target="https://www.ebay.com.au/itm/144082143952?_trkparms=ispr%3D1&amp;hash=item218bf70ad0:g:ch0AAOSwAktgXrOF&amp;amdata=enc%3AAQAGAAACkPYe5NmHp%252B2JMhMi7yxGiTJkPrKr5t53CooMSQt2orsS9d9gBrkNbRQtRn8MVXnYkp9aThsX7LCgG5wCv6EFQ%252B891Xr%252FV8ZbYceQXEVEJhQEBbNyuTKiNckKxVnqsorScyJ2BNFkjgF9NnoCd96UgAnMHwE9K6ZN0ItqnR31UKDBYEd0sSXh415SDwkSIgqp%252Fzxezp5qz2q5UzysG2vxVUmYYvj6bUI7h1INHL4rbBzkWJUYh6FGl8BzUEOIIJKeOzIMD8JrVz62Hq9ukajNRZbeatCP36t%252BssKrUNBISH2c9P9jm3vr2GHxHcNznHLUH1f910GYwh1wdA7LRWD7Re9Ud%252Fu3Qvu%252FTkI1dzHciQnseZhu9JuyjzwoAItnvbUWdPs3aJLCR6E0rb5Uj8nOFfnrkTe836gt4jRsTsaEZnhL9oRda07Dmk8W2SKgewe1H2tw0%252B0%252FUknjiiyZS3d5LyopSK1Rz89Pru3x3KbRgTQLJXDyKKBltSR%252FtA6lsFCcIJXBZHAHL%252BYe8h7viHcsn1LHoTELf36h0OnGMunviGL6VlyF3x9szkfbwp%252B9s4AHPOrY9P7ecH1tYm0O9MgGNrQe5zEX1kvkFSXGax%252FgYP6MZRRdNR4OYUBSmdYGjqy0QDW%252FI3eRAspzxPbH6zONri9tsHu7ViovS0v5XAhJPe2xRMgGytrm62fziH%252BoIz4xR7NQxbxdvNE9MTcoWvgNa9%252FjZaVQpttzUA3W0vFTxIb33zI1kQxOCwwZwG2tPrs9gKn00lmbkS0CPSi0DDvreitSivBEK6p%252BqxfqaWVThE%252F9Xrd6XFJ9Pol%252BD374GVVw4QKqOyWZ7vXAURfX2Sq35n3qqbWuH%252B17w%252F%252BAHKtNmE2r%7Campid%3APL_CLK%7Cclp%3A23345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G16" sqref="G16"/>
    </sheetView>
  </sheetViews>
  <sheetFormatPr defaultRowHeight="15" x14ac:dyDescent="0.25"/>
  <cols>
    <col min="1" max="1" width="21.85546875" bestFit="1" customWidth="1"/>
    <col min="2" max="2" width="58.7109375" bestFit="1" customWidth="1"/>
    <col min="3" max="3" width="9.42578125" bestFit="1" customWidth="1"/>
    <col min="4" max="4" width="14" bestFit="1" customWidth="1"/>
    <col min="5" max="5" width="10.85546875" style="7" bestFit="1" customWidth="1"/>
    <col min="6" max="6" width="20.7109375" customWidth="1"/>
    <col min="8" max="8" width="12.42578125" bestFit="1" customWidth="1"/>
    <col min="9" max="9" width="11.7109375" style="10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2" t="s">
        <v>7</v>
      </c>
      <c r="I1" s="8" t="s">
        <v>8</v>
      </c>
    </row>
    <row r="2" spans="1:9" x14ac:dyDescent="0.25">
      <c r="A2" t="s">
        <v>9</v>
      </c>
      <c r="B2" t="s">
        <v>18</v>
      </c>
      <c r="C2">
        <v>50</v>
      </c>
      <c r="D2">
        <v>50</v>
      </c>
      <c r="E2" s="6"/>
      <c r="F2" t="s">
        <v>182</v>
      </c>
      <c r="G2" s="3" t="s">
        <v>181</v>
      </c>
      <c r="H2" s="4">
        <v>5.17</v>
      </c>
      <c r="I2" s="9">
        <f t="shared" ref="I2:I18" si="0">SUM(D2*H2)</f>
        <v>258.5</v>
      </c>
    </row>
    <row r="3" spans="1:9" x14ac:dyDescent="0.25">
      <c r="B3" t="s">
        <v>19</v>
      </c>
      <c r="C3">
        <v>0</v>
      </c>
      <c r="D3">
        <v>50</v>
      </c>
      <c r="E3" s="6"/>
      <c r="F3" t="s">
        <v>190</v>
      </c>
      <c r="G3" s="3" t="s">
        <v>194</v>
      </c>
      <c r="H3" s="4">
        <v>2.73</v>
      </c>
      <c r="I3" s="9">
        <f t="shared" si="0"/>
        <v>136.5</v>
      </c>
    </row>
    <row r="4" spans="1:9" x14ac:dyDescent="0.25">
      <c r="B4" t="s">
        <v>195</v>
      </c>
      <c r="C4">
        <v>2</v>
      </c>
      <c r="D4">
        <v>2</v>
      </c>
      <c r="E4" s="6"/>
      <c r="G4" s="3" t="s">
        <v>196</v>
      </c>
      <c r="H4" s="4">
        <v>7.59</v>
      </c>
      <c r="I4" s="9"/>
    </row>
    <row r="5" spans="1:9" x14ac:dyDescent="0.25">
      <c r="B5" t="s">
        <v>176</v>
      </c>
      <c r="C5">
        <v>4</v>
      </c>
      <c r="D5">
        <v>10</v>
      </c>
      <c r="E5" s="6"/>
      <c r="G5" s="3" t="s">
        <v>175</v>
      </c>
      <c r="H5" s="4">
        <v>3.3</v>
      </c>
      <c r="I5" s="9">
        <f t="shared" si="0"/>
        <v>33</v>
      </c>
    </row>
    <row r="6" spans="1:9" x14ac:dyDescent="0.25">
      <c r="A6" t="s">
        <v>32</v>
      </c>
      <c r="B6" t="s">
        <v>172</v>
      </c>
      <c r="C6">
        <v>5</v>
      </c>
      <c r="D6">
        <v>10</v>
      </c>
      <c r="E6" s="6"/>
      <c r="G6" s="3" t="s">
        <v>171</v>
      </c>
      <c r="H6" s="4">
        <v>6.98</v>
      </c>
      <c r="I6" s="9">
        <f t="shared" si="0"/>
        <v>69.800000000000011</v>
      </c>
    </row>
    <row r="7" spans="1:9" x14ac:dyDescent="0.25">
      <c r="B7" t="s">
        <v>39</v>
      </c>
      <c r="C7">
        <v>2</v>
      </c>
      <c r="D7">
        <v>2</v>
      </c>
      <c r="E7" s="6"/>
      <c r="G7" s="3" t="s">
        <v>167</v>
      </c>
      <c r="H7" s="4">
        <v>0.72</v>
      </c>
      <c r="I7" s="9">
        <f t="shared" si="0"/>
        <v>1.44</v>
      </c>
    </row>
    <row r="8" spans="1:9" x14ac:dyDescent="0.25">
      <c r="B8" t="s">
        <v>168</v>
      </c>
      <c r="C8">
        <v>2</v>
      </c>
      <c r="D8">
        <v>2</v>
      </c>
      <c r="E8" s="6"/>
      <c r="F8" t="s">
        <v>170</v>
      </c>
      <c r="G8" s="3" t="s">
        <v>169</v>
      </c>
      <c r="H8" s="4">
        <v>0.84</v>
      </c>
      <c r="I8" s="9">
        <f t="shared" si="0"/>
        <v>1.68</v>
      </c>
    </row>
    <row r="9" spans="1:9" x14ac:dyDescent="0.25">
      <c r="B9" t="s">
        <v>164</v>
      </c>
      <c r="C9">
        <v>2</v>
      </c>
      <c r="D9">
        <v>2</v>
      </c>
      <c r="E9" s="6"/>
      <c r="F9" t="s">
        <v>166</v>
      </c>
      <c r="G9" s="3" t="s">
        <v>165</v>
      </c>
      <c r="H9" s="4">
        <v>4.74</v>
      </c>
      <c r="I9" s="9">
        <f t="shared" si="0"/>
        <v>9.48</v>
      </c>
    </row>
    <row r="10" spans="1:9" x14ac:dyDescent="0.25">
      <c r="B10" t="s">
        <v>45</v>
      </c>
      <c r="C10">
        <v>1</v>
      </c>
      <c r="D10">
        <v>1</v>
      </c>
      <c r="E10" s="6"/>
      <c r="G10" s="3" t="s">
        <v>161</v>
      </c>
      <c r="H10" s="4">
        <v>37.29</v>
      </c>
      <c r="I10" s="9">
        <f t="shared" si="0"/>
        <v>37.29</v>
      </c>
    </row>
    <row r="11" spans="1:9" x14ac:dyDescent="0.25">
      <c r="B11" t="s">
        <v>163</v>
      </c>
      <c r="C11">
        <v>1</v>
      </c>
      <c r="D11">
        <v>1</v>
      </c>
      <c r="E11" s="6"/>
      <c r="G11" s="3" t="s">
        <v>162</v>
      </c>
      <c r="H11" s="4">
        <v>4.29</v>
      </c>
      <c r="I11" s="9">
        <f t="shared" ref="I11:I12" si="1">SUM(D11*H11)</f>
        <v>4.29</v>
      </c>
    </row>
    <row r="12" spans="1:9" x14ac:dyDescent="0.25">
      <c r="B12" t="s">
        <v>191</v>
      </c>
      <c r="C12">
        <v>2</v>
      </c>
      <c r="E12" s="6"/>
      <c r="G12" s="3"/>
      <c r="H12" s="4"/>
      <c r="I12" s="9">
        <f t="shared" si="1"/>
        <v>0</v>
      </c>
    </row>
    <row r="13" spans="1:9" x14ac:dyDescent="0.25">
      <c r="A13" t="s">
        <v>48</v>
      </c>
      <c r="B13" t="s">
        <v>102</v>
      </c>
      <c r="C13">
        <v>1</v>
      </c>
      <c r="D13">
        <v>1</v>
      </c>
      <c r="E13" s="6"/>
      <c r="G13" s="3" t="s">
        <v>101</v>
      </c>
      <c r="H13" s="4">
        <v>16.98</v>
      </c>
      <c r="I13" s="9">
        <f t="shared" si="0"/>
        <v>16.98</v>
      </c>
    </row>
    <row r="14" spans="1:9" x14ac:dyDescent="0.25">
      <c r="B14" t="s">
        <v>186</v>
      </c>
      <c r="C14">
        <v>1</v>
      </c>
      <c r="D14">
        <v>1</v>
      </c>
      <c r="E14" s="6"/>
      <c r="F14" t="s">
        <v>184</v>
      </c>
      <c r="G14" s="3" t="s">
        <v>185</v>
      </c>
      <c r="H14" s="4">
        <v>65.67</v>
      </c>
      <c r="I14" s="9">
        <f t="shared" si="0"/>
        <v>65.67</v>
      </c>
    </row>
    <row r="15" spans="1:9" x14ac:dyDescent="0.25">
      <c r="B15" t="s">
        <v>173</v>
      </c>
      <c r="C15">
        <v>4</v>
      </c>
      <c r="D15">
        <v>4</v>
      </c>
      <c r="E15" s="6"/>
      <c r="G15" s="3" t="s">
        <v>174</v>
      </c>
      <c r="H15" s="4">
        <v>1.06</v>
      </c>
      <c r="I15" s="9">
        <f t="shared" si="0"/>
        <v>4.24</v>
      </c>
    </row>
    <row r="16" spans="1:9" x14ac:dyDescent="0.25">
      <c r="B16" t="s">
        <v>193</v>
      </c>
      <c r="C16">
        <v>1</v>
      </c>
      <c r="D16">
        <v>1</v>
      </c>
      <c r="E16" s="6"/>
      <c r="G16" s="3" t="s">
        <v>192</v>
      </c>
      <c r="H16" s="4">
        <v>3.17</v>
      </c>
      <c r="I16" s="9">
        <f t="shared" si="0"/>
        <v>3.17</v>
      </c>
    </row>
    <row r="17" spans="1:9" x14ac:dyDescent="0.25">
      <c r="B17" t="s">
        <v>178</v>
      </c>
      <c r="C17">
        <v>1</v>
      </c>
      <c r="D17">
        <v>10</v>
      </c>
      <c r="E17" s="6"/>
      <c r="G17" s="3" t="s">
        <v>177</v>
      </c>
      <c r="H17" s="4">
        <v>1.23</v>
      </c>
      <c r="I17" s="9">
        <f t="shared" si="0"/>
        <v>12.3</v>
      </c>
    </row>
    <row r="18" spans="1:9" x14ac:dyDescent="0.25">
      <c r="B18" t="s">
        <v>179</v>
      </c>
      <c r="C18">
        <v>1</v>
      </c>
      <c r="D18">
        <v>1</v>
      </c>
      <c r="E18" s="6"/>
      <c r="G18" s="3" t="s">
        <v>180</v>
      </c>
      <c r="H18" s="4">
        <v>37.700000000000003</v>
      </c>
      <c r="I18" s="9">
        <f t="shared" si="0"/>
        <v>37.700000000000003</v>
      </c>
    </row>
    <row r="19" spans="1:9" x14ac:dyDescent="0.25">
      <c r="A19" t="s">
        <v>59</v>
      </c>
      <c r="B19" t="s">
        <v>62</v>
      </c>
      <c r="C19">
        <v>1</v>
      </c>
      <c r="D19">
        <v>1</v>
      </c>
      <c r="E19" s="6"/>
      <c r="F19" t="s">
        <v>189</v>
      </c>
      <c r="G19" s="3" t="s">
        <v>183</v>
      </c>
      <c r="H19" s="4">
        <v>1.83</v>
      </c>
      <c r="I19" s="9">
        <f t="shared" ref="I19:I20" si="2">SUM(D19*H19)</f>
        <v>1.83</v>
      </c>
    </row>
    <row r="20" spans="1:9" x14ac:dyDescent="0.25">
      <c r="B20" t="s">
        <v>187</v>
      </c>
      <c r="C20">
        <v>1</v>
      </c>
      <c r="D20">
        <v>1</v>
      </c>
      <c r="E20" s="6"/>
      <c r="G20" s="3" t="s">
        <v>188</v>
      </c>
      <c r="H20" s="4">
        <v>3.17</v>
      </c>
      <c r="I20" s="9">
        <f t="shared" si="2"/>
        <v>3.17</v>
      </c>
    </row>
    <row r="21" spans="1:9" x14ac:dyDescent="0.25">
      <c r="H21" s="13">
        <f>SUM(H2:H19)</f>
        <v>201.29</v>
      </c>
    </row>
  </sheetData>
  <hyperlinks>
    <hyperlink ref="G13" r:id="rId1" display="https://www.aliexpress.com/item/1005001729369638.html?spm=a2g0o.productlist.0.0.78927895lagRxy&amp;algo_pvid=c52a03cd-7fa4-46a0-b5ef-03eede7bb640&amp;algo_exp_id=c52a03cd-7fa4-46a0-b5ef-03eede7bb640-1&amp;pdp_ext_f=%7B%22sku_id%22%3A%2212000017561641596%22%7D&amp;pdp_pi=-1%3B15.79%3B-1%3B-1%40salePrice%3BAUD%3Bsearch-mainSearch" xr:uid="{19A59D6B-5CB4-4BD5-808F-EED519F2E5F9}"/>
    <hyperlink ref="G14" r:id="rId2" display="https://www.aliexpress.com/item/1005003521537547.html?spm=a2g0o.productlist.0.0.32ed315dGRpP2q&amp;algo_pvid=855e3194-a3f8-4e55-a425-c5fb87204fa3&amp;aem_p4p_detail=2022031502563613559749768714890006696427&amp;algo_exp_id=855e3194-a3f8-4e55-a425-c5fb87204fa3-14&amp;pdp_ext_f=%7B%22sku_id%22%3A%2212000026157613550%22%7D&amp;pdp_pi=-1%3B60.87%3B-1%3B-1%40salePrice%3BAUD%3Bsearch-mainSearch" xr:uid="{C5E68787-0A10-4E4D-8B31-A635904C5E3A}"/>
    <hyperlink ref="G10" r:id="rId3" xr:uid="{20A21F05-465C-44A1-B1FB-6143EA84D621}"/>
    <hyperlink ref="G9" r:id="rId4" display="https://www.aliexpress.com/item/4000186787300.html?spm=a2g0o.productlist.0.0.234417ecxk06DO&amp;algo_pvid=7ed50da6-47c6-450f-be80-ccccbff268fb&amp;aem_p4p_detail=2022031500164814192380824805120051074086&amp;algo_exp_id=7ed50da6-47c6-450f-be80-ccccbff268fb-4&amp;pdp_ext_f=%7B%22sku_id%22%3A%2212000021385546036%22%7D&amp;pdp_pi=-1%3B3.55%3B-1%3B-1%40salePrice%3BAUD%3Bsearch-mainSearch" xr:uid="{B1744338-76D9-48E2-9B84-7521E8A3AA5D}"/>
    <hyperlink ref="G7" r:id="rId5" display="https://www.aliexpress.com/item/32950478691.html?spm=a2g0o.productlist.0.0.22e4663b0qeF5F&amp;algo_pvid=1670d327-4a2c-400b-bd42-6234589e3d46&amp;algo_exp_id=1670d327-4a2c-400b-bd42-6234589e3d46-2&amp;pdp_ext_f=%7B%22sku_id%22%3A%2266335164759%22%7D&amp;pdp_pi=-1%3B0.61%3B-1%3B-1%40salePrice%3BAUD%3Bsearch-mainSearch" xr:uid="{C4B210DA-52C5-4F03-948D-1ED2C17C28A9}"/>
    <hyperlink ref="G6" r:id="rId6" display="https://www.aliexpress.com/item/1005002601872021.html?spm=a2g0o.productlist.0.0.6b344aff3j6I3a&amp;algo_pvid=f7bce715-d470-4898-8c14-1ed6609b1281&amp;algo_exp_id=f7bce715-d470-4898-8c14-1ed6609b1281-2&amp;pdp_ext_f=%7B%22sku_id%22%3A%2212000023918172872%22%7D&amp;pdp_pi=-1%3B4.89%3B-1%3B0.88%40salePrice%3BAUD%3Bsearch-mainSearch" xr:uid="{DD9774E4-4B2F-449F-A76B-26A03DC240F8}"/>
    <hyperlink ref="G15" r:id="rId7" display="https://www.aliexpress.com/item/4000040714477.html?spm=a2g0o.productlist.0.0.2f47167cAljr3A&amp;algo_pvid=9dacfa11-d7bc-46b1-870f-a7c3e11ad18d&amp;algo_exp_id=9dacfa11-d7bc-46b1-870f-a7c3e11ad18d-38&amp;pdp_ext_f=%7B%22sku_id%22%3A%2210000000091712670%22%7D&amp;pdp_pi=-1%3B1.06%3B-1%3B-1%40salePrice%3BAUD%3Bsearch-mainSearch" xr:uid="{63281F4B-7F39-45FF-A37C-156059BC64B2}"/>
    <hyperlink ref="G5" r:id="rId8" display="https://www.aliexpress.com/item/32798773566.html?spm=a2g0o.productlist.0.0.6d2235a7x289DQ&amp;algo_pvid=50b1f5db-cbc4-46f4-b66e-13f31b97df40&amp;algo_exp_id=50b1f5db-cbc4-46f4-b66e-13f31b97df40-2&amp;pdp_ext_f=%7B%22sku_id%22%3A%2212000015834876014%22%7D&amp;pdp_pi=-1%3B1.3%3B-1%3B-1%40salePrice%3BAUD%3Bsearch-mainSearch" xr:uid="{21883A70-37FC-458F-B701-DE4B43328EE9}"/>
    <hyperlink ref="G17" r:id="rId9" display="https://www.aliexpress.com/item/33021521630.html?spm=a2g0o.productlist.0.0.58b85e66MGBuAA&amp;algo_pvid=ce5bd5a5-a822-49ef-8716-18fe31e03cb4&amp;algo_exp_id=ce5bd5a5-a822-49ef-8716-18fe31e03cb4-6&amp;pdp_ext_f=%7B%22sku_id%22%3A%2210000000738436572%22%7D&amp;pdp_pi=-1%3B1.23%3B-1%3B-1%40salePrice%3BAUD%3Bsearch-mainSearch" xr:uid="{1DD473C7-AC98-4531-8605-839E87832A1C}"/>
    <hyperlink ref="G2" r:id="rId10" display="https://www.aliexpress.com/item/1005002615923810.html?spm=a2g0o.productlist.0.0.24d55ad5CKTPJs&amp;algo_pvid=a5c1da77-d82a-4714-bbfc-d189b8dd830b&amp;algo_exp_id=a5c1da77-d82a-4714-bbfc-d189b8dd830b-3&amp;pdp_ext_f=%7B%22sku_id%22%3A%2212000021408585552%22%7D&amp;pdp_pi=-1%3B4.45%3B-1%3B-1%40salePrice%3BAUD%3Bsearch-mainSearch" xr:uid="{17EEF098-F5B7-4C6F-9F2E-0D4696F3772E}"/>
    <hyperlink ref="G19" r:id="rId11" display="https://www.aliexpress.com/item/32385777549.html?spm=a2g0o.productlist.0.0.53452be9OUIsev&amp;algo_pvid=2322eb57-0dab-4d05-baaa-e4fe43eb97f6&amp;algo_exp_id=2322eb57-0dab-4d05-baaa-e4fe43eb97f6-33&amp;pdp_ext_f=%7B%22sku_id%22%3A%2265972434154%22%7D&amp;pdp_pi=-1%3B1.95%3B-1%3B-1%40salePrice%3BAUD%3Bsearch-mainSearch" xr:uid="{4FB578D4-A36D-442E-B920-B0E375C42984}"/>
    <hyperlink ref="G3" r:id="rId12" display="https://www.aliexpress.com/item/33033876121.html?spm=a2g0o.productlist.0.0.4e891cf9WKoQgy&amp;algo_pvid=9a1f5246-d552-4726-8373-f74d93fbcd17&amp;algo_exp_id=9a1f5246-d552-4726-8373-f74d93fbcd17-2&amp;pdp_ext_f=%7B%22sku_id%22%3A%2267368908217%22%7D&amp;pdp_pi=-1%3B0.85%3B-1%3B-1%40salePrice%3BAUD%3Bsearch-mainSearch" xr:uid="{5EA7084D-F822-4507-9FA6-8107C2555E8D}"/>
    <hyperlink ref="G11" r:id="rId13" display="https://www.aliexpress.com/item/32918948939.html?spm=a2g0o.productlist.0.0.38fe2410k2nC76&amp;algo_pvid=c30a1bbf-03ca-419f-adb2-947ed288f9e9&amp;algo_exp_id=c30a1bbf-03ca-419f-adb2-947ed288f9e9-0&amp;pdp_ext_f=%7B%22sku_id%22%3A%2212000025671563033%22%7D&amp;pdp_pi=-1%3B8.6%3B-1%3B-1%40salePrice%3BAUD%3Bsearch-mainSearch" xr:uid="{792DD25F-9BC3-4042-A2D9-5E2DD35110AF}"/>
    <hyperlink ref="G16" r:id="rId14" display="https://www.aliexpress.com/item/1005003150819185.html?spm=a2g0o.productlist.0.0.7189273a1lueXl&amp;algo_pvid=364cf7f8-fa82-4eb0-97ce-50ae81bb473d&amp;aem_p4p_detail=202203150312173530669108972720051592431&amp;algo_exp_id=364cf7f8-fa82-4eb0-97ce-50ae81bb473d-24&amp;pdp_ext_f=%7B%22sku_id%22%3A%2212000024399159117%22%7D&amp;pdp_pi=-1%3B1.83%3B-1%3B-1%40salePrice%3BAUD%3Bsearch-mainSearch" xr:uid="{0AF4C38B-C94D-4BAC-851D-E55C78CB8454}"/>
  </hyperlinks>
  <pageMargins left="0.7" right="0.7" top="0.75" bottom="0.75" header="0.3" footer="0.3"/>
  <pageSetup paperSize="9" orientation="portrait" horizontalDpi="1200" verticalDpi="120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C30E5-F049-453E-9A89-4ED5C2A8C879}">
  <dimension ref="A1:L104"/>
  <sheetViews>
    <sheetView topLeftCell="A61" workbookViewId="0">
      <selection activeCell="F69" sqref="F69"/>
    </sheetView>
  </sheetViews>
  <sheetFormatPr defaultRowHeight="15" x14ac:dyDescent="0.25"/>
  <cols>
    <col min="2" max="2" width="46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103</v>
      </c>
      <c r="K1" s="2" t="s">
        <v>104</v>
      </c>
      <c r="L1" s="1" t="s">
        <v>105</v>
      </c>
    </row>
    <row r="2" spans="1:12" x14ac:dyDescent="0.25">
      <c r="A2" t="s">
        <v>9</v>
      </c>
      <c r="B2" t="s">
        <v>10</v>
      </c>
      <c r="C2">
        <v>22</v>
      </c>
      <c r="D2">
        <f>SUM(C2+3)</f>
        <v>25</v>
      </c>
      <c r="E2" s="11"/>
      <c r="G2" s="3" t="s">
        <v>106</v>
      </c>
      <c r="H2" s="4">
        <v>0.75</v>
      </c>
      <c r="I2" s="12">
        <f>SUM(D2*H2)</f>
        <v>18.75</v>
      </c>
      <c r="J2">
        <v>100</v>
      </c>
      <c r="K2" s="4">
        <v>30.18</v>
      </c>
      <c r="L2" s="13">
        <f>SUM(K2/J2)</f>
        <v>0.30180000000000001</v>
      </c>
    </row>
    <row r="3" spans="1:12" x14ac:dyDescent="0.25">
      <c r="B3" t="s">
        <v>11</v>
      </c>
      <c r="C3">
        <v>22</v>
      </c>
      <c r="D3">
        <f t="shared" ref="D3:D23" si="0">SUM(C3+3)</f>
        <v>25</v>
      </c>
      <c r="E3" s="11"/>
      <c r="G3" s="3" t="s">
        <v>106</v>
      </c>
      <c r="H3" s="4">
        <v>0.42</v>
      </c>
      <c r="I3" s="12">
        <f t="shared" ref="I3:I64" si="1">SUM(D3*H3)</f>
        <v>10.5</v>
      </c>
      <c r="J3">
        <v>100</v>
      </c>
      <c r="K3" s="4">
        <v>16.95</v>
      </c>
      <c r="L3" s="13">
        <f t="shared" ref="L3:L66" si="2">SUM(K3/J3)</f>
        <v>0.16949999999999998</v>
      </c>
    </row>
    <row r="4" spans="1:12" x14ac:dyDescent="0.25">
      <c r="B4" t="s">
        <v>12</v>
      </c>
      <c r="C4">
        <v>25</v>
      </c>
      <c r="D4">
        <f t="shared" si="0"/>
        <v>28</v>
      </c>
      <c r="E4" s="11"/>
      <c r="G4" s="3" t="s">
        <v>106</v>
      </c>
      <c r="H4" s="4">
        <v>0.22</v>
      </c>
      <c r="I4" s="12">
        <f t="shared" si="1"/>
        <v>6.16</v>
      </c>
      <c r="J4">
        <v>100</v>
      </c>
      <c r="K4" s="4">
        <v>8.65</v>
      </c>
      <c r="L4" s="13">
        <f t="shared" si="2"/>
        <v>8.6500000000000007E-2</v>
      </c>
    </row>
    <row r="5" spans="1:12" x14ac:dyDescent="0.25">
      <c r="B5" t="s">
        <v>13</v>
      </c>
      <c r="C5">
        <v>40</v>
      </c>
      <c r="D5">
        <f t="shared" si="0"/>
        <v>43</v>
      </c>
      <c r="E5" s="11"/>
      <c r="G5" s="3" t="s">
        <v>106</v>
      </c>
      <c r="H5" s="4">
        <v>0.23</v>
      </c>
      <c r="I5" s="12">
        <f t="shared" si="1"/>
        <v>9.89</v>
      </c>
      <c r="J5">
        <v>100</v>
      </c>
      <c r="K5" s="4">
        <v>9.01</v>
      </c>
      <c r="L5" s="13">
        <f t="shared" si="2"/>
        <v>9.01E-2</v>
      </c>
    </row>
    <row r="6" spans="1:12" x14ac:dyDescent="0.25">
      <c r="B6" t="s">
        <v>14</v>
      </c>
      <c r="C6">
        <v>27</v>
      </c>
      <c r="D6">
        <f t="shared" si="0"/>
        <v>30</v>
      </c>
      <c r="E6" s="11"/>
      <c r="G6" s="3" t="s">
        <v>106</v>
      </c>
      <c r="H6" s="4">
        <v>0.27</v>
      </c>
      <c r="I6" s="12">
        <f t="shared" si="1"/>
        <v>8.1000000000000014</v>
      </c>
      <c r="J6">
        <v>100</v>
      </c>
      <c r="K6" s="4">
        <v>10.77</v>
      </c>
      <c r="L6" s="13">
        <f t="shared" si="2"/>
        <v>0.10769999999999999</v>
      </c>
    </row>
    <row r="7" spans="1:12" x14ac:dyDescent="0.25">
      <c r="B7" t="s">
        <v>15</v>
      </c>
      <c r="C7">
        <v>26</v>
      </c>
      <c r="D7">
        <f t="shared" si="0"/>
        <v>29</v>
      </c>
      <c r="E7" s="11"/>
      <c r="G7" s="3" t="s">
        <v>106</v>
      </c>
      <c r="H7" s="4">
        <v>0.15</v>
      </c>
      <c r="I7" s="12">
        <f t="shared" si="1"/>
        <v>4.3499999999999996</v>
      </c>
      <c r="J7">
        <v>200</v>
      </c>
      <c r="K7" s="4">
        <v>12.07</v>
      </c>
      <c r="L7" s="13">
        <f t="shared" si="2"/>
        <v>6.0350000000000001E-2</v>
      </c>
    </row>
    <row r="8" spans="1:12" x14ac:dyDescent="0.25">
      <c r="B8" t="s">
        <v>16</v>
      </c>
      <c r="C8">
        <v>61</v>
      </c>
      <c r="D8">
        <f t="shared" si="0"/>
        <v>64</v>
      </c>
      <c r="E8" s="11"/>
      <c r="G8" s="3" t="s">
        <v>107</v>
      </c>
      <c r="H8" s="4">
        <v>0.74</v>
      </c>
      <c r="I8" s="12">
        <f t="shared" si="1"/>
        <v>47.36</v>
      </c>
      <c r="J8">
        <v>100</v>
      </c>
      <c r="K8" s="4">
        <v>109.25</v>
      </c>
      <c r="L8" s="13">
        <f t="shared" si="2"/>
        <v>1.0925</v>
      </c>
    </row>
    <row r="9" spans="1:12" x14ac:dyDescent="0.25">
      <c r="B9" t="s">
        <v>17</v>
      </c>
      <c r="C9">
        <v>120</v>
      </c>
      <c r="D9">
        <f t="shared" si="0"/>
        <v>123</v>
      </c>
      <c r="E9" s="11"/>
      <c r="G9" s="3" t="s">
        <v>107</v>
      </c>
      <c r="H9" s="4">
        <v>0.74</v>
      </c>
      <c r="I9" s="12">
        <f t="shared" si="1"/>
        <v>91.02</v>
      </c>
      <c r="J9">
        <v>100</v>
      </c>
      <c r="K9" s="4">
        <v>109.25</v>
      </c>
      <c r="L9" s="13">
        <f t="shared" si="2"/>
        <v>1.0925</v>
      </c>
    </row>
    <row r="10" spans="1:12" x14ac:dyDescent="0.25">
      <c r="B10" t="s">
        <v>18</v>
      </c>
      <c r="C10">
        <v>90</v>
      </c>
      <c r="D10">
        <f t="shared" si="0"/>
        <v>93</v>
      </c>
      <c r="E10" s="11"/>
      <c r="G10" s="3" t="s">
        <v>108</v>
      </c>
      <c r="H10" s="4"/>
      <c r="I10" s="13">
        <f t="shared" si="1"/>
        <v>0</v>
      </c>
      <c r="J10">
        <v>100</v>
      </c>
      <c r="K10" s="14">
        <v>17.95</v>
      </c>
      <c r="L10" s="13">
        <f t="shared" si="2"/>
        <v>0.17949999999999999</v>
      </c>
    </row>
    <row r="11" spans="1:12" x14ac:dyDescent="0.25">
      <c r="B11" t="s">
        <v>19</v>
      </c>
      <c r="C11">
        <v>23</v>
      </c>
      <c r="D11">
        <f t="shared" si="0"/>
        <v>26</v>
      </c>
      <c r="E11" s="11"/>
      <c r="G11" s="3" t="s">
        <v>106</v>
      </c>
      <c r="H11" s="4">
        <v>0.2</v>
      </c>
      <c r="I11" s="12">
        <f t="shared" si="1"/>
        <v>5.2</v>
      </c>
      <c r="J11">
        <v>100</v>
      </c>
      <c r="K11" s="4">
        <v>8.1199999999999992</v>
      </c>
      <c r="L11" s="13">
        <f t="shared" si="2"/>
        <v>8.1199999999999994E-2</v>
      </c>
    </row>
    <row r="12" spans="1:12" x14ac:dyDescent="0.25">
      <c r="B12" t="s">
        <v>20</v>
      </c>
      <c r="C12">
        <v>42</v>
      </c>
      <c r="D12">
        <f t="shared" si="0"/>
        <v>45</v>
      </c>
      <c r="E12" s="11"/>
      <c r="G12" s="3" t="s">
        <v>106</v>
      </c>
      <c r="H12" s="4">
        <v>0.11</v>
      </c>
      <c r="I12" s="12">
        <f t="shared" si="1"/>
        <v>4.95</v>
      </c>
      <c r="J12">
        <v>200</v>
      </c>
      <c r="K12" s="4">
        <v>9.09</v>
      </c>
      <c r="L12" s="13">
        <f t="shared" si="2"/>
        <v>4.5449999999999997E-2</v>
      </c>
    </row>
    <row r="13" spans="1:12" x14ac:dyDescent="0.25">
      <c r="B13" t="s">
        <v>21</v>
      </c>
      <c r="C13">
        <v>15</v>
      </c>
      <c r="D13">
        <f t="shared" si="0"/>
        <v>18</v>
      </c>
      <c r="E13" s="11"/>
      <c r="G13" s="3" t="s">
        <v>108</v>
      </c>
      <c r="H13" s="4"/>
      <c r="I13" s="13">
        <f t="shared" si="1"/>
        <v>0</v>
      </c>
      <c r="J13">
        <v>100</v>
      </c>
      <c r="K13" s="14">
        <v>7.33</v>
      </c>
      <c r="L13" s="13">
        <f t="shared" si="2"/>
        <v>7.3300000000000004E-2</v>
      </c>
    </row>
    <row r="14" spans="1:12" x14ac:dyDescent="0.25">
      <c r="B14" t="s">
        <v>22</v>
      </c>
      <c r="C14">
        <v>28</v>
      </c>
      <c r="D14">
        <f t="shared" si="0"/>
        <v>31</v>
      </c>
      <c r="E14" s="11"/>
      <c r="G14" s="3" t="s">
        <v>106</v>
      </c>
      <c r="H14" s="4">
        <v>0.23</v>
      </c>
      <c r="I14" s="12">
        <f t="shared" si="1"/>
        <v>7.13</v>
      </c>
      <c r="J14">
        <v>100</v>
      </c>
      <c r="K14" s="4">
        <v>9.16</v>
      </c>
      <c r="L14" s="13">
        <f t="shared" si="2"/>
        <v>9.1600000000000001E-2</v>
      </c>
    </row>
    <row r="15" spans="1:12" x14ac:dyDescent="0.25">
      <c r="B15" t="s">
        <v>23</v>
      </c>
      <c r="C15">
        <v>2</v>
      </c>
      <c r="D15">
        <f t="shared" si="0"/>
        <v>5</v>
      </c>
      <c r="E15" s="11"/>
      <c r="G15" s="3" t="s">
        <v>106</v>
      </c>
      <c r="H15" s="4">
        <v>7.0000000000000007E-2</v>
      </c>
      <c r="I15" s="12">
        <f t="shared" si="1"/>
        <v>0.35000000000000003</v>
      </c>
      <c r="J15">
        <v>200</v>
      </c>
      <c r="K15" s="4">
        <v>5.98</v>
      </c>
      <c r="L15" s="13">
        <f t="shared" si="2"/>
        <v>2.9900000000000003E-2</v>
      </c>
    </row>
    <row r="16" spans="1:12" x14ac:dyDescent="0.25">
      <c r="B16" t="s">
        <v>24</v>
      </c>
      <c r="C16">
        <v>29</v>
      </c>
      <c r="D16">
        <f t="shared" si="0"/>
        <v>32</v>
      </c>
      <c r="E16" s="11"/>
      <c r="G16" s="3" t="s">
        <v>106</v>
      </c>
      <c r="H16" s="4">
        <v>0.2</v>
      </c>
      <c r="I16" s="12">
        <f t="shared" si="1"/>
        <v>6.4</v>
      </c>
      <c r="J16">
        <v>100</v>
      </c>
      <c r="K16" s="4">
        <v>8.1199999999999992</v>
      </c>
      <c r="L16" s="13">
        <f t="shared" si="2"/>
        <v>8.1199999999999994E-2</v>
      </c>
    </row>
    <row r="17" spans="1:12" x14ac:dyDescent="0.25">
      <c r="B17" t="s">
        <v>25</v>
      </c>
      <c r="C17">
        <v>14</v>
      </c>
      <c r="D17">
        <f t="shared" si="0"/>
        <v>17</v>
      </c>
      <c r="E17" s="11"/>
      <c r="G17" s="3" t="s">
        <v>106</v>
      </c>
      <c r="H17" s="4">
        <v>0.2</v>
      </c>
      <c r="I17" s="12">
        <f t="shared" si="1"/>
        <v>3.4000000000000004</v>
      </c>
      <c r="J17">
        <v>100</v>
      </c>
      <c r="K17" s="4">
        <v>8.1199999999999992</v>
      </c>
      <c r="L17" s="13">
        <f t="shared" si="2"/>
        <v>8.1199999999999994E-2</v>
      </c>
    </row>
    <row r="18" spans="1:12" x14ac:dyDescent="0.25">
      <c r="B18" t="s">
        <v>26</v>
      </c>
      <c r="C18">
        <v>217</v>
      </c>
      <c r="D18">
        <f t="shared" si="0"/>
        <v>220</v>
      </c>
      <c r="E18" s="11"/>
      <c r="G18" s="3" t="s">
        <v>106</v>
      </c>
      <c r="H18" s="4">
        <v>0.2</v>
      </c>
      <c r="I18" s="13">
        <f t="shared" si="1"/>
        <v>44</v>
      </c>
      <c r="J18">
        <v>300</v>
      </c>
      <c r="K18" s="14">
        <v>24.36</v>
      </c>
      <c r="L18" s="13">
        <f t="shared" si="2"/>
        <v>8.1199999999999994E-2</v>
      </c>
    </row>
    <row r="19" spans="1:12" x14ac:dyDescent="0.25">
      <c r="B19" t="s">
        <v>27</v>
      </c>
      <c r="C19">
        <v>7</v>
      </c>
      <c r="D19">
        <f t="shared" si="0"/>
        <v>10</v>
      </c>
      <c r="E19" s="11"/>
      <c r="G19" s="3" t="s">
        <v>106</v>
      </c>
      <c r="H19" s="4">
        <v>0.15</v>
      </c>
      <c r="I19" s="12">
        <f t="shared" si="1"/>
        <v>1.5</v>
      </c>
      <c r="J19">
        <v>200</v>
      </c>
      <c r="K19" s="4">
        <v>11.8</v>
      </c>
      <c r="L19" s="13">
        <f t="shared" si="2"/>
        <v>5.9000000000000004E-2</v>
      </c>
    </row>
    <row r="20" spans="1:12" x14ac:dyDescent="0.25">
      <c r="B20" t="s">
        <v>28</v>
      </c>
      <c r="C20">
        <v>4</v>
      </c>
      <c r="D20">
        <f t="shared" si="0"/>
        <v>7</v>
      </c>
      <c r="E20" s="11"/>
      <c r="G20" s="3" t="s">
        <v>109</v>
      </c>
      <c r="H20" s="4">
        <v>3.5</v>
      </c>
      <c r="I20" s="12">
        <f t="shared" si="1"/>
        <v>24.5</v>
      </c>
      <c r="J20">
        <v>1</v>
      </c>
      <c r="K20" s="4">
        <v>0</v>
      </c>
      <c r="L20" s="13">
        <f t="shared" si="2"/>
        <v>0</v>
      </c>
    </row>
    <row r="21" spans="1:12" x14ac:dyDescent="0.25">
      <c r="B21" t="s">
        <v>29</v>
      </c>
      <c r="C21">
        <v>47</v>
      </c>
      <c r="D21">
        <f t="shared" si="0"/>
        <v>50</v>
      </c>
      <c r="E21" s="11"/>
      <c r="G21" s="3" t="s">
        <v>110</v>
      </c>
      <c r="H21" s="4"/>
      <c r="I21" s="13">
        <f t="shared" si="1"/>
        <v>0</v>
      </c>
      <c r="J21">
        <v>100</v>
      </c>
      <c r="K21" s="14">
        <v>17.989999999999998</v>
      </c>
      <c r="L21" s="13">
        <f t="shared" si="2"/>
        <v>0.17989999999999998</v>
      </c>
    </row>
    <row r="22" spans="1:12" x14ac:dyDescent="0.25">
      <c r="B22" t="s">
        <v>30</v>
      </c>
      <c r="C22">
        <v>4</v>
      </c>
      <c r="D22">
        <f t="shared" si="0"/>
        <v>7</v>
      </c>
      <c r="E22" s="11"/>
      <c r="G22" s="3" t="s">
        <v>106</v>
      </c>
      <c r="H22" s="4">
        <v>0.2</v>
      </c>
      <c r="I22" s="12">
        <f t="shared" si="1"/>
        <v>1.4000000000000001</v>
      </c>
      <c r="J22">
        <v>100</v>
      </c>
      <c r="K22" s="4">
        <v>7.82</v>
      </c>
      <c r="L22" s="13">
        <f t="shared" si="2"/>
        <v>7.8200000000000006E-2</v>
      </c>
    </row>
    <row r="23" spans="1:12" x14ac:dyDescent="0.25">
      <c r="B23" t="s">
        <v>31</v>
      </c>
      <c r="C23">
        <v>6</v>
      </c>
      <c r="D23">
        <f t="shared" si="0"/>
        <v>9</v>
      </c>
      <c r="E23" s="11"/>
      <c r="G23" s="3" t="s">
        <v>106</v>
      </c>
      <c r="H23" s="4">
        <v>0.18</v>
      </c>
      <c r="I23" s="12">
        <f t="shared" si="1"/>
        <v>1.6199999999999999</v>
      </c>
      <c r="J23">
        <v>100</v>
      </c>
      <c r="K23" s="4">
        <v>7.06</v>
      </c>
      <c r="L23" s="13">
        <f t="shared" si="2"/>
        <v>7.0599999999999996E-2</v>
      </c>
    </row>
    <row r="24" spans="1:12" x14ac:dyDescent="0.25">
      <c r="A24" t="s">
        <v>32</v>
      </c>
      <c r="B24" t="s">
        <v>33</v>
      </c>
      <c r="C24">
        <v>3</v>
      </c>
      <c r="D24">
        <v>5</v>
      </c>
      <c r="E24" s="11"/>
      <c r="G24" s="3" t="s">
        <v>111</v>
      </c>
      <c r="H24" s="4"/>
      <c r="I24" s="13">
        <f t="shared" si="1"/>
        <v>0</v>
      </c>
      <c r="J24">
        <v>5</v>
      </c>
      <c r="K24" s="14">
        <v>14.49</v>
      </c>
      <c r="L24" s="13">
        <f t="shared" si="2"/>
        <v>2.8980000000000001</v>
      </c>
    </row>
    <row r="25" spans="1:12" x14ac:dyDescent="0.25">
      <c r="B25" t="s">
        <v>34</v>
      </c>
      <c r="C25">
        <v>20</v>
      </c>
      <c r="D25">
        <v>20</v>
      </c>
      <c r="E25" s="11"/>
      <c r="G25" s="3" t="s">
        <v>111</v>
      </c>
      <c r="H25" s="4"/>
      <c r="I25" s="13">
        <f t="shared" si="1"/>
        <v>0</v>
      </c>
      <c r="J25">
        <v>20</v>
      </c>
      <c r="K25" s="14">
        <v>18.260000000000002</v>
      </c>
      <c r="L25" s="13">
        <f t="shared" si="2"/>
        <v>0.91300000000000003</v>
      </c>
    </row>
    <row r="26" spans="1:12" x14ac:dyDescent="0.25">
      <c r="B26" t="s">
        <v>35</v>
      </c>
      <c r="C26">
        <v>2</v>
      </c>
      <c r="D26">
        <v>2</v>
      </c>
      <c r="E26" s="11"/>
      <c r="G26" s="3" t="s">
        <v>111</v>
      </c>
      <c r="H26" s="4"/>
      <c r="I26" s="13">
        <f t="shared" si="1"/>
        <v>0</v>
      </c>
      <c r="J26">
        <v>2</v>
      </c>
      <c r="K26" s="14">
        <v>10.14</v>
      </c>
      <c r="L26" s="13">
        <f t="shared" si="2"/>
        <v>5.07</v>
      </c>
    </row>
    <row r="27" spans="1:12" x14ac:dyDescent="0.25">
      <c r="B27" t="s">
        <v>36</v>
      </c>
      <c r="C27">
        <v>4</v>
      </c>
      <c r="D27">
        <v>5</v>
      </c>
      <c r="E27" s="11"/>
      <c r="G27" s="3" t="s">
        <v>111</v>
      </c>
      <c r="H27" s="4"/>
      <c r="I27" s="13">
        <f t="shared" si="1"/>
        <v>0</v>
      </c>
      <c r="J27">
        <v>5</v>
      </c>
      <c r="K27" s="14">
        <v>21.74</v>
      </c>
      <c r="L27" s="13">
        <f t="shared" si="2"/>
        <v>4.3479999999999999</v>
      </c>
    </row>
    <row r="28" spans="1:12" x14ac:dyDescent="0.25">
      <c r="B28" t="s">
        <v>37</v>
      </c>
      <c r="C28">
        <v>12</v>
      </c>
      <c r="D28">
        <v>20</v>
      </c>
      <c r="E28" s="11"/>
      <c r="G28" s="3" t="s">
        <v>108</v>
      </c>
      <c r="H28" s="4"/>
      <c r="I28" s="13">
        <f t="shared" si="1"/>
        <v>0</v>
      </c>
      <c r="J28">
        <v>20</v>
      </c>
      <c r="K28" s="14">
        <v>17.399999999999999</v>
      </c>
      <c r="L28" s="13">
        <f t="shared" si="2"/>
        <v>0.86999999999999988</v>
      </c>
    </row>
    <row r="29" spans="1:12" x14ac:dyDescent="0.25">
      <c r="B29" t="s">
        <v>38</v>
      </c>
      <c r="C29">
        <v>4</v>
      </c>
      <c r="D29">
        <v>1</v>
      </c>
      <c r="E29" s="11"/>
      <c r="G29" s="3" t="s">
        <v>111</v>
      </c>
      <c r="H29" s="4">
        <v>2.98</v>
      </c>
      <c r="I29" s="12">
        <f t="shared" si="1"/>
        <v>2.98</v>
      </c>
      <c r="J29">
        <v>1</v>
      </c>
      <c r="K29" s="4">
        <v>0</v>
      </c>
      <c r="L29" s="13">
        <f t="shared" si="2"/>
        <v>0</v>
      </c>
    </row>
    <row r="30" spans="1:12" x14ac:dyDescent="0.25">
      <c r="B30" t="s">
        <v>39</v>
      </c>
      <c r="C30">
        <v>4</v>
      </c>
      <c r="D30">
        <v>5</v>
      </c>
      <c r="E30" s="11"/>
      <c r="G30" s="3" t="s">
        <v>111</v>
      </c>
      <c r="H30" s="4">
        <v>7.23</v>
      </c>
      <c r="I30" s="12">
        <f t="shared" si="1"/>
        <v>36.150000000000006</v>
      </c>
      <c r="J30">
        <v>5</v>
      </c>
      <c r="K30" s="4">
        <v>7.23</v>
      </c>
      <c r="L30" s="13">
        <f t="shared" si="2"/>
        <v>1.4460000000000002</v>
      </c>
    </row>
    <row r="31" spans="1:12" x14ac:dyDescent="0.25">
      <c r="B31" t="s">
        <v>40</v>
      </c>
      <c r="C31">
        <v>4</v>
      </c>
      <c r="D31">
        <v>4</v>
      </c>
      <c r="E31" s="11"/>
      <c r="G31" s="3" t="s">
        <v>111</v>
      </c>
      <c r="H31" s="4"/>
      <c r="I31" s="13">
        <f t="shared" si="1"/>
        <v>0</v>
      </c>
      <c r="J31">
        <v>4</v>
      </c>
      <c r="K31" s="14">
        <v>47.85</v>
      </c>
      <c r="L31" s="13">
        <f t="shared" si="2"/>
        <v>11.9625</v>
      </c>
    </row>
    <row r="32" spans="1:12" x14ac:dyDescent="0.25">
      <c r="B32" t="s">
        <v>41</v>
      </c>
      <c r="C32">
        <v>4</v>
      </c>
      <c r="D32">
        <v>10</v>
      </c>
      <c r="E32" s="11"/>
      <c r="G32" s="3" t="s">
        <v>111</v>
      </c>
      <c r="H32" s="4"/>
      <c r="I32" s="13">
        <f t="shared" si="1"/>
        <v>0</v>
      </c>
      <c r="J32">
        <v>10</v>
      </c>
      <c r="K32" s="14">
        <v>29</v>
      </c>
      <c r="L32" s="13">
        <f t="shared" si="2"/>
        <v>2.9</v>
      </c>
    </row>
    <row r="33" spans="1:12" x14ac:dyDescent="0.25">
      <c r="B33" t="s">
        <v>42</v>
      </c>
      <c r="C33">
        <v>4</v>
      </c>
      <c r="D33">
        <v>1</v>
      </c>
      <c r="E33" s="11"/>
      <c r="G33" s="3" t="s">
        <v>112</v>
      </c>
      <c r="H33" s="4">
        <v>25.99</v>
      </c>
      <c r="I33" s="12">
        <f t="shared" si="1"/>
        <v>25.99</v>
      </c>
      <c r="J33">
        <v>1</v>
      </c>
      <c r="K33" s="4">
        <v>0</v>
      </c>
      <c r="L33" s="13">
        <f t="shared" si="2"/>
        <v>0</v>
      </c>
    </row>
    <row r="34" spans="1:12" x14ac:dyDescent="0.25">
      <c r="B34" t="s">
        <v>43</v>
      </c>
      <c r="C34">
        <v>1</v>
      </c>
      <c r="D34">
        <v>0</v>
      </c>
      <c r="E34" s="11"/>
      <c r="F34" t="s">
        <v>113</v>
      </c>
      <c r="H34" s="4">
        <v>0</v>
      </c>
      <c r="I34" s="13">
        <f t="shared" si="1"/>
        <v>0</v>
      </c>
      <c r="J34">
        <v>1</v>
      </c>
      <c r="K34" s="4">
        <v>0</v>
      </c>
      <c r="L34" s="13">
        <f t="shared" si="2"/>
        <v>0</v>
      </c>
    </row>
    <row r="35" spans="1:12" x14ac:dyDescent="0.25">
      <c r="B35" t="s">
        <v>44</v>
      </c>
      <c r="C35">
        <v>4</v>
      </c>
      <c r="D35">
        <v>1</v>
      </c>
      <c r="E35" s="11"/>
      <c r="G35" s="3" t="s">
        <v>111</v>
      </c>
      <c r="H35" s="4">
        <v>37.78</v>
      </c>
      <c r="I35" s="12">
        <f t="shared" si="1"/>
        <v>37.78</v>
      </c>
      <c r="J35">
        <v>1</v>
      </c>
      <c r="K35" s="4">
        <v>0</v>
      </c>
      <c r="L35" s="13">
        <f t="shared" si="2"/>
        <v>0</v>
      </c>
    </row>
    <row r="36" spans="1:12" x14ac:dyDescent="0.25">
      <c r="B36" t="s">
        <v>45</v>
      </c>
      <c r="C36">
        <v>1</v>
      </c>
      <c r="D36">
        <v>1</v>
      </c>
      <c r="E36" s="11"/>
      <c r="G36" s="3" t="s">
        <v>111</v>
      </c>
      <c r="H36" s="4">
        <v>35.549999999999997</v>
      </c>
      <c r="I36" s="12">
        <f t="shared" si="1"/>
        <v>35.549999999999997</v>
      </c>
      <c r="J36">
        <v>1</v>
      </c>
      <c r="K36" s="4">
        <v>0</v>
      </c>
      <c r="L36" s="13">
        <f t="shared" si="2"/>
        <v>0</v>
      </c>
    </row>
    <row r="37" spans="1:12" x14ac:dyDescent="0.25">
      <c r="B37" t="s">
        <v>46</v>
      </c>
      <c r="C37">
        <v>8</v>
      </c>
      <c r="D37">
        <v>8</v>
      </c>
      <c r="E37" s="11"/>
      <c r="F37" t="s">
        <v>114</v>
      </c>
      <c r="G37" s="3" t="s">
        <v>115</v>
      </c>
      <c r="H37" s="4">
        <v>15</v>
      </c>
      <c r="I37" s="12">
        <f t="shared" si="1"/>
        <v>120</v>
      </c>
      <c r="J37">
        <v>1</v>
      </c>
      <c r="K37" s="4">
        <v>0</v>
      </c>
      <c r="L37" s="13">
        <f t="shared" si="2"/>
        <v>0</v>
      </c>
    </row>
    <row r="38" spans="1:12" x14ac:dyDescent="0.25">
      <c r="B38" t="s">
        <v>47</v>
      </c>
      <c r="C38">
        <v>2</v>
      </c>
      <c r="D38">
        <v>0</v>
      </c>
      <c r="E38" s="11"/>
      <c r="F38" t="s">
        <v>116</v>
      </c>
      <c r="H38" s="4">
        <v>0</v>
      </c>
      <c r="I38" s="13">
        <f t="shared" si="1"/>
        <v>0</v>
      </c>
      <c r="J38">
        <v>1</v>
      </c>
      <c r="K38" s="4">
        <v>0</v>
      </c>
      <c r="L38" s="13">
        <f t="shared" si="2"/>
        <v>0</v>
      </c>
    </row>
    <row r="39" spans="1:12" x14ac:dyDescent="0.25">
      <c r="A39" t="s">
        <v>48</v>
      </c>
      <c r="B39" t="s">
        <v>117</v>
      </c>
      <c r="C39">
        <v>6</v>
      </c>
      <c r="D39">
        <v>1</v>
      </c>
      <c r="E39" s="11"/>
      <c r="F39" t="s">
        <v>118</v>
      </c>
      <c r="G39" s="3" t="s">
        <v>119</v>
      </c>
      <c r="H39" s="4">
        <v>86.46</v>
      </c>
      <c r="I39" s="12">
        <f t="shared" si="1"/>
        <v>86.46</v>
      </c>
      <c r="J39">
        <v>1</v>
      </c>
      <c r="K39" s="4">
        <v>0</v>
      </c>
      <c r="L39" s="13">
        <f t="shared" si="2"/>
        <v>0</v>
      </c>
    </row>
    <row r="40" spans="1:12" x14ac:dyDescent="0.25">
      <c r="B40" t="s">
        <v>120</v>
      </c>
      <c r="C40">
        <v>3</v>
      </c>
      <c r="D40">
        <v>3</v>
      </c>
      <c r="E40" s="11"/>
      <c r="G40" s="3" t="s">
        <v>121</v>
      </c>
      <c r="H40" s="4">
        <v>2.02</v>
      </c>
      <c r="I40" s="12">
        <f t="shared" si="1"/>
        <v>6.0600000000000005</v>
      </c>
      <c r="J40">
        <v>1</v>
      </c>
      <c r="K40" s="4">
        <v>0</v>
      </c>
      <c r="L40" s="13">
        <f t="shared" si="2"/>
        <v>0</v>
      </c>
    </row>
    <row r="41" spans="1:12" x14ac:dyDescent="0.25">
      <c r="B41" t="s">
        <v>122</v>
      </c>
      <c r="C41">
        <v>1</v>
      </c>
      <c r="E41" s="11"/>
      <c r="F41" s="3" t="s">
        <v>123</v>
      </c>
      <c r="H41" s="4"/>
      <c r="I41" s="13">
        <f t="shared" si="1"/>
        <v>0</v>
      </c>
      <c r="J41">
        <v>1</v>
      </c>
      <c r="K41" s="4">
        <v>0</v>
      </c>
      <c r="L41" s="13">
        <f t="shared" si="2"/>
        <v>0</v>
      </c>
    </row>
    <row r="42" spans="1:12" x14ac:dyDescent="0.25">
      <c r="B42" t="s">
        <v>124</v>
      </c>
      <c r="C42">
        <v>1</v>
      </c>
      <c r="D42">
        <v>1</v>
      </c>
      <c r="E42" s="15"/>
      <c r="H42" s="4"/>
      <c r="I42" s="12">
        <f>SUM(D43*H43)</f>
        <v>23.33</v>
      </c>
      <c r="J42">
        <v>1</v>
      </c>
      <c r="K42" s="4">
        <v>0</v>
      </c>
      <c r="L42" s="13">
        <f t="shared" si="2"/>
        <v>0</v>
      </c>
    </row>
    <row r="43" spans="1:12" x14ac:dyDescent="0.25">
      <c r="B43" t="s">
        <v>125</v>
      </c>
      <c r="C43">
        <v>1</v>
      </c>
      <c r="D43">
        <v>1</v>
      </c>
      <c r="E43" s="11"/>
      <c r="F43" s="3" t="s">
        <v>126</v>
      </c>
      <c r="G43" s="3" t="s">
        <v>111</v>
      </c>
      <c r="H43" s="4">
        <v>23.33</v>
      </c>
      <c r="I43" s="12">
        <f>SUM(D43*H43)</f>
        <v>23.33</v>
      </c>
      <c r="J43">
        <v>1</v>
      </c>
      <c r="K43" s="4">
        <v>0</v>
      </c>
      <c r="L43" s="13">
        <f t="shared" si="2"/>
        <v>0</v>
      </c>
    </row>
    <row r="44" spans="1:12" x14ac:dyDescent="0.25">
      <c r="B44" t="s">
        <v>127</v>
      </c>
      <c r="C44">
        <v>1</v>
      </c>
      <c r="E44" s="11"/>
      <c r="G44" s="3" t="s">
        <v>111</v>
      </c>
      <c r="H44" s="4"/>
      <c r="I44" s="13">
        <f t="shared" si="1"/>
        <v>0</v>
      </c>
      <c r="J44">
        <v>1</v>
      </c>
      <c r="K44" s="4">
        <v>9.18</v>
      </c>
      <c r="L44" s="13">
        <f t="shared" si="2"/>
        <v>9.18</v>
      </c>
    </row>
    <row r="45" spans="1:12" x14ac:dyDescent="0.25">
      <c r="B45" t="s">
        <v>128</v>
      </c>
      <c r="C45">
        <v>1</v>
      </c>
      <c r="E45" s="11"/>
      <c r="F45" s="3" t="s">
        <v>129</v>
      </c>
      <c r="H45" s="4"/>
      <c r="I45" s="13">
        <f t="shared" si="1"/>
        <v>0</v>
      </c>
      <c r="J45">
        <v>1</v>
      </c>
      <c r="K45" s="4">
        <v>0</v>
      </c>
      <c r="L45" s="13">
        <f t="shared" si="2"/>
        <v>0</v>
      </c>
    </row>
    <row r="46" spans="1:12" x14ac:dyDescent="0.25">
      <c r="B46" t="s">
        <v>130</v>
      </c>
      <c r="C46">
        <v>1</v>
      </c>
      <c r="D46">
        <v>1</v>
      </c>
      <c r="E46" s="15"/>
      <c r="G46" s="3" t="s">
        <v>121</v>
      </c>
      <c r="H46" s="4">
        <v>4.88</v>
      </c>
      <c r="I46" s="12">
        <f t="shared" si="1"/>
        <v>4.88</v>
      </c>
      <c r="J46">
        <v>1</v>
      </c>
      <c r="K46" s="4">
        <v>0</v>
      </c>
      <c r="L46" s="13">
        <f t="shared" si="2"/>
        <v>0</v>
      </c>
    </row>
    <row r="47" spans="1:12" x14ac:dyDescent="0.25">
      <c r="B47" t="s">
        <v>131</v>
      </c>
      <c r="C47">
        <v>1</v>
      </c>
      <c r="D47">
        <v>1</v>
      </c>
      <c r="E47" s="11"/>
      <c r="F47" t="s">
        <v>132</v>
      </c>
      <c r="G47" s="3" t="s">
        <v>133</v>
      </c>
      <c r="H47" s="4">
        <v>11.95</v>
      </c>
      <c r="I47" s="12">
        <f t="shared" si="1"/>
        <v>11.95</v>
      </c>
      <c r="J47">
        <v>1</v>
      </c>
      <c r="K47" s="4">
        <v>0</v>
      </c>
      <c r="L47" s="13">
        <f t="shared" si="2"/>
        <v>0</v>
      </c>
    </row>
    <row r="48" spans="1:12" x14ac:dyDescent="0.25">
      <c r="B48" t="s">
        <v>134</v>
      </c>
      <c r="C48">
        <v>3</v>
      </c>
      <c r="D48">
        <v>3</v>
      </c>
      <c r="E48" s="11"/>
      <c r="G48" s="3" t="s">
        <v>121</v>
      </c>
      <c r="H48" s="4">
        <v>12.37</v>
      </c>
      <c r="I48" s="12">
        <f t="shared" si="1"/>
        <v>37.11</v>
      </c>
      <c r="J48">
        <v>1</v>
      </c>
      <c r="K48" s="4">
        <v>0</v>
      </c>
      <c r="L48" s="13">
        <f t="shared" si="2"/>
        <v>0</v>
      </c>
    </row>
    <row r="49" spans="1:12" x14ac:dyDescent="0.25">
      <c r="B49" t="s">
        <v>135</v>
      </c>
      <c r="C49">
        <v>2</v>
      </c>
      <c r="D49">
        <v>2</v>
      </c>
      <c r="E49" s="11"/>
      <c r="G49" s="3" t="s">
        <v>136</v>
      </c>
      <c r="H49" s="4">
        <v>97.46</v>
      </c>
      <c r="I49" s="12">
        <f t="shared" si="1"/>
        <v>194.92</v>
      </c>
      <c r="J49">
        <v>1</v>
      </c>
      <c r="K49" s="4">
        <v>0</v>
      </c>
      <c r="L49" s="13">
        <f t="shared" si="2"/>
        <v>0</v>
      </c>
    </row>
    <row r="50" spans="1:12" x14ac:dyDescent="0.25">
      <c r="B50" t="s">
        <v>137</v>
      </c>
      <c r="C50">
        <v>1</v>
      </c>
      <c r="D50">
        <v>1</v>
      </c>
      <c r="E50" s="15"/>
      <c r="G50" s="3" t="s">
        <v>121</v>
      </c>
      <c r="H50" s="4">
        <v>50.23</v>
      </c>
      <c r="I50" s="12">
        <f t="shared" si="1"/>
        <v>50.23</v>
      </c>
      <c r="J50">
        <v>1</v>
      </c>
      <c r="K50" s="4">
        <v>0</v>
      </c>
      <c r="L50" s="13">
        <f t="shared" si="2"/>
        <v>0</v>
      </c>
    </row>
    <row r="51" spans="1:12" x14ac:dyDescent="0.25">
      <c r="B51" t="s">
        <v>138</v>
      </c>
      <c r="C51">
        <v>1</v>
      </c>
      <c r="D51">
        <v>1</v>
      </c>
      <c r="E51" s="11"/>
      <c r="G51" s="3" t="s">
        <v>121</v>
      </c>
      <c r="H51" s="4">
        <v>33.26</v>
      </c>
      <c r="I51" s="12">
        <f t="shared" si="1"/>
        <v>33.26</v>
      </c>
      <c r="J51">
        <v>1</v>
      </c>
      <c r="K51" s="4">
        <v>0</v>
      </c>
      <c r="L51" s="13">
        <f t="shared" si="2"/>
        <v>0</v>
      </c>
    </row>
    <row r="52" spans="1:12" x14ac:dyDescent="0.25">
      <c r="B52" t="s">
        <v>139</v>
      </c>
      <c r="C52">
        <v>1</v>
      </c>
      <c r="D52">
        <v>1</v>
      </c>
      <c r="E52" s="11"/>
      <c r="G52" s="3" t="s">
        <v>121</v>
      </c>
      <c r="H52" s="4">
        <v>12.79</v>
      </c>
      <c r="I52" s="12">
        <f t="shared" si="1"/>
        <v>12.79</v>
      </c>
      <c r="J52">
        <v>1</v>
      </c>
      <c r="K52" s="4">
        <v>0</v>
      </c>
      <c r="L52" s="13">
        <f t="shared" si="2"/>
        <v>0</v>
      </c>
    </row>
    <row r="53" spans="1:12" x14ac:dyDescent="0.25">
      <c r="B53" t="s">
        <v>140</v>
      </c>
      <c r="C53">
        <v>1</v>
      </c>
      <c r="D53">
        <v>1</v>
      </c>
      <c r="E53" s="11"/>
      <c r="G53" s="3" t="s">
        <v>121</v>
      </c>
      <c r="H53" s="4">
        <v>27.44</v>
      </c>
      <c r="I53" s="12">
        <f t="shared" si="1"/>
        <v>27.44</v>
      </c>
      <c r="J53">
        <v>1</v>
      </c>
      <c r="K53" s="4">
        <v>0</v>
      </c>
      <c r="L53" s="13">
        <f t="shared" si="2"/>
        <v>0</v>
      </c>
    </row>
    <row r="54" spans="1:12" x14ac:dyDescent="0.25">
      <c r="B54" t="s">
        <v>141</v>
      </c>
      <c r="C54">
        <v>1</v>
      </c>
      <c r="D54">
        <v>1</v>
      </c>
      <c r="E54" s="11"/>
      <c r="G54" s="3" t="s">
        <v>142</v>
      </c>
      <c r="H54" s="4">
        <v>19.95</v>
      </c>
      <c r="I54" s="12">
        <f t="shared" si="1"/>
        <v>19.95</v>
      </c>
      <c r="J54">
        <v>1</v>
      </c>
      <c r="K54" s="4">
        <v>0</v>
      </c>
      <c r="L54" s="13">
        <f t="shared" si="2"/>
        <v>0</v>
      </c>
    </row>
    <row r="55" spans="1:12" x14ac:dyDescent="0.25">
      <c r="B55" t="s">
        <v>143</v>
      </c>
      <c r="C55">
        <v>1</v>
      </c>
      <c r="D55">
        <v>1</v>
      </c>
      <c r="E55" s="15"/>
      <c r="G55" s="3" t="s">
        <v>121</v>
      </c>
      <c r="H55" s="4">
        <v>0.42</v>
      </c>
      <c r="I55" s="12">
        <f t="shared" si="1"/>
        <v>0.42</v>
      </c>
      <c r="J55">
        <v>1</v>
      </c>
      <c r="K55" s="4">
        <v>0</v>
      </c>
      <c r="L55" s="13">
        <f t="shared" si="2"/>
        <v>0</v>
      </c>
    </row>
    <row r="56" spans="1:12" x14ac:dyDescent="0.25">
      <c r="B56" t="s">
        <v>144</v>
      </c>
      <c r="C56">
        <v>1</v>
      </c>
      <c r="D56">
        <v>1</v>
      </c>
      <c r="E56" s="11"/>
      <c r="G56" s="3" t="s">
        <v>145</v>
      </c>
      <c r="H56" s="4">
        <v>17.88</v>
      </c>
      <c r="I56" s="12">
        <f t="shared" si="1"/>
        <v>17.88</v>
      </c>
      <c r="J56">
        <v>1</v>
      </c>
      <c r="K56" s="4">
        <v>0</v>
      </c>
      <c r="L56" s="13">
        <f t="shared" si="2"/>
        <v>0</v>
      </c>
    </row>
    <row r="57" spans="1:12" x14ac:dyDescent="0.25">
      <c r="B57" t="s">
        <v>146</v>
      </c>
      <c r="C57">
        <v>1</v>
      </c>
      <c r="D57">
        <v>1</v>
      </c>
      <c r="E57" s="11"/>
      <c r="G57" s="3" t="s">
        <v>111</v>
      </c>
      <c r="H57" s="4">
        <v>4.3600000000000003</v>
      </c>
      <c r="I57" s="12">
        <f t="shared" si="1"/>
        <v>4.3600000000000003</v>
      </c>
      <c r="J57">
        <v>1</v>
      </c>
      <c r="K57" s="4">
        <v>0</v>
      </c>
      <c r="L57" s="13">
        <f t="shared" si="2"/>
        <v>0</v>
      </c>
    </row>
    <row r="58" spans="1:12" x14ac:dyDescent="0.25">
      <c r="B58" t="s">
        <v>147</v>
      </c>
      <c r="C58">
        <v>1</v>
      </c>
      <c r="D58">
        <v>0</v>
      </c>
      <c r="E58" s="11"/>
      <c r="F58" t="s">
        <v>148</v>
      </c>
      <c r="H58" s="4">
        <v>0</v>
      </c>
      <c r="I58" s="13">
        <f t="shared" si="1"/>
        <v>0</v>
      </c>
      <c r="J58">
        <v>1</v>
      </c>
      <c r="K58" s="4">
        <v>0</v>
      </c>
      <c r="L58" s="13">
        <f t="shared" si="2"/>
        <v>0</v>
      </c>
    </row>
    <row r="59" spans="1:12" x14ac:dyDescent="0.25">
      <c r="A59" t="s">
        <v>49</v>
      </c>
      <c r="B59" t="s">
        <v>50</v>
      </c>
      <c r="C59">
        <v>4</v>
      </c>
      <c r="D59">
        <v>0</v>
      </c>
      <c r="E59" s="11"/>
      <c r="G59" s="3" t="s">
        <v>110</v>
      </c>
      <c r="H59" s="4">
        <v>0</v>
      </c>
      <c r="I59" s="13">
        <v>4</v>
      </c>
      <c r="J59">
        <v>1</v>
      </c>
      <c r="K59" s="14">
        <v>14.41</v>
      </c>
      <c r="L59" s="13">
        <f t="shared" si="2"/>
        <v>14.41</v>
      </c>
    </row>
    <row r="60" spans="1:12" x14ac:dyDescent="0.25">
      <c r="A60" t="s">
        <v>51</v>
      </c>
      <c r="B60" t="s">
        <v>52</v>
      </c>
      <c r="C60">
        <v>4</v>
      </c>
      <c r="D60">
        <v>0</v>
      </c>
      <c r="E60" s="11"/>
      <c r="G60" s="3" t="s">
        <v>149</v>
      </c>
      <c r="H60" s="4">
        <v>0</v>
      </c>
      <c r="I60" s="13">
        <f t="shared" si="1"/>
        <v>0</v>
      </c>
      <c r="J60">
        <v>4</v>
      </c>
      <c r="K60" s="14">
        <v>26.39</v>
      </c>
      <c r="L60" s="13">
        <f t="shared" si="2"/>
        <v>6.5975000000000001</v>
      </c>
    </row>
    <row r="61" spans="1:12" x14ac:dyDescent="0.25">
      <c r="B61" t="s">
        <v>53</v>
      </c>
      <c r="C61">
        <v>1</v>
      </c>
      <c r="D61">
        <v>2</v>
      </c>
      <c r="E61" s="11"/>
      <c r="F61" t="s">
        <v>150</v>
      </c>
      <c r="G61" s="3" t="s">
        <v>151</v>
      </c>
      <c r="H61" s="4">
        <f>SUM(64+(64/10))</f>
        <v>70.400000000000006</v>
      </c>
      <c r="I61" s="12">
        <f t="shared" si="1"/>
        <v>140.80000000000001</v>
      </c>
      <c r="J61">
        <v>1</v>
      </c>
      <c r="K61" s="4">
        <v>0</v>
      </c>
      <c r="L61" s="13">
        <f t="shared" si="2"/>
        <v>0</v>
      </c>
    </row>
    <row r="62" spans="1:12" x14ac:dyDescent="0.25">
      <c r="B62" t="s">
        <v>54</v>
      </c>
      <c r="C62">
        <v>2</v>
      </c>
      <c r="E62" s="11"/>
      <c r="F62" t="s">
        <v>152</v>
      </c>
      <c r="H62" s="4"/>
      <c r="I62" s="13">
        <f t="shared" si="1"/>
        <v>0</v>
      </c>
      <c r="J62">
        <v>1</v>
      </c>
      <c r="K62" s="4">
        <v>0</v>
      </c>
      <c r="L62" s="13">
        <f t="shared" si="2"/>
        <v>0</v>
      </c>
    </row>
    <row r="63" spans="1:12" x14ac:dyDescent="0.25">
      <c r="B63" t="s">
        <v>55</v>
      </c>
      <c r="C63">
        <v>1</v>
      </c>
      <c r="E63" s="11"/>
      <c r="F63" t="s">
        <v>153</v>
      </c>
      <c r="H63" s="4"/>
      <c r="I63" s="13">
        <f t="shared" si="1"/>
        <v>0</v>
      </c>
      <c r="J63">
        <v>1</v>
      </c>
      <c r="K63" s="4">
        <v>0</v>
      </c>
      <c r="L63" s="13">
        <f t="shared" si="2"/>
        <v>0</v>
      </c>
    </row>
    <row r="64" spans="1:12" x14ac:dyDescent="0.25">
      <c r="B64" t="s">
        <v>56</v>
      </c>
      <c r="C64">
        <v>2</v>
      </c>
      <c r="E64" s="11"/>
      <c r="F64" t="s">
        <v>153</v>
      </c>
      <c r="H64" s="4"/>
      <c r="I64" s="13">
        <f t="shared" si="1"/>
        <v>0</v>
      </c>
      <c r="J64">
        <v>1</v>
      </c>
      <c r="K64" s="4">
        <v>0</v>
      </c>
      <c r="L64" s="13">
        <f t="shared" si="2"/>
        <v>0</v>
      </c>
    </row>
    <row r="65" spans="1:12" x14ac:dyDescent="0.25">
      <c r="B65" t="s">
        <v>57</v>
      </c>
      <c r="C65">
        <v>10</v>
      </c>
      <c r="E65" s="11"/>
      <c r="F65" t="s">
        <v>153</v>
      </c>
      <c r="H65" s="4"/>
      <c r="I65" s="13">
        <f t="shared" ref="I65:I104" si="3">SUM(D65*H65)</f>
        <v>0</v>
      </c>
      <c r="J65">
        <v>1</v>
      </c>
      <c r="K65" s="4">
        <v>0</v>
      </c>
      <c r="L65" s="13">
        <f t="shared" si="2"/>
        <v>0</v>
      </c>
    </row>
    <row r="66" spans="1:12" x14ac:dyDescent="0.25">
      <c r="B66" t="s">
        <v>58</v>
      </c>
      <c r="C66">
        <v>4</v>
      </c>
      <c r="E66" s="11"/>
      <c r="F66" t="s">
        <v>153</v>
      </c>
      <c r="H66" s="4"/>
      <c r="I66" s="13">
        <f t="shared" si="3"/>
        <v>0</v>
      </c>
      <c r="J66">
        <v>1</v>
      </c>
      <c r="K66" s="4">
        <v>0</v>
      </c>
      <c r="L66" s="13">
        <f t="shared" si="2"/>
        <v>0</v>
      </c>
    </row>
    <row r="67" spans="1:12" x14ac:dyDescent="0.25">
      <c r="A67" t="s">
        <v>59</v>
      </c>
      <c r="B67" t="s">
        <v>60</v>
      </c>
      <c r="C67">
        <v>1</v>
      </c>
      <c r="E67" s="11"/>
      <c r="H67" s="4"/>
      <c r="I67" s="13">
        <f t="shared" si="3"/>
        <v>0</v>
      </c>
      <c r="J67">
        <v>1</v>
      </c>
      <c r="K67" s="4">
        <v>0</v>
      </c>
      <c r="L67" s="13">
        <f t="shared" ref="L67:L104" si="4">SUM(K67/J67)</f>
        <v>0</v>
      </c>
    </row>
    <row r="68" spans="1:12" x14ac:dyDescent="0.25">
      <c r="B68" t="s">
        <v>61</v>
      </c>
      <c r="C68">
        <v>1</v>
      </c>
      <c r="E68" s="11"/>
      <c r="H68" s="4"/>
      <c r="I68" s="13">
        <f t="shared" si="3"/>
        <v>0</v>
      </c>
      <c r="J68">
        <v>1</v>
      </c>
      <c r="K68" s="4">
        <v>0</v>
      </c>
      <c r="L68" s="13">
        <f t="shared" si="4"/>
        <v>0</v>
      </c>
    </row>
    <row r="69" spans="1:12" x14ac:dyDescent="0.25">
      <c r="B69" t="s">
        <v>62</v>
      </c>
      <c r="C69">
        <v>2</v>
      </c>
      <c r="E69" s="11"/>
      <c r="H69" s="4"/>
      <c r="I69" s="13">
        <f t="shared" si="3"/>
        <v>0</v>
      </c>
      <c r="J69">
        <v>1</v>
      </c>
      <c r="K69" s="4">
        <v>0</v>
      </c>
      <c r="L69" s="13">
        <f t="shared" si="4"/>
        <v>0</v>
      </c>
    </row>
    <row r="70" spans="1:12" x14ac:dyDescent="0.25">
      <c r="B70" t="s">
        <v>63</v>
      </c>
      <c r="C70">
        <v>1</v>
      </c>
      <c r="E70" s="11"/>
      <c r="H70" s="4"/>
      <c r="I70" s="13">
        <f t="shared" si="3"/>
        <v>0</v>
      </c>
      <c r="J70">
        <v>1</v>
      </c>
      <c r="K70" s="4">
        <v>0</v>
      </c>
      <c r="L70" s="13">
        <f t="shared" si="4"/>
        <v>0</v>
      </c>
    </row>
    <row r="71" spans="1:12" x14ac:dyDescent="0.25">
      <c r="B71" t="s">
        <v>64</v>
      </c>
      <c r="C71">
        <v>1</v>
      </c>
      <c r="E71" s="11"/>
      <c r="H71" s="4"/>
      <c r="I71" s="13">
        <f t="shared" si="3"/>
        <v>0</v>
      </c>
      <c r="J71">
        <v>1</v>
      </c>
      <c r="K71" s="4">
        <v>0</v>
      </c>
      <c r="L71" s="13">
        <f t="shared" si="4"/>
        <v>0</v>
      </c>
    </row>
    <row r="72" spans="1:12" x14ac:dyDescent="0.25">
      <c r="B72" t="s">
        <v>65</v>
      </c>
      <c r="C72">
        <v>1</v>
      </c>
      <c r="E72" s="11"/>
      <c r="H72" s="4"/>
      <c r="I72" s="13">
        <f t="shared" si="3"/>
        <v>0</v>
      </c>
      <c r="J72">
        <v>1</v>
      </c>
      <c r="K72" s="4">
        <v>0</v>
      </c>
      <c r="L72" s="13">
        <f t="shared" si="4"/>
        <v>0</v>
      </c>
    </row>
    <row r="73" spans="1:12" x14ac:dyDescent="0.25">
      <c r="B73" t="s">
        <v>66</v>
      </c>
      <c r="C73">
        <v>1</v>
      </c>
      <c r="E73" s="11"/>
      <c r="H73" s="4"/>
      <c r="I73" s="13">
        <f t="shared" si="3"/>
        <v>0</v>
      </c>
      <c r="J73">
        <v>1</v>
      </c>
      <c r="K73" s="4">
        <v>0</v>
      </c>
      <c r="L73" s="13">
        <f t="shared" si="4"/>
        <v>0</v>
      </c>
    </row>
    <row r="74" spans="1:12" x14ac:dyDescent="0.25">
      <c r="B74" t="s">
        <v>67</v>
      </c>
      <c r="C74">
        <v>1</v>
      </c>
      <c r="E74" s="11"/>
      <c r="H74" s="4"/>
      <c r="I74" s="13">
        <f t="shared" si="3"/>
        <v>0</v>
      </c>
      <c r="J74">
        <v>1</v>
      </c>
      <c r="K74" s="4">
        <v>0</v>
      </c>
      <c r="L74" s="13">
        <f t="shared" si="4"/>
        <v>0</v>
      </c>
    </row>
    <row r="75" spans="1:12" x14ac:dyDescent="0.25">
      <c r="B75" t="s">
        <v>68</v>
      </c>
      <c r="C75">
        <v>8</v>
      </c>
      <c r="E75" s="11"/>
      <c r="H75" s="4"/>
      <c r="I75" s="13">
        <f t="shared" si="3"/>
        <v>0</v>
      </c>
      <c r="J75">
        <v>1</v>
      </c>
      <c r="K75" s="4">
        <v>0</v>
      </c>
      <c r="L75" s="13">
        <f t="shared" si="4"/>
        <v>0</v>
      </c>
    </row>
    <row r="76" spans="1:12" x14ac:dyDescent="0.25">
      <c r="B76" t="s">
        <v>69</v>
      </c>
      <c r="C76">
        <v>1</v>
      </c>
      <c r="E76" s="11"/>
      <c r="H76" s="4"/>
      <c r="I76" s="13">
        <f t="shared" si="3"/>
        <v>0</v>
      </c>
      <c r="J76">
        <v>1</v>
      </c>
      <c r="K76" s="4">
        <v>0</v>
      </c>
      <c r="L76" s="13">
        <f t="shared" si="4"/>
        <v>0</v>
      </c>
    </row>
    <row r="77" spans="1:12" x14ac:dyDescent="0.25">
      <c r="A77" t="s">
        <v>70</v>
      </c>
      <c r="B77" t="s">
        <v>71</v>
      </c>
      <c r="C77">
        <v>40</v>
      </c>
      <c r="E77" s="11"/>
      <c r="F77" t="s">
        <v>154</v>
      </c>
      <c r="H77" s="4"/>
      <c r="I77" s="13">
        <f t="shared" si="3"/>
        <v>0</v>
      </c>
      <c r="J77">
        <v>1</v>
      </c>
      <c r="K77" s="4">
        <v>0</v>
      </c>
      <c r="L77" s="13">
        <f t="shared" si="4"/>
        <v>0</v>
      </c>
    </row>
    <row r="78" spans="1:12" x14ac:dyDescent="0.25">
      <c r="B78" t="s">
        <v>72</v>
      </c>
      <c r="C78">
        <v>1</v>
      </c>
      <c r="E78" s="11"/>
      <c r="H78" s="4"/>
      <c r="I78" s="13">
        <f t="shared" si="3"/>
        <v>0</v>
      </c>
      <c r="J78">
        <v>1</v>
      </c>
      <c r="K78" s="4">
        <v>0</v>
      </c>
      <c r="L78" s="13">
        <f t="shared" si="4"/>
        <v>0</v>
      </c>
    </row>
    <row r="79" spans="1:12" x14ac:dyDescent="0.25">
      <c r="B79" t="s">
        <v>73</v>
      </c>
      <c r="C79">
        <v>1</v>
      </c>
      <c r="E79" s="11"/>
      <c r="H79" s="4"/>
      <c r="I79" s="13">
        <f t="shared" si="3"/>
        <v>0</v>
      </c>
      <c r="J79">
        <v>1</v>
      </c>
      <c r="K79" s="4">
        <v>0</v>
      </c>
      <c r="L79" s="13">
        <f t="shared" si="4"/>
        <v>0</v>
      </c>
    </row>
    <row r="80" spans="1:12" x14ac:dyDescent="0.25">
      <c r="B80" t="s">
        <v>74</v>
      </c>
      <c r="C80">
        <v>7</v>
      </c>
      <c r="E80" s="11"/>
      <c r="H80" s="4"/>
      <c r="I80" s="13">
        <f t="shared" si="3"/>
        <v>0</v>
      </c>
      <c r="J80">
        <v>1</v>
      </c>
      <c r="K80" s="4">
        <v>0</v>
      </c>
      <c r="L80" s="13">
        <f t="shared" si="4"/>
        <v>0</v>
      </c>
    </row>
    <row r="81" spans="1:12" x14ac:dyDescent="0.25">
      <c r="B81" t="s">
        <v>75</v>
      </c>
      <c r="C81">
        <v>7</v>
      </c>
      <c r="E81" s="11"/>
      <c r="H81" s="4"/>
      <c r="I81" s="13">
        <f t="shared" si="3"/>
        <v>0</v>
      </c>
      <c r="J81">
        <v>1</v>
      </c>
      <c r="K81" s="4">
        <v>0</v>
      </c>
      <c r="L81" s="13">
        <f t="shared" si="4"/>
        <v>0</v>
      </c>
    </row>
    <row r="82" spans="1:12" x14ac:dyDescent="0.25">
      <c r="B82" t="s">
        <v>76</v>
      </c>
      <c r="C82">
        <v>6</v>
      </c>
      <c r="E82" s="11"/>
      <c r="H82" s="4"/>
      <c r="I82" s="13">
        <f t="shared" si="3"/>
        <v>0</v>
      </c>
      <c r="J82">
        <v>1</v>
      </c>
      <c r="K82" s="4">
        <v>0</v>
      </c>
      <c r="L82" s="13">
        <f t="shared" si="4"/>
        <v>0</v>
      </c>
    </row>
    <row r="83" spans="1:12" x14ac:dyDescent="0.25">
      <c r="B83" t="s">
        <v>77</v>
      </c>
      <c r="C83">
        <v>4</v>
      </c>
      <c r="E83" s="11"/>
      <c r="H83" s="4"/>
      <c r="I83" s="13">
        <f t="shared" si="3"/>
        <v>0</v>
      </c>
      <c r="J83">
        <v>1</v>
      </c>
      <c r="K83" s="4">
        <v>0</v>
      </c>
      <c r="L83" s="13">
        <f t="shared" si="4"/>
        <v>0</v>
      </c>
    </row>
    <row r="84" spans="1:12" x14ac:dyDescent="0.25">
      <c r="B84" t="s">
        <v>78</v>
      </c>
      <c r="C84">
        <v>1</v>
      </c>
      <c r="E84" s="11"/>
      <c r="H84" s="4"/>
      <c r="I84" s="13">
        <f t="shared" si="3"/>
        <v>0</v>
      </c>
      <c r="J84">
        <v>1</v>
      </c>
      <c r="K84" s="4">
        <v>0</v>
      </c>
      <c r="L84" s="13">
        <f t="shared" si="4"/>
        <v>0</v>
      </c>
    </row>
    <row r="85" spans="1:12" x14ac:dyDescent="0.25">
      <c r="B85" t="s">
        <v>79</v>
      </c>
      <c r="C85">
        <v>2</v>
      </c>
      <c r="E85" s="11"/>
      <c r="H85" s="4"/>
      <c r="I85" s="13">
        <f t="shared" si="3"/>
        <v>0</v>
      </c>
      <c r="J85">
        <v>1</v>
      </c>
      <c r="K85" s="4">
        <v>0</v>
      </c>
      <c r="L85" s="13">
        <f t="shared" si="4"/>
        <v>0</v>
      </c>
    </row>
    <row r="86" spans="1:12" x14ac:dyDescent="0.25">
      <c r="B86" t="s">
        <v>80</v>
      </c>
      <c r="C86">
        <v>4</v>
      </c>
      <c r="E86" s="11"/>
      <c r="H86" s="4"/>
      <c r="I86" s="13">
        <f t="shared" si="3"/>
        <v>0</v>
      </c>
      <c r="J86">
        <v>1</v>
      </c>
      <c r="K86" s="4">
        <v>0</v>
      </c>
      <c r="L86" s="13">
        <f t="shared" si="4"/>
        <v>0</v>
      </c>
    </row>
    <row r="87" spans="1:12" x14ac:dyDescent="0.25">
      <c r="B87" t="s">
        <v>81</v>
      </c>
      <c r="C87">
        <v>1</v>
      </c>
      <c r="E87" s="11"/>
      <c r="H87" s="4"/>
      <c r="I87" s="13">
        <f t="shared" si="3"/>
        <v>0</v>
      </c>
      <c r="J87">
        <v>1</v>
      </c>
      <c r="K87" s="4">
        <v>0</v>
      </c>
      <c r="L87" s="13">
        <f t="shared" si="4"/>
        <v>0</v>
      </c>
    </row>
    <row r="88" spans="1:12" x14ac:dyDescent="0.25">
      <c r="B88" t="s">
        <v>82</v>
      </c>
      <c r="C88">
        <v>2</v>
      </c>
      <c r="E88" s="11"/>
      <c r="H88" s="4"/>
      <c r="I88" s="13">
        <f t="shared" si="3"/>
        <v>0</v>
      </c>
      <c r="J88">
        <v>1</v>
      </c>
      <c r="K88" s="4">
        <v>0</v>
      </c>
      <c r="L88" s="13">
        <f t="shared" si="4"/>
        <v>0</v>
      </c>
    </row>
    <row r="89" spans="1:12" x14ac:dyDescent="0.25">
      <c r="B89" t="s">
        <v>83</v>
      </c>
      <c r="C89">
        <v>40</v>
      </c>
      <c r="E89" s="11"/>
      <c r="H89" s="4"/>
      <c r="I89" s="13">
        <f t="shared" si="3"/>
        <v>0</v>
      </c>
      <c r="J89">
        <v>1</v>
      </c>
      <c r="K89" s="4">
        <v>0</v>
      </c>
      <c r="L89" s="13">
        <f t="shared" si="4"/>
        <v>0</v>
      </c>
    </row>
    <row r="90" spans="1:12" x14ac:dyDescent="0.25">
      <c r="B90" t="s">
        <v>84</v>
      </c>
      <c r="C90">
        <v>40</v>
      </c>
      <c r="E90" s="11"/>
      <c r="H90" s="4"/>
      <c r="I90" s="13">
        <f t="shared" si="3"/>
        <v>0</v>
      </c>
      <c r="J90">
        <v>1</v>
      </c>
      <c r="K90" s="4">
        <v>0</v>
      </c>
      <c r="L90" s="13">
        <f t="shared" si="4"/>
        <v>0</v>
      </c>
    </row>
    <row r="91" spans="1:12" x14ac:dyDescent="0.25">
      <c r="B91" t="s">
        <v>85</v>
      </c>
      <c r="C91">
        <v>40</v>
      </c>
      <c r="E91" s="11"/>
      <c r="H91" s="4"/>
      <c r="I91" s="13">
        <f t="shared" si="3"/>
        <v>0</v>
      </c>
      <c r="J91">
        <v>1</v>
      </c>
      <c r="K91" s="4">
        <v>0</v>
      </c>
      <c r="L91" s="13">
        <f t="shared" si="4"/>
        <v>0</v>
      </c>
    </row>
    <row r="92" spans="1:12" x14ac:dyDescent="0.25">
      <c r="B92" t="s">
        <v>86</v>
      </c>
      <c r="C92">
        <v>24</v>
      </c>
      <c r="E92" s="11"/>
      <c r="H92" s="4"/>
      <c r="I92" s="13">
        <f t="shared" si="3"/>
        <v>0</v>
      </c>
      <c r="J92">
        <v>1</v>
      </c>
      <c r="K92" s="4">
        <v>0</v>
      </c>
      <c r="L92" s="13">
        <f t="shared" si="4"/>
        <v>0</v>
      </c>
    </row>
    <row r="93" spans="1:12" x14ac:dyDescent="0.25">
      <c r="B93" t="s">
        <v>87</v>
      </c>
      <c r="C93">
        <v>14</v>
      </c>
      <c r="E93" s="11"/>
      <c r="H93" s="4"/>
      <c r="I93" s="13">
        <f t="shared" si="3"/>
        <v>0</v>
      </c>
      <c r="J93">
        <v>1</v>
      </c>
      <c r="K93" s="4">
        <v>0</v>
      </c>
      <c r="L93" s="13">
        <f t="shared" si="4"/>
        <v>0</v>
      </c>
    </row>
    <row r="94" spans="1:12" x14ac:dyDescent="0.25">
      <c r="B94" t="s">
        <v>88</v>
      </c>
      <c r="C94">
        <v>4</v>
      </c>
      <c r="E94" s="11"/>
      <c r="H94" s="4"/>
      <c r="I94" s="13">
        <f t="shared" si="3"/>
        <v>0</v>
      </c>
      <c r="J94">
        <v>1</v>
      </c>
      <c r="K94" s="4">
        <v>0</v>
      </c>
      <c r="L94" s="13">
        <f t="shared" si="4"/>
        <v>0</v>
      </c>
    </row>
    <row r="95" spans="1:12" x14ac:dyDescent="0.25">
      <c r="B95" t="s">
        <v>89</v>
      </c>
      <c r="C95">
        <v>2</v>
      </c>
      <c r="E95" s="11"/>
      <c r="H95" s="4"/>
      <c r="I95" s="13">
        <f t="shared" si="3"/>
        <v>0</v>
      </c>
      <c r="J95">
        <v>1</v>
      </c>
      <c r="K95" s="4">
        <v>0</v>
      </c>
      <c r="L95" s="13">
        <f t="shared" si="4"/>
        <v>0</v>
      </c>
    </row>
    <row r="96" spans="1:12" x14ac:dyDescent="0.25">
      <c r="A96" t="s">
        <v>90</v>
      </c>
      <c r="B96" t="s">
        <v>91</v>
      </c>
      <c r="C96">
        <v>2</v>
      </c>
      <c r="D96">
        <v>1</v>
      </c>
      <c r="E96" s="11"/>
      <c r="G96" s="3" t="s">
        <v>155</v>
      </c>
      <c r="H96" s="4">
        <v>67.5</v>
      </c>
      <c r="I96" s="13">
        <f t="shared" si="3"/>
        <v>67.5</v>
      </c>
      <c r="J96">
        <v>1</v>
      </c>
      <c r="K96" s="4">
        <v>0</v>
      </c>
      <c r="L96" s="13">
        <f t="shared" si="4"/>
        <v>0</v>
      </c>
    </row>
    <row r="97" spans="1:12" x14ac:dyDescent="0.25">
      <c r="B97" t="s">
        <v>92</v>
      </c>
      <c r="C97">
        <v>1</v>
      </c>
      <c r="E97" s="11"/>
      <c r="F97" t="s">
        <v>156</v>
      </c>
      <c r="H97" s="4"/>
      <c r="I97" s="13">
        <f t="shared" si="3"/>
        <v>0</v>
      </c>
      <c r="J97">
        <v>1</v>
      </c>
      <c r="K97" s="4">
        <v>0</v>
      </c>
      <c r="L97" s="13">
        <f t="shared" si="4"/>
        <v>0</v>
      </c>
    </row>
    <row r="98" spans="1:12" x14ac:dyDescent="0.25">
      <c r="B98" t="s">
        <v>93</v>
      </c>
      <c r="C98">
        <v>2</v>
      </c>
      <c r="E98" s="11"/>
      <c r="G98" s="3" t="s">
        <v>157</v>
      </c>
      <c r="H98" s="4"/>
      <c r="I98" s="13">
        <f t="shared" si="3"/>
        <v>0</v>
      </c>
      <c r="J98">
        <v>1</v>
      </c>
      <c r="K98" s="4">
        <v>0</v>
      </c>
      <c r="L98" s="13">
        <f t="shared" si="4"/>
        <v>0</v>
      </c>
    </row>
    <row r="99" spans="1:12" x14ac:dyDescent="0.25">
      <c r="B99" t="s">
        <v>94</v>
      </c>
      <c r="C99">
        <v>2</v>
      </c>
      <c r="E99" s="11"/>
      <c r="F99" t="s">
        <v>156</v>
      </c>
      <c r="H99" s="4"/>
      <c r="I99" s="13">
        <f t="shared" si="3"/>
        <v>0</v>
      </c>
      <c r="J99">
        <v>1</v>
      </c>
      <c r="K99" s="4">
        <v>0</v>
      </c>
      <c r="L99" s="13">
        <f t="shared" si="4"/>
        <v>0</v>
      </c>
    </row>
    <row r="100" spans="1:12" x14ac:dyDescent="0.25">
      <c r="B100" t="s">
        <v>95</v>
      </c>
      <c r="C100">
        <v>1</v>
      </c>
      <c r="E100" s="11"/>
      <c r="F100" t="s">
        <v>156</v>
      </c>
      <c r="H100" s="4"/>
      <c r="I100" s="13">
        <f t="shared" si="3"/>
        <v>0</v>
      </c>
      <c r="J100">
        <v>1</v>
      </c>
      <c r="K100" s="4">
        <v>0</v>
      </c>
      <c r="L100" s="13">
        <f t="shared" si="4"/>
        <v>0</v>
      </c>
    </row>
    <row r="101" spans="1:12" x14ac:dyDescent="0.25">
      <c r="A101" t="s">
        <v>96</v>
      </c>
      <c r="B101" t="s">
        <v>97</v>
      </c>
      <c r="C101">
        <v>1</v>
      </c>
      <c r="E101" s="11"/>
      <c r="F101" t="s">
        <v>154</v>
      </c>
      <c r="H101" s="4"/>
      <c r="I101" s="13">
        <f t="shared" si="3"/>
        <v>0</v>
      </c>
      <c r="J101">
        <v>1</v>
      </c>
      <c r="K101" s="4">
        <v>0</v>
      </c>
      <c r="L101" s="13">
        <f t="shared" si="4"/>
        <v>0</v>
      </c>
    </row>
    <row r="102" spans="1:12" x14ac:dyDescent="0.25">
      <c r="B102" t="s">
        <v>98</v>
      </c>
      <c r="C102">
        <v>1</v>
      </c>
      <c r="D102">
        <v>1</v>
      </c>
      <c r="E102" s="11"/>
      <c r="F102" t="s">
        <v>158</v>
      </c>
      <c r="G102" s="3" t="s">
        <v>111</v>
      </c>
      <c r="H102" s="4">
        <v>76.849999999999994</v>
      </c>
      <c r="I102" s="13">
        <f t="shared" si="3"/>
        <v>76.849999999999994</v>
      </c>
      <c r="J102">
        <v>1</v>
      </c>
      <c r="K102" s="4">
        <v>0</v>
      </c>
      <c r="L102" s="13">
        <f t="shared" si="4"/>
        <v>0</v>
      </c>
    </row>
    <row r="103" spans="1:12" x14ac:dyDescent="0.25">
      <c r="B103" t="s">
        <v>99</v>
      </c>
      <c r="C103">
        <v>1</v>
      </c>
      <c r="E103" s="11"/>
      <c r="H103" s="4"/>
      <c r="I103" s="13">
        <f t="shared" si="3"/>
        <v>0</v>
      </c>
      <c r="J103">
        <v>1</v>
      </c>
      <c r="K103" s="4">
        <v>0</v>
      </c>
      <c r="L103" s="13">
        <f t="shared" si="4"/>
        <v>0</v>
      </c>
    </row>
    <row r="104" spans="1:12" x14ac:dyDescent="0.25">
      <c r="B104" t="s">
        <v>100</v>
      </c>
      <c r="C104">
        <v>1</v>
      </c>
      <c r="D104">
        <v>1</v>
      </c>
      <c r="E104" s="11"/>
      <c r="F104" t="s">
        <v>159</v>
      </c>
      <c r="G104" s="3" t="s">
        <v>160</v>
      </c>
      <c r="H104" s="4">
        <v>120.69</v>
      </c>
      <c r="I104" s="13">
        <f t="shared" si="3"/>
        <v>120.69</v>
      </c>
      <c r="J104">
        <v>1</v>
      </c>
      <c r="K104" s="4">
        <v>0</v>
      </c>
      <c r="L104" s="13">
        <f t="shared" si="4"/>
        <v>0</v>
      </c>
    </row>
  </sheetData>
  <hyperlinks>
    <hyperlink ref="G2" r:id="rId1" xr:uid="{8168409C-9394-4AD3-9B6D-6652576E3DF0}"/>
    <hyperlink ref="G3" r:id="rId2" xr:uid="{42AAF34A-83E0-4517-804C-61E1139AB16B}"/>
    <hyperlink ref="G5" r:id="rId3" xr:uid="{119C54F1-91CB-419A-974B-523071F9A628}"/>
    <hyperlink ref="G6" r:id="rId4" xr:uid="{BB4A48BE-9538-4A44-8C78-A30F78DF7458}"/>
    <hyperlink ref="G4" r:id="rId5" xr:uid="{1E9559C1-AF24-4DAE-B727-B7CAA5C8EA91}"/>
    <hyperlink ref="G7" r:id="rId6" xr:uid="{C0C1834E-EAFD-4F05-9495-6D9672612515}"/>
    <hyperlink ref="G8" r:id="rId7" xr:uid="{C6B3B73E-C6FB-4D68-A339-2D1E119FDF44}"/>
    <hyperlink ref="G9" r:id="rId8" xr:uid="{1C81F38C-3E69-4112-8FD0-495F9FA3C4D3}"/>
    <hyperlink ref="G10" r:id="rId9" xr:uid="{B2DFE6F0-1DB3-4CD5-B5F3-1577EAED1E0D}"/>
    <hyperlink ref="G11" r:id="rId10" xr:uid="{4E63BE85-E5E0-4653-BEA2-6BD85F8D2EE7}"/>
    <hyperlink ref="G12" r:id="rId11" xr:uid="{4D09AD05-77DB-49F2-B6B1-F149E36247FA}"/>
    <hyperlink ref="G13" r:id="rId12" xr:uid="{E9883868-19B5-4D83-ACB1-91504D4D8BDD}"/>
    <hyperlink ref="G14" r:id="rId13" xr:uid="{17A29D4D-4C98-4E6D-8572-2AB39006B009}"/>
    <hyperlink ref="G15" r:id="rId14" xr:uid="{99944E72-C321-43F0-8123-0CEAA8EC4FEB}"/>
    <hyperlink ref="G16" r:id="rId15" xr:uid="{AD7011C0-6F67-4D3F-AE05-3D121C6EDBDE}"/>
    <hyperlink ref="G17" r:id="rId16" xr:uid="{1507A49C-A9A1-4FC5-8477-A31156B7D7AE}"/>
    <hyperlink ref="G18" r:id="rId17" xr:uid="{4985B580-99DC-4C9D-8BBA-6F8922AD504F}"/>
    <hyperlink ref="G19" r:id="rId18" xr:uid="{E73C1A58-AAE5-4B5E-A1B3-F9EA14F24D17}"/>
    <hyperlink ref="G20" r:id="rId19" xr:uid="{AF705B63-CA9A-4DCC-A3CF-BF28C0CFA7AE}"/>
    <hyperlink ref="G21" r:id="rId20" display="Amazon.com.au" xr:uid="{A1647915-A6F8-4BBE-B469-C4A99C998310}"/>
    <hyperlink ref="G22" r:id="rId21" xr:uid="{D0ABFEF7-96EB-49E8-94B9-973D4B8AAB04}"/>
    <hyperlink ref="G23" r:id="rId22" xr:uid="{BD771BEA-6151-4560-8843-A31DCFB83FBD}"/>
    <hyperlink ref="G24" r:id="rId23" xr:uid="{19C76670-7800-44EB-B8D2-CCA3D2E1869E}"/>
    <hyperlink ref="G25" r:id="rId24" xr:uid="{554B5A79-259F-4179-BF64-45A565DDBEA7}"/>
    <hyperlink ref="G26" r:id="rId25" xr:uid="{209899B7-51C0-4245-AC77-2210DE97BAB1}"/>
    <hyperlink ref="G27" r:id="rId26" xr:uid="{7A1DE70E-3124-4EFC-8897-24A3850CF3B3}"/>
    <hyperlink ref="G28" r:id="rId27" xr:uid="{72A3C0F8-3FAB-4B73-9B78-0723AA4A1807}"/>
    <hyperlink ref="G29" r:id="rId28" xr:uid="{C8721664-CF26-47F0-B7F1-7E10B7F21E1C}"/>
    <hyperlink ref="G30" r:id="rId29" xr:uid="{7BBDFEDA-CCBE-46B9-BEA5-D4D1E151B3DC}"/>
    <hyperlink ref="G31" r:id="rId30" xr:uid="{030C3E29-8DA9-443C-9E56-A6DFC5C48F61}"/>
    <hyperlink ref="G32" r:id="rId31" xr:uid="{0776E304-C06D-4DB8-87FC-29C71A9C9D5C}"/>
    <hyperlink ref="G33" r:id="rId32" xr:uid="{04F4F4F2-6E08-468E-909D-C136AEE30953}"/>
    <hyperlink ref="G35" r:id="rId33" xr:uid="{4C3582B9-4B91-436E-8B80-4CA18AF9A664}"/>
    <hyperlink ref="G36" r:id="rId34" xr:uid="{1343C0FF-DA39-451D-9BC7-4492E9685DAD}"/>
    <hyperlink ref="G37" r:id="rId35" display="RobotDigg" xr:uid="{83828C94-107D-40C0-A043-3505FE11870E}"/>
    <hyperlink ref="G39" r:id="rId36" xr:uid="{92062B28-6CD3-45FC-81FB-A9166F787E97}"/>
    <hyperlink ref="G40" r:id="rId37" xr:uid="{C62643F9-1C7B-42E2-BDCA-E8AEF2475740}"/>
    <hyperlink ref="F41" r:id="rId38" xr:uid="{3BF5A8A4-09F1-484B-94DD-3C1EF6B7978E}"/>
    <hyperlink ref="G44" r:id="rId39" xr:uid="{DFCFD30F-D88D-4BF3-A9D8-A94463EE4DEF}"/>
    <hyperlink ref="F45" r:id="rId40" xr:uid="{D444247A-5261-417C-B506-659D0D876933}"/>
    <hyperlink ref="F43" r:id="rId41" xr:uid="{D0BD91B0-314E-445D-BF69-69B34B543CB1}"/>
    <hyperlink ref="G43" r:id="rId42" xr:uid="{47C09F52-8503-4F87-85ED-8A95BAA1BD39}"/>
    <hyperlink ref="G46" r:id="rId43" xr:uid="{C4BBFBF4-B72C-4E3E-A082-EB0CB31A4FC2}"/>
    <hyperlink ref="G47" r:id="rId44" xr:uid="{ACE7FCFC-084C-4618-B482-1D60CDC34A5A}"/>
    <hyperlink ref="G48" r:id="rId45" xr:uid="{5B1B1A82-A8E8-444F-8581-C1753812E8B3}"/>
    <hyperlink ref="G49" r:id="rId46" xr:uid="{935CF68D-9F6D-41CB-889E-360B9CEE9828}"/>
    <hyperlink ref="G50" r:id="rId47" xr:uid="{DF564973-36BF-4EDE-A79A-F5592C2E07AE}"/>
    <hyperlink ref="G51" r:id="rId48" xr:uid="{F95DC23B-9A58-4301-9C25-A24BE89564AE}"/>
    <hyperlink ref="G52" r:id="rId49" xr:uid="{A4FFFAEC-C4E4-4233-8230-66F93AD16D7C}"/>
    <hyperlink ref="G53" r:id="rId50" xr:uid="{281BDED9-5782-4422-B546-9C08E96BB489}"/>
    <hyperlink ref="G54" r:id="rId51" xr:uid="{E5FBF1C8-4662-4FD4-A987-763320218BF1}"/>
    <hyperlink ref="G55" r:id="rId52" xr:uid="{DC878C39-79C1-42DE-B3EC-FD149634E3BA}"/>
    <hyperlink ref="G56" r:id="rId53" xr:uid="{277D302C-F0FC-45AB-A785-826D380AC551}"/>
    <hyperlink ref="G57" r:id="rId54" xr:uid="{3334090F-CADB-4C7E-8AFC-A604087782AD}"/>
    <hyperlink ref="G59" r:id="rId55" xr:uid="{26A8F123-F76B-4B06-B279-5BD4F490EF49}"/>
    <hyperlink ref="G60" r:id="rId56" xr:uid="{4E09C337-F3F6-41B6-AC32-3FC14B7BDA57}"/>
    <hyperlink ref="G61" r:id="rId57" xr:uid="{529C8677-73BC-4DD7-A382-24D56DA6E3E9}"/>
    <hyperlink ref="G104" r:id="rId58" xr:uid="{119738E3-EEE1-4894-B856-EAA33AF0DF5F}"/>
    <hyperlink ref="G102" r:id="rId59" xr:uid="{8266E8ED-C4B7-4B02-BBF9-DFEA1D4BEAFA}"/>
    <hyperlink ref="G98" r:id="rId60" xr:uid="{1DAB37BE-A306-4DEC-B09D-7A6C873DADB7}"/>
    <hyperlink ref="G96" r:id="rId61" xr:uid="{1907D65D-CA99-4A6E-ABF9-89CB4D920D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BB NAK3D v81 AU</vt:lpstr>
      <vt:lpstr>VORON for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Bolin</dc:creator>
  <cp:lastModifiedBy>Bolin</cp:lastModifiedBy>
  <dcterms:created xsi:type="dcterms:W3CDTF">2015-06-05T18:17:20Z</dcterms:created>
  <dcterms:modified xsi:type="dcterms:W3CDTF">2022-03-15T10:57:58Z</dcterms:modified>
</cp:coreProperties>
</file>