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19440" windowHeight="9195" tabRatio="1000"/>
  </bookViews>
  <sheets>
    <sheet name="TB1 - Grupos de Qualidade" sheetId="10" r:id="rId1"/>
    <sheet name="TB2 - Criminais" sheetId="1" r:id="rId2"/>
    <sheet name="TB3 - Criminais" sheetId="2" r:id="rId3"/>
    <sheet name="TB4 - Criminais" sheetId="3" r:id="rId4"/>
    <sheet name="TB5 - Criminais" sheetId="4" r:id="rId5"/>
    <sheet name="TB6 - Criminais" sheetId="5" r:id="rId6"/>
    <sheet name="TB7 - Criminais" sheetId="6" r:id="rId7"/>
    <sheet name="TB8 - Criminais" sheetId="7" r:id="rId8"/>
    <sheet name="TB9 - Criminais" sheetId="11" r:id="rId9"/>
    <sheet name="TB10 - Criminais" sheetId="8" r:id="rId10"/>
    <sheet name="TB11 - Criminais" sheetId="37" r:id="rId11"/>
    <sheet name="TB12 - Criminais" sheetId="39" r:id="rId12"/>
    <sheet name="TB13 - Criminais" sheetId="41" r:id="rId13"/>
    <sheet name="TB14 - Criminais" sheetId="43" r:id="rId14"/>
    <sheet name="TB15 - Criminais" sheetId="42" r:id="rId15"/>
    <sheet name="TB16 - Criminais" sheetId="38" r:id="rId16"/>
    <sheet name="TB17 - Criminais" sheetId="40" r:id="rId17"/>
    <sheet name="TB18 - Finanças" sheetId="13" r:id="rId18"/>
    <sheet name="TB19 - Finanças" sheetId="14" r:id="rId19"/>
    <sheet name="TB20 - Finanças" sheetId="15" r:id="rId20"/>
    <sheet name="TB21 - Finanças" sheetId="16" r:id="rId21"/>
    <sheet name="TB22 - Finanças" sheetId="17" r:id="rId22"/>
    <sheet name="TB23 - Finanças" sheetId="18" r:id="rId23"/>
    <sheet name="TB24 - Finanças" sheetId="19" r:id="rId24"/>
    <sheet name="TB25 - Prisional" sheetId="21" r:id="rId25"/>
    <sheet name="TB26 - Prisional" sheetId="22" r:id="rId26"/>
    <sheet name="TB27 - Prisional" sheetId="23" r:id="rId27"/>
    <sheet name="TB28 - Prisional" sheetId="24" r:id="rId28"/>
    <sheet name="TB29 - Prisional" sheetId="25" r:id="rId29"/>
    <sheet name="TB30 - Prisional" sheetId="26" r:id="rId30"/>
    <sheet name="TB31 - Prisional" sheetId="27" r:id="rId31"/>
    <sheet name="TB32 - Prisional" sheetId="28" r:id="rId32"/>
    <sheet name="TB33 - Prisional" sheetId="29" r:id="rId33"/>
    <sheet name="TB34 - Efetivo" sheetId="33" r:id="rId34"/>
    <sheet name="TB35 - Salários PC" sheetId="35" r:id="rId35"/>
    <sheet name="TB36 - Salários PM" sheetId="34" r:id="rId36"/>
    <sheet name="TB37 - Salários CBM" sheetId="36" r:id="rId37"/>
    <sheet name="TB 38 - Socioeducativo" sheetId="30" r:id="rId38"/>
    <sheet name="TB39 - Socioeducativo - sexo" sheetId="31" r:id="rId39"/>
    <sheet name="TB40 - Socioeducativo - atos" sheetId="32" r:id="rId40"/>
    <sheet name="TB41 - Municípios - Órgãos" sheetId="45" r:id="rId41"/>
    <sheet name="TB42 - Municípios - Fundo" sheetId="46" r:id="rId42"/>
    <sheet name="TB43 - GM - Efetivo" sheetId="47" r:id="rId43"/>
    <sheet name="TB44 - GM - Treinamento" sheetId="48" r:id="rId44"/>
    <sheet name="TB45 - GM - Controle" sheetId="49" r:id="rId45"/>
    <sheet name="TB46 - GM - Tipo de Arma" sheetId="50" r:id="rId46"/>
    <sheet name="TB47 - GM - Série Histórica" sheetId="51" r:id="rId47"/>
  </sheets>
  <definedNames>
    <definedName name="_xlnm.Print_Area" localSheetId="1">'TB2 - Criminais'!$A$1:$P$48</definedName>
    <definedName name="_xlnm.Print_Area" localSheetId="3">'TB4 - Criminais'!$A$1:$AD$55</definedName>
    <definedName name="_xlnm.Print_Area" localSheetId="4">'TB5 - Criminais'!$A$1:$R$53</definedName>
    <definedName name="_xlnm.Print_Area" localSheetId="5">'TB6 - Criminais'!$A$1:$N$50</definedName>
    <definedName name="_xlnm.Print_Area" localSheetId="6">'TB7 - Criminais'!$A$1:$J$53</definedName>
    <definedName name="_xlnm.Print_Area" localSheetId="7">'TB8 - Criminais'!$A$1:$V$49</definedName>
  </definedNames>
  <calcPr calcId="145621"/>
</workbook>
</file>

<file path=xl/calcChain.xml><?xml version="1.0" encoding="utf-8"?>
<calcChain xmlns="http://schemas.openxmlformats.org/spreadsheetml/2006/main">
  <c r="U28" i="26" l="1"/>
  <c r="D9" i="32" l="1"/>
  <c r="C9" i="32"/>
  <c r="B9" i="32"/>
  <c r="M37" i="28"/>
  <c r="I37" i="28"/>
  <c r="E37" i="28"/>
  <c r="Y36" i="28"/>
  <c r="Q36" i="28"/>
  <c r="M36" i="28"/>
  <c r="I36" i="28"/>
  <c r="E36" i="28"/>
  <c r="Y35" i="28"/>
  <c r="U35" i="28"/>
  <c r="Q35" i="28"/>
  <c r="M35" i="28"/>
  <c r="I35" i="28"/>
  <c r="E35" i="28"/>
  <c r="Y34" i="28"/>
  <c r="U34" i="28"/>
  <c r="Q34" i="28"/>
  <c r="M34" i="28"/>
  <c r="I34" i="28"/>
  <c r="E34" i="28"/>
  <c r="Y33" i="28"/>
  <c r="U33" i="28"/>
  <c r="M33" i="28"/>
  <c r="I33" i="28"/>
  <c r="E33" i="28"/>
  <c r="Y32" i="28"/>
  <c r="U32" i="28"/>
  <c r="Q32" i="28"/>
  <c r="M32" i="28"/>
  <c r="I32" i="28"/>
  <c r="E32" i="28"/>
  <c r="Y31" i="28"/>
  <c r="U31" i="28"/>
  <c r="Q31" i="28"/>
  <c r="M31" i="28"/>
  <c r="I31" i="28"/>
  <c r="E31" i="28"/>
  <c r="Y30" i="28"/>
  <c r="U30" i="28"/>
  <c r="Q30" i="28"/>
  <c r="M30" i="28"/>
  <c r="I30" i="28"/>
  <c r="E30" i="28"/>
  <c r="Y29" i="28"/>
  <c r="Q29" i="28"/>
  <c r="M29" i="28"/>
  <c r="I29" i="28"/>
  <c r="E29" i="28"/>
  <c r="Y28" i="28"/>
  <c r="Q28" i="28"/>
  <c r="M28" i="28"/>
  <c r="I28" i="28"/>
  <c r="E28" i="28"/>
  <c r="Y27" i="28"/>
  <c r="U27" i="28"/>
  <c r="Q27" i="28"/>
  <c r="M27" i="28"/>
  <c r="I27" i="28"/>
  <c r="E27" i="28"/>
  <c r="U26" i="28"/>
  <c r="Q26" i="28"/>
  <c r="M26" i="28"/>
  <c r="I26" i="28"/>
  <c r="E26" i="28"/>
  <c r="Y25" i="28"/>
  <c r="U25" i="28"/>
  <c r="Q25" i="28"/>
  <c r="M25" i="28"/>
  <c r="I25" i="28"/>
  <c r="E25" i="28"/>
  <c r="U24" i="28"/>
  <c r="Q24" i="28"/>
  <c r="M24" i="28"/>
  <c r="I24" i="28"/>
  <c r="E24" i="28"/>
  <c r="Y23" i="28"/>
  <c r="U23" i="28"/>
  <c r="Q23" i="28"/>
  <c r="M23" i="28"/>
  <c r="I23" i="28"/>
  <c r="E23" i="28"/>
  <c r="Y22" i="28"/>
  <c r="U22" i="28"/>
  <c r="Q22" i="28"/>
  <c r="M22" i="28"/>
  <c r="I22" i="28"/>
  <c r="E22" i="28"/>
  <c r="Y21" i="28"/>
  <c r="U21" i="28"/>
  <c r="Q21" i="28"/>
  <c r="M21" i="28"/>
  <c r="I21" i="28"/>
  <c r="E21" i="28"/>
  <c r="U20" i="28"/>
  <c r="Q20" i="28"/>
  <c r="M20" i="28"/>
  <c r="I20" i="28"/>
  <c r="E20" i="28"/>
  <c r="M19" i="28"/>
  <c r="I19" i="28"/>
  <c r="E19" i="28"/>
  <c r="Y18" i="28"/>
  <c r="U18" i="28"/>
  <c r="Q18" i="28"/>
  <c r="M18" i="28"/>
  <c r="I18" i="28"/>
  <c r="E18" i="28"/>
  <c r="Y17" i="28"/>
  <c r="U17" i="28"/>
  <c r="Q17" i="28"/>
  <c r="M17" i="28"/>
  <c r="I17" i="28"/>
  <c r="E17" i="28"/>
  <c r="Y16" i="28"/>
  <c r="U16" i="28"/>
  <c r="Q16" i="28"/>
  <c r="M16" i="28"/>
  <c r="I16" i="28"/>
  <c r="E16" i="28"/>
  <c r="Y15" i="28"/>
  <c r="U15" i="28"/>
  <c r="Q15" i="28"/>
  <c r="M15" i="28"/>
  <c r="I15" i="28"/>
  <c r="E15" i="28"/>
  <c r="Y14" i="28"/>
  <c r="U14" i="28"/>
  <c r="Q14" i="28"/>
  <c r="M14" i="28"/>
  <c r="I14" i="28"/>
  <c r="E14" i="28"/>
  <c r="Y13" i="28"/>
  <c r="U13" i="28"/>
  <c r="Q13" i="28"/>
  <c r="M13" i="28"/>
  <c r="I13" i="28"/>
  <c r="E13" i="28"/>
  <c r="U12" i="28"/>
  <c r="M12" i="28"/>
  <c r="I12" i="28"/>
  <c r="E12" i="28"/>
  <c r="Y11" i="28"/>
  <c r="U11" i="28"/>
  <c r="Q11" i="28"/>
  <c r="M11" i="28"/>
  <c r="I11" i="28"/>
  <c r="E11" i="28"/>
  <c r="X9" i="28"/>
  <c r="Y9" i="28" s="1"/>
  <c r="U9" i="28"/>
  <c r="T9" i="28"/>
  <c r="P9" i="28"/>
  <c r="Q9" i="28" s="1"/>
  <c r="L9" i="28"/>
  <c r="M9" i="28" s="1"/>
  <c r="H9" i="28"/>
  <c r="I9" i="28" s="1"/>
  <c r="D9" i="28"/>
  <c r="E9" i="28" s="1"/>
  <c r="U36" i="27"/>
  <c r="Q36" i="27"/>
  <c r="M36" i="27"/>
  <c r="I36" i="27"/>
  <c r="E36" i="27"/>
  <c r="Y35" i="27"/>
  <c r="U35" i="27"/>
  <c r="Q35" i="27"/>
  <c r="M35" i="27"/>
  <c r="I35" i="27"/>
  <c r="E35" i="27"/>
  <c r="Y34" i="27"/>
  <c r="U34" i="27"/>
  <c r="Q34" i="27"/>
  <c r="M34" i="27"/>
  <c r="I34" i="27"/>
  <c r="E34" i="27"/>
  <c r="Y33" i="27"/>
  <c r="U33" i="27"/>
  <c r="Q33" i="27"/>
  <c r="M33" i="27"/>
  <c r="I33" i="27"/>
  <c r="E33" i="27"/>
  <c r="U32" i="27"/>
  <c r="Q32" i="27"/>
  <c r="M32" i="27"/>
  <c r="I32" i="27"/>
  <c r="E32" i="27"/>
  <c r="Y31" i="27"/>
  <c r="U31" i="27"/>
  <c r="Q31" i="27"/>
  <c r="M31" i="27"/>
  <c r="I31" i="27"/>
  <c r="E31" i="27"/>
  <c r="Y30" i="27"/>
  <c r="U30" i="27"/>
  <c r="Q30" i="27"/>
  <c r="M30" i="27"/>
  <c r="I30" i="27"/>
  <c r="E30" i="27"/>
  <c r="Y29" i="27"/>
  <c r="U29" i="27"/>
  <c r="Q29" i="27"/>
  <c r="M29" i="27"/>
  <c r="I29" i="27"/>
  <c r="E29" i="27"/>
  <c r="Y28" i="27"/>
  <c r="U28" i="27"/>
  <c r="Q28" i="27"/>
  <c r="M28" i="27"/>
  <c r="I28" i="27"/>
  <c r="E28" i="27"/>
  <c r="U27" i="27"/>
  <c r="Q27" i="27"/>
  <c r="M27" i="27"/>
  <c r="I27" i="27"/>
  <c r="E27" i="27"/>
  <c r="Y26" i="27"/>
  <c r="U26" i="27"/>
  <c r="Q26" i="27"/>
  <c r="M26" i="27"/>
  <c r="I26" i="27"/>
  <c r="E26" i="27"/>
  <c r="U25" i="27"/>
  <c r="Q25" i="27"/>
  <c r="M25" i="27"/>
  <c r="I25" i="27"/>
  <c r="E25" i="27"/>
  <c r="Y24" i="27"/>
  <c r="U24" i="27"/>
  <c r="Q24" i="27"/>
  <c r="M24" i="27"/>
  <c r="I24" i="27"/>
  <c r="E24" i="27"/>
  <c r="Y23" i="27"/>
  <c r="U23" i="27"/>
  <c r="Q23" i="27"/>
  <c r="M23" i="27"/>
  <c r="I23" i="27"/>
  <c r="E23" i="27"/>
  <c r="Y22" i="27"/>
  <c r="U22" i="27"/>
  <c r="Q22" i="27"/>
  <c r="M22" i="27"/>
  <c r="I22" i="27"/>
  <c r="E22" i="27"/>
  <c r="Y21" i="27"/>
  <c r="U21" i="27"/>
  <c r="Q21" i="27"/>
  <c r="M21" i="27"/>
  <c r="I21" i="27"/>
  <c r="E21" i="27"/>
  <c r="U20" i="27"/>
  <c r="Q20" i="27"/>
  <c r="M20" i="27"/>
  <c r="I20" i="27"/>
  <c r="E20" i="27"/>
  <c r="U19" i="27"/>
  <c r="Q19" i="27"/>
  <c r="M19" i="27"/>
  <c r="I19" i="27"/>
  <c r="E19" i="27"/>
  <c r="U18" i="27"/>
  <c r="Q18" i="27"/>
  <c r="M18" i="27"/>
  <c r="I18" i="27"/>
  <c r="E18" i="27"/>
  <c r="Y17" i="27"/>
  <c r="U17" i="27"/>
  <c r="Q17" i="27"/>
  <c r="M17" i="27"/>
  <c r="I17" i="27"/>
  <c r="E17" i="27"/>
  <c r="Y16" i="27"/>
  <c r="U16" i="27"/>
  <c r="Q16" i="27"/>
  <c r="M16" i="27"/>
  <c r="I16" i="27"/>
  <c r="E16" i="27"/>
  <c r="Y15" i="27"/>
  <c r="U15" i="27"/>
  <c r="Q15" i="27"/>
  <c r="M15" i="27"/>
  <c r="I15" i="27"/>
  <c r="E15" i="27"/>
  <c r="Y14" i="27"/>
  <c r="U14" i="27"/>
  <c r="Q14" i="27"/>
  <c r="M14" i="27"/>
  <c r="I14" i="27"/>
  <c r="E14" i="27"/>
  <c r="Y13" i="27"/>
  <c r="U13" i="27"/>
  <c r="Q13" i="27"/>
  <c r="M13" i="27"/>
  <c r="I13" i="27"/>
  <c r="E13" i="27"/>
  <c r="U12" i="27"/>
  <c r="Q12" i="27"/>
  <c r="M12" i="27"/>
  <c r="I12" i="27"/>
  <c r="E12" i="27"/>
  <c r="U11" i="27"/>
  <c r="Q11" i="27"/>
  <c r="M11" i="27"/>
  <c r="I11" i="27"/>
  <c r="E11" i="27"/>
  <c r="U10" i="27"/>
  <c r="Q10" i="27"/>
  <c r="M10" i="27"/>
  <c r="I10" i="27"/>
  <c r="E10" i="27"/>
  <c r="Y37" i="26"/>
  <c r="U37" i="26"/>
  <c r="Q37" i="26"/>
  <c r="M37" i="26"/>
  <c r="I37" i="26"/>
  <c r="E37" i="26"/>
  <c r="Y36" i="26"/>
  <c r="U36" i="26"/>
  <c r="Q36" i="26"/>
  <c r="M36" i="26"/>
  <c r="I36" i="26"/>
  <c r="E36" i="26"/>
  <c r="Y35" i="26"/>
  <c r="U35" i="26"/>
  <c r="Q35" i="26"/>
  <c r="M35" i="26"/>
  <c r="I35" i="26"/>
  <c r="E35" i="26"/>
  <c r="Y34" i="26"/>
  <c r="U34" i="26"/>
  <c r="Q34" i="26"/>
  <c r="M34" i="26"/>
  <c r="I34" i="26"/>
  <c r="E34" i="26"/>
  <c r="Y33" i="26"/>
  <c r="U33" i="26"/>
  <c r="Q33" i="26"/>
  <c r="M33" i="26"/>
  <c r="I33" i="26"/>
  <c r="E33" i="26"/>
  <c r="Y32" i="26"/>
  <c r="U32" i="26"/>
  <c r="Q32" i="26"/>
  <c r="M32" i="26"/>
  <c r="I32" i="26"/>
  <c r="E32" i="26"/>
  <c r="Y31" i="26"/>
  <c r="U31" i="26"/>
  <c r="Q31" i="26"/>
  <c r="M31" i="26"/>
  <c r="I31" i="26"/>
  <c r="Y30" i="26"/>
  <c r="U30" i="26"/>
  <c r="Q30" i="26"/>
  <c r="M30" i="26"/>
  <c r="I30" i="26"/>
  <c r="E30" i="26"/>
  <c r="Y29" i="26"/>
  <c r="U29" i="26"/>
  <c r="Q29" i="26"/>
  <c r="M29" i="26"/>
  <c r="I29" i="26"/>
  <c r="E29" i="26"/>
  <c r="Y28" i="26"/>
  <c r="Q28" i="26"/>
  <c r="M28" i="26"/>
  <c r="I28" i="26"/>
  <c r="E28" i="26"/>
  <c r="Y27" i="26"/>
  <c r="U27" i="26"/>
  <c r="Q27" i="26"/>
  <c r="M27" i="26"/>
  <c r="I27" i="26"/>
  <c r="E27" i="26"/>
  <c r="Y26" i="26"/>
  <c r="U26" i="26"/>
  <c r="Q26" i="26"/>
  <c r="M26" i="26"/>
  <c r="I26" i="26"/>
  <c r="E26" i="26"/>
  <c r="Y25" i="26"/>
  <c r="U25" i="26"/>
  <c r="Q25" i="26"/>
  <c r="M25" i="26"/>
  <c r="I25" i="26"/>
  <c r="E25" i="26"/>
  <c r="Y24" i="26"/>
  <c r="U24" i="26"/>
  <c r="Q24" i="26"/>
  <c r="M24" i="26"/>
  <c r="I24" i="26"/>
  <c r="E24" i="26"/>
  <c r="Y23" i="26"/>
  <c r="U23" i="26"/>
  <c r="Q23" i="26"/>
  <c r="M23" i="26"/>
  <c r="I23" i="26"/>
  <c r="E23" i="26"/>
  <c r="Y22" i="26"/>
  <c r="U22" i="26"/>
  <c r="Q22" i="26"/>
  <c r="M22" i="26"/>
  <c r="I22" i="26"/>
  <c r="E22" i="26"/>
  <c r="Y21" i="26"/>
  <c r="U21" i="26"/>
  <c r="Q21" i="26"/>
  <c r="M21" i="26"/>
  <c r="I21" i="26"/>
  <c r="E21" i="26"/>
  <c r="Y20" i="26"/>
  <c r="U20" i="26"/>
  <c r="Q20" i="26"/>
  <c r="M20" i="26"/>
  <c r="I20" i="26"/>
  <c r="E20" i="26"/>
  <c r="Y19" i="26"/>
  <c r="U19" i="26"/>
  <c r="Q19" i="26"/>
  <c r="M19" i="26"/>
  <c r="I19" i="26"/>
  <c r="E19" i="26"/>
  <c r="Y18" i="26"/>
  <c r="U18" i="26"/>
  <c r="Q18" i="26"/>
  <c r="M18" i="26"/>
  <c r="I18" i="26"/>
  <c r="E18" i="26"/>
  <c r="Y17" i="26"/>
  <c r="U17" i="26"/>
  <c r="Q17" i="26"/>
  <c r="M17" i="26"/>
  <c r="I17" i="26"/>
  <c r="E17" i="26"/>
  <c r="Y16" i="26"/>
  <c r="U16" i="26"/>
  <c r="Q16" i="26"/>
  <c r="M16" i="26"/>
  <c r="I16" i="26"/>
  <c r="E16" i="26"/>
  <c r="Y15" i="26"/>
  <c r="U15" i="26"/>
  <c r="Q15" i="26"/>
  <c r="M15" i="26"/>
  <c r="I15" i="26"/>
  <c r="E15" i="26"/>
  <c r="Y14" i="26"/>
  <c r="U14" i="26"/>
  <c r="Q14" i="26"/>
  <c r="M14" i="26"/>
  <c r="I14" i="26"/>
  <c r="E14" i="26"/>
  <c r="Y13" i="26"/>
  <c r="U13" i="26"/>
  <c r="Q13" i="26"/>
  <c r="M13" i="26"/>
  <c r="I13" i="26"/>
  <c r="E13" i="26"/>
  <c r="Y12" i="26"/>
  <c r="U12" i="26"/>
  <c r="Q12" i="26"/>
  <c r="M12" i="26"/>
  <c r="I12" i="26"/>
  <c r="E12" i="26"/>
  <c r="Y11" i="26"/>
  <c r="U11" i="26"/>
  <c r="Q11" i="26"/>
  <c r="M11" i="26"/>
  <c r="I11" i="26"/>
  <c r="E11" i="26"/>
  <c r="I36" i="25"/>
  <c r="G36" i="25"/>
  <c r="I35" i="25"/>
  <c r="G35" i="25"/>
  <c r="I34" i="25"/>
  <c r="G34" i="25"/>
  <c r="I33" i="25"/>
  <c r="G33" i="25"/>
  <c r="I32" i="25"/>
  <c r="G32" i="25"/>
  <c r="I31" i="25"/>
  <c r="G31" i="25"/>
  <c r="I30" i="25"/>
  <c r="G30" i="25"/>
  <c r="I29" i="25"/>
  <c r="G29" i="25"/>
  <c r="I28" i="25"/>
  <c r="G28" i="25"/>
  <c r="I27" i="25"/>
  <c r="G27" i="25"/>
  <c r="I26" i="25"/>
  <c r="G26" i="25"/>
  <c r="I25" i="25"/>
  <c r="G25" i="25"/>
  <c r="I24" i="25"/>
  <c r="G24" i="25"/>
  <c r="I23" i="25"/>
  <c r="G23" i="25"/>
  <c r="I22" i="25"/>
  <c r="G22" i="25"/>
  <c r="I21" i="25"/>
  <c r="G21" i="25"/>
  <c r="I20" i="25"/>
  <c r="G20" i="25"/>
  <c r="I19" i="25"/>
  <c r="G19" i="25"/>
  <c r="I18" i="25"/>
  <c r="G18" i="25"/>
  <c r="I17" i="25"/>
  <c r="G17" i="25"/>
  <c r="I16" i="25"/>
  <c r="G16" i="25"/>
  <c r="I15" i="25"/>
  <c r="G15" i="25"/>
  <c r="I14" i="25"/>
  <c r="G14" i="25"/>
  <c r="I13" i="25"/>
  <c r="G13" i="25"/>
  <c r="I12" i="25"/>
  <c r="G12" i="25"/>
  <c r="I11" i="25"/>
  <c r="G11" i="25"/>
  <c r="I10" i="25"/>
  <c r="G10" i="25"/>
  <c r="E8" i="25"/>
  <c r="C8" i="25"/>
  <c r="I8" i="25" s="1"/>
  <c r="K37" i="24"/>
  <c r="I37" i="24" s="1"/>
  <c r="K36" i="24"/>
  <c r="I36" i="24"/>
  <c r="E36" i="24"/>
  <c r="K35" i="24"/>
  <c r="E35" i="24" s="1"/>
  <c r="I35" i="24"/>
  <c r="K34" i="24"/>
  <c r="I34" i="24" s="1"/>
  <c r="K33" i="24"/>
  <c r="K32" i="24"/>
  <c r="I32" i="24"/>
  <c r="E32" i="24"/>
  <c r="K31" i="24"/>
  <c r="E31" i="24" s="1"/>
  <c r="I31" i="24"/>
  <c r="K30" i="24"/>
  <c r="E30" i="24" s="1"/>
  <c r="I30" i="24"/>
  <c r="K29" i="24"/>
  <c r="I29" i="24"/>
  <c r="E29" i="24"/>
  <c r="K28" i="24"/>
  <c r="I28" i="24" s="1"/>
  <c r="K27" i="24"/>
  <c r="I27" i="24" s="1"/>
  <c r="K26" i="24"/>
  <c r="I26" i="24" s="1"/>
  <c r="E26" i="24"/>
  <c r="K25" i="24"/>
  <c r="I25" i="24" s="1"/>
  <c r="K24" i="24"/>
  <c r="I24" i="24"/>
  <c r="E24" i="24"/>
  <c r="K23" i="24"/>
  <c r="E23" i="24" s="1"/>
  <c r="I23" i="24"/>
  <c r="K22" i="24"/>
  <c r="I22" i="24"/>
  <c r="E22" i="24"/>
  <c r="K21" i="24"/>
  <c r="I21" i="24"/>
  <c r="E21" i="24"/>
  <c r="K20" i="24"/>
  <c r="I20" i="24" s="1"/>
  <c r="K19" i="24"/>
  <c r="I19" i="24" s="1"/>
  <c r="K18" i="24"/>
  <c r="I18" i="24"/>
  <c r="E18" i="24"/>
  <c r="K17" i="24"/>
  <c r="I17" i="24" s="1"/>
  <c r="K16" i="24"/>
  <c r="E16" i="24" s="1"/>
  <c r="I16" i="24"/>
  <c r="K15" i="24"/>
  <c r="E15" i="24" s="1"/>
  <c r="I15" i="24"/>
  <c r="K14" i="24"/>
  <c r="I14" i="24"/>
  <c r="E14" i="24"/>
  <c r="K13" i="24"/>
  <c r="E13" i="24" s="1"/>
  <c r="I13" i="24"/>
  <c r="K12" i="24"/>
  <c r="I12" i="24" s="1"/>
  <c r="K11" i="24"/>
  <c r="I11" i="24"/>
  <c r="E11" i="24"/>
  <c r="H9" i="24"/>
  <c r="D9" i="24"/>
  <c r="I37" i="22"/>
  <c r="H37" i="22"/>
  <c r="I36" i="22"/>
  <c r="H36" i="22"/>
  <c r="I35" i="22"/>
  <c r="H35" i="22"/>
  <c r="I34" i="22"/>
  <c r="H34" i="22"/>
  <c r="Q33" i="22"/>
  <c r="I33" i="22"/>
  <c r="H33" i="22"/>
  <c r="I32" i="22"/>
  <c r="H32" i="22"/>
  <c r="I31" i="22"/>
  <c r="H31" i="22"/>
  <c r="I30" i="22"/>
  <c r="H30" i="22"/>
  <c r="I29" i="22"/>
  <c r="H29" i="22"/>
  <c r="I28" i="22"/>
  <c r="H28" i="22"/>
  <c r="I27" i="22"/>
  <c r="H27" i="22"/>
  <c r="I26" i="22"/>
  <c r="H26" i="22"/>
  <c r="I25" i="22"/>
  <c r="H25" i="22"/>
  <c r="I24" i="22"/>
  <c r="H24" i="22"/>
  <c r="I23" i="22"/>
  <c r="H23" i="22"/>
  <c r="I22" i="22"/>
  <c r="H22" i="22"/>
  <c r="I21" i="22"/>
  <c r="H21" i="22"/>
  <c r="I20" i="22"/>
  <c r="H20" i="22"/>
  <c r="I19" i="22"/>
  <c r="H19" i="22"/>
  <c r="I18" i="22"/>
  <c r="H18" i="22"/>
  <c r="I17" i="22"/>
  <c r="Q17" i="22" s="1"/>
  <c r="H17" i="22"/>
  <c r="I16" i="22"/>
  <c r="H16" i="22"/>
  <c r="I15" i="22"/>
  <c r="H15" i="22"/>
  <c r="I14" i="22"/>
  <c r="H14" i="22"/>
  <c r="I13" i="22"/>
  <c r="H13" i="22"/>
  <c r="I12" i="22"/>
  <c r="H12" i="22"/>
  <c r="I11" i="22"/>
  <c r="H11" i="22"/>
  <c r="O9" i="22"/>
  <c r="M9" i="22"/>
  <c r="K9" i="22"/>
  <c r="G9" i="22"/>
  <c r="E9" i="22"/>
  <c r="C9" i="22"/>
  <c r="Q36" i="21"/>
  <c r="O36" i="21"/>
  <c r="O35" i="21"/>
  <c r="Q34" i="21"/>
  <c r="O34" i="21"/>
  <c r="Q33" i="21"/>
  <c r="O33" i="21"/>
  <c r="K32" i="21"/>
  <c r="O32" i="21" s="1"/>
  <c r="O31" i="21"/>
  <c r="O30" i="21"/>
  <c r="Q29" i="21"/>
  <c r="O29" i="21"/>
  <c r="Q28" i="21"/>
  <c r="O28" i="21"/>
  <c r="O27" i="21"/>
  <c r="O26" i="21"/>
  <c r="Q25" i="21"/>
  <c r="O25" i="21"/>
  <c r="O24" i="21"/>
  <c r="Q23" i="21"/>
  <c r="O23" i="21"/>
  <c r="Q22" i="21"/>
  <c r="O22" i="21"/>
  <c r="Q21" i="21"/>
  <c r="O21" i="21"/>
  <c r="O20" i="21"/>
  <c r="Q19" i="21"/>
  <c r="O19" i="21"/>
  <c r="Q18" i="21"/>
  <c r="O18" i="21"/>
  <c r="Q17" i="21"/>
  <c r="O17" i="21"/>
  <c r="Q16" i="21"/>
  <c r="O16" i="21"/>
  <c r="Q15" i="21"/>
  <c r="O15" i="21"/>
  <c r="Q14" i="21"/>
  <c r="O14" i="21"/>
  <c r="Q13" i="21"/>
  <c r="O13" i="21"/>
  <c r="O12" i="21"/>
  <c r="Q11" i="21"/>
  <c r="O11" i="21"/>
  <c r="O10" i="21"/>
  <c r="G8" i="21"/>
  <c r="C8" i="21"/>
  <c r="Q32" i="21" l="1"/>
  <c r="E27" i="24"/>
  <c r="I9" i="22"/>
  <c r="K8" i="21"/>
  <c r="O8" i="21" s="1"/>
  <c r="E19" i="24"/>
  <c r="Q9" i="22"/>
  <c r="G8" i="25"/>
  <c r="K9" i="24"/>
  <c r="E9" i="24" s="1"/>
  <c r="E17" i="24"/>
  <c r="E25" i="24"/>
  <c r="E12" i="24"/>
  <c r="E20" i="24"/>
  <c r="E28" i="24"/>
  <c r="E34" i="24"/>
  <c r="E37" i="24"/>
  <c r="I9" i="24" l="1"/>
  <c r="E32" i="17" l="1"/>
  <c r="B11" i="16"/>
  <c r="T8" i="3"/>
  <c r="S8" i="3"/>
  <c r="D8" i="3"/>
  <c r="C8" i="3"/>
</calcChain>
</file>

<file path=xl/sharedStrings.xml><?xml version="1.0" encoding="utf-8"?>
<sst xmlns="http://schemas.openxmlformats.org/spreadsheetml/2006/main" count="5251" uniqueCount="619">
  <si>
    <t>Grupos de Estados segundo qualidade dos dados (2)</t>
  </si>
  <si>
    <t xml:space="preserve"> Unidades da Federação</t>
  </si>
  <si>
    <t>Homidídio doloso</t>
  </si>
  <si>
    <t>Latrocínio</t>
  </si>
  <si>
    <t>Lesão corporal seguida de morte</t>
  </si>
  <si>
    <t>Ns. Absolutos</t>
  </si>
  <si>
    <t>Taxas (3)</t>
  </si>
  <si>
    <t>Variação (%)</t>
  </si>
  <si>
    <t>Grupo 1</t>
  </si>
  <si>
    <t>Ceará</t>
  </si>
  <si>
    <t>Distrito Federal</t>
  </si>
  <si>
    <t>Goiás</t>
  </si>
  <si>
    <t>Maranhão</t>
  </si>
  <si>
    <t>Mato Grosso</t>
  </si>
  <si>
    <t>Mato Grosso do Sul</t>
  </si>
  <si>
    <t>Paraíba</t>
  </si>
  <si>
    <t>Piauí</t>
  </si>
  <si>
    <t>Rondônia</t>
  </si>
  <si>
    <t>Roraima</t>
  </si>
  <si>
    <t>Santa Catarina</t>
  </si>
  <si>
    <t>Sergipe</t>
  </si>
  <si>
    <t>Tocantins</t>
  </si>
  <si>
    <t>Grupo 2</t>
  </si>
  <si>
    <t>Alagoas</t>
  </si>
  <si>
    <t>Pernambuco</t>
  </si>
  <si>
    <t>Acre</t>
  </si>
  <si>
    <t>Amapá</t>
  </si>
  <si>
    <t>Amazonas</t>
  </si>
  <si>
    <t>Bahia</t>
  </si>
  <si>
    <t>Espírito Santo</t>
  </si>
  <si>
    <t>Minas Gerais</t>
  </si>
  <si>
    <t>Pará</t>
  </si>
  <si>
    <t>Rio de Janeiro</t>
  </si>
  <si>
    <t>Rio Grande do Norte</t>
  </si>
  <si>
    <r>
      <t xml:space="preserve">Fonte: </t>
    </r>
    <r>
      <rPr>
        <sz val="8"/>
        <rFont val="Arial"/>
        <family val="2"/>
      </rPr>
      <t xml:space="preserve">Sistema Nacional de Estatísticas em Segurança Pública e Justiça Criminal (SINESPJC) / Secretaria Nacional de Segurança Pública (Senasp) /Ministério da Justiça; Instituto Brasileiro de Geografia e Estatística - IBGE; Fórum Brasileiro de Segurança Pública. </t>
    </r>
  </si>
  <si>
    <t>(1) Os dados informados correspondem ao volume de ocorrências policiais registradas e não, necessariamente, indicam o número de vítimas envolvidas.</t>
  </si>
  <si>
    <r>
      <t>(2)</t>
    </r>
    <r>
      <rPr>
        <b/>
        <sz val="8"/>
        <rFont val="Arial"/>
        <family val="2"/>
      </rPr>
      <t xml:space="preserve"> </t>
    </r>
    <r>
      <rPr>
        <sz val="8"/>
        <rFont val="Arial"/>
        <family val="2"/>
      </rPr>
      <t>Grupos segundo qualidade estimada dos dados registrados (vide apêndice metodológico).</t>
    </r>
  </si>
  <si>
    <t>(3) Por 100 mil habitantes.</t>
  </si>
  <si>
    <t>(-) Fenômeno Inexistente</t>
  </si>
  <si>
    <t>(...) Informação não disponível.</t>
  </si>
  <si>
    <r>
      <t xml:space="preserve">Nota: </t>
    </r>
    <r>
      <rPr>
        <sz val="8"/>
        <rFont val="Arial"/>
        <family val="2"/>
      </rPr>
      <t>Estimativas populacionais elaboradas no âmbito do Projeto UNFPA/IBGE (BRA/4/P31A) - População e Desenvolvimento. Coordenação de População e Indicadores Sociais.</t>
    </r>
  </si>
  <si>
    <t>CVLI - Crimes violentos letais intencionais (3)</t>
  </si>
  <si>
    <t>Taxas (4)</t>
  </si>
  <si>
    <t>(4) Por 100 mil habitantes.</t>
  </si>
  <si>
    <t>Homicídio culposo de trânsito</t>
  </si>
  <si>
    <t>Mortes acidentais no trânsito (exceto homicídio culposo)</t>
  </si>
  <si>
    <t>Outras mortes acidentais (exceto homicídio culposo)</t>
  </si>
  <si>
    <t>Outros crimes resultantes em morte (5)</t>
  </si>
  <si>
    <t>Outros homicídios culposos</t>
  </si>
  <si>
    <t>Suicídio (6)</t>
  </si>
  <si>
    <t>Mortes a esclarecer</t>
  </si>
  <si>
    <t>(2) Grupos segundo qualidade estimada dos dados registrados (vide apêndice metodológico).</t>
  </si>
  <si>
    <t xml:space="preserve">(5) Outros Crimes Resultantes em Morte incluem: abandono de incapaz com resultado morte; maus tratos com resultado morte e; estupro com resultado morte. </t>
  </si>
  <si>
    <t>(6) O crime Suicidio está agregado nas formas tentada e consumada.</t>
  </si>
  <si>
    <r>
      <t xml:space="preserve">Nota: </t>
    </r>
    <r>
      <rPr>
        <sz val="8"/>
        <color indexed="8"/>
        <rFont val="Arial"/>
        <family val="2"/>
      </rPr>
      <t>Estimativas populacionais elaboradas no âmbito do Projeto UNFPA/IBGE (BRA/4/P31A) - População e Desenvolvimento. Coordenação de População e Indicadores Sociais.</t>
    </r>
  </si>
  <si>
    <t>Roubo a instituição financeira</t>
  </si>
  <si>
    <t>Roubo de carga</t>
  </si>
  <si>
    <t>Roubo de veículo</t>
  </si>
  <si>
    <t>Roubo (outros)</t>
  </si>
  <si>
    <t>Roubo (total) (3)</t>
  </si>
  <si>
    <t>(1) Os dados informados correspondem ao volume de ocorrências policiais registradas.</t>
  </si>
  <si>
    <t>(3) No total de roubos, estão incluídas as seguintes ocorrências: Outros roubos, Roubo a instituição financeira, Roubo a ou de veículo de transporte de valores (carro-forte), Roubo a transeunte, Roubo com restrição de liberdade da vítima, Roubo de carga, Roubo de Veículo, Roubo em estabelecimento comercial ou de serviços, Roubo em residência, Roubo em transporte coletivo.</t>
  </si>
  <si>
    <t>Entorpecentes - Tráfico</t>
  </si>
  <si>
    <t>Entorpecentes - Posse e Uso</t>
  </si>
  <si>
    <t>Porte ilegal de arma de fogo</t>
  </si>
  <si>
    <t>Estupro (3)</t>
  </si>
  <si>
    <t>Tentativa de estupro (4)</t>
  </si>
  <si>
    <t>Taxas (5)</t>
  </si>
  <si>
    <t>(3) A Lei Federal 12.015/2009 altera a conceituação de "estupro", passando a incluir, além da conjunção carnal, os "atos libidinosos" e "atentados violentos ao pudor".</t>
  </si>
  <si>
    <t>(4) "Tentativa de estupro" passa, portanto, a incluir "tentativa de atentado violento ao pudor".</t>
  </si>
  <si>
    <t>(5) Por 100 mil habitantes.</t>
  </si>
  <si>
    <t>Tentativa de homicídio</t>
  </si>
  <si>
    <t>Lesão corporal culposa de trânsito</t>
  </si>
  <si>
    <t>Lesão corporal dolosa</t>
  </si>
  <si>
    <t>Outras lesões corporais culposas</t>
  </si>
  <si>
    <t>Outros crimes resultantes em lesão corporal</t>
  </si>
  <si>
    <t>Comparação de fontes estatísticas para mortes violentas</t>
  </si>
  <si>
    <t>Grupos de Estados segundo qualidade dos dados (1)</t>
  </si>
  <si>
    <r>
      <t xml:space="preserve">Crimes violentos letais intencionais (CVLI) </t>
    </r>
    <r>
      <rPr>
        <b/>
        <vertAlign val="superscript"/>
        <sz val="8"/>
        <color indexed="8"/>
        <rFont val="Arial"/>
        <family val="2"/>
      </rPr>
      <t>(2)</t>
    </r>
  </si>
  <si>
    <r>
      <t xml:space="preserve">Mortes por agressão </t>
    </r>
    <r>
      <rPr>
        <b/>
        <vertAlign val="superscript"/>
        <sz val="8"/>
        <color indexed="8"/>
        <rFont val="Arial"/>
        <family val="2"/>
      </rPr>
      <t>(3)</t>
    </r>
  </si>
  <si>
    <r>
      <t>Ns. Absolutos</t>
    </r>
    <r>
      <rPr>
        <b/>
        <vertAlign val="superscript"/>
        <sz val="8"/>
        <rFont val="Arial"/>
        <family val="2"/>
      </rPr>
      <t xml:space="preserve"> (4)(5)</t>
    </r>
  </si>
  <si>
    <r>
      <t xml:space="preserve">Taxas </t>
    </r>
    <r>
      <rPr>
        <b/>
        <vertAlign val="superscript"/>
        <sz val="8"/>
        <rFont val="Arial"/>
        <family val="2"/>
      </rPr>
      <t>(6)</t>
    </r>
  </si>
  <si>
    <t xml:space="preserve">Fonte:Sistema Nacional de Estatísticas em Segurança Pública e Justiça Criminal (SINESPJC) / Secretaria Nacional de Segurança Pública (Senasp) /Ministério da Justiça; Instituto Brasileiro de Geografia e Estatística - IBGE; Ministério da Saúde/DATASUS; Fórum Brasileiro de Segurança Pública. </t>
  </si>
  <si>
    <t>(1) Grupos segundo qualidade estimada dos dados registrados (vide apêndice metodológico).</t>
  </si>
  <si>
    <t>(2) A categoria "Crimes Violentos Letais Intencionais" agrega as ocorrências de Homicídio Doloso, Latrocínio e Lesão Corporal seguida de Morte</t>
  </si>
  <si>
    <t>(4) Os dados informados correspondem ao volume de ocorrências policiais registradas e não, necessariamente, indicam o número de vítimas envolvidas.</t>
  </si>
  <si>
    <t>(5) Retificação das informações publicadas em edições anteriores.</t>
  </si>
  <si>
    <t>(6) Por 100 mil habitantes.</t>
  </si>
  <si>
    <t>(7) Os dados de mortes por agressão correspondem ao número de vítimas.</t>
  </si>
  <si>
    <r>
      <t>Nota:</t>
    </r>
    <r>
      <rPr>
        <sz val="8"/>
        <color indexed="8"/>
        <rFont val="Arial"/>
        <family val="2"/>
      </rPr>
      <t xml:space="preserve"> Estimativas populacionais elaboradas no âmbito do Projeto UNFPA/IBGE (BRA/4/P31A) - População e Desenvolvimento. Coordenação de População e Indicadores Sociais.</t>
    </r>
  </si>
  <si>
    <t>TABELA 10</t>
  </si>
  <si>
    <t>Brasil</t>
  </si>
  <si>
    <t>São Paulo</t>
  </si>
  <si>
    <t>-</t>
  </si>
  <si>
    <t>(3) Inclui as categorias CID-10:  X85-Y09 Agressões.</t>
  </si>
  <si>
    <r>
      <t>Ns. Absolutos</t>
    </r>
    <r>
      <rPr>
        <b/>
        <vertAlign val="superscript"/>
        <sz val="8"/>
        <rFont val="Arial"/>
        <family val="2"/>
      </rPr>
      <t xml:space="preserve"> (7)</t>
    </r>
  </si>
  <si>
    <t>...</t>
  </si>
  <si>
    <t xml:space="preserve"> - </t>
  </si>
  <si>
    <t>Grupo 3</t>
  </si>
  <si>
    <t>Grupo 4</t>
  </si>
  <si>
    <t>Acre (5)</t>
  </si>
  <si>
    <t>São Paulo (2)</t>
  </si>
  <si>
    <r>
      <t xml:space="preserve">Fonte: </t>
    </r>
    <r>
      <rPr>
        <sz val="8"/>
        <rFont val="Arial"/>
        <family val="2"/>
      </rPr>
      <t xml:space="preserve">Sistema Nacional de Estatísticas em Segurança Pública e Justiça Criminal (SINESPJC) / Secretaria Nacional de Segurança Pública (Senasp) /Ministério da Justiça; Instituto Brasileiro de Geografia e Estatística - IBGE; Departamento Nacional de Trânsito (DENATRAN); Fórum Brasileiro de Segurança Pública. </t>
    </r>
  </si>
  <si>
    <r>
      <t>Crimes letais intencionais</t>
    </r>
    <r>
      <rPr>
        <vertAlign val="superscript"/>
        <sz val="9"/>
        <rFont val="Arial"/>
        <family val="2"/>
      </rPr>
      <t xml:space="preserve"> (1)</t>
    </r>
    <r>
      <rPr>
        <sz val="9"/>
        <rFont val="Arial"/>
        <family val="2"/>
      </rPr>
      <t>, por tipo</t>
    </r>
  </si>
  <si>
    <t>TABELA 02</t>
  </si>
  <si>
    <r>
      <t>Crimes violentos letais intencionais</t>
    </r>
    <r>
      <rPr>
        <vertAlign val="superscript"/>
        <sz val="9"/>
        <rFont val="Arial"/>
        <family val="2"/>
      </rPr>
      <t xml:space="preserve"> (1)</t>
    </r>
    <r>
      <rPr>
        <sz val="9"/>
        <rFont val="Arial"/>
        <family val="2"/>
      </rPr>
      <t>, por tipo</t>
    </r>
  </si>
  <si>
    <t>TABELA 04</t>
  </si>
  <si>
    <r>
      <t>Outros crimes letais, por tipo</t>
    </r>
    <r>
      <rPr>
        <vertAlign val="superscript"/>
        <sz val="9"/>
        <rFont val="Arial"/>
        <family val="2"/>
      </rPr>
      <t>(1)</t>
    </r>
  </si>
  <si>
    <r>
      <t xml:space="preserve">Crimes violentos não letais contra o patrimônio </t>
    </r>
    <r>
      <rPr>
        <vertAlign val="superscript"/>
        <sz val="9"/>
        <rFont val="Arial"/>
        <family val="2"/>
      </rPr>
      <t>(1)</t>
    </r>
    <r>
      <rPr>
        <sz val="9"/>
        <rFont val="Arial"/>
        <family val="2"/>
      </rPr>
      <t>, por tipo</t>
    </r>
  </si>
  <si>
    <t>TABELA 05</t>
  </si>
  <si>
    <r>
      <t xml:space="preserve">Leis especiais </t>
    </r>
    <r>
      <rPr>
        <vertAlign val="superscript"/>
        <sz val="9"/>
        <rFont val="Arial"/>
        <family val="2"/>
      </rPr>
      <t>(1)</t>
    </r>
    <r>
      <rPr>
        <sz val="9"/>
        <rFont val="Arial"/>
        <family val="2"/>
      </rPr>
      <t>, por tipo</t>
    </r>
  </si>
  <si>
    <t>TABELA 06</t>
  </si>
  <si>
    <r>
      <t xml:space="preserve">Crimes contra a liberdade sexual </t>
    </r>
    <r>
      <rPr>
        <vertAlign val="superscript"/>
        <sz val="9"/>
        <rFont val="Arial"/>
        <family val="2"/>
      </rPr>
      <t>(1)</t>
    </r>
    <r>
      <rPr>
        <sz val="9"/>
        <rFont val="Arial"/>
        <family val="2"/>
      </rPr>
      <t>, por tipo</t>
    </r>
  </si>
  <si>
    <t>TABELA 07</t>
  </si>
  <si>
    <t>TABELA 08</t>
  </si>
  <si>
    <r>
      <t xml:space="preserve">Crimes não letais intencionais contra a pessoa </t>
    </r>
    <r>
      <rPr>
        <vertAlign val="superscript"/>
        <sz val="9"/>
        <rFont val="Arial"/>
        <family val="2"/>
      </rPr>
      <t>(1)</t>
    </r>
    <r>
      <rPr>
        <sz val="9"/>
        <rFont val="Arial"/>
        <family val="2"/>
      </rPr>
      <t>, por tipo</t>
    </r>
  </si>
  <si>
    <t>2011 (4)</t>
  </si>
  <si>
    <t>(4) Retificação das informações publicadas no Anuário do Fórum Brasileiro de Segurança Pública, ano 6, 2012.</t>
  </si>
  <si>
    <t>(5) Retificação das informações publicadas no Anuário do Fórum Brasileiro de Segurança Pública, ano 6, 2012.</t>
  </si>
  <si>
    <t>2011 (5)</t>
  </si>
  <si>
    <t>Unidades da Federação –  2011-2012</t>
  </si>
  <si>
    <t>(6) Retificação das informações publicadas no Anuário do Fórum Brasileiro de Segurança Pública, ano 6, 2012.</t>
  </si>
  <si>
    <t>2011 (6)</t>
  </si>
  <si>
    <t>(6) Retificação das informações publicadas no Anuário do Fórum Brasileiro de Segurança Pública, ano6, 2012.</t>
  </si>
  <si>
    <t xml:space="preserve">  - </t>
  </si>
  <si>
    <t>Unidades da Federação –  2008-2012</t>
  </si>
  <si>
    <t>(5) A taxa de roubo de veículos foi calculada a partir da frota de veículos informada pelo Departamento Nacional de Trânsito (Denatran) em dezembro/2011 e dezembro/2012.</t>
  </si>
  <si>
    <t>(5) Os dados de ocorrências com entorpecentes e porte ilegal de arma de fogo para os anos de 2011 e 2012 no AC referem-se somente à capital do estado.</t>
  </si>
  <si>
    <t>(7) No RS, as informações passadas ao SINESP contém os dados da Polícia Civil e da Brigada Militar.</t>
  </si>
  <si>
    <t>Rio Grande do Sul (7)</t>
  </si>
  <si>
    <t>(6) Os dados de homicídio doloso, latrocínio e lesão corporal seguida de morte no PR foram informados a partir do número de vítimas, e a capitulação do crime é oriunda dos inquéritos da Polícia Civil e Militar.</t>
  </si>
  <si>
    <t>Paraná (6)</t>
  </si>
  <si>
    <t>(7) Os dados de homicídio doloso para 2011 e 2012 no RS incluem também homicídios culposos, que não os de trânsito. No RS, as informações passadas ao SINESPJC contém os dados da Polícia Civil e da Brigada Militar.</t>
  </si>
  <si>
    <t>Paraná (7) (8) (9)</t>
  </si>
  <si>
    <t>(7) Os dados de homicídio culposo de trânsito no PR foram informados a partir do número de vítimas, e a capitulação do crime é oriunda dos inquéritos da Polícia Civil e Militar.</t>
  </si>
  <si>
    <t>(8) O PR conta com um sistema de reprocessamento das ocorrências de morte onde todas as mortes a apurar são esclarecidas e devidamente tipificadas.</t>
  </si>
  <si>
    <t xml:space="preserve">(9) Para as demais categorias, os totais de ocorrências registradas no PR referem-se ao somatório das naturezas constantes nos boletins da Polícia Civil e Polícia Militar (Boletim Unificado). </t>
  </si>
  <si>
    <t>Rio Grande do Sul (10)</t>
  </si>
  <si>
    <t>(10) Os dados de Homicídio culposo de trânsito no RS foram obtidos junto ao DETRAN/RS. As demais categorias contém os dados da Polícia Civil e da Brigada Militar.</t>
  </si>
  <si>
    <t>Acre (7)</t>
  </si>
  <si>
    <t>(7) Os dados  de roubo a instituição financeira para os anos de 2011 e 2012 no AC incluem roubos em bancos, casas lotérias e caixas eletrônicos. Todos os dados de roubos referem-se somente à capital do estado.</t>
  </si>
  <si>
    <t>Paraná (8)</t>
  </si>
  <si>
    <t xml:space="preserve">(8) Os totais de ocorrências registradas no PR referem-se ao somatório das naturezas constantes nos boletins da Polícia Civil e Polícia Militar (Boletim Unificado). </t>
  </si>
  <si>
    <t>Rio Grande do Sul (9)</t>
  </si>
  <si>
    <t>(9) No RS, as informações passadas ao SINESP contém os dados da Polícia Civil e da Brigada Militar.</t>
  </si>
  <si>
    <t xml:space="preserve">(6) Os totais de ocorrências registradas no PR referem-se ao somatório das naturezas constantes nos boletins da Polícia Civil e Polícia Militar (Boletim Unificado). </t>
  </si>
  <si>
    <t>(7) Os dados de estupro e tentativa de estupro para os anos de 2011 e 2012 no AC referem-se somente à capital do estado.</t>
  </si>
  <si>
    <t>(9) No RS, aos dados de "Estupro" e "Tentativa de estupro" são computadas em uma única categoria.</t>
  </si>
  <si>
    <t>Paraná (5) (6)</t>
  </si>
  <si>
    <t>(5) Os dados de tentativa de homicídio no PR foram informados a partir do número de vítimas, e a capitulação do crime é oriunda dos inquéritos da Polícia Civil e Militar.</t>
  </si>
  <si>
    <t xml:space="preserve">(6) Para as demais categorias, os totais de ocorrências registradas no PR referem-se ao somatório das naturezas constantes nos boletins da Polícia Civil e Polícia Militar (Boletim Unificado). </t>
  </si>
  <si>
    <t>(8) Os dados de CVLI no PR foram informados a partir do número de vítimas, e a capitulação do crime é oriunda dos inquéritos da Polícia Civil e Militar.</t>
  </si>
  <si>
    <t>Acre (2)</t>
  </si>
  <si>
    <t>Amazonas (2)</t>
  </si>
  <si>
    <t>Bahia (2)</t>
  </si>
  <si>
    <t>Ceará (2)</t>
  </si>
  <si>
    <t>Espírito Santo (2)</t>
  </si>
  <si>
    <t>Paraná (2)</t>
  </si>
  <si>
    <t>Rio Grande do Sul (2)</t>
  </si>
  <si>
    <t>(2) Gestores estaduais encaminharam dados adicionais e retificações via planilha eletrônica.</t>
  </si>
  <si>
    <r>
      <t>(1)</t>
    </r>
    <r>
      <rPr>
        <b/>
        <sz val="8"/>
        <rFont val="Arial"/>
        <family val="2"/>
      </rPr>
      <t xml:space="preserve"> </t>
    </r>
    <r>
      <rPr>
        <sz val="8"/>
        <rFont val="Arial"/>
        <family val="2"/>
      </rPr>
      <t>Grupos segundo qualidade estimada dos dados registrados (vide apêndice metodológico).</t>
    </r>
  </si>
  <si>
    <r>
      <rPr>
        <b/>
        <sz val="9"/>
        <rFont val="Arial"/>
        <family val="2"/>
      </rPr>
      <t>Tabela 01</t>
    </r>
    <r>
      <rPr>
        <sz val="9"/>
        <rFont val="Arial"/>
        <family val="2"/>
      </rPr>
      <t xml:space="preserve"> - Cobertura e alimentação do SINESPJC-PC</t>
    </r>
  </si>
  <si>
    <t>TABELA 03</t>
  </si>
  <si>
    <r>
      <t xml:space="preserve">Fonte: </t>
    </r>
    <r>
      <rPr>
        <sz val="8"/>
        <rFont val="Arial"/>
        <family val="2"/>
      </rPr>
      <t xml:space="preserve">Sistema Nacional de Estatísticas em Segurança Pública e Justiça Criminal (SINESPJC) / Secretaria Nacional de Segurança Pública (Senasp) /Ministério da Justiça; Fórum Brasileiro de Segurança Pública. </t>
    </r>
  </si>
  <si>
    <t>Rio Grande do Norte (2)</t>
  </si>
  <si>
    <t>Data de extração das coberturas: 29/10/2013</t>
  </si>
  <si>
    <t>Nota: O percentual de cobertura é calculado de acordo com o total de áreas cobertas pelas unidades policiais do Estado, e não a partir do total de unidades policiais existentes no Estado. Unidades especializadas, por exemplo, as Delegacias Especializadas de Homicídio, podem atuar em mais de 01 (um) município e, portanto, podem ter sua identificação contabilizada mais de uma vez pelo SINESPJC. Dessa forma, é possível contabilizar o total de ocorrências registradas em relação a cada município.</t>
  </si>
  <si>
    <t>(5) Os dados de homicídio doloso para 2011 no AC incluem também lesão corporal seguida de morte.</t>
  </si>
  <si>
    <t>(3) A categoria "Crimes Violentos Letais Intencionais" agrega as ocorrências de Homicídio Doloso, Latrocínio e Lesão Corporal seguida de Morte.</t>
  </si>
  <si>
    <t>(7) No RS, as informações passadas ao SINESPJC contém os dados da Polícia Civil e da Brigada Militar.</t>
  </si>
  <si>
    <t>(6) Os dados de homicídio doloso, latrocínio e lesão corporal seguida de morte para 2011 e 2012 no PR foram informados a partir do número de vítimas, e a capitulação do crime é oriunda dos inquéritos das Polícia Civil e Militar.</t>
  </si>
  <si>
    <t>TABELA 9</t>
  </si>
  <si>
    <t>Ocorrências envolvendo policiais, por tipo</t>
  </si>
  <si>
    <t>Unidades da Federação –  2010-2011</t>
  </si>
  <si>
    <t>Pessoas mortas em confronto com as polícias Civil/ Militar (em serviço)</t>
  </si>
  <si>
    <t>Pessoas mortas por policiais civis/ militares em outras circunstâncias</t>
  </si>
  <si>
    <t>Policiais civis e militares Mortos (em serviço e fora de serviço)</t>
  </si>
  <si>
    <t>Rio Grande do Sul</t>
  </si>
  <si>
    <t>Paraná (3)</t>
  </si>
  <si>
    <r>
      <t xml:space="preserve">Fonte: </t>
    </r>
    <r>
      <rPr>
        <sz val="8"/>
        <rFont val="Arial"/>
        <family val="2"/>
      </rPr>
      <t>Sistema Nacional de Estatísticas em Segurança Pública e Justiça Criminal (SINESPJC) / Secretaria Nacional de Segurança Pública (Senasp) /Ministério da Justiça; Secretarias Estaduais de Segurança Pública; Instituto</t>
    </r>
  </si>
  <si>
    <t>Brasileiro de Geografia e Estatística – IBGE; Fórum Brasileiro de Segurança Pública.</t>
  </si>
  <si>
    <t>(2) O dado de Policiais Civis e Militares mortos para 2010 e 2011 em São Paulo refere-se às mortes somente em serviço.</t>
  </si>
  <si>
    <t>(3) Os dados de  pessoas mortas em confronto com as polícia civil/militar para 2010 e 2011 no PR foram informados a partir do número de vítimas, e não de ocorrências.</t>
  </si>
  <si>
    <t>(-) Fenômeno Inexistente.</t>
  </si>
  <si>
    <r>
      <t xml:space="preserve">Nota: </t>
    </r>
    <r>
      <rPr>
        <sz val="8"/>
        <color indexed="8"/>
        <rFont val="Arial"/>
        <family val="2"/>
      </rPr>
      <t>Estimativas populacionais elaboradas no âmbito do Projeto UNFPA/IBGE (BRA/4/P31A) - População e Desenvolvimento. Coordenação de População e Indicadores Sociais.</t>
    </r>
  </si>
  <si>
    <t>TABELA 09</t>
  </si>
  <si>
    <t>Ocorrências envolvendo policiais, por tipo (1)</t>
  </si>
  <si>
    <t>Pessoas mortas em confronto com a Polícia Civil</t>
  </si>
  <si>
    <t xml:space="preserve">Pessoas mortas em confronto com a Polícia Militar </t>
  </si>
  <si>
    <t>Pessoas mortas por policiais civis em outras circunstâncias</t>
  </si>
  <si>
    <t>Pessoas mortas por policiais militares em outras circunstâncias</t>
  </si>
  <si>
    <t>Policiais Civis mortos em serviço</t>
  </si>
  <si>
    <t>Policiais Civis mortos fora de serviço</t>
  </si>
  <si>
    <t>Policiais militares mortos em serviço</t>
  </si>
  <si>
    <t>Policiais militares mortos fora de serviço</t>
  </si>
  <si>
    <t>Taxa (3)</t>
  </si>
  <si>
    <t>Taxa (4)</t>
  </si>
  <si>
    <t>Paraná</t>
  </si>
  <si>
    <t>Rio de Janeiro (5)</t>
  </si>
  <si>
    <t>(1) Os dados informados correspondem ao volume de ocorrências policiais registradas e não, necessariamente, indicam o número de vítimas envolvidas e foram coletados exclusivamente do SINESPJC. Os dados do estudo da seção 2 foram coletados diretamente com os estados.</t>
  </si>
  <si>
    <t>(4) Por grupo de mil policiais.</t>
  </si>
  <si>
    <t>(5) Os dados sobre policiais militares mortos em serviço e fora de serviço foram coletados junto ao Instituto de Segurança Pública (ISP) do Rio de Janeiro.</t>
  </si>
  <si>
    <t>Despesas realizadas com a Função Segurança Pública, por Subfunções</t>
  </si>
  <si>
    <t>Brasil – 2011-2012</t>
  </si>
  <si>
    <t>Em reais correntes</t>
  </si>
  <si>
    <t>Unidades da Federação</t>
  </si>
  <si>
    <t>Policiamento</t>
  </si>
  <si>
    <t>Defesa Civil</t>
  </si>
  <si>
    <t>Informação e Inteligência</t>
  </si>
  <si>
    <t>Demais subfunções</t>
  </si>
  <si>
    <t>Total</t>
  </si>
  <si>
    <t>2012 (4)</t>
  </si>
  <si>
    <t>União</t>
  </si>
  <si>
    <t>786.026.382,18 (1)</t>
  </si>
  <si>
    <t>1.177.032.942,61 (1)</t>
  </si>
  <si>
    <t>83.042.583,55 (1)</t>
  </si>
  <si>
    <t>4.904.430.236,05 (1)</t>
  </si>
  <si>
    <t>6.950.532.144,39 (1)</t>
  </si>
  <si>
    <t>Minas Gerais (2)</t>
  </si>
  <si>
    <t xml:space="preserve">Rio Grande do Sul </t>
  </si>
  <si>
    <t xml:space="preserve">Rondônia </t>
  </si>
  <si>
    <t>São Paulo (3)</t>
  </si>
  <si>
    <t xml:space="preserve">Tocantins </t>
  </si>
  <si>
    <r>
      <t xml:space="preserve">Fonte: </t>
    </r>
    <r>
      <rPr>
        <sz val="8"/>
        <rFont val="Arial"/>
        <family val="2"/>
      </rPr>
      <t>Ministério da Fazenda/Secretaria do Tesouro Nacional – STN; Fórum Brasileiro de Segurança Pública.</t>
    </r>
  </si>
  <si>
    <t>(-) Fenômeno inexistente.</t>
  </si>
  <si>
    <t>(1) Retificação das informações publicadas no Anuário Brasileiro de Segurança Pública, ano 6, 2012.</t>
  </si>
  <si>
    <t>Participação das despesas realizadas com a Função Segurança Pública no total das despesas realizadas</t>
  </si>
  <si>
    <t>Brasil – 2007-2012</t>
  </si>
  <si>
    <t>em porcentagem</t>
  </si>
  <si>
    <t>0,4 (2)</t>
  </si>
  <si>
    <t>Minas Gerais (3)</t>
  </si>
  <si>
    <t>7,52 (1)</t>
  </si>
  <si>
    <t>São Paulo (4)</t>
  </si>
  <si>
    <t>(1) O valor indicado inclui encargos financeiros relativos a despesas com servidores inativos e despesas do Departamento Estadual de Trânsito.</t>
  </si>
  <si>
    <t>(2) Retificação das informações publicadas no Anuário Brasileiro de Segurança Pública, ano 6, 2012.</t>
  </si>
  <si>
    <t>Despesa per Capita realizada com a Função Segurança Pública</t>
  </si>
  <si>
    <t>em reais correntes</t>
  </si>
  <si>
    <t>274,22 (2)</t>
  </si>
  <si>
    <t>36,12 (2)</t>
  </si>
  <si>
    <t>245,49 (1)</t>
  </si>
  <si>
    <r>
      <t xml:space="preserve">Fonte: </t>
    </r>
    <r>
      <rPr>
        <sz val="8"/>
        <rFont val="Arial"/>
        <family val="2"/>
      </rPr>
      <t>Ministério da Fazenda/Secretaria do Tesouro Nacional – STN; Instituto Brasileiro de Geografia e Estatística - IBGE; Fórum Brasileiro de Segurança Pública.</t>
    </r>
  </si>
  <si>
    <t>(2) Retificação das informação publicadas no Anuário Brasileiro de Segurança Pública, ano 6, 2012.</t>
  </si>
  <si>
    <t>Despesas realizadas com a Função Direitos da Cidadania e a Subfunção Custódia e Reintegração Social</t>
  </si>
  <si>
    <t>União e Unidades da Federação</t>
  </si>
  <si>
    <t>Direitos da Cidadania</t>
  </si>
  <si>
    <t>Custódia e Reintegração</t>
  </si>
  <si>
    <t>Total da Função (em reais correntes)</t>
  </si>
  <si>
    <t>Despesas realizadas (em reais correntes)</t>
  </si>
  <si>
    <t>Participação no total das despesas realizadas pela Função (%)</t>
  </si>
  <si>
    <t xml:space="preserve">Espírito Santo </t>
  </si>
  <si>
    <t xml:space="preserve">Minas Gerais </t>
  </si>
  <si>
    <t>Despesas realizadas com a Função Segurança Pública e taxas de homicídio</t>
  </si>
  <si>
    <t>Unidades da Federação - 2011-2012</t>
  </si>
  <si>
    <t>Despesas (em reais correntes)</t>
  </si>
  <si>
    <t>Variação 2011-2012 (%) (4)</t>
  </si>
  <si>
    <t>Taxa de homicídio (2)</t>
  </si>
  <si>
    <t>Variação 2011-2012 (%)</t>
  </si>
  <si>
    <t>2012 (3)</t>
  </si>
  <si>
    <t>Minas Gerais (6)</t>
  </si>
  <si>
    <t xml:space="preserve">Paraná </t>
  </si>
  <si>
    <t>São Paulo (7)</t>
  </si>
  <si>
    <t>Fonte: Sistema Nacional de Estatísticas em Segurança Pública e Justiça Criminal (SINESPJC) / Secretaria Nacional de Segurança Pública (Senasp) /Ministério da Justiça; Ministério da Fazenda/Secretaria do Tesouro Nacional - STN; Instituto Brasileiro de Geografia e Estatística - IBGE; Fórum Brasileiro de Segurança Pública.</t>
  </si>
  <si>
    <t>(2) Por 100 mil habitantes.</t>
  </si>
  <si>
    <t>(3) O total de despesas realizadas com a Função Segurança Pública em todo o país no ano de 2012, considerando os valores reais de SP e MG, foi de R$ 61.104.290.700,05.</t>
  </si>
  <si>
    <t>(4) Considerando os valores reais informados por MG e SP na função segurança pública em 2012, a variação entre 2011 e 2012 foi de 15,83%.</t>
  </si>
  <si>
    <t>União - 2007-2012</t>
  </si>
  <si>
    <t>Em reais constantes de 2012</t>
  </si>
  <si>
    <t>Demais Subfunções</t>
  </si>
  <si>
    <t>2011 (1)</t>
  </si>
  <si>
    <t>Em porcentagem</t>
  </si>
  <si>
    <r>
      <t xml:space="preserve">Fonte: </t>
    </r>
    <r>
      <rPr>
        <sz val="8"/>
        <rFont val="Calibri"/>
        <family val="2"/>
      </rPr>
      <t>Ministério da Fazenda/Secretaria do Tesouro Nacional – STN; Fórum Brasileiro de Segurança Pública.</t>
    </r>
  </si>
  <si>
    <t>Nota: Valores atualizados pelo IPCA até dez/2012.</t>
  </si>
  <si>
    <t>%</t>
  </si>
  <si>
    <t>Unidades da Federação - 2007-2012</t>
  </si>
  <si>
    <t>Demais Subfunções (1)</t>
  </si>
  <si>
    <t>(1) Em alguns Estados, a subfunção "421 – Custódia e Reintegração Social" está incluída nesta agregação.</t>
  </si>
  <si>
    <t>(2) Retificação das informações publicadas no Anuário do Fórum Brasileiro de Segurança Pública, ano 6, 2012.</t>
  </si>
  <si>
    <t>Nota: Valores atualizados pelo IPCA até dez/2012</t>
  </si>
  <si>
    <t>(3) O total de despesas realizadas com a Função Segurança Pública em todo o país no ano de 2012, considerando os valores reais de SP e MG, foi de R$ 53.225.775.347,06.</t>
  </si>
  <si>
    <t>Homicídio</t>
  </si>
  <si>
    <t>Presos nos Sistemas Penitenciários e sob Custódia das Polícias</t>
  </si>
  <si>
    <t>Unidades da Federação – 2011-2012</t>
  </si>
  <si>
    <t>Sistema Penitenciário</t>
  </si>
  <si>
    <t>Custódia das Polícias</t>
  </si>
  <si>
    <t>% de presos no Sistema Penitenciário</t>
  </si>
  <si>
    <t>% de presos sob Custódia das Polícias</t>
  </si>
  <si>
    <t>Taxas (1)</t>
  </si>
  <si>
    <t xml:space="preserve"> -       </t>
  </si>
  <si>
    <t xml:space="preserve"> -  </t>
  </si>
  <si>
    <t xml:space="preserve"> -   </t>
  </si>
  <si>
    <t>Roraima (2)</t>
  </si>
  <si>
    <t xml:space="preserve">São Paulo </t>
  </si>
  <si>
    <r>
      <t xml:space="preserve">Fonte: </t>
    </r>
    <r>
      <rPr>
        <sz val="8"/>
        <rFont val="Arial"/>
        <family val="2"/>
      </rPr>
      <t>Ministério da Justiça/Departamento Penitenciário Nacional – Depen; Instituto Brasileiro de Geografia e Estatística - IBGE; Fórum Brasileiro de Segurança Pública. Referências: dez./2011 e dez./2012.</t>
    </r>
  </si>
  <si>
    <t>(1) Por 100 mil habitantes com mais de 18 anos.</t>
  </si>
  <si>
    <t>(2) Os dados de 2012 referem-se ao relatório de jun./2012</t>
  </si>
  <si>
    <t>Presos no Sistema Penitenciário Condenados, sob Medida de Segurança e  Provisórios</t>
  </si>
  <si>
    <t>Condenados</t>
  </si>
  <si>
    <t>Medida de Segurança – Internação</t>
  </si>
  <si>
    <t>Medida de Segurança – Tratamento</t>
  </si>
  <si>
    <t>Provisórios</t>
  </si>
  <si>
    <t>Regime Fechado</t>
  </si>
  <si>
    <t>Regime Semi-Aberto</t>
  </si>
  <si>
    <t>Regime Aberto</t>
  </si>
  <si>
    <t>Roraima (1)</t>
  </si>
  <si>
    <t>(1) Os dados de 2012 referem-se ao relatório de jun./2012</t>
  </si>
  <si>
    <t>Distribuição dos presos no Sistema Penitenciário, por situação prisionária</t>
  </si>
  <si>
    <t xml:space="preserve">Condenados </t>
  </si>
  <si>
    <t xml:space="preserve">Sob Medida de Segurança  </t>
  </si>
  <si>
    <t xml:space="preserve">Total </t>
  </si>
  <si>
    <r>
      <t xml:space="preserve">Fonte: </t>
    </r>
    <r>
      <rPr>
        <sz val="8"/>
        <rFont val="Arial"/>
        <family val="2"/>
      </rPr>
      <t>Ministério da Justiça/Departamento Penitenciário Nacional – Depen; Fórum Brasileiro de Segurança Pública. Referências: dez./2011 e dez./2012.</t>
    </r>
  </si>
  <si>
    <t xml:space="preserve">Presos no Sistema Penitenciário, por sexo </t>
  </si>
  <si>
    <t>Homens</t>
  </si>
  <si>
    <t>Mulheres</t>
  </si>
  <si>
    <t>Total (1)</t>
  </si>
  <si>
    <t>Presos no Sistema Penitenciário, vagas existentes, razão entre presos e vagas e déficit de vagas</t>
  </si>
  <si>
    <t>Presos</t>
  </si>
  <si>
    <t>Vagas existentes</t>
  </si>
  <si>
    <t>Razão presos/vagas</t>
  </si>
  <si>
    <t>Déficit de vagas</t>
  </si>
  <si>
    <t>Até 4 anos</t>
  </si>
  <si>
    <t>Mais de 4 até 8 anos</t>
  </si>
  <si>
    <t>Mais de 8 até 15 anos</t>
  </si>
  <si>
    <t>Mais de 15 até 20 anos</t>
  </si>
  <si>
    <t>Mais de 20 até 30 anos</t>
  </si>
  <si>
    <t>31 anos ou mais</t>
  </si>
  <si>
    <t>Fonte: Ministério da Justiça/Departamento Penitenciário Nacional – Depen;  Fórum Brasileiro de Segurança Pública.</t>
  </si>
  <si>
    <t>18 a 24 anos</t>
  </si>
  <si>
    <t>25 a 29 anos</t>
  </si>
  <si>
    <t>30 a 34 anos</t>
  </si>
  <si>
    <t>35 a 45 anos</t>
  </si>
  <si>
    <t>46 anos ou mais</t>
  </si>
  <si>
    <t>Não informado</t>
  </si>
  <si>
    <r>
      <t xml:space="preserve">Fonte: </t>
    </r>
    <r>
      <rPr>
        <sz val="8"/>
        <rFont val="Arial"/>
        <family val="2"/>
      </rPr>
      <t>Ministério da Justiça/Departamento Penitenciário Nacional – Depen;  Fórum Brasileiro de Segurança Pública.</t>
    </r>
  </si>
  <si>
    <t>(1) Os dados desagregados divergem do total da população carcerária  informado na tabela 25 em função de inconsistências no preenchimento realizado pelas unidades prisionais no campo de "Perfil do Preso" do Infopen, composto por indicadores não-obrigatórios.</t>
  </si>
  <si>
    <t xml:space="preserve">Perfil dos presos no Sistema Penitenciário, por cor da pele/etnia </t>
  </si>
  <si>
    <t xml:space="preserve">  </t>
  </si>
  <si>
    <t>Branca</t>
  </si>
  <si>
    <t>Negra</t>
  </si>
  <si>
    <t>Parda</t>
  </si>
  <si>
    <t>Amarela</t>
  </si>
  <si>
    <t>Indígena</t>
  </si>
  <si>
    <t>Outras</t>
  </si>
  <si>
    <t>(1) Os dados desagregados divergem do total da população carcerária  informado na tabela X em função de inconsistências no preenchimento realizado pelas unidades prisionais no campo de "Perfil do Preso" do Infopen, composto por indicadores não-obrigatórios.</t>
  </si>
  <si>
    <t>Quantidade de crimes tentados/consumados</t>
  </si>
  <si>
    <t>Unidades da Federação - 2012</t>
  </si>
  <si>
    <t>Brasil e Unidades da Federação</t>
  </si>
  <si>
    <t>Código Penal</t>
  </si>
  <si>
    <t>Legislação específica</t>
  </si>
  <si>
    <t xml:space="preserve">Estatuto da criaça e adolescente </t>
  </si>
  <si>
    <t xml:space="preserve">Genocídio </t>
  </si>
  <si>
    <t xml:space="preserve">Crimes de Tortura </t>
  </si>
  <si>
    <t xml:space="preserve">Crimes contra o meio ambiente </t>
  </si>
  <si>
    <t xml:space="preserve">Lei Maria da Penha </t>
  </si>
  <si>
    <t>Adolescentes  em conflito com a lei, por medidas privativas de liberdade</t>
  </si>
  <si>
    <t>Brasil e Unidades da Federação – 2010-2011</t>
  </si>
  <si>
    <t>Internação</t>
  </si>
  <si>
    <t xml:space="preserve">Internação Provisória </t>
  </si>
  <si>
    <t>Semiliberdade</t>
  </si>
  <si>
    <t>Ns. Abs.</t>
  </si>
  <si>
    <t>Taxa (1)</t>
  </si>
  <si>
    <t>Fonte: Secretaria Especial dos Direitos Humanos da Presidência da República – SEDH/PR/Subsecretaria de Promoção dos Direitos da Criança e do Adolescente - SPDCA. Levantamento nacional do atendimento socioeducativo ao adolescente em conflito com a lei; Instituto Brasileiro de Geografia e Estatística - IBGE; Fórum Brasileiro de Segurança Pública.</t>
  </si>
  <si>
    <t>(1) Por 100 mil habitantes entre 12 e 17 anos.</t>
  </si>
  <si>
    <r>
      <t xml:space="preserve">Nota: </t>
    </r>
    <r>
      <rPr>
        <sz val="8"/>
        <color indexed="8"/>
        <rFont val="Arial"/>
        <family val="2"/>
      </rPr>
      <t>Para o cálculo das taxas, foram utilizadas estimativas populacionais entre 12 e 17 anos. Elaboradas no âmbito do Projeto UNFPA/IBGE (BRA/4/P31A) - População e Desenvolvimento. Coordenação de População e Indicadores Sociais. MS/SE/Datasus.</t>
    </r>
  </si>
  <si>
    <t>Adolescentes  em conflito com a lei, por medidas privativas de liberdade e sexo</t>
  </si>
  <si>
    <t>Internação Provisória</t>
  </si>
  <si>
    <t>Feminino</t>
  </si>
  <si>
    <t>Masculino</t>
  </si>
  <si>
    <t>Fonte: Secretaria Especial dos Direitos Humanos da Presidência da República – SEDH/PR/Subsecretaria de Promoção dos Direitos da Criança e do Adolescente - SPDCA. Levantamento nacional do atendimento socioeducativo ao adolescente em conflito com a lei; Fórum Brasileiro de Segurança Pública.</t>
  </si>
  <si>
    <t>Atos infracionais - 2011</t>
  </si>
  <si>
    <t>Atos infracionais</t>
  </si>
  <si>
    <t>Roubo</t>
  </si>
  <si>
    <t>Tráfico</t>
  </si>
  <si>
    <t>Furto</t>
  </si>
  <si>
    <t>Outros</t>
  </si>
  <si>
    <t>Homicídio tentado</t>
  </si>
  <si>
    <t>Busca e apreensão</t>
  </si>
  <si>
    <t>Porte de arma de fogo</t>
  </si>
  <si>
    <t>Lesão corporal</t>
  </si>
  <si>
    <t>Roubo tentado</t>
  </si>
  <si>
    <t>Estupro</t>
  </si>
  <si>
    <t>Ameaça de morte</t>
  </si>
  <si>
    <t>Receptação</t>
  </si>
  <si>
    <t>Formação de quadrilha</t>
  </si>
  <si>
    <t>Dano</t>
  </si>
  <si>
    <t>Latrocínio tentado</t>
  </si>
  <si>
    <t>Sequestro e Cárcere Privado</t>
  </si>
  <si>
    <t>Atentado violento ao pudor</t>
  </si>
  <si>
    <t>Porte de arma branca</t>
  </si>
  <si>
    <t>Estelionato</t>
  </si>
  <si>
    <t>Unidades da Federação – 2012</t>
  </si>
  <si>
    <t>Polícia Militar</t>
  </si>
  <si>
    <t>Corpo de Bombeiros</t>
  </si>
  <si>
    <t>Polícia Civil</t>
  </si>
  <si>
    <t>Oficiais</t>
  </si>
  <si>
    <t>Praças e Agentes</t>
  </si>
  <si>
    <t>Aspirante a oficial, Cadete e Aluno-oficial</t>
  </si>
  <si>
    <t>Aluno Soldado (em curso)</t>
  </si>
  <si>
    <t>Delegado na Ativa</t>
  </si>
  <si>
    <t>Não-delegados</t>
  </si>
  <si>
    <t>Total de outro</t>
  </si>
  <si>
    <t>Fonte: Ministério da Justiça/Secretaria Nacional de Segurança Pública (SENASP); Pesquisa Perfil das Instituições de Segurança Pública; Fórum Brasileiro de Segurança Pública.</t>
  </si>
  <si>
    <t>(...) Informação não disponível</t>
  </si>
  <si>
    <r>
      <rPr>
        <b/>
        <sz val="8"/>
        <color theme="1"/>
        <rFont val="Arial"/>
        <family val="2"/>
      </rPr>
      <t>Nota:</t>
    </r>
    <r>
      <rPr>
        <sz val="8"/>
        <color theme="1"/>
        <rFont val="Arial"/>
        <family val="2"/>
      </rPr>
      <t xml:space="preserve"> Os cargos que compõem os oficiais da Polícia Militar e Corpo de Bombeiros são: Coronel, Tenente Coronel, Major, Capitão, Tenente, Subtenente e Sargento; Os cargos que compõem os agentes e praças da Polícia Militar e Corpo de Bombeiros são: Cabo e Soldado; Os cargos que compõem os Não-Delegados da Polícia Civil são: Agente, Carcereiro,Comissário, Escrivão, Inspetor de Polícia, Investigador de Polícia e Outros.</t>
    </r>
  </si>
  <si>
    <t>Vencimento Inicial Bruto e Remuneração Inicial Bruta - Polícia Militar</t>
  </si>
  <si>
    <t>Coronel</t>
  </si>
  <si>
    <t>Tenente Coronel</t>
  </si>
  <si>
    <t>Major</t>
  </si>
  <si>
    <t>Capitão</t>
  </si>
  <si>
    <t>Tenente</t>
  </si>
  <si>
    <t>Aspirante a oficial</t>
  </si>
  <si>
    <t>Cadete e Aluno-oficial</t>
  </si>
  <si>
    <t>Subtenente</t>
  </si>
  <si>
    <t>Sargento</t>
  </si>
  <si>
    <t>Cabo</t>
  </si>
  <si>
    <t>Soldado</t>
  </si>
  <si>
    <t>Vencimento Inicial Bruto (1)</t>
  </si>
  <si>
    <t>Remuneração Inicial Bruta (2)</t>
  </si>
  <si>
    <r>
      <t xml:space="preserve">(1) Vencimento refere-se ao soldo, ou salário base, </t>
    </r>
    <r>
      <rPr>
        <b/>
        <sz val="8"/>
        <color theme="1"/>
        <rFont val="Arial"/>
        <family val="2"/>
      </rPr>
      <t>EXCLUÍDO</t>
    </r>
    <r>
      <rPr>
        <sz val="8"/>
        <color theme="1"/>
        <rFont val="Arial"/>
        <family val="2"/>
      </rPr>
      <t xml:space="preserve"> de adicionais, gratificações ou outras vantagens pecuniárias comuns a todos os profissionais da respectiva categoria. Dado de 31 de dezembro de 2012.</t>
    </r>
  </si>
  <si>
    <r>
      <t xml:space="preserve">(2) Remuneração corresponde ao vencimento, ou soldo, ou salário base, </t>
    </r>
    <r>
      <rPr>
        <b/>
        <sz val="8"/>
        <color theme="1"/>
        <rFont val="Arial"/>
        <family val="2"/>
      </rPr>
      <t>ACRESCIDO</t>
    </r>
    <r>
      <rPr>
        <sz val="8"/>
        <color theme="1"/>
        <rFont val="Arial"/>
        <family val="2"/>
      </rPr>
      <t xml:space="preserve"> de adicionais, gratificações ou outras vantagens pecuniárias comuns a todos os profissionais da respectiva categoria. Dado de 31 de dezembro de 2012.</t>
    </r>
  </si>
  <si>
    <t>Vencimento Inicial Bruto e Remuneração Inicial Bruta - Polícia Civil</t>
  </si>
  <si>
    <t>Agente</t>
  </si>
  <si>
    <t>Delegado</t>
  </si>
  <si>
    <t>Escrivão</t>
  </si>
  <si>
    <t>Comissário</t>
  </si>
  <si>
    <t>Carcereiro ou nomenclaturas similares</t>
  </si>
  <si>
    <t>Inspetor</t>
  </si>
  <si>
    <t>Investigador</t>
  </si>
  <si>
    <t>Perito criminal ou nomenclaturas similares (1)</t>
  </si>
  <si>
    <t>Médico legista ou nomenclaturas similares (1)</t>
  </si>
  <si>
    <t>Papiloscopista ou nomenclaturas similares (1)</t>
  </si>
  <si>
    <t>Outro</t>
  </si>
  <si>
    <t>Vencimento Inicial Bruto (2)</t>
  </si>
  <si>
    <t>Remuneração Inicial Bruta (3)</t>
  </si>
  <si>
    <t>( - ) Fenômeno inexistente.</t>
  </si>
  <si>
    <t>(1) Caso a carreira esteja vinculada à Polícia Civil.</t>
  </si>
  <si>
    <r>
      <t xml:space="preserve">(2) Vencimento refere-se ao soldo, ou salário base, </t>
    </r>
    <r>
      <rPr>
        <b/>
        <sz val="8"/>
        <color theme="1"/>
        <rFont val="Arial"/>
        <family val="2"/>
      </rPr>
      <t>EXCLUÍDO</t>
    </r>
    <r>
      <rPr>
        <sz val="8"/>
        <color theme="1"/>
        <rFont val="Arial"/>
        <family val="2"/>
      </rPr>
      <t xml:space="preserve"> de adicionais, gratificações ou outras vantagens pecuniárias comuns a todos os profissionais da respectiva categoria. Dado de 31 de dezembro de 2012.</t>
    </r>
  </si>
  <si>
    <r>
      <t xml:space="preserve">(3) Remuneração corresponde ao vencimento, ou soldo, ou salário base, </t>
    </r>
    <r>
      <rPr>
        <b/>
        <sz val="8"/>
        <color theme="1"/>
        <rFont val="Arial"/>
        <family val="2"/>
      </rPr>
      <t>ACRESCIDO</t>
    </r>
    <r>
      <rPr>
        <sz val="8"/>
        <color theme="1"/>
        <rFont val="Arial"/>
        <family val="2"/>
      </rPr>
      <t xml:space="preserve"> de adicionais, gratificações ou outras vantagens pecuniárias comuns a todos os profissionais da respectiva categoria. Dado de 31 de dezembro de 2012.</t>
    </r>
  </si>
  <si>
    <t>Vencimento Inicial Bruta e Remuneração Inicial Bruta - Corpo de Bombeiros Militar</t>
  </si>
  <si>
    <t>Aspirante a Oficial</t>
  </si>
  <si>
    <t xml:space="preserve"> </t>
  </si>
  <si>
    <r>
      <t xml:space="preserve">(2) As Secretarias de Estado da Fazenda e de Planejamento e Gestão do Estado de Minas Gerais informam que a Secretaria do Tesouro Nacional não contabilizou, no ano de 2012, as despesas de previdência da Polícia Militar e do Corpo de Bombeiros. Os valores contabilizados com as despesas intra-orçamentárias no ano em questão foram de R$2.586.251.096,33, e o total da função segurança pública é de </t>
    </r>
    <r>
      <rPr>
        <b/>
        <sz val="8"/>
        <color rgb="FF222222"/>
        <rFont val="Arial"/>
        <family val="2"/>
      </rPr>
      <t>R$7.571.767.645,10</t>
    </r>
    <r>
      <rPr>
        <sz val="8"/>
        <color rgb="FF222222"/>
        <rFont val="Arial"/>
        <family val="2"/>
      </rPr>
      <t xml:space="preserve">. A variação real verificada na função entre 2011 e 2012 foi o </t>
    </r>
    <r>
      <rPr>
        <b/>
        <sz val="8"/>
        <color rgb="FF222222"/>
        <rFont val="Arial"/>
        <family val="2"/>
      </rPr>
      <t>incremento de 14,47%</t>
    </r>
    <r>
      <rPr>
        <sz val="8"/>
        <color rgb="FF222222"/>
        <rFont val="Arial"/>
        <family val="2"/>
      </rPr>
      <t xml:space="preserve"> nas despesas.</t>
    </r>
  </si>
  <si>
    <r>
      <t xml:space="preserve">(3) A Secretaria de Fazenda do Estado de São Paulo informa que a Secretaria do Tesouro Nacional não contabilizou, no ano de 2012, as despesas intra-orçamentárias, referentes às obrigações patronais a favor da São Paulo Previdência – SPPREV, entidade do Regime Próprio de Previdência. Os valores contabilizados com as despesas intra-orçamentárias no ano em questão foram de R$5.732.971.873,32, e o total da função segurança pública é de </t>
    </r>
    <r>
      <rPr>
        <b/>
        <sz val="8"/>
        <color rgb="FF222222"/>
        <rFont val="Arial"/>
        <family val="2"/>
      </rPr>
      <t>R$14.375.075.831,64</t>
    </r>
    <r>
      <rPr>
        <sz val="8"/>
        <color rgb="FF222222"/>
        <rFont val="Arial"/>
        <family val="2"/>
      </rPr>
      <t xml:space="preserve">. A variação real verificada na função entre 2011 e 2012 foi o </t>
    </r>
    <r>
      <rPr>
        <b/>
        <sz val="8"/>
        <color rgb="FF222222"/>
        <rFont val="Arial"/>
        <family val="2"/>
      </rPr>
      <t>incremento de 17,27%</t>
    </r>
    <r>
      <rPr>
        <sz val="8"/>
        <color rgb="FF222222"/>
        <rFont val="Arial"/>
        <family val="2"/>
      </rPr>
      <t xml:space="preserve"> nas despesas.</t>
    </r>
  </si>
  <si>
    <r>
      <t xml:space="preserve">(4) O total de despesas realizadas com a Função Segurança Pública em todo o país considerando os valores reais de SP e MG foi de </t>
    </r>
    <r>
      <rPr>
        <b/>
        <sz val="8"/>
        <color theme="1"/>
        <rFont val="Arial"/>
        <family val="2"/>
      </rPr>
      <t>R$ 61.104.290.700,05, incremento de 15,83%</t>
    </r>
    <r>
      <rPr>
        <sz val="8"/>
        <color theme="1"/>
        <rFont val="Arial"/>
        <family val="2"/>
      </rPr>
      <t xml:space="preserve"> em relação ao ano de 2011.</t>
    </r>
  </si>
  <si>
    <r>
      <t xml:space="preserve">(3) As Secretarias de Estado da Fazenda e de Planejamento e Gestão do Estado de Minas Gerais informam que a Secretaria do Tesouro Nacional não contabilizou, no ano de 2012, as despesas de previdência da Polícia Militar e do Corpo de Bombeiros. Os valores contabilizados com as despesas intra-orçamentárias no ano em questão foram de R$2.586.251.096,33, e o total da função segurança pública é de R$7.571.767.645,10. A participação real das despesas com segurança pública em relação ao total das despesas realizadas é de </t>
    </r>
    <r>
      <rPr>
        <b/>
        <sz val="8"/>
        <color rgb="FF222222"/>
        <rFont val="Arial"/>
        <family val="2"/>
      </rPr>
      <t>13,9%</t>
    </r>
    <r>
      <rPr>
        <sz val="8"/>
        <color rgb="FF222222"/>
        <rFont val="Arial"/>
        <family val="2"/>
      </rPr>
      <t>.</t>
    </r>
  </si>
  <si>
    <r>
      <t xml:space="preserve">(4) A Secretaria de Fazenda do Estado de São Paulo informa que a Secretaria do Tesouro Nacional não contabilizou, no ano de 2012, as despesas intra-orçamentárias, referentes às obrigações patronais a favor da São Paulo Previdência – SPPREV, entidade do Regime Próprio de Previdência. Os valores contabilizados com as despesas intra-orçamentárias no ano em questão foram de R$5.732.971.873,32, e o total da função segurança pública é de R$14.375.075.831,64.  A participação real das despesas com segurança pública em relação ao total das despesas realizadas é de </t>
    </r>
    <r>
      <rPr>
        <b/>
        <sz val="8"/>
        <color rgb="FF222222"/>
        <rFont val="Arial"/>
        <family val="2"/>
      </rPr>
      <t>9,3%</t>
    </r>
    <r>
      <rPr>
        <sz val="8"/>
        <color rgb="FF222222"/>
        <rFont val="Arial"/>
        <family val="2"/>
      </rPr>
      <t>.</t>
    </r>
  </si>
  <si>
    <r>
      <t xml:space="preserve">(3) As Secretarias de Estado da Fazenda e de Planejamento e Gestão do Estado de Minas Gerais informam que a Secretaria do Tesouro Nacional não contabilizou, no ano de 2012, as despesas de previdência da Polícia Militar e do Corpo de Bombeiros. Os valores contabilizados com as despesas intra-orçamentárias no ano em questão foram de R$2.586.251.096,33, e o total da função segurança pública é de R$7.571.767.645,10. A despesa per capita real realizada com a função segurança pública é de </t>
    </r>
    <r>
      <rPr>
        <b/>
        <sz val="8"/>
        <color rgb="FF222222"/>
        <rFont val="Arial"/>
        <family val="2"/>
      </rPr>
      <t>R$381,35</t>
    </r>
    <r>
      <rPr>
        <sz val="8"/>
        <color rgb="FF222222"/>
        <rFont val="Arial"/>
        <family val="2"/>
      </rPr>
      <t>.</t>
    </r>
  </si>
  <si>
    <r>
      <t xml:space="preserve">(4) A Secretaria de Fazenda do Estado de São Paulo informa que a Secretaria do Tesouro Nacional não contabilizou, no ano de 2012, as despesas intra-orçamentárias, referentes às obrigações patronais a favor da São Paulo Previdência – SPPREV, entidade do Regime Próprio de Previdência. Os valores contabilizados com as despesas intra-orçamentárias no ano em questão foram de R$5.732.971.873,32, e o total da função segurança pública é de R$14.375.075.831,64.  A despesa per capita real realizada com a função segurança pública é de </t>
    </r>
    <r>
      <rPr>
        <b/>
        <sz val="8"/>
        <color rgb="FF222222"/>
        <rFont val="Arial"/>
        <family val="2"/>
      </rPr>
      <t>R$343,07</t>
    </r>
    <r>
      <rPr>
        <sz val="8"/>
        <color rgb="FF222222"/>
        <rFont val="Arial"/>
        <family val="2"/>
      </rPr>
      <t>.</t>
    </r>
  </si>
  <si>
    <r>
      <t>(6) As Secretarias de Estado da Fazenda e de Planejamento e Gestão do Estado de Minas Gerais informam que a Secretaria do Tesouro Nacional não contabilizou, no ano de 2012, as despesas de previdência da Polícia Militar e do Corpo de Bombeiros. Os valores contabilizados com as despesas intra-orçamentárias no ano em questão foram de R$2.586.251.096,33, e o total da função segurança pública é de</t>
    </r>
    <r>
      <rPr>
        <b/>
        <sz val="8"/>
        <color rgb="FF222222"/>
        <rFont val="Arial"/>
        <family val="2"/>
      </rPr>
      <t xml:space="preserve"> R$7.571.767.645,10</t>
    </r>
    <r>
      <rPr>
        <sz val="8"/>
        <color rgb="FF222222"/>
        <rFont val="Arial"/>
        <family val="2"/>
      </rPr>
      <t xml:space="preserve">. A variação real verificada na função entre 2011 e 2012 foi o </t>
    </r>
    <r>
      <rPr>
        <b/>
        <sz val="8"/>
        <color rgb="FF222222"/>
        <rFont val="Arial"/>
        <family val="2"/>
      </rPr>
      <t>incremento de 14,47%</t>
    </r>
    <r>
      <rPr>
        <sz val="8"/>
        <color rgb="FF222222"/>
        <rFont val="Arial"/>
        <family val="2"/>
      </rPr>
      <t xml:space="preserve"> nas despesas.</t>
    </r>
  </si>
  <si>
    <r>
      <t>(7) A Secretaria de Fazenda do Estado de São Paulo informa que a Secretaria do Tesouro Nacional não contabilizou, no ano de 2012, as despesas intra-orçamentárias, referentes às obrigações patronais a favor da São Paulo Previdência – SPPREV, entidade do Regime Próprio de Previdência. Os valores contabilizados com as despesas intra-orçamentárias no ano em questão foram de R$5.732.971.873,32, e o total da função segurança pública é de</t>
    </r>
    <r>
      <rPr>
        <b/>
        <sz val="8"/>
        <color rgb="FF222222"/>
        <rFont val="Arial"/>
        <family val="2"/>
      </rPr>
      <t xml:space="preserve"> R$14.375.075.831,64</t>
    </r>
    <r>
      <rPr>
        <sz val="8"/>
        <color rgb="FF222222"/>
        <rFont val="Arial"/>
        <family val="2"/>
      </rPr>
      <t xml:space="preserve">. A variação real verificada na função entre 2011 e 2012 foi o </t>
    </r>
    <r>
      <rPr>
        <b/>
        <sz val="8"/>
        <color rgb="FF222222"/>
        <rFont val="Arial"/>
        <family val="2"/>
      </rPr>
      <t>incremento de 17,27%</t>
    </r>
    <r>
      <rPr>
        <sz val="8"/>
        <color rgb="FF222222"/>
        <rFont val="Arial"/>
        <family val="2"/>
      </rPr>
      <t xml:space="preserve"> nas despesas.</t>
    </r>
  </si>
  <si>
    <t>2011 (2)</t>
  </si>
  <si>
    <t>Perfil dos presos no Sistema Penitenciário, por faixa etária</t>
  </si>
  <si>
    <t>(1)  Inclui os itens Homicídio Simples, Homicídio Qualificado e Seqüestro e Cárcere Privado.</t>
  </si>
  <si>
    <t>(2) Inclui os itens Furto Simples, Furto Qualificado, Roubo Qualificado, Latrocínio, Extorsão, Extorsão Mediante Seqüestro, Apropriação Indébita, Apropriação Indébita Previdenciária, Estelionato, Receptação, Receptação Qualificada, Roubo Simples.</t>
  </si>
  <si>
    <t>(3) Inclui os itens Estupro, Atentado Violento ao Pudor, Corrupção de Menores, Tráfico Internacional de Pessoas, Tráfico Interno de Pessoas.</t>
  </si>
  <si>
    <t>(4) Inclui o item Quadrilha ou Bando.</t>
  </si>
  <si>
    <t>(5) Inclui os itens Moeda Falsa, Falsificação de Papéis, Selos, Sinal e Documentos Públicos, Falsidade Ideológica, Uso de Documento Falso.</t>
  </si>
  <si>
    <t>(6) Inclui os itens Peculato, Concussão e Excesso de Exação, Corrupção Passiva.</t>
  </si>
  <si>
    <t>(7) Inclui os itens Corrupção Ativa, Contrabando ou Descaminho.</t>
  </si>
  <si>
    <t>(8) Inclui os itens Tráfico de Entorpecentes, Tráfico Internacional de Entorpecentes.</t>
  </si>
  <si>
    <t>(9) Inclui os itens Porte Ilegal de Arma de Fogo de Uso Permitido, Disparo de Arma Fogo,  Posse ou Porte Ilegal de Arma de Fogo de Uso Restrito, Comércio Ilegal de Arma de Fogo, Tráfico Internacional de Arma de Fogo.</t>
  </si>
  <si>
    <t>Crimes contra a pessoa (1)</t>
  </si>
  <si>
    <t>Crimes contra o patrimônio (2)</t>
  </si>
  <si>
    <t>Crimes contra os costumes (3)</t>
  </si>
  <si>
    <t>Crimes contra a paz pública (4)</t>
  </si>
  <si>
    <t>Crimes contra a fé pública (5)</t>
  </si>
  <si>
    <t>Crimes contra a administração pública (6)</t>
  </si>
  <si>
    <t>Crimes praticados por particular contra a administração pública (7)</t>
  </si>
  <si>
    <t>Entorpecentes (8)</t>
  </si>
  <si>
    <t>Estatuto do desarmamento (9)</t>
  </si>
  <si>
    <t>Guarda Municipal</t>
  </si>
  <si>
    <t>Perfil dos presos no Sistema Penitenciário, por tempo total das penas</t>
  </si>
  <si>
    <t xml:space="preserve">                                                                                                                                   </t>
  </si>
  <si>
    <t>Violência Armada</t>
  </si>
  <si>
    <t>Brasil e Unidades da Federação –  2010-2011</t>
  </si>
  <si>
    <t>Unid.Federação</t>
  </si>
  <si>
    <t>Ns. Absolutos (1)</t>
  </si>
  <si>
    <t>Taxas (2)</t>
  </si>
  <si>
    <t>Mortes por agressão (3)</t>
  </si>
  <si>
    <t>Mortes por agressão utilizando arma de fogo (4)</t>
  </si>
  <si>
    <t>Mortes por agressão</t>
  </si>
  <si>
    <t>Mortes por agressão utilizando arma de fogo</t>
  </si>
  <si>
    <r>
      <t xml:space="preserve">Fonte: </t>
    </r>
    <r>
      <rPr>
        <sz val="8"/>
        <rFont val="Arial"/>
        <family val="2"/>
      </rPr>
      <t xml:space="preserve">Instituto Brasileiro de Geografia e Estatística - IBGE; Ministério da Saúde/DATASUS; Fórum Brasileiro de Segurança Pública. </t>
    </r>
  </si>
  <si>
    <t>(1) Os dados de mortes por agressão correspondem ao número de vítimas.</t>
  </si>
  <si>
    <t>(3) Inclui a categoria CID-10: X85-Y09 Agressões</t>
  </si>
  <si>
    <t>(4) Inclui as categorias CID-10: X93 Agressão disparo de arma de fogo de mão, X94 Agressão disparo arma fogo de maior calibre, X95 Agressão disparo outra arma de fogo ou Não Especificado.</t>
  </si>
  <si>
    <t>Mortes por agressão, por sexo  (1)</t>
  </si>
  <si>
    <t>Brasil e Unidades da Federação –  2010</t>
  </si>
  <si>
    <t>Mortes por agressão (2)</t>
  </si>
  <si>
    <t>Ignorado</t>
  </si>
  <si>
    <t xml:space="preserve">Ns. Absolutos </t>
  </si>
  <si>
    <t xml:space="preserve">(2) Inclui a categoria CID-10: X85-Y09 Agressões. </t>
  </si>
  <si>
    <t>(3) Por 100 mil habitantes em cada categoria.</t>
  </si>
  <si>
    <t>Mortes por agressão, por sexo (1)</t>
  </si>
  <si>
    <t>Brasil e Unidades da Federação –  2011</t>
  </si>
  <si>
    <t xml:space="preserve">(2) Inclui a categoria CID-10: X85-Y09 Agressões </t>
  </si>
  <si>
    <t>(3) Por 100 mil habitantes em cada categoria</t>
  </si>
  <si>
    <t>Mortes por agressão, por faixa etária (1)</t>
  </si>
  <si>
    <t>Menor de 10 anos</t>
  </si>
  <si>
    <t>10 a 14 anos</t>
  </si>
  <si>
    <t>15 a 19 anos</t>
  </si>
  <si>
    <t>20 a 24 anos</t>
  </si>
  <si>
    <t>35 a 39 anos</t>
  </si>
  <si>
    <t>40 a 44 anos</t>
  </si>
  <si>
    <t>45 a 49 anos</t>
  </si>
  <si>
    <t>50 a 54 anos</t>
  </si>
  <si>
    <t>55 a 59 anos</t>
  </si>
  <si>
    <t>60 anos ou mais</t>
  </si>
  <si>
    <t>Idade Ignorada</t>
  </si>
  <si>
    <t>(2) Inclui a categoria CID-10: X85-Y09 Agressões</t>
  </si>
  <si>
    <t>(3) Por 100 mil habitantes em cada faixa etária.</t>
  </si>
  <si>
    <t>Mortes por agressão, por raça/cor (1)</t>
  </si>
  <si>
    <t>Preta</t>
  </si>
  <si>
    <t>Número de municípios com estrutura na área de segurança pública</t>
  </si>
  <si>
    <t>Unidades da Federação – 2009-2012</t>
  </si>
  <si>
    <t>Total de municípios</t>
  </si>
  <si>
    <t>Municípios por presença ou não de estrutura específica na área de segurança</t>
  </si>
  <si>
    <t>Municípios com estrutura específica na área de segurança.</t>
  </si>
  <si>
    <t>Municípios que não possuem estrutura específica na área de segurança</t>
  </si>
  <si>
    <t>Porcentagem (%)</t>
  </si>
  <si>
    <r>
      <t>Fonte</t>
    </r>
    <r>
      <rPr>
        <sz val="8"/>
        <rFont val="Arial"/>
        <family val="2"/>
      </rPr>
      <t>: Instituto Brasileiro de Geografia e Estatística - IBGE. Pesquisa de Informações Básicas Municipais 2009 e 2012; Fórum Brasileiro de Segurança Pública.</t>
    </r>
  </si>
  <si>
    <t>Número de municípios com Fundo Municipal de Segurança e Plano Municipal de Segurança</t>
  </si>
  <si>
    <t>Fundo Municipal de Segurança</t>
  </si>
  <si>
    <t>Plano Municipal de Segurança</t>
  </si>
  <si>
    <r>
      <t>Fonte</t>
    </r>
    <r>
      <rPr>
        <sz val="9"/>
        <rFont val="Arial"/>
        <family val="2"/>
      </rPr>
      <t>: Instituto Brasileiro de Geografia e Estatística - IBGE. Pesquisa de Informações Básicas Municipais 2009 e 2012; Fórum Brasileiro de Segurança Pública.</t>
    </r>
  </si>
  <si>
    <t>Número de municípios com Guardas Municipais e seu efetivo, por sexo</t>
  </si>
  <si>
    <t>Unidades da Federação –  2009-2012</t>
  </si>
  <si>
    <t>Municípios com Guarda Municipal</t>
  </si>
  <si>
    <t>Efetivo Guarda Municipal</t>
  </si>
  <si>
    <t>Não declarado (1)</t>
  </si>
  <si>
    <t>Total (2)</t>
  </si>
  <si>
    <r>
      <rPr>
        <b/>
        <sz val="9"/>
        <rFont val="Arial"/>
        <family val="2"/>
      </rPr>
      <t>Fonte:</t>
    </r>
    <r>
      <rPr>
        <sz val="9"/>
        <rFont val="Arial"/>
        <family val="2"/>
      </rPr>
      <t xml:space="preserve"> Instituto Brasileiro de Geografia e Estatística - IBGE. Pesquisa de Informações Básicas Municipais 2009 e 2012; Fórum Brasileiro de Segurança Pública.</t>
    </r>
  </si>
  <si>
    <t>(1) Número inferido a partir da diferença entre o total e a soma de declarados homens e mulheres.</t>
  </si>
  <si>
    <t>(2) Inclusive os sem declaração de sexo.</t>
  </si>
  <si>
    <t>Número de municípios com Guardas Municipais e realização de treinamento ou capacitação</t>
  </si>
  <si>
    <t>Realização de treinamento ou capacitação (1)</t>
  </si>
  <si>
    <t>Na ocasião do
ingresso</t>
  </si>
  <si>
    <t>Periodicamente</t>
  </si>
  <si>
    <t>Ocasionalmente</t>
  </si>
  <si>
    <t>Não é treinada ou capacitada</t>
  </si>
  <si>
    <t xml:space="preserve">Porcentagem de municípios cuja Guarda Municipal realiza ou não treinamento ou capacitação </t>
  </si>
  <si>
    <t>Sim (2)</t>
  </si>
  <si>
    <t>Não</t>
  </si>
  <si>
    <r>
      <rPr>
        <b/>
        <sz val="9"/>
        <rFont val="Arial"/>
        <family val="2"/>
      </rPr>
      <t xml:space="preserve">Fonte: </t>
    </r>
    <r>
      <rPr>
        <sz val="9"/>
        <rFont val="Arial"/>
        <family val="2"/>
      </rPr>
      <t>Instituto Brasileiro de Geografia e Estatística - IBGE. Pesquisa de Informações Básicas Municipais 2009 e 2012; Fórum Brasileiro de Segurança Pública</t>
    </r>
  </si>
  <si>
    <t>(1) Pode ter realizado mais de um treinamento ou capacitação.</t>
  </si>
  <si>
    <t>(2) Porcentagem calculada a partir da diferença entre o número absoluto de municípios com guarda municipal e o número absoluto de municípios com guarda municipal que declararam não treiná-la ou capacitá-la.</t>
  </si>
  <si>
    <t>Número de municípios com Guardas Municipais e órgãos de controle</t>
  </si>
  <si>
    <t>Unidades da Federação –  2009 e 2012</t>
  </si>
  <si>
    <t xml:space="preserve">Total de Municípios </t>
  </si>
  <si>
    <t>Municípios com Guarda que possuem Órgão de Controle (1)</t>
  </si>
  <si>
    <t>Interno</t>
  </si>
  <si>
    <t>Externo</t>
  </si>
  <si>
    <t>Outro tipo (2)</t>
  </si>
  <si>
    <t>Não possui</t>
  </si>
  <si>
    <t>Porcentagem de municípios cuja Guarda Municipal possui ou não Órgão de Controle</t>
  </si>
  <si>
    <t>Sim (3)</t>
  </si>
  <si>
    <r>
      <rPr>
        <b/>
        <sz val="9"/>
        <rFont val="Arial"/>
        <family val="2"/>
      </rPr>
      <t xml:space="preserve">Fonte: </t>
    </r>
    <r>
      <rPr>
        <sz val="9"/>
        <rFont val="Arial"/>
        <family val="2"/>
      </rPr>
      <t>Instituto Brasileiro de Geografia e Estatística - IBGE. Pesquisa de Informações Básicas Municipais 2009 e 2012; Fórum Brasileiro de Segurança Pública.</t>
    </r>
  </si>
  <si>
    <t>(1) Pode existir mais de um órgão de controle.</t>
  </si>
  <si>
    <t>(2) Na Pesquisa de Informações Básicas Municipais 2009 a categoria aparece como "Interno e Externo".</t>
  </si>
  <si>
    <t>(3) Porcentagem calculada a partir da diferença entre o número absoluto de municípios com guarda municipal e o número absoluto de municípios com guarda municipal que declararam não possuir órgão de controle.</t>
  </si>
  <si>
    <t>Tipo de arma utilizada (1)</t>
  </si>
  <si>
    <t>Apenas arma de fogo</t>
  </si>
  <si>
    <t>Apenas armas não letais</t>
  </si>
  <si>
    <t>Armas de fogo e não letais</t>
  </si>
  <si>
    <t>Nenhum tipo de arma</t>
  </si>
  <si>
    <t>Porcentagem de municípios cuja Guarda Municipal utiliza ou não algum tipo de arma</t>
  </si>
  <si>
    <r>
      <rPr>
        <b/>
        <sz val="9"/>
        <color indexed="8"/>
        <rFont val="Arial"/>
        <family val="2"/>
      </rPr>
      <t>Fonte:</t>
    </r>
    <r>
      <rPr>
        <sz val="9"/>
        <color indexed="8"/>
        <rFont val="Arial"/>
        <family val="2"/>
      </rPr>
      <t xml:space="preserve"> IBGE, Diretoria de Pesquisas, Coordenação de  População e Indicadores  Sociais, Pesquisa de Informações Básicas Municipais 2012.</t>
    </r>
  </si>
  <si>
    <t>(1) Desconsidera os municípios com guarda municipal que, de acordo com a Base de Dados das Pesquisa de Informações Básicas Municipais 2009 e 2012, não disponibilizaram esta informação.</t>
  </si>
  <si>
    <t>(2) Porcentagem calculada a partir da diferença entre o número absoluto de municípios com guarda municipal e o número absoluto de municípios com guarda municipal que declararam não utilizar nenhum tipo de arma.</t>
  </si>
  <si>
    <t>(3) Número de guardas municipais que utilizam apenas armas de fogo confirmado na Base de Dados da Pesquisa de Informações Básicas Municipais 2012.</t>
  </si>
  <si>
    <t>Número de municípios com Guardas Municipais em 2002, 2004, 2006, 2009 e 2012</t>
  </si>
  <si>
    <t>Mato Grosso (1)</t>
  </si>
  <si>
    <t>Mato Grosso do Sul (2)</t>
  </si>
  <si>
    <t>Piauí (3)</t>
  </si>
  <si>
    <r>
      <rPr>
        <b/>
        <sz val="9"/>
        <rFont val="Arial"/>
        <family val="2"/>
      </rPr>
      <t>Fonte:</t>
    </r>
    <r>
      <rPr>
        <sz val="9"/>
        <rFont val="Arial"/>
        <family val="2"/>
      </rPr>
      <t xml:space="preserve"> Instituto Brasileiro de Geografia e Estatística - IBGE. Pesquisa de Informações Básicas Municipais 2002, 2004, 2006, 2009 e 2012; Fórum Brasileiro de Segurança Pública.</t>
    </r>
  </si>
  <si>
    <t>(1) Em 2002 e 2004 havia 139 municipios no estado do Mato Grosso.</t>
  </si>
  <si>
    <t>(2) Em 2002 e 2004 havia 77 municípios no estado do Mato Grosso do Sul.</t>
  </si>
  <si>
    <t>(3) Em 20002 e 2004, havia 222 municípios no estado do Piauí; em 2006, havia 223.</t>
  </si>
  <si>
    <t>Número de municípios com Guardas Municipais por tipo de arma utilizada</t>
  </si>
  <si>
    <t xml:space="preserve">     </t>
  </si>
  <si>
    <t>TABELA 11</t>
  </si>
  <si>
    <t>TABELA 12</t>
  </si>
  <si>
    <t>TABELA 13</t>
  </si>
  <si>
    <t>UF</t>
  </si>
  <si>
    <t>TABELA 14</t>
  </si>
  <si>
    <t>TABELA 15</t>
  </si>
  <si>
    <t>TABELA 16</t>
  </si>
  <si>
    <t>TABELA 17</t>
  </si>
  <si>
    <t>TABELA 18</t>
  </si>
  <si>
    <t>TABELA 19</t>
  </si>
  <si>
    <t>TABELA 20</t>
  </si>
  <si>
    <t>TABELA 21</t>
  </si>
  <si>
    <t>TABELA 22</t>
  </si>
  <si>
    <t>TABELA 23</t>
  </si>
  <si>
    <t>TABELA 24</t>
  </si>
  <si>
    <t>TABELA 25</t>
  </si>
  <si>
    <t>TABELA 26</t>
  </si>
  <si>
    <t>TABELA 27</t>
  </si>
  <si>
    <t>TABELA 28</t>
  </si>
  <si>
    <t>TABELA 29</t>
  </si>
  <si>
    <t>TABELA 30</t>
  </si>
  <si>
    <t>TABELA 31</t>
  </si>
  <si>
    <t>TABELA 32</t>
  </si>
  <si>
    <t>TABELA 33</t>
  </si>
  <si>
    <t>Tabela 34</t>
  </si>
  <si>
    <t>Efetivo das Polícias Militares, Civis, Bombeiros e Guardas Municipais, por patente/cargo</t>
  </si>
  <si>
    <t>Tabela 35</t>
  </si>
  <si>
    <t>Tabela 36</t>
  </si>
  <si>
    <t>Tabela 37</t>
  </si>
  <si>
    <t>TABELA 38</t>
  </si>
  <si>
    <t>TABELA 39</t>
  </si>
  <si>
    <t>TABELA 40</t>
  </si>
  <si>
    <t>TABELA 41</t>
  </si>
  <si>
    <t>TABELA 42</t>
  </si>
  <si>
    <t>TABELA  43</t>
  </si>
  <si>
    <t>TABELA 44</t>
  </si>
  <si>
    <t>TABELA  45</t>
  </si>
  <si>
    <t xml:space="preserve">  Brasil</t>
  </si>
  <si>
    <t>TABELA  46</t>
  </si>
  <si>
    <t>TABELA  47</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</si>
</sst>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 #,##0_-;_-* &quot;-&quot;_-;_-@_-"/>
    <numFmt numFmtId="43" formatCode="_-* #,##0.00_-;\-* #,##0.00_-;_-* &quot;-&quot;??_-;_-@_-"/>
    <numFmt numFmtId="164" formatCode="_(* #,##0.00_);_(* \(#,##0.00\);_(* &quot;-&quot;??_);_(@_)"/>
    <numFmt numFmtId="165" formatCode="0.0"/>
    <numFmt numFmtId="166" formatCode="#,##0.0"/>
    <numFmt numFmtId="167" formatCode="#,##0;[Red]#,##0"/>
    <numFmt numFmtId="168" formatCode="#,##0_ ;\-#,##0\ "/>
    <numFmt numFmtId="169" formatCode="_(* #,##0_);_(* \(#,##0\);_(* &quot;-&quot;??_);_(@_)"/>
    <numFmt numFmtId="170" formatCode="#,##0.0_ ;\-#,##0.0\ "/>
    <numFmt numFmtId="171" formatCode="0.0000000000"/>
    <numFmt numFmtId="172" formatCode="#,##0.0_);\(#,##0.0\)"/>
    <numFmt numFmtId="173" formatCode="##\ ##0"/>
    <numFmt numFmtId="174" formatCode="\ \ \ \ \ \ \ @"/>
    <numFmt numFmtId="175" formatCode="#\ ###\ ##0;#\ ###\ ##0;\-"/>
    <numFmt numFmtId="176" formatCode="#\ ###\ ###"/>
    <numFmt numFmtId="177" formatCode="#,##0.0;[Red]#,##0.0"/>
  </numFmts>
  <fonts count="76">
    <font>
      <sz val="11"/>
      <color theme="1"/>
      <name val="Calibri"/>
      <family val="2"/>
      <scheme val="minor"/>
    </font>
    <font>
      <sz val="11"/>
      <color indexed="8"/>
      <name val="Calibri"/>
      <family val="2"/>
    </font>
    <font>
      <sz val="10"/>
      <name val="Arial"/>
      <family val="2"/>
    </font>
    <font>
      <b/>
      <sz val="8"/>
      <name val="Arial"/>
      <family val="2"/>
    </font>
    <font>
      <sz val="8"/>
      <name val="Arial"/>
      <family val="2"/>
    </font>
    <font>
      <sz val="8"/>
      <color indexed="8"/>
      <name val="Arial"/>
      <family val="2"/>
    </font>
    <font>
      <sz val="8"/>
      <color indexed="8"/>
      <name val="Arial"/>
      <family val="2"/>
    </font>
    <font>
      <sz val="9"/>
      <color indexed="8"/>
      <name val="Calibri"/>
      <family val="2"/>
    </font>
    <font>
      <sz val="8"/>
      <color indexed="8"/>
      <name val="Calibri"/>
      <family val="2"/>
    </font>
    <font>
      <b/>
      <sz val="8"/>
      <color indexed="8"/>
      <name val="Arial"/>
      <family val="2"/>
    </font>
    <font>
      <sz val="9"/>
      <name val="Calibri"/>
      <family val="2"/>
    </font>
    <font>
      <sz val="7"/>
      <name val="arIAL"/>
      <family val="2"/>
      <charset val="1"/>
    </font>
    <font>
      <b/>
      <vertAlign val="superscript"/>
      <sz val="8"/>
      <color indexed="8"/>
      <name val="Arial"/>
      <family val="2"/>
    </font>
    <font>
      <b/>
      <vertAlign val="superscript"/>
      <sz val="8"/>
      <name val="Arial"/>
      <family val="2"/>
    </font>
    <font>
      <sz val="11"/>
      <color indexed="8"/>
      <name val="Calibri"/>
      <family val="2"/>
    </font>
    <font>
      <b/>
      <sz val="9"/>
      <name val="Arial"/>
      <family val="2"/>
    </font>
    <font>
      <sz val="9"/>
      <name val="Arial"/>
      <family val="2"/>
    </font>
    <font>
      <vertAlign val="superscript"/>
      <sz val="9"/>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3F3F76"/>
      <name val="Calibri"/>
      <family val="2"/>
      <scheme val="minor"/>
    </font>
    <font>
      <u/>
      <sz val="10"/>
      <color theme="10"/>
      <name val="Arial"/>
      <family val="2"/>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8"/>
      <color rgb="FFFF0000"/>
      <name val="Arial"/>
      <family val="2"/>
    </font>
    <font>
      <sz val="8"/>
      <color theme="1"/>
      <name val="Arial"/>
      <family val="2"/>
    </font>
    <font>
      <b/>
      <sz val="12"/>
      <color rgb="FFFF0000"/>
      <name val="Arial"/>
      <family val="2"/>
    </font>
    <font>
      <sz val="12"/>
      <color rgb="FFFF0000"/>
      <name val="Arial"/>
      <family val="2"/>
    </font>
    <font>
      <b/>
      <sz val="9"/>
      <name val="Calibri"/>
      <family val="2"/>
      <scheme val="minor"/>
    </font>
    <font>
      <sz val="9"/>
      <name val="Calibri"/>
      <family val="2"/>
      <scheme val="minor"/>
    </font>
    <font>
      <sz val="11"/>
      <name val="Calibri"/>
      <family val="2"/>
      <scheme val="minor"/>
    </font>
    <font>
      <sz val="10"/>
      <color rgb="FF000080"/>
      <name val="Arial"/>
      <family val="2"/>
    </font>
    <font>
      <b/>
      <i/>
      <sz val="10"/>
      <color theme="1"/>
      <name val="Verdana"/>
      <family val="2"/>
    </font>
    <font>
      <b/>
      <sz val="8"/>
      <color theme="1"/>
      <name val="Arial"/>
      <family val="2"/>
    </font>
    <font>
      <sz val="15"/>
      <color rgb="FFFF0000"/>
      <name val="Arial"/>
      <family val="2"/>
    </font>
    <font>
      <sz val="8"/>
      <color rgb="FF222222"/>
      <name val="Arial"/>
      <family val="2"/>
    </font>
    <font>
      <sz val="8"/>
      <name val="Times New Roman"/>
      <family val="1"/>
    </font>
    <font>
      <sz val="9"/>
      <color rgb="FF696969"/>
      <name val="Trebuchet MS"/>
      <family val="2"/>
    </font>
    <font>
      <sz val="8"/>
      <color theme="1"/>
      <name val="Calibri"/>
      <family val="2"/>
      <scheme val="minor"/>
    </font>
    <font>
      <sz val="25"/>
      <color theme="1"/>
      <name val="Calibri"/>
      <family val="2"/>
      <scheme val="minor"/>
    </font>
    <font>
      <b/>
      <sz val="12"/>
      <color rgb="FFFF0000"/>
      <name val="Calibri"/>
      <family val="2"/>
      <scheme val="minor"/>
    </font>
    <font>
      <b/>
      <sz val="8"/>
      <name val="Calibri"/>
      <family val="2"/>
      <scheme val="minor"/>
    </font>
    <font>
      <sz val="8"/>
      <name val="Calibri"/>
      <family val="2"/>
    </font>
    <font>
      <sz val="8"/>
      <name val="Calibri"/>
      <family val="2"/>
      <scheme val="minor"/>
    </font>
    <font>
      <sz val="11"/>
      <color theme="1"/>
      <name val="Arial"/>
      <family val="2"/>
    </font>
    <font>
      <b/>
      <sz val="12"/>
      <name val="Arial"/>
      <family val="2"/>
    </font>
    <font>
      <b/>
      <sz val="10"/>
      <name val="Arial"/>
      <family val="2"/>
    </font>
    <font>
      <sz val="10"/>
      <name val="Verdana"/>
      <family val="2"/>
    </font>
    <font>
      <b/>
      <sz val="18"/>
      <color rgb="FFFF0000"/>
      <name val="Arial"/>
      <family val="2"/>
    </font>
    <font>
      <sz val="11"/>
      <name val="Calibri"/>
      <family val="2"/>
    </font>
    <font>
      <b/>
      <sz val="8"/>
      <color rgb="FF222222"/>
      <name val="Arial"/>
      <family val="2"/>
    </font>
    <font>
      <b/>
      <sz val="8"/>
      <color theme="1"/>
      <name val="Verdana"/>
      <family val="2"/>
    </font>
    <font>
      <sz val="8"/>
      <color theme="1"/>
      <name val="Verdana"/>
      <family val="2"/>
    </font>
    <font>
      <sz val="9"/>
      <color indexed="8"/>
      <name val="Arial"/>
      <family val="2"/>
    </font>
    <font>
      <sz val="8"/>
      <name val="Univers 55"/>
      <family val="2"/>
    </font>
    <font>
      <b/>
      <sz val="8"/>
      <name val="Univers 45 Light"/>
      <family val="2"/>
    </font>
    <font>
      <sz val="8"/>
      <name val="Univers 55"/>
    </font>
    <font>
      <b/>
      <sz val="9"/>
      <color indexed="8"/>
      <name val="Arial"/>
      <family val="2"/>
    </font>
    <font>
      <b/>
      <sz val="7"/>
      <name val="Univers 45 Light"/>
      <family val="2"/>
    </font>
    <font>
      <sz val="7"/>
      <name val="Univers 55"/>
      <family val="2"/>
    </font>
    <font>
      <sz val="7"/>
      <name val="Univers 55"/>
    </font>
    <font>
      <sz val="7"/>
      <name val="Univers 45 Light"/>
      <family val="2"/>
    </font>
    <font>
      <sz val="9"/>
      <color theme="1"/>
      <name val="Arial"/>
      <family val="2"/>
    </font>
    <font>
      <b/>
      <sz val="9"/>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s>
  <borders count="7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bottom style="thin">
        <color indexed="8"/>
      </bottom>
      <diagonal/>
    </border>
    <border>
      <left style="thin">
        <color indexed="64"/>
      </left>
      <right style="thin">
        <color indexed="64"/>
      </right>
      <top style="thin">
        <color indexed="8"/>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auto="1"/>
      </top>
      <bottom/>
      <diagonal/>
    </border>
    <border>
      <left/>
      <right style="thin">
        <color auto="1"/>
      </right>
      <top style="thin">
        <color auto="1"/>
      </top>
      <bottom/>
      <diagonal/>
    </border>
    <border>
      <left/>
      <right style="thin">
        <color indexed="8"/>
      </right>
      <top/>
      <bottom style="thin">
        <color indexed="8"/>
      </bottom>
      <diagonal/>
    </border>
    <border>
      <left style="thin">
        <color indexed="8"/>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indexed="8"/>
      </bottom>
      <diagonal/>
    </border>
    <border>
      <left/>
      <right/>
      <top style="thin">
        <color auto="1"/>
      </top>
      <bottom/>
      <diagonal/>
    </border>
    <border>
      <left style="thin">
        <color indexed="8"/>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indexed="8"/>
      </top>
      <bottom style="thin">
        <color indexed="8"/>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style="thin">
        <color indexed="64"/>
      </top>
      <bottom/>
      <diagonal/>
    </border>
    <border>
      <left/>
      <right style="thin">
        <color indexed="8"/>
      </right>
      <top style="thin">
        <color indexed="64"/>
      </top>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8"/>
      </top>
      <bottom style="thin">
        <color indexed="8"/>
      </bottom>
      <diagonal/>
    </border>
  </borders>
  <cellStyleXfs count="75">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20" fillId="20" borderId="0" applyNumberFormat="0" applyBorder="0" applyAlignment="0" applyProtection="0"/>
    <xf numFmtId="0" fontId="21" fillId="21" borderId="19" applyNumberFormat="0" applyAlignment="0" applyProtection="0"/>
    <xf numFmtId="0" fontId="22" fillId="22" borderId="20" applyNumberFormat="0" applyAlignment="0" applyProtection="0"/>
    <xf numFmtId="0" fontId="23" fillId="0" borderId="21" applyNumberFormat="0" applyFill="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4" fillId="29" borderId="19" applyNumberFormat="0" applyAlignment="0" applyProtection="0"/>
    <xf numFmtId="0" fontId="25" fillId="0" borderId="0" applyNumberFormat="0" applyFill="0" applyBorder="0" applyAlignment="0" applyProtection="0">
      <alignment vertical="top"/>
      <protection locked="0"/>
    </xf>
    <xf numFmtId="0" fontId="26" fillId="30" borderId="0" applyNumberFormat="0" applyBorder="0" applyAlignment="0" applyProtection="0"/>
    <xf numFmtId="0" fontId="27" fillId="31" borderId="0" applyNumberFormat="0" applyBorder="0" applyAlignment="0" applyProtection="0"/>
    <xf numFmtId="0" fontId="2" fillId="0" borderId="0"/>
    <xf numFmtId="0" fontId="2" fillId="0" borderId="0"/>
    <xf numFmtId="0" fontId="18" fillId="0" borderId="0"/>
    <xf numFmtId="0" fontId="2" fillId="0" borderId="0"/>
    <xf numFmtId="0" fontId="2" fillId="0" borderId="0"/>
    <xf numFmtId="0" fontId="1" fillId="0" borderId="0"/>
    <xf numFmtId="0" fontId="2" fillId="0" borderId="0" applyNumberFormat="0" applyFill="0" applyBorder="0" applyAlignment="0" applyProtection="0"/>
    <xf numFmtId="0" fontId="2" fillId="0" borderId="0"/>
    <xf numFmtId="0" fontId="2" fillId="0" borderId="0"/>
    <xf numFmtId="0" fontId="18" fillId="32" borderId="22" applyNumberFormat="0" applyFont="0" applyAlignment="0" applyProtection="0"/>
    <xf numFmtId="9" fontId="2" fillId="0" borderId="0" applyFont="0" applyFill="0" applyBorder="0" applyAlignment="0" applyProtection="0"/>
    <xf numFmtId="9" fontId="2" fillId="0" borderId="0" applyFill="0" applyBorder="0" applyAlignment="0" applyProtection="0"/>
    <xf numFmtId="0" fontId="28" fillId="21" borderId="23" applyNumberFormat="0" applyAlignment="0" applyProtection="0"/>
    <xf numFmtId="41"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24" applyNumberFormat="0" applyFill="0" applyAlignment="0" applyProtection="0"/>
    <xf numFmtId="0" fontId="33" fillId="0" borderId="25" applyNumberFormat="0" applyFill="0" applyAlignment="0" applyProtection="0"/>
    <xf numFmtId="0" fontId="34" fillId="0" borderId="26" applyNumberFormat="0" applyFill="0" applyAlignment="0" applyProtection="0"/>
    <xf numFmtId="0" fontId="34" fillId="0" borderId="0" applyNumberFormat="0" applyFill="0" applyBorder="0" applyAlignment="0" applyProtection="0"/>
    <xf numFmtId="0" fontId="35" fillId="0" borderId="27" applyNumberFormat="0" applyFill="0" applyAlignment="0" applyProtection="0"/>
    <xf numFmtId="164" fontId="18"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0" fontId="2" fillId="0" borderId="0"/>
    <xf numFmtId="0" fontId="2" fillId="0" borderId="0"/>
    <xf numFmtId="164" fontId="2" fillId="0" borderId="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cellStyleXfs>
  <cellXfs count="1189">
    <xf numFmtId="0" fontId="0" fillId="0" borderId="0" xfId="0"/>
    <xf numFmtId="0" fontId="4" fillId="0" borderId="0" xfId="37" applyFont="1" applyFill="1"/>
    <xf numFmtId="165" fontId="4" fillId="0" borderId="0" xfId="37" applyNumberFormat="1" applyFont="1" applyFill="1"/>
    <xf numFmtId="0" fontId="36" fillId="0" borderId="0" xfId="37" applyFont="1" applyFill="1" applyAlignment="1">
      <alignment wrapText="1"/>
    </xf>
    <xf numFmtId="3" fontId="4" fillId="0" borderId="0" xfId="37" applyNumberFormat="1" applyFont="1" applyFill="1"/>
    <xf numFmtId="0" fontId="4" fillId="0" borderId="0" xfId="37" applyFont="1" applyFill="1" applyAlignment="1">
      <alignment horizontal="center" vertical="center" wrapText="1"/>
    </xf>
    <xf numFmtId="0" fontId="3" fillId="0" borderId="2" xfId="41" applyFont="1" applyFill="1" applyBorder="1" applyAlignment="1">
      <alignment horizontal="center" vertical="center" wrapText="1"/>
    </xf>
    <xf numFmtId="165" fontId="4" fillId="0" borderId="0" xfId="37" applyNumberFormat="1" applyFont="1" applyFill="1" applyBorder="1" applyAlignment="1">
      <alignment horizontal="right"/>
    </xf>
    <xf numFmtId="0" fontId="4" fillId="0" borderId="0" xfId="37" applyFont="1" applyFill="1" applyBorder="1"/>
    <xf numFmtId="0" fontId="37" fillId="0" borderId="0" xfId="0" applyFont="1" applyFill="1"/>
    <xf numFmtId="0" fontId="6" fillId="0" borderId="0" xfId="0" applyFont="1" applyFill="1" applyAlignment="1"/>
    <xf numFmtId="0" fontId="6" fillId="0" borderId="0" xfId="0" applyFont="1" applyFill="1" applyAlignment="1">
      <alignment vertical="center" wrapText="1"/>
    </xf>
    <xf numFmtId="0" fontId="4" fillId="0" borderId="0" xfId="0" applyFont="1" applyFill="1" applyAlignment="1">
      <alignment wrapText="1"/>
    </xf>
    <xf numFmtId="0" fontId="6" fillId="0" borderId="0" xfId="37" applyFont="1" applyFill="1"/>
    <xf numFmtId="0" fontId="8" fillId="0" borderId="0" xfId="0" applyFont="1" applyFill="1" applyAlignment="1">
      <alignment vertical="center" wrapText="1"/>
    </xf>
    <xf numFmtId="0" fontId="38" fillId="0" borderId="0" xfId="37" applyFont="1" applyFill="1"/>
    <xf numFmtId="3" fontId="4" fillId="0" borderId="0" xfId="34" applyNumberFormat="1" applyFont="1" applyFill="1" applyAlignment="1">
      <alignment horizontal="right"/>
    </xf>
    <xf numFmtId="165" fontId="6" fillId="0" borderId="0" xfId="37" applyNumberFormat="1" applyFont="1" applyFill="1" applyBorder="1" applyAlignment="1">
      <alignment horizontal="right"/>
    </xf>
    <xf numFmtId="0" fontId="6" fillId="0" borderId="0" xfId="37" applyFont="1" applyFill="1" applyAlignment="1"/>
    <xf numFmtId="0" fontId="39" fillId="0" borderId="0" xfId="37" applyFont="1" applyFill="1"/>
    <xf numFmtId="0" fontId="0" fillId="0" borderId="0" xfId="0" applyFill="1" applyBorder="1"/>
    <xf numFmtId="0" fontId="6" fillId="0" borderId="0" xfId="37" applyFont="1" applyFill="1" applyBorder="1"/>
    <xf numFmtId="3" fontId="11" fillId="0" borderId="0" xfId="34" applyNumberFormat="1" applyFont="1" applyFill="1" applyAlignment="1">
      <alignment horizontal="right"/>
    </xf>
    <xf numFmtId="0" fontId="4" fillId="0" borderId="0" xfId="37" applyFont="1" applyFill="1" applyAlignment="1">
      <alignment horizontal="right"/>
    </xf>
    <xf numFmtId="3" fontId="0" fillId="0" borderId="0" xfId="0" applyNumberFormat="1" applyFill="1" applyBorder="1"/>
    <xf numFmtId="0" fontId="37" fillId="0" borderId="0" xfId="0" applyFont="1" applyFill="1" applyBorder="1"/>
    <xf numFmtId="0" fontId="37" fillId="0" borderId="0" xfId="0" applyFont="1"/>
    <xf numFmtId="0" fontId="4" fillId="0" borderId="0" xfId="37" applyFont="1" applyFill="1" applyAlignment="1">
      <alignment horizontal="left" wrapText="1"/>
    </xf>
    <xf numFmtId="0" fontId="4" fillId="0" borderId="0" xfId="0" applyFont="1" applyFill="1"/>
    <xf numFmtId="0" fontId="4" fillId="0" borderId="0" xfId="33" applyFont="1" applyFill="1"/>
    <xf numFmtId="0" fontId="7" fillId="0" borderId="0" xfId="0" applyFont="1" applyFill="1"/>
    <xf numFmtId="0" fontId="9" fillId="0" borderId="0" xfId="37" applyFont="1" applyFill="1" applyAlignment="1"/>
    <xf numFmtId="0" fontId="37" fillId="0" borderId="4" xfId="0" applyFont="1" applyFill="1" applyBorder="1"/>
    <xf numFmtId="0" fontId="37" fillId="0" borderId="5" xfId="0" applyFont="1" applyFill="1" applyBorder="1"/>
    <xf numFmtId="168" fontId="40" fillId="0" borderId="0" xfId="0" applyNumberFormat="1" applyFont="1" applyFill="1" applyBorder="1" applyAlignment="1">
      <alignment horizontal="center"/>
    </xf>
    <xf numFmtId="3" fontId="40" fillId="0" borderId="0" xfId="36" applyNumberFormat="1" applyFont="1" applyFill="1" applyBorder="1" applyAlignment="1">
      <alignment vertical="center" wrapText="1"/>
    </xf>
    <xf numFmtId="165" fontId="4" fillId="0" borderId="0" xfId="37" applyNumberFormat="1" applyFont="1" applyFill="1" applyBorder="1"/>
    <xf numFmtId="0" fontId="15" fillId="0" borderId="0" xfId="41" applyFont="1" applyFill="1"/>
    <xf numFmtId="0" fontId="16" fillId="0" borderId="0" xfId="41" applyFont="1" applyFill="1"/>
    <xf numFmtId="0" fontId="10" fillId="0" borderId="0" xfId="0" applyFont="1" applyFill="1"/>
    <xf numFmtId="3" fontId="10" fillId="0" borderId="0" xfId="0" applyNumberFormat="1" applyFont="1" applyFill="1" applyAlignment="1">
      <alignment horizontal="right"/>
    </xf>
    <xf numFmtId="0" fontId="10" fillId="0" borderId="6" xfId="0" applyFont="1" applyFill="1" applyBorder="1"/>
    <xf numFmtId="0" fontId="37" fillId="0" borderId="7" xfId="0" applyFont="1" applyFill="1" applyBorder="1"/>
    <xf numFmtId="0" fontId="37" fillId="0" borderId="8" xfId="0" applyFont="1" applyFill="1" applyBorder="1"/>
    <xf numFmtId="0" fontId="3" fillId="0" borderId="1" xfId="37" applyFont="1" applyFill="1" applyBorder="1" applyAlignment="1">
      <alignment horizontal="center" vertical="center" wrapText="1"/>
    </xf>
    <xf numFmtId="3" fontId="4" fillId="0" borderId="0" xfId="37" applyNumberFormat="1" applyFont="1" applyFill="1" applyAlignment="1">
      <alignment horizontal="center"/>
    </xf>
    <xf numFmtId="3" fontId="4" fillId="0" borderId="0" xfId="37" applyNumberFormat="1" applyFont="1" applyFill="1" applyAlignment="1">
      <alignment horizontal="center" vertical="center" wrapText="1"/>
    </xf>
    <xf numFmtId="0" fontId="4" fillId="0" borderId="2" xfId="41" applyFont="1" applyFill="1" applyBorder="1" applyAlignment="1">
      <alignment horizontal="center" vertical="center" wrapText="1"/>
    </xf>
    <xf numFmtId="0" fontId="0" fillId="0" borderId="0" xfId="0" applyFill="1"/>
    <xf numFmtId="3" fontId="3" fillId="0" borderId="0" xfId="41" applyNumberFormat="1" applyFont="1" applyFill="1" applyBorder="1" applyAlignment="1">
      <alignment horizontal="center" vertical="center" wrapText="1"/>
    </xf>
    <xf numFmtId="0" fontId="4" fillId="0" borderId="8" xfId="0" applyFont="1" applyFill="1" applyBorder="1" applyAlignment="1">
      <alignment horizontal="left"/>
    </xf>
    <xf numFmtId="166" fontId="4" fillId="0" borderId="0" xfId="37" applyNumberFormat="1" applyFont="1" applyFill="1"/>
    <xf numFmtId="0" fontId="5" fillId="0" borderId="0" xfId="37" applyFont="1" applyFill="1" applyAlignment="1">
      <alignment wrapText="1"/>
    </xf>
    <xf numFmtId="165" fontId="4" fillId="0" borderId="0" xfId="37" applyNumberFormat="1" applyFont="1" applyFill="1" applyAlignment="1">
      <alignment horizontal="right"/>
    </xf>
    <xf numFmtId="3" fontId="3" fillId="0" borderId="2" xfId="41" applyNumberFormat="1" applyFont="1" applyFill="1" applyBorder="1" applyAlignment="1">
      <alignment horizontal="right" vertical="center" wrapText="1"/>
    </xf>
    <xf numFmtId="0" fontId="3" fillId="0" borderId="2" xfId="41" applyFont="1" applyFill="1" applyBorder="1" applyAlignment="1">
      <alignment horizontal="right" vertical="center" wrapText="1"/>
    </xf>
    <xf numFmtId="166" fontId="4" fillId="0" borderId="1" xfId="37" applyNumberFormat="1" applyFont="1" applyFill="1" applyBorder="1" applyAlignment="1">
      <alignment horizontal="right"/>
    </xf>
    <xf numFmtId="0" fontId="6" fillId="0" borderId="0" xfId="37" applyFont="1" applyFill="1" applyAlignment="1">
      <alignment horizontal="right"/>
    </xf>
    <xf numFmtId="0" fontId="3" fillId="0" borderId="0" xfId="41" applyFont="1" applyFill="1" applyBorder="1" applyAlignment="1">
      <alignment horizontal="right" vertical="center" wrapText="1"/>
    </xf>
    <xf numFmtId="0" fontId="4" fillId="0" borderId="2" xfId="37" applyFont="1" applyFill="1" applyBorder="1" applyAlignment="1">
      <alignment horizontal="right"/>
    </xf>
    <xf numFmtId="3" fontId="4" fillId="0" borderId="1" xfId="0" applyNumberFormat="1" applyFont="1" applyFill="1" applyBorder="1" applyAlignment="1">
      <alignment horizontal="right" vertical="top" wrapText="1"/>
    </xf>
    <xf numFmtId="165" fontId="4" fillId="0" borderId="1" xfId="46" applyNumberFormat="1" applyFont="1" applyFill="1" applyBorder="1" applyAlignment="1">
      <alignment horizontal="right"/>
    </xf>
    <xf numFmtId="165" fontId="4" fillId="0" borderId="1" xfId="0" applyNumberFormat="1" applyFont="1" applyFill="1" applyBorder="1" applyAlignment="1">
      <alignment horizontal="right"/>
    </xf>
    <xf numFmtId="3" fontId="41" fillId="0" borderId="1" xfId="0" applyNumberFormat="1" applyFont="1" applyFill="1" applyBorder="1" applyAlignment="1">
      <alignment horizontal="right" vertical="top" wrapText="1"/>
    </xf>
    <xf numFmtId="166" fontId="4" fillId="0" borderId="1" xfId="46" applyNumberFormat="1" applyFont="1" applyFill="1" applyBorder="1" applyAlignment="1">
      <alignment horizontal="right"/>
    </xf>
    <xf numFmtId="3" fontId="4" fillId="0" borderId="1" xfId="0" applyNumberFormat="1" applyFont="1" applyFill="1" applyBorder="1" applyAlignment="1">
      <alignment horizontal="right" vertical="center" wrapText="1"/>
    </xf>
    <xf numFmtId="165" fontId="5" fillId="0" borderId="1" xfId="37" applyNumberFormat="1" applyFont="1" applyFill="1" applyBorder="1" applyAlignment="1">
      <alignment horizontal="right"/>
    </xf>
    <xf numFmtId="165" fontId="4" fillId="0" borderId="1" xfId="37" applyNumberFormat="1" applyFont="1" applyFill="1" applyBorder="1" applyAlignment="1">
      <alignment horizontal="right"/>
    </xf>
    <xf numFmtId="3" fontId="41" fillId="0" borderId="3" xfId="0" applyNumberFormat="1" applyFont="1" applyFill="1" applyBorder="1" applyAlignment="1">
      <alignment horizontal="right" vertical="top" wrapText="1"/>
    </xf>
    <xf numFmtId="3" fontId="4" fillId="0" borderId="1" xfId="0" applyNumberFormat="1" applyFont="1" applyFill="1" applyBorder="1" applyAlignment="1">
      <alignment horizontal="right" vertical="justify" wrapText="1"/>
    </xf>
    <xf numFmtId="3" fontId="6" fillId="0" borderId="0" xfId="37" applyNumberFormat="1" applyFont="1" applyFill="1" applyAlignment="1">
      <alignment horizontal="right"/>
    </xf>
    <xf numFmtId="3" fontId="41" fillId="0" borderId="9" xfId="0" applyNumberFormat="1" applyFont="1" applyFill="1" applyBorder="1" applyAlignment="1">
      <alignment horizontal="right" vertical="top" wrapText="1"/>
    </xf>
    <xf numFmtId="3" fontId="4" fillId="0" borderId="10" xfId="33" applyNumberFormat="1" applyFont="1" applyFill="1" applyBorder="1" applyAlignment="1">
      <alignment horizontal="right" vertical="top" wrapText="1"/>
    </xf>
    <xf numFmtId="3" fontId="4" fillId="0" borderId="0" xfId="37" applyNumberFormat="1" applyFont="1" applyFill="1" applyAlignment="1">
      <alignment horizontal="right"/>
    </xf>
    <xf numFmtId="0" fontId="4" fillId="0" borderId="0" xfId="37" applyFont="1" applyFill="1" applyBorder="1" applyAlignment="1">
      <alignment horizontal="right"/>
    </xf>
    <xf numFmtId="3" fontId="4" fillId="0" borderId="1" xfId="37" applyNumberFormat="1" applyFont="1" applyFill="1" applyBorder="1" applyAlignment="1">
      <alignment horizontal="right"/>
    </xf>
    <xf numFmtId="3" fontId="4" fillId="0" borderId="9" xfId="37" applyNumberFormat="1" applyFont="1" applyFill="1" applyBorder="1" applyAlignment="1">
      <alignment horizontal="right"/>
    </xf>
    <xf numFmtId="165" fontId="4" fillId="0" borderId="9" xfId="37" applyNumberFormat="1" applyFont="1" applyFill="1" applyBorder="1" applyAlignment="1">
      <alignment horizontal="right"/>
    </xf>
    <xf numFmtId="3" fontId="4" fillId="0" borderId="3" xfId="37" applyNumberFormat="1" applyFont="1" applyFill="1" applyBorder="1" applyAlignment="1">
      <alignment horizontal="right"/>
    </xf>
    <xf numFmtId="165" fontId="4" fillId="0" borderId="3" xfId="37" applyNumberFormat="1" applyFont="1" applyFill="1" applyBorder="1" applyAlignment="1">
      <alignment horizontal="right"/>
    </xf>
    <xf numFmtId="3" fontId="4" fillId="0" borderId="5" xfId="37" applyNumberFormat="1" applyFont="1" applyFill="1" applyBorder="1" applyAlignment="1">
      <alignment horizontal="right"/>
    </xf>
    <xf numFmtId="165" fontId="4" fillId="0" borderId="5" xfId="37" applyNumberFormat="1" applyFont="1" applyFill="1" applyBorder="1" applyAlignment="1">
      <alignment horizontal="right"/>
    </xf>
    <xf numFmtId="3" fontId="4" fillId="0" borderId="0" xfId="37" applyNumberFormat="1" applyFont="1" applyFill="1" applyBorder="1" applyAlignment="1">
      <alignment horizontal="right"/>
    </xf>
    <xf numFmtId="3" fontId="4" fillId="0" borderId="1" xfId="42" applyNumberFormat="1" applyFont="1" applyFill="1" applyBorder="1" applyAlignment="1">
      <alignment horizontal="right" vertical="top" wrapText="1"/>
    </xf>
    <xf numFmtId="166" fontId="4" fillId="0" borderId="1" xfId="0" applyNumberFormat="1" applyFont="1" applyFill="1" applyBorder="1" applyAlignment="1">
      <alignment horizontal="right" wrapText="1"/>
    </xf>
    <xf numFmtId="165" fontId="4" fillId="0" borderId="1" xfId="0" applyNumberFormat="1" applyFont="1" applyFill="1" applyBorder="1" applyAlignment="1">
      <alignment horizontal="right" wrapText="1"/>
    </xf>
    <xf numFmtId="3" fontId="4" fillId="0" borderId="1" xfId="0" applyNumberFormat="1" applyFont="1" applyFill="1" applyBorder="1" applyAlignment="1">
      <alignment horizontal="right"/>
    </xf>
    <xf numFmtId="3" fontId="4" fillId="0" borderId="5" xfId="0" applyNumberFormat="1" applyFont="1" applyFill="1" applyBorder="1" applyAlignment="1">
      <alignment horizontal="right" vertical="top" wrapText="1"/>
    </xf>
    <xf numFmtId="3" fontId="6" fillId="0" borderId="5" xfId="37" applyNumberFormat="1" applyFont="1" applyFill="1" applyBorder="1" applyAlignment="1">
      <alignment horizontal="right"/>
    </xf>
    <xf numFmtId="3" fontId="4" fillId="0" borderId="5" xfId="0" applyNumberFormat="1" applyFont="1" applyFill="1" applyBorder="1" applyAlignment="1">
      <alignment horizontal="right" wrapText="1"/>
    </xf>
    <xf numFmtId="1" fontId="4" fillId="0" borderId="1" xfId="0" applyNumberFormat="1" applyFont="1" applyFill="1" applyBorder="1" applyAlignment="1">
      <alignment horizontal="right" vertical="top" wrapText="1"/>
    </xf>
    <xf numFmtId="1" fontId="4" fillId="0" borderId="1" xfId="0" applyNumberFormat="1" applyFont="1" applyFill="1" applyBorder="1" applyAlignment="1">
      <alignment horizontal="right" vertical="center" wrapText="1"/>
    </xf>
    <xf numFmtId="1" fontId="4" fillId="0" borderId="1" xfId="0" applyNumberFormat="1" applyFont="1" applyFill="1" applyBorder="1" applyAlignment="1">
      <alignment horizontal="right" vertical="justify" wrapText="1"/>
    </xf>
    <xf numFmtId="1" fontId="4" fillId="0" borderId="5" xfId="0" applyNumberFormat="1" applyFont="1" applyFill="1" applyBorder="1" applyAlignment="1">
      <alignment horizontal="right" vertical="top" wrapText="1"/>
    </xf>
    <xf numFmtId="1" fontId="4" fillId="0" borderId="10" xfId="33" applyNumberFormat="1" applyFont="1" applyFill="1" applyBorder="1" applyAlignment="1">
      <alignment horizontal="right" vertical="top" wrapText="1"/>
    </xf>
    <xf numFmtId="3" fontId="4" fillId="0" borderId="3" xfId="0" applyNumberFormat="1" applyFont="1" applyFill="1" applyBorder="1" applyAlignment="1">
      <alignment horizontal="right" vertical="top" wrapText="1"/>
    </xf>
    <xf numFmtId="3" fontId="4" fillId="0" borderId="9" xfId="0" applyNumberFormat="1" applyFont="1" applyFill="1" applyBorder="1" applyAlignment="1">
      <alignment horizontal="right" vertical="top" wrapText="1"/>
    </xf>
    <xf numFmtId="3" fontId="4" fillId="0" borderId="1" xfId="33" applyNumberFormat="1" applyFont="1" applyFill="1" applyBorder="1" applyAlignment="1">
      <alignment horizontal="right" vertical="top" wrapText="1"/>
    </xf>
    <xf numFmtId="165" fontId="4" fillId="0" borderId="1" xfId="37" applyNumberFormat="1" applyFont="1" applyFill="1" applyBorder="1" applyAlignment="1">
      <alignment horizontal="right" vertical="center"/>
    </xf>
    <xf numFmtId="165" fontId="4" fillId="0" borderId="1" xfId="0" applyNumberFormat="1" applyFont="1" applyFill="1" applyBorder="1" applyAlignment="1">
      <alignment horizontal="right" vertical="center" wrapText="1"/>
    </xf>
    <xf numFmtId="3" fontId="41" fillId="0" borderId="1" xfId="0" applyNumberFormat="1" applyFont="1" applyFill="1" applyBorder="1" applyAlignment="1">
      <alignment horizontal="right" vertical="center" wrapText="1"/>
    </xf>
    <xf numFmtId="3" fontId="4" fillId="0" borderId="1" xfId="0" applyNumberFormat="1" applyFont="1" applyFill="1" applyBorder="1" applyAlignment="1">
      <alignment horizontal="right" vertical="center"/>
    </xf>
    <xf numFmtId="3" fontId="5" fillId="0" borderId="1" xfId="37" applyNumberFormat="1" applyFont="1" applyFill="1" applyBorder="1" applyAlignment="1">
      <alignment horizontal="right" vertical="center"/>
    </xf>
    <xf numFmtId="3" fontId="4" fillId="0" borderId="1" xfId="37" applyNumberFormat="1" applyFont="1" applyFill="1" applyBorder="1" applyAlignment="1">
      <alignment horizontal="right" vertical="center"/>
    </xf>
    <xf numFmtId="3" fontId="4" fillId="0" borderId="1" xfId="33" applyNumberFormat="1" applyFont="1" applyFill="1" applyBorder="1" applyAlignment="1">
      <alignment horizontal="right" vertical="center" wrapText="1"/>
    </xf>
    <xf numFmtId="0" fontId="3" fillId="0" borderId="0" xfId="37" applyFont="1" applyFill="1" applyBorder="1" applyAlignment="1">
      <alignment horizontal="right" vertical="center"/>
    </xf>
    <xf numFmtId="3" fontId="37" fillId="0" borderId="1" xfId="0" applyNumberFormat="1" applyFont="1" applyFill="1" applyBorder="1" applyAlignment="1">
      <alignment horizontal="right" vertical="center"/>
    </xf>
    <xf numFmtId="165" fontId="6" fillId="0" borderId="1" xfId="0" applyNumberFormat="1" applyFont="1" applyFill="1" applyBorder="1" applyAlignment="1">
      <alignment horizontal="right" vertical="center" wrapText="1"/>
    </xf>
    <xf numFmtId="165" fontId="6" fillId="0" borderId="1" xfId="37" applyNumberFormat="1" applyFont="1" applyFill="1" applyBorder="1" applyAlignment="1">
      <alignment horizontal="right" vertical="center"/>
    </xf>
    <xf numFmtId="165" fontId="37" fillId="0" borderId="1" xfId="0" applyNumberFormat="1" applyFont="1" applyFill="1" applyBorder="1" applyAlignment="1">
      <alignment horizontal="right" vertical="center"/>
    </xf>
    <xf numFmtId="167" fontId="5" fillId="0" borderId="1" xfId="0" applyNumberFormat="1" applyFont="1" applyFill="1" applyBorder="1" applyAlignment="1">
      <alignment horizontal="right" vertical="center"/>
    </xf>
    <xf numFmtId="165" fontId="6" fillId="0" borderId="1" xfId="0" applyNumberFormat="1" applyFont="1" applyFill="1" applyBorder="1" applyAlignment="1">
      <alignment horizontal="right" vertical="center"/>
    </xf>
    <xf numFmtId="165" fontId="5"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wrapText="1"/>
    </xf>
    <xf numFmtId="3" fontId="6" fillId="0" borderId="1" xfId="37" applyNumberFormat="1" applyFont="1" applyFill="1" applyBorder="1" applyAlignment="1">
      <alignment horizontal="right" vertical="center"/>
    </xf>
    <xf numFmtId="3" fontId="4" fillId="0" borderId="1" xfId="40" applyNumberFormat="1" applyFont="1" applyFill="1" applyBorder="1" applyAlignment="1">
      <alignment horizontal="right" vertical="center" wrapText="1"/>
    </xf>
    <xf numFmtId="0" fontId="0" fillId="0" borderId="1" xfId="0" applyFill="1" applyBorder="1" applyAlignment="1">
      <alignment horizontal="right" vertical="center"/>
    </xf>
    <xf numFmtId="165" fontId="0" fillId="0" borderId="1" xfId="0" applyNumberFormat="1" applyFill="1" applyBorder="1" applyAlignment="1">
      <alignment horizontal="right" vertical="center"/>
    </xf>
    <xf numFmtId="3" fontId="37" fillId="0" borderId="1" xfId="0" applyNumberFormat="1" applyFont="1" applyFill="1" applyBorder="1" applyAlignment="1">
      <alignment horizontal="right" vertical="center" wrapText="1"/>
    </xf>
    <xf numFmtId="167" fontId="6"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3" fontId="3" fillId="0" borderId="0" xfId="41" applyNumberFormat="1" applyFont="1" applyFill="1" applyBorder="1" applyAlignment="1">
      <alignment horizontal="right" vertical="center" wrapText="1"/>
    </xf>
    <xf numFmtId="3" fontId="5" fillId="0" borderId="1" xfId="0" applyNumberFormat="1" applyFont="1" applyFill="1" applyBorder="1" applyAlignment="1">
      <alignment horizontal="right" vertical="center"/>
    </xf>
    <xf numFmtId="3" fontId="0" fillId="0" borderId="1" xfId="0" applyNumberFormat="1" applyFill="1" applyBorder="1" applyAlignment="1">
      <alignment horizontal="right" vertical="center"/>
    </xf>
    <xf numFmtId="0" fontId="5" fillId="0" borderId="0" xfId="37" applyFont="1" applyFill="1" applyAlignment="1">
      <alignment horizontal="left"/>
    </xf>
    <xf numFmtId="0" fontId="4" fillId="0" borderId="0" xfId="37" applyNumberFormat="1" applyFont="1" applyFill="1"/>
    <xf numFmtId="3" fontId="3" fillId="0" borderId="0" xfId="0" applyNumberFormat="1" applyFont="1" applyFill="1" applyAlignment="1">
      <alignment horizontal="right"/>
    </xf>
    <xf numFmtId="3" fontId="10" fillId="0" borderId="0" xfId="0" applyNumberFormat="1" applyFont="1" applyFill="1" applyBorder="1" applyAlignment="1">
      <alignment horizontal="right"/>
    </xf>
    <xf numFmtId="0" fontId="5" fillId="0" borderId="0" xfId="37" applyFont="1" applyFill="1"/>
    <xf numFmtId="3" fontId="5" fillId="0" borderId="0" xfId="37" applyNumberFormat="1" applyFont="1" applyFill="1" applyAlignment="1">
      <alignment horizontal="right"/>
    </xf>
    <xf numFmtId="165" fontId="5" fillId="0" borderId="0" xfId="37" applyNumberFormat="1" applyFont="1" applyFill="1" applyAlignment="1">
      <alignment horizontal="right"/>
    </xf>
    <xf numFmtId="3" fontId="5" fillId="0" borderId="1" xfId="37" applyNumberFormat="1" applyFont="1" applyFill="1" applyBorder="1" applyAlignment="1">
      <alignment horizontal="right"/>
    </xf>
    <xf numFmtId="165" fontId="4" fillId="0" borderId="1" xfId="0" applyNumberFormat="1" applyFont="1" applyFill="1" applyBorder="1" applyAlignment="1">
      <alignment horizontal="right" vertical="top" wrapText="1"/>
    </xf>
    <xf numFmtId="1" fontId="5" fillId="0" borderId="0" xfId="37" applyNumberFormat="1" applyFont="1" applyFill="1" applyAlignment="1">
      <alignment horizontal="right"/>
    </xf>
    <xf numFmtId="3" fontId="5" fillId="0" borderId="5" xfId="37" applyNumberFormat="1" applyFont="1" applyFill="1" applyBorder="1" applyAlignment="1">
      <alignment horizontal="right"/>
    </xf>
    <xf numFmtId="1" fontId="5" fillId="0" borderId="5" xfId="37" applyNumberFormat="1" applyFont="1" applyFill="1" applyBorder="1" applyAlignment="1">
      <alignment horizontal="right"/>
    </xf>
    <xf numFmtId="3" fontId="4" fillId="0" borderId="1" xfId="0" applyNumberFormat="1" applyFont="1" applyFill="1" applyBorder="1" applyAlignment="1">
      <alignment horizontal="right" wrapText="1"/>
    </xf>
    <xf numFmtId="3" fontId="4" fillId="0" borderId="11" xfId="0" applyNumberFormat="1" applyFont="1" applyFill="1" applyBorder="1" applyAlignment="1">
      <alignment horizontal="right" wrapText="1"/>
    </xf>
    <xf numFmtId="3" fontId="4" fillId="0" borderId="3" xfId="0" applyNumberFormat="1" applyFont="1" applyFill="1" applyBorder="1" applyAlignment="1">
      <alignment horizontal="right" wrapText="1"/>
    </xf>
    <xf numFmtId="3" fontId="4" fillId="0" borderId="9" xfId="0" applyNumberFormat="1" applyFont="1" applyFill="1" applyBorder="1" applyAlignment="1">
      <alignment horizontal="right" wrapText="1"/>
    </xf>
    <xf numFmtId="0" fontId="4" fillId="0" borderId="5" xfId="37" applyFont="1" applyFill="1" applyBorder="1" applyAlignment="1">
      <alignment horizontal="right"/>
    </xf>
    <xf numFmtId="0" fontId="37" fillId="0" borderId="0" xfId="0" applyFont="1" applyFill="1" applyBorder="1" applyAlignment="1">
      <alignment wrapText="1"/>
    </xf>
    <xf numFmtId="3" fontId="5" fillId="0" borderId="3" xfId="37" applyNumberFormat="1" applyFont="1" applyFill="1" applyBorder="1" applyAlignment="1">
      <alignment horizontal="right"/>
    </xf>
    <xf numFmtId="165" fontId="5" fillId="0" borderId="3" xfId="37" applyNumberFormat="1" applyFont="1" applyFill="1" applyBorder="1" applyAlignment="1">
      <alignment horizontal="right"/>
    </xf>
    <xf numFmtId="166" fontId="4" fillId="0" borderId="3" xfId="46" applyNumberFormat="1" applyFont="1" applyFill="1" applyBorder="1" applyAlignment="1">
      <alignment horizontal="right"/>
    </xf>
    <xf numFmtId="165" fontId="4" fillId="0" borderId="3" xfId="0" applyNumberFormat="1" applyFont="1" applyFill="1" applyBorder="1" applyAlignment="1">
      <alignment horizontal="right"/>
    </xf>
    <xf numFmtId="166" fontId="4" fillId="0" borderId="3" xfId="37" applyNumberFormat="1" applyFont="1" applyFill="1" applyBorder="1" applyAlignment="1">
      <alignment horizontal="right"/>
    </xf>
    <xf numFmtId="166" fontId="4" fillId="0" borderId="9" xfId="46" applyNumberFormat="1" applyFont="1" applyFill="1" applyBorder="1" applyAlignment="1">
      <alignment horizontal="right"/>
    </xf>
    <xf numFmtId="165" fontId="4" fillId="0" borderId="9" xfId="0" applyNumberFormat="1" applyFont="1" applyFill="1" applyBorder="1" applyAlignment="1">
      <alignment horizontal="right"/>
    </xf>
    <xf numFmtId="166" fontId="4" fillId="0" borderId="9" xfId="37" applyNumberFormat="1" applyFont="1" applyFill="1" applyBorder="1" applyAlignment="1">
      <alignment horizontal="right"/>
    </xf>
    <xf numFmtId="0" fontId="3" fillId="0" borderId="13" xfId="33" applyFont="1" applyFill="1" applyBorder="1" applyAlignment="1">
      <alignment vertical="center"/>
    </xf>
    <xf numFmtId="3" fontId="4" fillId="0" borderId="5" xfId="0" applyNumberFormat="1" applyFont="1" applyFill="1" applyBorder="1" applyAlignment="1">
      <alignment horizontal="right"/>
    </xf>
    <xf numFmtId="3" fontId="4" fillId="0" borderId="14" xfId="0" applyNumberFormat="1" applyFont="1" applyFill="1" applyBorder="1" applyAlignment="1">
      <alignment horizontal="right" vertical="top" wrapText="1"/>
    </xf>
    <xf numFmtId="3" fontId="4" fillId="0" borderId="14" xfId="0" applyNumberFormat="1" applyFont="1" applyFill="1" applyBorder="1" applyAlignment="1">
      <alignment horizontal="right" vertical="center" wrapText="1"/>
    </xf>
    <xf numFmtId="3" fontId="4" fillId="0" borderId="14" xfId="0" applyNumberFormat="1" applyFont="1" applyFill="1" applyBorder="1" applyAlignment="1">
      <alignment horizontal="right" vertical="justify" wrapText="1"/>
    </xf>
    <xf numFmtId="0" fontId="3" fillId="0" borderId="13" xfId="33" applyFont="1" applyFill="1" applyBorder="1" applyAlignment="1">
      <alignment horizontal="center" vertical="center"/>
    </xf>
    <xf numFmtId="0" fontId="37" fillId="0" borderId="4" xfId="0" applyFont="1" applyFill="1" applyBorder="1" applyAlignment="1">
      <alignment horizontal="left"/>
    </xf>
    <xf numFmtId="3" fontId="4" fillId="0" borderId="15" xfId="33" applyNumberFormat="1" applyFont="1" applyFill="1" applyBorder="1" applyAlignment="1">
      <alignment horizontal="right" vertical="top" wrapText="1"/>
    </xf>
    <xf numFmtId="3" fontId="4" fillId="0" borderId="7" xfId="37" applyNumberFormat="1" applyFont="1" applyFill="1" applyBorder="1" applyAlignment="1">
      <alignment horizontal="right"/>
    </xf>
    <xf numFmtId="3" fontId="4" fillId="0" borderId="14" xfId="37" applyNumberFormat="1" applyFont="1" applyFill="1" applyBorder="1" applyAlignment="1">
      <alignment horizontal="right"/>
    </xf>
    <xf numFmtId="3" fontId="4" fillId="0" borderId="8" xfId="37" applyNumberFormat="1" applyFont="1" applyFill="1" applyBorder="1" applyAlignment="1">
      <alignment horizontal="right"/>
    </xf>
    <xf numFmtId="0" fontId="37" fillId="0" borderId="14" xfId="0" applyFont="1" applyFill="1" applyBorder="1"/>
    <xf numFmtId="3" fontId="4" fillId="0" borderId="7" xfId="0" applyNumberFormat="1" applyFont="1" applyFill="1" applyBorder="1" applyAlignment="1">
      <alignment horizontal="right" vertical="top" wrapText="1"/>
    </xf>
    <xf numFmtId="0" fontId="4" fillId="0" borderId="4" xfId="0" applyFont="1" applyFill="1" applyBorder="1" applyAlignment="1">
      <alignment horizontal="left"/>
    </xf>
    <xf numFmtId="0" fontId="4" fillId="0" borderId="4" xfId="0" applyFont="1" applyFill="1" applyBorder="1"/>
    <xf numFmtId="3" fontId="4" fillId="0" borderId="14" xfId="33" applyNumberFormat="1" applyFont="1" applyFill="1" applyBorder="1" applyAlignment="1">
      <alignment horizontal="right" vertical="top" wrapText="1"/>
    </xf>
    <xf numFmtId="0" fontId="6" fillId="0" borderId="0" xfId="37" applyFont="1" applyFill="1" applyAlignment="1">
      <alignment horizontal="center"/>
    </xf>
    <xf numFmtId="3" fontId="4" fillId="0" borderId="14" xfId="0" applyNumberFormat="1" applyFont="1" applyFill="1" applyBorder="1" applyAlignment="1">
      <alignment horizontal="right"/>
    </xf>
    <xf numFmtId="3" fontId="4" fillId="0" borderId="14" xfId="0" applyNumberFormat="1" applyFont="1" applyFill="1" applyBorder="1" applyAlignment="1">
      <alignment horizontal="right" vertical="center"/>
    </xf>
    <xf numFmtId="0" fontId="4" fillId="0" borderId="0" xfId="0" applyFont="1" applyFill="1" applyBorder="1"/>
    <xf numFmtId="3" fontId="4" fillId="0" borderId="0" xfId="0" applyNumberFormat="1" applyFont="1" applyFill="1" applyBorder="1" applyAlignment="1">
      <alignment horizontal="right" vertical="center" wrapText="1"/>
    </xf>
    <xf numFmtId="165" fontId="4" fillId="0" borderId="0" xfId="37" applyNumberFormat="1" applyFont="1" applyFill="1" applyBorder="1" applyAlignment="1">
      <alignment horizontal="right" vertical="center"/>
    </xf>
    <xf numFmtId="165" fontId="4" fillId="0" borderId="0" xfId="0" applyNumberFormat="1" applyFont="1" applyFill="1" applyBorder="1" applyAlignment="1">
      <alignment horizontal="right" vertical="center" wrapText="1"/>
    </xf>
    <xf numFmtId="3" fontId="5" fillId="0" borderId="0" xfId="37" applyNumberFormat="1" applyFont="1" applyFill="1" applyBorder="1" applyAlignment="1">
      <alignment horizontal="right" vertical="center"/>
    </xf>
    <xf numFmtId="3" fontId="4" fillId="0" borderId="0" xfId="37" applyNumberFormat="1" applyFont="1" applyFill="1" applyBorder="1" applyAlignment="1">
      <alignment horizontal="right" vertical="center"/>
    </xf>
    <xf numFmtId="0" fontId="4" fillId="0" borderId="0" xfId="37" applyNumberFormat="1" applyFont="1" applyFill="1" applyBorder="1"/>
    <xf numFmtId="3" fontId="6" fillId="0" borderId="14" xfId="0" applyNumberFormat="1" applyFont="1" applyFill="1" applyBorder="1" applyAlignment="1">
      <alignment horizontal="right" vertical="center" wrapText="1"/>
    </xf>
    <xf numFmtId="3" fontId="37" fillId="0" borderId="14" xfId="0" applyNumberFormat="1" applyFont="1" applyFill="1" applyBorder="1" applyAlignment="1">
      <alignment horizontal="right" vertical="center" wrapText="1"/>
    </xf>
    <xf numFmtId="3" fontId="37" fillId="0" borderId="14" xfId="0" applyNumberFormat="1" applyFont="1" applyFill="1" applyBorder="1" applyAlignment="1">
      <alignment horizontal="right" vertical="center"/>
    </xf>
    <xf numFmtId="3" fontId="4" fillId="0" borderId="14" xfId="40" applyNumberFormat="1" applyFont="1" applyFill="1" applyBorder="1" applyAlignment="1">
      <alignment horizontal="right" vertical="center"/>
    </xf>
    <xf numFmtId="3" fontId="0" fillId="0" borderId="0" xfId="0" applyNumberFormat="1" applyFill="1"/>
    <xf numFmtId="0" fontId="37" fillId="0" borderId="14" xfId="0" applyFont="1" applyFill="1" applyBorder="1" applyAlignment="1">
      <alignment vertical="top" wrapText="1"/>
    </xf>
    <xf numFmtId="0" fontId="37" fillId="0" borderId="1" xfId="0" applyFont="1" applyFill="1" applyBorder="1" applyAlignment="1">
      <alignment vertical="top" wrapText="1"/>
    </xf>
    <xf numFmtId="0" fontId="3" fillId="0" borderId="0" xfId="37" applyFont="1" applyFill="1" applyAlignment="1"/>
    <xf numFmtId="0" fontId="42" fillId="0" borderId="0" xfId="0" applyFont="1" applyFill="1" applyAlignment="1">
      <alignment wrapText="1"/>
    </xf>
    <xf numFmtId="0" fontId="37" fillId="0" borderId="22" xfId="42" applyFont="1" applyFill="1" applyAlignment="1">
      <alignment horizontal="right" vertical="top" wrapText="1"/>
    </xf>
    <xf numFmtId="3" fontId="16" fillId="0" borderId="3" xfId="0" applyNumberFormat="1" applyFont="1" applyFill="1" applyBorder="1" applyAlignment="1">
      <alignment horizontal="right" vertical="justify" wrapText="1"/>
    </xf>
    <xf numFmtId="165" fontId="0" fillId="0" borderId="0" xfId="0" applyNumberFormat="1" applyFill="1"/>
    <xf numFmtId="0" fontId="5" fillId="0" borderId="0" xfId="37" applyFont="1" applyFill="1" applyAlignment="1"/>
    <xf numFmtId="0" fontId="10" fillId="0" borderId="0" xfId="0" applyFont="1" applyFill="1" applyBorder="1"/>
    <xf numFmtId="0" fontId="37" fillId="0" borderId="14" xfId="0" applyFont="1" applyFill="1" applyBorder="1" applyAlignment="1"/>
    <xf numFmtId="3" fontId="10" fillId="0" borderId="6" xfId="0" applyNumberFormat="1" applyFont="1" applyFill="1" applyBorder="1" applyAlignment="1">
      <alignment horizontal="right"/>
    </xf>
    <xf numFmtId="0" fontId="37" fillId="0" borderId="2" xfId="0" applyFont="1" applyFill="1" applyBorder="1"/>
    <xf numFmtId="0" fontId="37" fillId="0" borderId="6" xfId="0" applyFont="1" applyFill="1" applyBorder="1"/>
    <xf numFmtId="165" fontId="0" fillId="0" borderId="0" xfId="0" applyNumberFormat="1" applyFill="1" applyBorder="1"/>
    <xf numFmtId="0" fontId="4" fillId="0" borderId="0" xfId="0" applyFont="1"/>
    <xf numFmtId="0" fontId="3" fillId="0" borderId="0" xfId="41" applyFont="1" applyFill="1" applyBorder="1" applyAlignment="1">
      <alignment horizontal="left" wrapText="1"/>
    </xf>
    <xf numFmtId="9" fontId="4" fillId="0" borderId="0" xfId="43" applyFont="1" applyFill="1" applyBorder="1"/>
    <xf numFmtId="9" fontId="4" fillId="0" borderId="0" xfId="0" applyNumberFormat="1" applyFont="1" applyFill="1" applyBorder="1"/>
    <xf numFmtId="9" fontId="4" fillId="0" borderId="2" xfId="43" applyFont="1" applyFill="1" applyBorder="1"/>
    <xf numFmtId="9" fontId="4" fillId="0" borderId="7" xfId="43" applyFont="1" applyFill="1" applyBorder="1"/>
    <xf numFmtId="9" fontId="4" fillId="0" borderId="4" xfId="43" applyFont="1" applyFill="1" applyBorder="1"/>
    <xf numFmtId="9" fontId="4" fillId="0" borderId="6" xfId="43" applyFont="1" applyFill="1" applyBorder="1"/>
    <xf numFmtId="9" fontId="4" fillId="0" borderId="8" xfId="43" applyFont="1" applyFill="1" applyBorder="1"/>
    <xf numFmtId="0" fontId="37" fillId="0" borderId="3" xfId="0" applyFont="1" applyFill="1" applyBorder="1"/>
    <xf numFmtId="0" fontId="37" fillId="0" borderId="11" xfId="0" applyFont="1" applyFill="1" applyBorder="1"/>
    <xf numFmtId="0" fontId="37" fillId="0" borderId="9" xfId="0" applyFont="1" applyFill="1" applyBorder="1"/>
    <xf numFmtId="0" fontId="37" fillId="0" borderId="0" xfId="0" applyFont="1" applyFill="1" applyBorder="1" applyAlignment="1">
      <alignment horizontal="left"/>
    </xf>
    <xf numFmtId="9" fontId="4" fillId="0" borderId="12" xfId="43" applyFont="1" applyFill="1" applyBorder="1"/>
    <xf numFmtId="9" fontId="4" fillId="0" borderId="16" xfId="43" applyFont="1" applyFill="1" applyBorder="1"/>
    <xf numFmtId="9" fontId="4" fillId="0" borderId="17" xfId="43" applyFont="1" applyFill="1" applyBorder="1"/>
    <xf numFmtId="9" fontId="4" fillId="0" borderId="13" xfId="43" applyFont="1" applyFill="1" applyBorder="1"/>
    <xf numFmtId="9" fontId="4" fillId="0" borderId="14" xfId="43" applyFont="1" applyFill="1" applyBorder="1"/>
    <xf numFmtId="9" fontId="37" fillId="0" borderId="0" xfId="0" applyNumberFormat="1" applyFont="1"/>
    <xf numFmtId="0" fontId="37" fillId="0" borderId="1" xfId="0" applyFont="1" applyBorder="1" applyAlignment="1">
      <alignment wrapText="1"/>
    </xf>
    <xf numFmtId="0" fontId="16" fillId="0" borderId="0" xfId="0" applyFont="1"/>
    <xf numFmtId="165" fontId="3" fillId="0" borderId="0" xfId="41" applyNumberFormat="1" applyFont="1" applyFill="1" applyBorder="1" applyAlignment="1">
      <alignment horizontal="right" vertical="center" wrapText="1"/>
    </xf>
    <xf numFmtId="0" fontId="43" fillId="0" borderId="0" xfId="0" applyFont="1"/>
    <xf numFmtId="3" fontId="3" fillId="0" borderId="2" xfId="41" applyNumberFormat="1" applyFont="1" applyFill="1" applyBorder="1" applyAlignment="1">
      <alignment horizontal="center" vertical="center" wrapText="1"/>
    </xf>
    <xf numFmtId="0" fontId="0" fillId="0" borderId="0" xfId="0"/>
    <xf numFmtId="165" fontId="3" fillId="0" borderId="2" xfId="41" applyNumberFormat="1" applyFont="1" applyFill="1" applyBorder="1" applyAlignment="1">
      <alignment horizontal="right" vertical="center" wrapText="1"/>
    </xf>
    <xf numFmtId="0" fontId="0" fillId="0" borderId="0" xfId="0" applyFill="1" applyAlignment="1">
      <alignment horizontal="right"/>
    </xf>
    <xf numFmtId="3" fontId="37" fillId="0" borderId="14" xfId="0" applyNumberFormat="1" applyFont="1" applyFill="1" applyBorder="1" applyAlignment="1">
      <alignment vertical="top" wrapText="1"/>
    </xf>
    <xf numFmtId="3" fontId="37" fillId="0" borderId="1" xfId="0" applyNumberFormat="1" applyFont="1" applyFill="1" applyBorder="1" applyAlignment="1">
      <alignment vertical="top" wrapText="1"/>
    </xf>
    <xf numFmtId="166" fontId="4" fillId="0" borderId="1" xfId="0" applyNumberFormat="1" applyFont="1" applyFill="1" applyBorder="1" applyAlignment="1">
      <alignment horizontal="right" vertical="top" wrapText="1"/>
    </xf>
    <xf numFmtId="165" fontId="4" fillId="0" borderId="14" xfId="0" applyNumberFormat="1" applyFont="1" applyFill="1" applyBorder="1" applyAlignment="1">
      <alignment horizontal="right"/>
    </xf>
    <xf numFmtId="0" fontId="3" fillId="0" borderId="0" xfId="41" applyFont="1" applyFill="1"/>
    <xf numFmtId="0" fontId="4" fillId="0" borderId="0" xfId="41" applyFont="1" applyFill="1"/>
    <xf numFmtId="0" fontId="45" fillId="0" borderId="0" xfId="0" applyFont="1" applyFill="1" applyBorder="1" applyAlignment="1">
      <alignment horizontal="center" vertical="center" wrapText="1"/>
    </xf>
    <xf numFmtId="0" fontId="3" fillId="0" borderId="0" xfId="41" applyFont="1" applyFill="1" applyBorder="1" applyAlignment="1">
      <alignment horizontal="center" vertical="center" wrapText="1"/>
    </xf>
    <xf numFmtId="1" fontId="37" fillId="0" borderId="1" xfId="0" applyNumberFormat="1" applyFont="1" applyFill="1" applyBorder="1" applyAlignment="1">
      <alignment horizontal="center"/>
    </xf>
    <xf numFmtId="0" fontId="37" fillId="0" borderId="1" xfId="0" applyFont="1" applyFill="1" applyBorder="1" applyAlignment="1">
      <alignment horizontal="center"/>
    </xf>
    <xf numFmtId="0" fontId="37" fillId="0" borderId="0" xfId="0" applyFont="1" applyFill="1" applyBorder="1" applyAlignment="1">
      <alignment horizontal="center"/>
    </xf>
    <xf numFmtId="1" fontId="37" fillId="0" borderId="1" xfId="0" applyNumberFormat="1" applyFont="1" applyFill="1" applyBorder="1" applyAlignment="1">
      <alignment horizontal="center" vertical="center"/>
    </xf>
    <xf numFmtId="0" fontId="37" fillId="0" borderId="1" xfId="0" applyFont="1" applyFill="1" applyBorder="1" applyAlignment="1">
      <alignment horizontal="center" vertical="center"/>
    </xf>
    <xf numFmtId="0" fontId="37" fillId="0" borderId="0" xfId="0" applyFont="1" applyFill="1" applyBorder="1" applyAlignment="1">
      <alignment horizontal="center" vertical="center"/>
    </xf>
    <xf numFmtId="1" fontId="37" fillId="0" borderId="0" xfId="0" applyNumberFormat="1" applyFont="1" applyFill="1" applyBorder="1" applyAlignment="1">
      <alignment horizontal="center"/>
    </xf>
    <xf numFmtId="3" fontId="37" fillId="0" borderId="1" xfId="0" applyNumberFormat="1" applyFont="1" applyFill="1" applyBorder="1" applyAlignment="1">
      <alignment horizontal="center"/>
    </xf>
    <xf numFmtId="1" fontId="37" fillId="0" borderId="9" xfId="0" applyNumberFormat="1" applyFont="1" applyFill="1" applyBorder="1" applyAlignment="1">
      <alignment horizontal="center" vertical="center"/>
    </xf>
    <xf numFmtId="0" fontId="37" fillId="0" borderId="9" xfId="0" applyFont="1" applyFill="1" applyBorder="1" applyAlignment="1">
      <alignment horizontal="center"/>
    </xf>
    <xf numFmtId="1" fontId="37" fillId="0" borderId="3" xfId="0" applyNumberFormat="1" applyFont="1" applyFill="1" applyBorder="1" applyAlignment="1">
      <alignment horizontal="center"/>
    </xf>
    <xf numFmtId="0" fontId="37" fillId="0" borderId="3" xfId="0" applyFont="1" applyFill="1" applyBorder="1" applyAlignment="1">
      <alignment horizontal="center"/>
    </xf>
    <xf numFmtId="1" fontId="37" fillId="0" borderId="5" xfId="0" applyNumberFormat="1" applyFont="1" applyFill="1" applyBorder="1" applyAlignment="1">
      <alignment horizontal="center" vertical="center"/>
    </xf>
    <xf numFmtId="0" fontId="37" fillId="0" borderId="5" xfId="0" applyFont="1" applyFill="1" applyBorder="1" applyAlignment="1">
      <alignment horizontal="center"/>
    </xf>
    <xf numFmtId="1" fontId="37" fillId="0" borderId="9" xfId="0" applyNumberFormat="1" applyFont="1" applyFill="1" applyBorder="1" applyAlignment="1">
      <alignment horizontal="center"/>
    </xf>
    <xf numFmtId="3" fontId="37" fillId="0" borderId="9" xfId="0" applyNumberFormat="1" applyFont="1" applyFill="1" applyBorder="1" applyAlignment="1">
      <alignment horizontal="center"/>
    </xf>
    <xf numFmtId="3" fontId="37" fillId="0" borderId="0" xfId="0" applyNumberFormat="1" applyFont="1" applyFill="1" applyBorder="1" applyAlignment="1">
      <alignment horizontal="center"/>
    </xf>
    <xf numFmtId="0" fontId="37" fillId="0" borderId="3" xfId="0" applyFont="1" applyFill="1" applyBorder="1" applyAlignment="1">
      <alignment horizontal="center" vertical="center"/>
    </xf>
    <xf numFmtId="0" fontId="4" fillId="0" borderId="0" xfId="33" applyFont="1" applyFill="1" applyBorder="1"/>
    <xf numFmtId="0" fontId="5" fillId="0" borderId="0" xfId="0" applyFont="1" applyFill="1" applyAlignment="1">
      <alignment horizontal="justify" wrapText="1"/>
    </xf>
    <xf numFmtId="3" fontId="4" fillId="0" borderId="0" xfId="0" applyNumberFormat="1" applyFont="1" applyFill="1" applyAlignment="1">
      <alignment horizontal="right"/>
    </xf>
    <xf numFmtId="0" fontId="46" fillId="0" borderId="0" xfId="33" applyFont="1" applyFill="1" applyBorder="1" applyAlignment="1"/>
    <xf numFmtId="3" fontId="16" fillId="0" borderId="0" xfId="0" applyNumberFormat="1" applyFont="1" applyFill="1" applyBorder="1" applyAlignment="1">
      <alignment horizontal="right"/>
    </xf>
    <xf numFmtId="0" fontId="4" fillId="0" borderId="1" xfId="0" applyFont="1" applyFill="1" applyBorder="1" applyAlignment="1">
      <alignment horizontal="right" vertical="top" wrapText="1"/>
    </xf>
    <xf numFmtId="0" fontId="4" fillId="0" borderId="13" xfId="0" applyFont="1" applyFill="1" applyBorder="1" applyAlignment="1">
      <alignment horizontal="right" vertical="top" wrapText="1"/>
    </xf>
    <xf numFmtId="165" fontId="37" fillId="0" borderId="1" xfId="0" applyNumberFormat="1" applyFont="1" applyFill="1" applyBorder="1" applyAlignment="1">
      <alignment horizontal="right"/>
    </xf>
    <xf numFmtId="165" fontId="37" fillId="0" borderId="1" xfId="0" applyNumberFormat="1" applyFont="1" applyFill="1" applyBorder="1"/>
    <xf numFmtId="0" fontId="4" fillId="0" borderId="1" xfId="0" applyFont="1" applyFill="1" applyBorder="1" applyAlignment="1">
      <alignment horizontal="right" vertical="center" wrapText="1"/>
    </xf>
    <xf numFmtId="1" fontId="4" fillId="0" borderId="1" xfId="0" applyNumberFormat="1" applyFont="1" applyFill="1" applyBorder="1" applyAlignment="1">
      <alignment horizontal="right"/>
    </xf>
    <xf numFmtId="1" fontId="4" fillId="0" borderId="13" xfId="0" applyNumberFormat="1" applyFont="1" applyFill="1" applyBorder="1" applyAlignment="1">
      <alignment horizontal="right"/>
    </xf>
    <xf numFmtId="0" fontId="4" fillId="0" borderId="1" xfId="0" applyFont="1" applyFill="1" applyBorder="1" applyAlignment="1">
      <alignment horizontal="right"/>
    </xf>
    <xf numFmtId="0" fontId="4" fillId="0" borderId="1" xfId="42" applyFont="1" applyFill="1" applyBorder="1" applyAlignment="1">
      <alignment horizontal="right" vertical="top" wrapText="1"/>
    </xf>
    <xf numFmtId="165" fontId="4" fillId="0" borderId="1" xfId="42" applyNumberFormat="1" applyFont="1" applyFill="1" applyBorder="1" applyAlignment="1">
      <alignment horizontal="right" vertical="top" wrapText="1"/>
    </xf>
    <xf numFmtId="0" fontId="4" fillId="0" borderId="13" xfId="42" applyFont="1" applyFill="1" applyBorder="1" applyAlignment="1">
      <alignment horizontal="right" vertical="top" wrapText="1"/>
    </xf>
    <xf numFmtId="0" fontId="4" fillId="0" borderId="0" xfId="0" applyFont="1" applyFill="1" applyBorder="1" applyAlignment="1">
      <alignment horizontal="right"/>
    </xf>
    <xf numFmtId="165" fontId="4" fillId="0" borderId="0" xfId="0" applyNumberFormat="1" applyFont="1" applyFill="1" applyBorder="1" applyAlignment="1">
      <alignment horizontal="right"/>
    </xf>
    <xf numFmtId="0" fontId="37" fillId="0" borderId="1" xfId="0" applyFont="1" applyFill="1" applyBorder="1" applyAlignment="1">
      <alignment horizontal="right"/>
    </xf>
    <xf numFmtId="0" fontId="4" fillId="0" borderId="14" xfId="0" applyFont="1" applyFill="1" applyBorder="1" applyAlignment="1">
      <alignment horizontal="right" vertical="top" wrapText="1"/>
    </xf>
    <xf numFmtId="1" fontId="4" fillId="0" borderId="14" xfId="0" applyNumberFormat="1" applyFont="1" applyFill="1" applyBorder="1" applyAlignment="1">
      <alignment horizontal="right"/>
    </xf>
    <xf numFmtId="0" fontId="4" fillId="0" borderId="14" xfId="33" applyFont="1" applyFill="1" applyBorder="1" applyAlignment="1">
      <alignment horizontal="right" vertical="top" wrapText="1"/>
    </xf>
    <xf numFmtId="0" fontId="4" fillId="0" borderId="1" xfId="33" applyFont="1" applyFill="1" applyBorder="1" applyAlignment="1">
      <alignment horizontal="right" vertical="top" wrapText="1"/>
    </xf>
    <xf numFmtId="165" fontId="4" fillId="0" borderId="1" xfId="33" applyNumberFormat="1" applyFont="1" applyFill="1" applyBorder="1" applyAlignment="1">
      <alignment horizontal="right" vertical="top" wrapText="1"/>
    </xf>
    <xf numFmtId="0" fontId="4" fillId="0" borderId="13" xfId="33" applyFont="1" applyFill="1" applyBorder="1" applyAlignment="1">
      <alignment horizontal="right" vertical="top" wrapText="1"/>
    </xf>
    <xf numFmtId="1" fontId="4" fillId="0" borderId="0" xfId="0" applyNumberFormat="1" applyFont="1" applyFill="1" applyBorder="1" applyAlignment="1">
      <alignment horizontal="right" vertical="center"/>
    </xf>
    <xf numFmtId="0" fontId="5" fillId="0" borderId="0" xfId="37" applyFont="1" applyFill="1" applyAlignment="1">
      <alignment horizontal="center"/>
    </xf>
    <xf numFmtId="0" fontId="37" fillId="0" borderId="1" xfId="0" applyFont="1" applyFill="1" applyBorder="1"/>
    <xf numFmtId="0" fontId="5" fillId="0" borderId="0" xfId="0" applyFont="1" applyFill="1" applyAlignment="1"/>
    <xf numFmtId="0" fontId="5" fillId="0" borderId="0" xfId="38" applyFont="1" applyFill="1" applyBorder="1"/>
    <xf numFmtId="3" fontId="4" fillId="0" borderId="0" xfId="39" applyNumberFormat="1" applyFont="1" applyFill="1" applyBorder="1" applyAlignment="1">
      <alignment horizontal="right" vertical="center" wrapText="1"/>
    </xf>
    <xf numFmtId="3" fontId="4" fillId="0" borderId="0" xfId="0" applyNumberFormat="1" applyFont="1" applyFill="1" applyBorder="1" applyAlignment="1">
      <alignment horizontal="right"/>
    </xf>
    <xf numFmtId="165" fontId="5" fillId="0" borderId="0" xfId="37" applyNumberFormat="1" applyFont="1" applyFill="1" applyAlignment="1">
      <alignment horizontal="left" wrapText="1"/>
    </xf>
    <xf numFmtId="165" fontId="37" fillId="0" borderId="0" xfId="0" applyNumberFormat="1" applyFont="1" applyFill="1"/>
    <xf numFmtId="0" fontId="5" fillId="0" borderId="6" xfId="38" applyFont="1" applyFill="1" applyBorder="1"/>
    <xf numFmtId="3" fontId="4" fillId="0" borderId="6" xfId="39" applyNumberFormat="1" applyFont="1" applyFill="1" applyBorder="1" applyAlignment="1">
      <alignment horizontal="right" vertical="center" wrapText="1"/>
    </xf>
    <xf numFmtId="3" fontId="4" fillId="0" borderId="6" xfId="0" applyNumberFormat="1" applyFont="1" applyFill="1" applyBorder="1" applyAlignment="1">
      <alignment horizontal="right"/>
    </xf>
    <xf numFmtId="0" fontId="37" fillId="0" borderId="0" xfId="0" applyFont="1" applyFill="1" applyAlignment="1">
      <alignment wrapText="1"/>
    </xf>
    <xf numFmtId="0" fontId="3" fillId="0" borderId="0" xfId="33" applyFont="1" applyFill="1" applyBorder="1" applyAlignment="1">
      <alignment horizontal="center" vertical="center"/>
    </xf>
    <xf numFmtId="0" fontId="15" fillId="0" borderId="0" xfId="33" applyFont="1" applyFill="1"/>
    <xf numFmtId="0" fontId="3" fillId="0" borderId="0" xfId="33" applyFont="1" applyFill="1"/>
    <xf numFmtId="4" fontId="3" fillId="0" borderId="0" xfId="33" applyNumberFormat="1" applyFont="1" applyFill="1" applyBorder="1" applyAlignment="1">
      <alignment horizontal="right"/>
    </xf>
    <xf numFmtId="0" fontId="4" fillId="0" borderId="0" xfId="33" applyFont="1" applyFill="1" applyAlignment="1">
      <alignment vertical="center" wrapText="1"/>
    </xf>
    <xf numFmtId="0" fontId="16" fillId="0" borderId="0" xfId="33" applyFont="1" applyFill="1"/>
    <xf numFmtId="4" fontId="3" fillId="0" borderId="0" xfId="33" applyNumberFormat="1" applyFont="1" applyFill="1" applyBorder="1"/>
    <xf numFmtId="0" fontId="3" fillId="0" borderId="1" xfId="33" applyFont="1" applyFill="1" applyBorder="1" applyAlignment="1">
      <alignment horizontal="center" vertical="center" wrapText="1"/>
    </xf>
    <xf numFmtId="0" fontId="3" fillId="0" borderId="13" xfId="33" applyFont="1" applyFill="1" applyBorder="1" applyAlignment="1">
      <alignment horizontal="center" vertical="center" wrapText="1"/>
    </xf>
    <xf numFmtId="0" fontId="3" fillId="0" borderId="0" xfId="33" applyFont="1" applyFill="1" applyBorder="1" applyAlignment="1">
      <alignment horizontal="center" vertical="center" wrapText="1"/>
    </xf>
    <xf numFmtId="4" fontId="3" fillId="0" borderId="0" xfId="33" applyNumberFormat="1" applyFont="1" applyFill="1" applyBorder="1" applyAlignment="1">
      <alignment horizontal="center" vertical="center" wrapText="1"/>
    </xf>
    <xf numFmtId="0" fontId="3" fillId="0" borderId="1" xfId="33" applyFont="1" applyFill="1" applyBorder="1"/>
    <xf numFmtId="4" fontId="3" fillId="0" borderId="1" xfId="33" applyNumberFormat="1" applyFont="1" applyFill="1" applyBorder="1" applyAlignment="1">
      <alignment horizontal="center" vertical="center"/>
    </xf>
    <xf numFmtId="2" fontId="3" fillId="0" borderId="1" xfId="0" applyNumberFormat="1" applyFont="1" applyFill="1" applyBorder="1" applyAlignment="1">
      <alignment horizontal="right" vertical="center"/>
    </xf>
    <xf numFmtId="4" fontId="0" fillId="0" borderId="0" xfId="0" applyNumberFormat="1"/>
    <xf numFmtId="4" fontId="3" fillId="0" borderId="0" xfId="33" applyNumberFormat="1" applyFont="1" applyFill="1" applyAlignment="1">
      <alignment horizontal="center" vertical="center" wrapText="1"/>
    </xf>
    <xf numFmtId="4" fontId="3" fillId="0" borderId="0" xfId="33" applyNumberFormat="1" applyFont="1" applyFill="1" applyAlignment="1">
      <alignment horizontal="right" vertical="center" wrapText="1"/>
    </xf>
    <xf numFmtId="0" fontId="35" fillId="0" borderId="0" xfId="0" applyFont="1"/>
    <xf numFmtId="0" fontId="4" fillId="0" borderId="1" xfId="33" applyFont="1" applyFill="1" applyBorder="1"/>
    <xf numFmtId="4" fontId="4" fillId="0" borderId="1" xfId="33" applyNumberFormat="1" applyFont="1" applyFill="1" applyBorder="1" applyAlignment="1">
      <alignment horizontal="center" vertical="center"/>
    </xf>
    <xf numFmtId="2" fontId="4" fillId="0" borderId="1" xfId="0" applyNumberFormat="1" applyFont="1" applyFill="1" applyBorder="1" applyAlignment="1">
      <alignment horizontal="right" vertical="center"/>
    </xf>
    <xf numFmtId="164" fontId="4" fillId="0" borderId="0" xfId="33" applyNumberFormat="1" applyFont="1" applyFill="1" applyBorder="1" applyAlignment="1">
      <alignment horizontal="right" vertical="center"/>
    </xf>
    <xf numFmtId="2" fontId="4" fillId="0" borderId="0" xfId="0" applyNumberFormat="1" applyFont="1" applyFill="1" applyBorder="1" applyAlignment="1">
      <alignment horizontal="right" vertical="center"/>
    </xf>
    <xf numFmtId="164" fontId="4" fillId="0" borderId="6" xfId="33" applyNumberFormat="1" applyFont="1" applyFill="1" applyBorder="1" applyAlignment="1">
      <alignment horizontal="right" vertical="center"/>
    </xf>
    <xf numFmtId="3" fontId="4" fillId="0" borderId="0" xfId="33" applyNumberFormat="1" applyFont="1" applyFill="1" applyBorder="1"/>
    <xf numFmtId="164" fontId="4" fillId="0" borderId="0" xfId="33" applyNumberFormat="1" applyFont="1" applyFill="1" applyAlignment="1">
      <alignment vertical="center" wrapText="1"/>
    </xf>
    <xf numFmtId="0" fontId="0" fillId="0" borderId="0" xfId="0" applyBorder="1"/>
    <xf numFmtId="39" fontId="48" fillId="0" borderId="0" xfId="0" applyNumberFormat="1" applyFont="1" applyFill="1" applyBorder="1"/>
    <xf numFmtId="0" fontId="16" fillId="0" borderId="0" xfId="33" applyFont="1" applyFill="1" applyBorder="1" applyAlignment="1">
      <alignment horizontal="left"/>
    </xf>
    <xf numFmtId="0" fontId="3" fillId="0" borderId="0" xfId="33" applyFont="1" applyFill="1" applyAlignment="1">
      <alignment horizontal="right"/>
    </xf>
    <xf numFmtId="164" fontId="4" fillId="0" borderId="0" xfId="48" applyFont="1" applyFill="1" applyBorder="1" applyAlignment="1">
      <alignment vertical="center" wrapText="1"/>
    </xf>
    <xf numFmtId="0" fontId="3" fillId="0" borderId="5" xfId="33" applyFont="1" applyFill="1" applyBorder="1" applyAlignment="1">
      <alignment horizontal="center" wrapText="1"/>
    </xf>
    <xf numFmtId="164" fontId="4" fillId="0" borderId="0" xfId="33" applyNumberFormat="1" applyFont="1" applyFill="1" applyBorder="1" applyAlignment="1">
      <alignment vertical="center"/>
    </xf>
    <xf numFmtId="165" fontId="4" fillId="0" borderId="0" xfId="33" applyNumberFormat="1" applyFont="1" applyFill="1"/>
    <xf numFmtId="0" fontId="4" fillId="0" borderId="2" xfId="33" applyFont="1" applyFill="1" applyBorder="1"/>
    <xf numFmtId="165" fontId="4" fillId="0" borderId="1" xfId="33" applyNumberFormat="1" applyFont="1" applyFill="1" applyBorder="1" applyAlignment="1">
      <alignment horizontal="right" vertical="center"/>
    </xf>
    <xf numFmtId="0" fontId="4" fillId="0" borderId="1" xfId="33" applyFont="1" applyFill="1" applyBorder="1" applyAlignment="1">
      <alignment horizontal="right" vertical="center"/>
    </xf>
    <xf numFmtId="165" fontId="4" fillId="0" borderId="0" xfId="48" applyNumberFormat="1" applyFont="1" applyFill="1" applyBorder="1" applyAlignment="1">
      <alignment vertical="center" wrapText="1"/>
    </xf>
    <xf numFmtId="165" fontId="4" fillId="0" borderId="0" xfId="33" applyNumberFormat="1" applyFont="1" applyFill="1" applyAlignment="1">
      <alignment horizontal="right" vertical="center"/>
    </xf>
    <xf numFmtId="0" fontId="4" fillId="0" borderId="0" xfId="33" applyFont="1" applyFill="1" applyBorder="1" applyAlignment="1">
      <alignment horizontal="right" vertical="center"/>
    </xf>
    <xf numFmtId="170" fontId="0" fillId="0" borderId="0" xfId="0" applyNumberFormat="1"/>
    <xf numFmtId="165" fontId="0" fillId="0" borderId="0" xfId="0" applyNumberFormat="1"/>
    <xf numFmtId="164" fontId="4" fillId="0" borderId="0" xfId="33" applyNumberFormat="1" applyFont="1" applyFill="1" applyAlignment="1">
      <alignment vertical="center"/>
    </xf>
    <xf numFmtId="4" fontId="4" fillId="0" borderId="0" xfId="33" applyNumberFormat="1" applyFont="1" applyFill="1" applyBorder="1"/>
    <xf numFmtId="166" fontId="4" fillId="0" borderId="0" xfId="33" applyNumberFormat="1" applyFont="1" applyFill="1" applyBorder="1" applyAlignment="1">
      <alignment vertical="center"/>
    </xf>
    <xf numFmtId="0" fontId="4" fillId="0" borderId="0" xfId="61" applyFont="1" applyFill="1" applyBorder="1"/>
    <xf numFmtId="0" fontId="49" fillId="0" borderId="0" xfId="0" applyFont="1"/>
    <xf numFmtId="0" fontId="3" fillId="0" borderId="14" xfId="33" applyFont="1" applyFill="1" applyBorder="1" applyAlignment="1">
      <alignment horizontal="center" vertical="center" wrapText="1"/>
    </xf>
    <xf numFmtId="0" fontId="3" fillId="0" borderId="1" xfId="33" applyFont="1" applyFill="1" applyBorder="1" applyAlignment="1">
      <alignment horizontal="center" vertical="center"/>
    </xf>
    <xf numFmtId="4" fontId="4" fillId="0" borderId="0" xfId="33" applyNumberFormat="1" applyFont="1" applyFill="1"/>
    <xf numFmtId="4" fontId="3" fillId="0" borderId="1" xfId="33" applyNumberFormat="1" applyFont="1" applyFill="1" applyBorder="1"/>
    <xf numFmtId="4" fontId="3" fillId="0" borderId="1" xfId="33" applyNumberFormat="1" applyFont="1" applyFill="1" applyBorder="1" applyAlignment="1">
      <alignment horizontal="right" vertical="center"/>
    </xf>
    <xf numFmtId="2" fontId="3" fillId="0" borderId="1" xfId="33" applyNumberFormat="1" applyFont="1" applyFill="1" applyBorder="1" applyAlignment="1">
      <alignment horizontal="right" vertical="center"/>
    </xf>
    <xf numFmtId="0" fontId="3" fillId="0" borderId="0" xfId="33" applyFont="1" applyFill="1" applyBorder="1"/>
    <xf numFmtId="4" fontId="4" fillId="0" borderId="0" xfId="33" applyNumberFormat="1" applyFont="1" applyFill="1" applyAlignment="1">
      <alignment horizontal="right" vertical="center"/>
    </xf>
    <xf numFmtId="2" fontId="4" fillId="0" borderId="0" xfId="33" applyNumberFormat="1" applyFont="1" applyFill="1" applyAlignment="1">
      <alignment horizontal="right" vertical="center"/>
    </xf>
    <xf numFmtId="4" fontId="4" fillId="0" borderId="1" xfId="33" applyNumberFormat="1" applyFont="1" applyFill="1" applyBorder="1"/>
    <xf numFmtId="4" fontId="4" fillId="0" borderId="1" xfId="33" applyNumberFormat="1" applyFont="1" applyFill="1" applyBorder="1" applyAlignment="1">
      <alignment horizontal="right" vertical="center"/>
    </xf>
    <xf numFmtId="2" fontId="4" fillId="0" borderId="1" xfId="33" applyNumberFormat="1" applyFont="1" applyFill="1" applyBorder="1" applyAlignment="1">
      <alignment horizontal="right" vertical="center"/>
    </xf>
    <xf numFmtId="0" fontId="4" fillId="0" borderId="0" xfId="33" applyFont="1" applyFill="1" applyAlignment="1">
      <alignment horizontal="right"/>
    </xf>
    <xf numFmtId="0" fontId="4" fillId="0" borderId="0" xfId="33" applyFont="1" applyFill="1" applyAlignment="1">
      <alignment horizontal="right" vertical="center"/>
    </xf>
    <xf numFmtId="0" fontId="0" fillId="0" borderId="0" xfId="0" applyAlignment="1">
      <alignment horizontal="right"/>
    </xf>
    <xf numFmtId="2" fontId="0" fillId="0" borderId="0" xfId="0" applyNumberFormat="1" applyBorder="1"/>
    <xf numFmtId="164" fontId="4" fillId="0" borderId="0" xfId="33" applyNumberFormat="1" applyFont="1" applyFill="1" applyBorder="1" applyAlignment="1">
      <alignment horizontal="center" vertical="center"/>
    </xf>
    <xf numFmtId="43" fontId="0" fillId="0" borderId="0" xfId="0" applyNumberFormat="1" applyBorder="1"/>
    <xf numFmtId="4" fontId="4" fillId="0" borderId="0" xfId="33" applyNumberFormat="1" applyFont="1" applyFill="1" applyBorder="1" applyAlignment="1">
      <alignment horizontal="right" vertical="center"/>
    </xf>
    <xf numFmtId="4" fontId="4" fillId="0" borderId="0" xfId="62" applyNumberFormat="1" applyFont="1" applyFill="1" applyBorder="1"/>
    <xf numFmtId="2" fontId="0" fillId="0" borderId="0" xfId="0" applyNumberFormat="1"/>
    <xf numFmtId="0" fontId="15" fillId="0" borderId="0" xfId="62" applyFont="1" applyFill="1"/>
    <xf numFmtId="0" fontId="3" fillId="0" borderId="0" xfId="62" applyFont="1" applyFill="1" applyBorder="1" applyAlignment="1">
      <alignment horizontal="left"/>
    </xf>
    <xf numFmtId="0" fontId="4" fillId="0" borderId="0" xfId="62" applyFont="1" applyFill="1"/>
    <xf numFmtId="0" fontId="16" fillId="0" borderId="0" xfId="62" applyFont="1" applyFill="1" applyBorder="1" applyAlignment="1">
      <alignment horizontal="left"/>
    </xf>
    <xf numFmtId="0" fontId="16" fillId="0" borderId="0" xfId="62" applyFont="1" applyFill="1"/>
    <xf numFmtId="0" fontId="4" fillId="0" borderId="0" xfId="62" applyFont="1" applyFill="1" applyBorder="1" applyAlignment="1">
      <alignment horizontal="center" vertical="center" wrapText="1"/>
    </xf>
    <xf numFmtId="0" fontId="3" fillId="0" borderId="34" xfId="62" applyFont="1" applyFill="1" applyBorder="1" applyAlignment="1">
      <alignment horizontal="center" vertical="center" wrapText="1"/>
    </xf>
    <xf numFmtId="0" fontId="3" fillId="0" borderId="35" xfId="62" applyFont="1" applyFill="1" applyBorder="1" applyAlignment="1">
      <alignment horizontal="center" vertical="center" wrapText="1"/>
    </xf>
    <xf numFmtId="0" fontId="3" fillId="0" borderId="33" xfId="62" applyFont="1" applyFill="1" applyBorder="1" applyAlignment="1">
      <alignment horizontal="center" vertical="center" wrapText="1"/>
    </xf>
    <xf numFmtId="166" fontId="4" fillId="0" borderId="0" xfId="62" applyNumberFormat="1" applyFont="1" applyFill="1" applyBorder="1" applyAlignment="1">
      <alignment horizontal="right"/>
    </xf>
    <xf numFmtId="0" fontId="3" fillId="0" borderId="1" xfId="62" applyFont="1" applyFill="1" applyBorder="1"/>
    <xf numFmtId="4" fontId="3" fillId="0" borderId="1" xfId="62" applyNumberFormat="1" applyFont="1" applyFill="1" applyBorder="1"/>
    <xf numFmtId="166" fontId="3" fillId="0" borderId="1" xfId="62" applyNumberFormat="1" applyFont="1" applyFill="1" applyBorder="1" applyAlignment="1">
      <alignment horizontal="right"/>
    </xf>
    <xf numFmtId="4" fontId="3" fillId="0" borderId="1" xfId="62" applyNumberFormat="1" applyFont="1" applyFill="1" applyBorder="1" applyAlignment="1">
      <alignment horizontal="right"/>
    </xf>
    <xf numFmtId="2" fontId="3" fillId="0" borderId="1" xfId="62" applyNumberFormat="1" applyFont="1" applyFill="1" applyBorder="1" applyAlignment="1">
      <alignment horizontal="right"/>
    </xf>
    <xf numFmtId="0" fontId="4" fillId="0" borderId="0" xfId="62" applyFont="1" applyFill="1" applyAlignment="1">
      <alignment horizontal="right"/>
    </xf>
    <xf numFmtId="0" fontId="4" fillId="0" borderId="1" xfId="62" applyFont="1" applyFill="1" applyBorder="1"/>
    <xf numFmtId="164" fontId="4" fillId="0" borderId="1" xfId="62" applyNumberFormat="1" applyFont="1" applyFill="1" applyBorder="1"/>
    <xf numFmtId="166" fontId="4" fillId="0" borderId="1" xfId="62" applyNumberFormat="1" applyFont="1" applyFill="1" applyBorder="1" applyAlignment="1">
      <alignment horizontal="right"/>
    </xf>
    <xf numFmtId="165" fontId="3" fillId="0" borderId="1" xfId="62" applyNumberFormat="1" applyFont="1" applyFill="1" applyBorder="1" applyAlignment="1">
      <alignment horizontal="right"/>
    </xf>
    <xf numFmtId="0" fontId="4" fillId="0" borderId="0" xfId="62" applyFont="1" applyFill="1" applyBorder="1"/>
    <xf numFmtId="4" fontId="4" fillId="0" borderId="0" xfId="62" applyNumberFormat="1" applyFont="1" applyFill="1" applyBorder="1" applyAlignment="1">
      <alignment horizontal="right"/>
    </xf>
    <xf numFmtId="0" fontId="35" fillId="0" borderId="0" xfId="0" applyFont="1" applyFill="1"/>
    <xf numFmtId="0" fontId="48" fillId="0" borderId="0" xfId="0" applyFont="1" applyFill="1" applyBorder="1" applyAlignment="1"/>
    <xf numFmtId="4" fontId="4" fillId="0" borderId="0" xfId="62" applyNumberFormat="1" applyFont="1" applyFill="1"/>
    <xf numFmtId="0" fontId="15" fillId="0" borderId="0" xfId="33" applyFont="1" applyFill="1" applyAlignment="1">
      <alignment vertical="center"/>
    </xf>
    <xf numFmtId="0" fontId="50" fillId="0" borderId="0" xfId="0" applyFont="1" applyFill="1"/>
    <xf numFmtId="0" fontId="51" fillId="0" borderId="0" xfId="0" applyFont="1" applyFill="1" applyAlignment="1">
      <alignment wrapText="1"/>
    </xf>
    <xf numFmtId="0" fontId="16" fillId="0" borderId="0" xfId="33" applyFont="1" applyFill="1" applyBorder="1" applyAlignment="1">
      <alignment horizontal="left" vertical="center"/>
    </xf>
    <xf numFmtId="0" fontId="16" fillId="0" borderId="0" xfId="33" applyFont="1" applyFill="1" applyBorder="1" applyAlignment="1">
      <alignment vertical="center"/>
    </xf>
    <xf numFmtId="0" fontId="36" fillId="0" borderId="0" xfId="33" applyFont="1" applyFill="1" applyAlignment="1">
      <alignment wrapText="1"/>
    </xf>
    <xf numFmtId="0" fontId="52" fillId="0" borderId="0" xfId="0" applyFont="1" applyFill="1" applyAlignment="1">
      <alignment wrapText="1"/>
    </xf>
    <xf numFmtId="0" fontId="51" fillId="0" borderId="6" xfId="0" applyFont="1" applyFill="1" applyBorder="1" applyAlignment="1">
      <alignment wrapText="1"/>
    </xf>
    <xf numFmtId="0" fontId="36" fillId="0" borderId="6" xfId="33" applyFont="1" applyFill="1" applyBorder="1" applyAlignment="1">
      <alignment wrapText="1"/>
    </xf>
    <xf numFmtId="0" fontId="50" fillId="0" borderId="0" xfId="0" applyFont="1" applyFill="1" applyBorder="1"/>
    <xf numFmtId="164" fontId="4" fillId="0" borderId="2" xfId="33" applyNumberFormat="1" applyFont="1" applyFill="1" applyBorder="1" applyAlignment="1">
      <alignment horizontal="right" vertical="center"/>
    </xf>
    <xf numFmtId="2" fontId="4" fillId="0" borderId="2" xfId="0" applyNumberFormat="1" applyFont="1" applyFill="1" applyBorder="1" applyAlignment="1">
      <alignment horizontal="right" vertical="center"/>
    </xf>
    <xf numFmtId="165" fontId="4" fillId="0" borderId="7" xfId="33" applyNumberFormat="1" applyFont="1" applyFill="1" applyBorder="1" applyAlignment="1">
      <alignment horizontal="right"/>
    </xf>
    <xf numFmtId="165" fontId="4" fillId="0" borderId="4" xfId="33" applyNumberFormat="1" applyFont="1" applyFill="1" applyBorder="1" applyAlignment="1">
      <alignment horizontal="right"/>
    </xf>
    <xf numFmtId="165" fontId="4" fillId="0" borderId="0" xfId="33" applyNumberFormat="1" applyFont="1" applyFill="1" applyBorder="1"/>
    <xf numFmtId="2" fontId="4" fillId="0" borderId="0" xfId="0" applyNumberFormat="1" applyFont="1" applyFill="1" applyBorder="1" applyAlignment="1">
      <alignment horizontal="center" vertical="center"/>
    </xf>
    <xf numFmtId="165" fontId="4" fillId="0" borderId="8" xfId="33" applyNumberFormat="1" applyFont="1" applyFill="1" applyBorder="1" applyAlignment="1">
      <alignment horizontal="right"/>
    </xf>
    <xf numFmtId="0" fontId="5" fillId="0" borderId="0" xfId="37" applyFont="1" applyFill="1" applyBorder="1"/>
    <xf numFmtId="0" fontId="50" fillId="0" borderId="0" xfId="0" applyFont="1" applyFill="1" applyBorder="1" applyAlignment="1">
      <alignment horizontal="right"/>
    </xf>
    <xf numFmtId="165" fontId="4" fillId="0" borderId="0" xfId="33" applyNumberFormat="1" applyFont="1" applyFill="1" applyBorder="1" applyAlignment="1">
      <alignment horizontal="right"/>
    </xf>
    <xf numFmtId="166" fontId="4" fillId="0" borderId="4" xfId="46" applyNumberFormat="1" applyFont="1" applyFill="1" applyBorder="1" applyAlignment="1">
      <alignment horizontal="right"/>
    </xf>
    <xf numFmtId="165" fontId="4" fillId="0" borderId="6" xfId="33" applyNumberFormat="1" applyFont="1" applyFill="1" applyBorder="1" applyAlignment="1">
      <alignment horizontal="right"/>
    </xf>
    <xf numFmtId="0" fontId="5" fillId="0" borderId="6" xfId="37" applyFont="1" applyFill="1" applyBorder="1"/>
    <xf numFmtId="0" fontId="50" fillId="0" borderId="6" xfId="0" applyFont="1" applyFill="1" applyBorder="1" applyAlignment="1">
      <alignment horizontal="right"/>
    </xf>
    <xf numFmtId="164" fontId="4" fillId="0" borderId="5" xfId="33" applyNumberFormat="1" applyFont="1" applyFill="1" applyBorder="1" applyAlignment="1">
      <alignment horizontal="right" vertical="center"/>
    </xf>
    <xf numFmtId="2" fontId="4" fillId="0" borderId="5" xfId="0" applyNumberFormat="1" applyFont="1" applyFill="1" applyBorder="1" applyAlignment="1">
      <alignment horizontal="right" vertical="center"/>
    </xf>
    <xf numFmtId="165" fontId="4" fillId="0" borderId="14" xfId="33" applyNumberFormat="1" applyFont="1" applyFill="1" applyBorder="1" applyAlignment="1">
      <alignment horizontal="right"/>
    </xf>
    <xf numFmtId="0" fontId="5" fillId="0" borderId="0" xfId="37" applyFont="1" applyFill="1" applyBorder="1" applyAlignment="1">
      <alignment horizontal="center"/>
    </xf>
    <xf numFmtId="0" fontId="15" fillId="0" borderId="0" xfId="62" applyFont="1"/>
    <xf numFmtId="0" fontId="4" fillId="0" borderId="0" xfId="62" applyFont="1"/>
    <xf numFmtId="0" fontId="3" fillId="0" borderId="0" xfId="62" applyFont="1" applyFill="1" applyAlignment="1">
      <alignment vertical="center"/>
    </xf>
    <xf numFmtId="0" fontId="16" fillId="0" borderId="0" xfId="62" applyFont="1"/>
    <xf numFmtId="0" fontId="3" fillId="0" borderId="0" xfId="62" applyFont="1"/>
    <xf numFmtId="0" fontId="4" fillId="0" borderId="0" xfId="62" applyFont="1" applyAlignment="1">
      <alignment vertical="center" wrapText="1"/>
    </xf>
    <xf numFmtId="0" fontId="4" fillId="0" borderId="0" xfId="62" applyFont="1" applyFill="1" applyBorder="1" applyAlignment="1">
      <alignment horizontal="center" vertical="center"/>
    </xf>
    <xf numFmtId="0" fontId="4" fillId="0" borderId="0" xfId="62" applyFont="1" applyFill="1" applyBorder="1" applyAlignment="1">
      <alignment horizontal="right" vertical="center"/>
    </xf>
    <xf numFmtId="0" fontId="4" fillId="0" borderId="1" xfId="62" applyFont="1" applyBorder="1" applyAlignment="1">
      <alignment horizontal="center"/>
    </xf>
    <xf numFmtId="0" fontId="3" fillId="0" borderId="1" xfId="62" applyFont="1" applyBorder="1" applyAlignment="1">
      <alignment horizontal="center" vertical="center" wrapText="1"/>
    </xf>
    <xf numFmtId="0" fontId="4" fillId="0" borderId="0" xfId="62" applyFont="1" applyFill="1" applyBorder="1" applyAlignment="1">
      <alignment horizontal="left" vertical="center" wrapText="1"/>
    </xf>
    <xf numFmtId="4" fontId="4" fillId="0" borderId="0" xfId="33" applyNumberFormat="1" applyFont="1" applyFill="1" applyBorder="1" applyAlignment="1">
      <alignment horizontal="right"/>
    </xf>
    <xf numFmtId="4" fontId="4" fillId="0" borderId="0" xfId="33" applyNumberFormat="1" applyFont="1" applyFill="1" applyBorder="1" applyAlignment="1"/>
    <xf numFmtId="37" fontId="4" fillId="0" borderId="0" xfId="63" applyNumberFormat="1" applyFont="1" applyFill="1" applyBorder="1" applyAlignment="1">
      <alignment horizontal="right"/>
    </xf>
    <xf numFmtId="0" fontId="4" fillId="0" borderId="1" xfId="62" applyFont="1" applyFill="1" applyBorder="1" applyAlignment="1">
      <alignment horizontal="center"/>
    </xf>
    <xf numFmtId="0" fontId="53" fillId="0" borderId="0" xfId="33" applyFont="1" applyFill="1"/>
    <xf numFmtId="0" fontId="3" fillId="0" borderId="0" xfId="62" applyFont="1" applyFill="1"/>
    <xf numFmtId="3" fontId="4" fillId="0" borderId="0" xfId="62" applyNumberFormat="1" applyFont="1" applyFill="1" applyBorder="1"/>
    <xf numFmtId="0" fontId="55" fillId="0" borderId="0" xfId="33" applyFont="1" applyFill="1"/>
    <xf numFmtId="37" fontId="4" fillId="0" borderId="0" xfId="63" applyNumberFormat="1" applyFont="1" applyFill="1" applyBorder="1"/>
    <xf numFmtId="0" fontId="2" fillId="0" borderId="0" xfId="62" applyFont="1" applyFill="1"/>
    <xf numFmtId="4" fontId="4" fillId="0" borderId="0" xfId="62" applyNumberFormat="1" applyFont="1" applyFill="1" applyBorder="1" applyAlignment="1">
      <alignment horizontal="center" vertical="center" wrapText="1"/>
    </xf>
    <xf numFmtId="39" fontId="4" fillId="0" borderId="0" xfId="0" applyNumberFormat="1" applyFont="1" applyFill="1" applyBorder="1" applyAlignment="1">
      <alignment horizontal="right"/>
    </xf>
    <xf numFmtId="0" fontId="56" fillId="0" borderId="0" xfId="0" applyFont="1"/>
    <xf numFmtId="169" fontId="4" fillId="0" borderId="0" xfId="33" applyNumberFormat="1" applyFont="1" applyFill="1" applyAlignment="1">
      <alignment vertical="center"/>
    </xf>
    <xf numFmtId="0" fontId="56" fillId="0" borderId="0" xfId="0" applyFont="1" applyFill="1"/>
    <xf numFmtId="169" fontId="4" fillId="0" borderId="0" xfId="33" applyNumberFormat="1" applyFont="1" applyFill="1" applyBorder="1" applyAlignment="1">
      <alignment vertical="center"/>
    </xf>
    <xf numFmtId="0" fontId="57" fillId="0" borderId="0" xfId="34" applyFont="1" applyFill="1" applyAlignment="1">
      <alignment horizontal="left"/>
    </xf>
    <xf numFmtId="0" fontId="2" fillId="0" borderId="0" xfId="34" applyFont="1" applyFill="1" applyAlignment="1">
      <alignment horizontal="left"/>
    </xf>
    <xf numFmtId="0" fontId="58" fillId="0" borderId="0" xfId="34" applyFont="1" applyFill="1" applyAlignment="1">
      <alignment horizontal="right"/>
    </xf>
    <xf numFmtId="171" fontId="2" fillId="0" borderId="0" xfId="34" applyNumberFormat="1" applyFont="1" applyFill="1" applyProtection="1"/>
    <xf numFmtId="0" fontId="56" fillId="0" borderId="0" xfId="0" applyFont="1" applyFill="1" applyBorder="1"/>
    <xf numFmtId="0" fontId="58" fillId="0" borderId="0" xfId="34" applyFont="1" applyFill="1" applyBorder="1" applyAlignment="1">
      <alignment horizontal="right"/>
    </xf>
    <xf numFmtId="171" fontId="2" fillId="0" borderId="0" xfId="34" applyNumberFormat="1" applyFont="1" applyFill="1" applyBorder="1" applyProtection="1"/>
    <xf numFmtId="0" fontId="58" fillId="0" borderId="0" xfId="62" applyFont="1" applyFill="1" applyBorder="1"/>
    <xf numFmtId="0" fontId="3" fillId="0" borderId="0" xfId="33" applyFont="1" applyFill="1" applyBorder="1" applyAlignment="1">
      <alignment horizontal="center" vertical="center"/>
    </xf>
    <xf numFmtId="0" fontId="3" fillId="0" borderId="1" xfId="62" applyFont="1" applyFill="1" applyBorder="1" applyAlignment="1">
      <alignment horizontal="center" vertical="center" wrapText="1"/>
    </xf>
    <xf numFmtId="165" fontId="4" fillId="0" borderId="0" xfId="33" applyNumberFormat="1" applyFont="1" applyFill="1" applyAlignment="1">
      <alignment vertical="center" wrapText="1"/>
    </xf>
    <xf numFmtId="0" fontId="3" fillId="0" borderId="0" xfId="65" applyFont="1" applyFill="1" applyBorder="1" applyAlignment="1">
      <alignment horizontal="center" vertical="center"/>
    </xf>
    <xf numFmtId="3" fontId="3" fillId="0" borderId="0" xfId="65" applyNumberFormat="1" applyFont="1" applyFill="1" applyBorder="1" applyAlignment="1">
      <alignment horizontal="center" vertical="center"/>
    </xf>
    <xf numFmtId="3" fontId="3" fillId="0" borderId="0" xfId="66" applyNumberFormat="1" applyFont="1" applyFill="1" applyBorder="1" applyAlignment="1">
      <alignment horizontal="right" vertical="center" wrapText="1"/>
    </xf>
    <xf numFmtId="3" fontId="0" fillId="0" borderId="0" xfId="0" applyNumberFormat="1"/>
    <xf numFmtId="165" fontId="3" fillId="0" borderId="0" xfId="33" applyNumberFormat="1" applyFont="1" applyFill="1" applyAlignment="1">
      <alignment horizontal="right" vertical="center" wrapText="1"/>
    </xf>
    <xf numFmtId="3" fontId="3" fillId="0" borderId="0" xfId="33" applyNumberFormat="1" applyFont="1" applyFill="1" applyBorder="1" applyAlignment="1">
      <alignment horizontal="right" vertical="center" wrapText="1"/>
    </xf>
    <xf numFmtId="172" fontId="3" fillId="0" borderId="0" xfId="33" applyNumberFormat="1" applyFont="1" applyFill="1" applyBorder="1" applyAlignment="1">
      <alignment horizontal="right" vertical="center" wrapText="1"/>
    </xf>
    <xf numFmtId="2" fontId="3" fillId="0" borderId="0" xfId="44" applyNumberFormat="1" applyFont="1" applyFill="1" applyBorder="1" applyAlignment="1" applyProtection="1">
      <alignment vertical="center" wrapText="1"/>
    </xf>
    <xf numFmtId="0" fontId="4" fillId="0" borderId="0" xfId="65" applyFont="1" applyFill="1"/>
    <xf numFmtId="37" fontId="4" fillId="0" borderId="0" xfId="33" applyNumberFormat="1" applyFont="1" applyFill="1" applyBorder="1" applyAlignment="1">
      <alignment horizontal="right" vertical="center" wrapText="1"/>
    </xf>
    <xf numFmtId="172" fontId="4" fillId="0" borderId="0" xfId="33" applyNumberFormat="1" applyFont="1" applyFill="1" applyBorder="1" applyAlignment="1">
      <alignment horizontal="right" vertical="center" wrapText="1"/>
    </xf>
    <xf numFmtId="3" fontId="4" fillId="0" borderId="0" xfId="33" applyNumberFormat="1" applyFont="1" applyFill="1" applyBorder="1" applyAlignment="1">
      <alignment horizontal="right" vertical="center" wrapText="1"/>
    </xf>
    <xf numFmtId="166" fontId="4" fillId="0" borderId="0" xfId="33" applyNumberFormat="1" applyFont="1" applyFill="1" applyBorder="1"/>
    <xf numFmtId="0" fontId="4" fillId="0" borderId="0" xfId="65" applyFont="1" applyFill="1" applyAlignment="1"/>
    <xf numFmtId="3" fontId="4" fillId="0" borderId="0" xfId="33" applyNumberFormat="1" applyFont="1" applyFill="1" applyAlignment="1">
      <alignment vertical="center" wrapText="1"/>
    </xf>
    <xf numFmtId="0" fontId="3" fillId="0" borderId="48" xfId="33" applyFont="1" applyFill="1" applyBorder="1" applyAlignment="1">
      <alignment horizontal="left"/>
    </xf>
    <xf numFmtId="0" fontId="3" fillId="0" borderId="0" xfId="33" applyFont="1" applyFill="1" applyBorder="1" applyAlignment="1">
      <alignment horizontal="center" vertical="center" wrapText="1"/>
    </xf>
    <xf numFmtId="0" fontId="3" fillId="0" borderId="51" xfId="33" applyFont="1" applyFill="1" applyBorder="1" applyAlignment="1">
      <alignment horizontal="center" vertical="center"/>
    </xf>
    <xf numFmtId="3" fontId="3" fillId="0" borderId="0" xfId="33" applyNumberFormat="1" applyFont="1" applyFill="1" applyAlignment="1">
      <alignment horizontal="right"/>
    </xf>
    <xf numFmtId="3" fontId="4" fillId="0" borderId="0" xfId="33" applyNumberFormat="1" applyFont="1" applyFill="1"/>
    <xf numFmtId="3" fontId="4" fillId="0" borderId="0" xfId="33" applyNumberFormat="1" applyFont="1" applyFill="1" applyAlignment="1">
      <alignment horizontal="right"/>
    </xf>
    <xf numFmtId="3" fontId="4" fillId="0" borderId="47" xfId="33" applyNumberFormat="1" applyFont="1" applyFill="1" applyBorder="1" applyAlignment="1">
      <alignment horizontal="right"/>
    </xf>
    <xf numFmtId="0" fontId="3" fillId="0" borderId="0" xfId="33" applyFont="1" applyFill="1" applyAlignment="1">
      <alignment horizontal="left"/>
    </xf>
    <xf numFmtId="165" fontId="4" fillId="0" borderId="0" xfId="33" applyNumberFormat="1" applyFont="1" applyFill="1" applyAlignment="1"/>
    <xf numFmtId="165" fontId="3" fillId="0" borderId="0" xfId="33" applyNumberFormat="1" applyFont="1" applyFill="1" applyAlignment="1"/>
    <xf numFmtId="0" fontId="4" fillId="0" borderId="0" xfId="33" applyFont="1" applyFill="1" applyBorder="1" applyAlignment="1">
      <alignment vertical="center" wrapText="1"/>
    </xf>
    <xf numFmtId="0" fontId="3" fillId="0" borderId="35" xfId="33" applyFont="1" applyFill="1" applyBorder="1" applyAlignment="1">
      <alignment horizontal="center" vertical="center" wrapText="1"/>
    </xf>
    <xf numFmtId="0" fontId="3" fillId="0" borderId="44" xfId="33" applyFont="1" applyFill="1" applyBorder="1" applyAlignment="1">
      <alignment horizontal="center" vertical="center" wrapText="1"/>
    </xf>
    <xf numFmtId="0" fontId="3" fillId="0" borderId="48" xfId="33" applyFont="1" applyFill="1" applyBorder="1" applyAlignment="1">
      <alignment horizontal="center" vertical="center" wrapText="1"/>
    </xf>
    <xf numFmtId="0" fontId="3" fillId="0" borderId="52" xfId="33" applyFont="1" applyFill="1" applyBorder="1" applyAlignment="1">
      <alignment horizontal="center" vertical="center" wrapText="1"/>
    </xf>
    <xf numFmtId="165" fontId="3" fillId="0" borderId="0" xfId="33" applyNumberFormat="1" applyFont="1" applyFill="1" applyAlignment="1">
      <alignment horizontal="center"/>
    </xf>
    <xf numFmtId="0" fontId="4" fillId="0" borderId="0" xfId="33" applyFont="1" applyFill="1" applyAlignment="1">
      <alignment horizontal="center"/>
    </xf>
    <xf numFmtId="3" fontId="4" fillId="0" borderId="0" xfId="33" applyNumberFormat="1" applyFont="1" applyFill="1" applyAlignment="1">
      <alignment horizontal="center"/>
    </xf>
    <xf numFmtId="3" fontId="4" fillId="0" borderId="0" xfId="33" applyNumberFormat="1" applyFont="1" applyFill="1" applyBorder="1" applyAlignment="1">
      <alignment horizontal="right"/>
    </xf>
    <xf numFmtId="166" fontId="4" fillId="0" borderId="0" xfId="33" applyNumberFormat="1" applyFont="1" applyFill="1" applyAlignment="1">
      <alignment horizontal="center"/>
    </xf>
    <xf numFmtId="167" fontId="4" fillId="0" borderId="0" xfId="33" applyNumberFormat="1" applyFont="1" applyFill="1" applyAlignment="1">
      <alignment horizontal="center"/>
    </xf>
    <xf numFmtId="3" fontId="4" fillId="0" borderId="0" xfId="33" applyNumberFormat="1" applyFont="1" applyFill="1" applyBorder="1" applyAlignment="1">
      <alignment horizontal="center"/>
    </xf>
    <xf numFmtId="0" fontId="60" fillId="0" borderId="0" xfId="33" applyFont="1" applyFill="1"/>
    <xf numFmtId="166" fontId="3" fillId="0" borderId="0" xfId="33" applyNumberFormat="1" applyFont="1" applyFill="1" applyAlignment="1">
      <alignment horizontal="right"/>
    </xf>
    <xf numFmtId="1" fontId="3" fillId="0" borderId="0" xfId="33" applyNumberFormat="1" applyFont="1" applyFill="1" applyAlignment="1">
      <alignment horizontal="right"/>
    </xf>
    <xf numFmtId="166" fontId="0" fillId="0" borderId="0" xfId="0" applyNumberFormat="1"/>
    <xf numFmtId="166" fontId="4" fillId="0" borderId="0" xfId="33" applyNumberFormat="1" applyFont="1" applyFill="1" applyAlignment="1">
      <alignment horizontal="right"/>
    </xf>
    <xf numFmtId="0" fontId="46" fillId="0" borderId="0" xfId="33" applyFont="1" applyFill="1"/>
    <xf numFmtId="166" fontId="4" fillId="0" borderId="0" xfId="33" applyNumberFormat="1" applyFont="1" applyFill="1"/>
    <xf numFmtId="1" fontId="4" fillId="0" borderId="0" xfId="33" applyNumberFormat="1" applyFont="1" applyFill="1" applyAlignment="1">
      <alignment vertical="center" wrapText="1"/>
    </xf>
    <xf numFmtId="1" fontId="4" fillId="0" borderId="0" xfId="33" applyNumberFormat="1" applyFont="1" applyFill="1"/>
    <xf numFmtId="0" fontId="3" fillId="0" borderId="0" xfId="66" applyFont="1" applyFill="1" applyBorder="1" applyAlignment="1">
      <alignment horizontal="center" vertical="center" wrapText="1"/>
    </xf>
    <xf numFmtId="1" fontId="3" fillId="0" borderId="57" xfId="66" applyNumberFormat="1" applyFont="1" applyFill="1" applyBorder="1" applyAlignment="1">
      <alignment horizontal="center" vertical="center"/>
    </xf>
    <xf numFmtId="1" fontId="5" fillId="0" borderId="57" xfId="0" applyNumberFormat="1" applyFont="1" applyFill="1" applyBorder="1"/>
    <xf numFmtId="1" fontId="5" fillId="0" borderId="49" xfId="0" applyNumberFormat="1" applyFont="1" applyFill="1" applyBorder="1"/>
    <xf numFmtId="1" fontId="37" fillId="0" borderId="57" xfId="0" applyNumberFormat="1" applyFont="1" applyFill="1" applyBorder="1"/>
    <xf numFmtId="1" fontId="37" fillId="0" borderId="0" xfId="0" applyNumberFormat="1" applyFont="1" applyBorder="1"/>
    <xf numFmtId="1" fontId="37" fillId="0" borderId="57" xfId="0" applyNumberFormat="1" applyFont="1" applyBorder="1"/>
    <xf numFmtId="1" fontId="37" fillId="0" borderId="49" xfId="0" applyNumberFormat="1" applyFont="1" applyBorder="1"/>
    <xf numFmtId="0" fontId="3" fillId="0" borderId="0" xfId="66" applyFont="1" applyFill="1" applyBorder="1" applyAlignment="1">
      <alignment horizontal="left" vertical="center" wrapText="1"/>
    </xf>
    <xf numFmtId="3" fontId="3" fillId="0" borderId="59" xfId="66" applyNumberFormat="1" applyFont="1" applyFill="1" applyBorder="1" applyAlignment="1">
      <alignment horizontal="right" vertical="center"/>
    </xf>
    <xf numFmtId="3" fontId="37" fillId="0" borderId="0" xfId="0" applyNumberFormat="1" applyFont="1" applyFill="1" applyBorder="1" applyAlignment="1">
      <alignment horizontal="right"/>
    </xf>
    <xf numFmtId="0" fontId="4" fillId="0" borderId="0" xfId="67" applyFont="1" applyFill="1" applyBorder="1"/>
    <xf numFmtId="0" fontId="3" fillId="0" borderId="0" xfId="67" applyFont="1" applyFill="1"/>
    <xf numFmtId="0" fontId="2" fillId="0" borderId="0" xfId="68" applyFill="1"/>
    <xf numFmtId="0" fontId="2" fillId="0" borderId="0" xfId="68" applyFill="1" applyBorder="1"/>
    <xf numFmtId="0" fontId="5" fillId="0" borderId="0" xfId="0" applyFont="1" applyFill="1"/>
    <xf numFmtId="0" fontId="4" fillId="0" borderId="0" xfId="67" applyFont="1" applyFill="1"/>
    <xf numFmtId="0" fontId="3" fillId="0" borderId="51" xfId="66" applyFont="1" applyFill="1" applyBorder="1" applyAlignment="1">
      <alignment horizontal="center" vertical="center"/>
    </xf>
    <xf numFmtId="0" fontId="45" fillId="0" borderId="51" xfId="0" applyFont="1" applyFill="1" applyBorder="1" applyAlignment="1">
      <alignment horizontal="center" vertical="center"/>
    </xf>
    <xf numFmtId="0" fontId="45" fillId="0" borderId="51" xfId="0" applyFont="1" applyFill="1" applyBorder="1" applyAlignment="1">
      <alignment horizontal="center"/>
    </xf>
    <xf numFmtId="0" fontId="3" fillId="0" borderId="0" xfId="66" applyFont="1" applyFill="1" applyBorder="1" applyAlignment="1">
      <alignment horizontal="center" vertical="center"/>
    </xf>
    <xf numFmtId="0" fontId="4" fillId="0" borderId="0" xfId="66" applyFont="1" applyFill="1" applyBorder="1" applyAlignment="1">
      <alignment vertical="center" wrapText="1"/>
    </xf>
    <xf numFmtId="3" fontId="4" fillId="0" borderId="0" xfId="66" applyNumberFormat="1" applyFont="1" applyFill="1" applyBorder="1" applyAlignment="1">
      <alignment horizontal="right" vertical="center"/>
    </xf>
    <xf numFmtId="166" fontId="37" fillId="0" borderId="0" xfId="0" applyNumberFormat="1" applyFont="1" applyFill="1" applyBorder="1" applyAlignment="1">
      <alignment horizontal="right"/>
    </xf>
    <xf numFmtId="166" fontId="4" fillId="0" borderId="0" xfId="66" applyNumberFormat="1" applyFont="1" applyFill="1" applyBorder="1" applyAlignment="1">
      <alignment horizontal="right" vertical="center"/>
    </xf>
    <xf numFmtId="165" fontId="37" fillId="0" borderId="0" xfId="0" applyNumberFormat="1" applyFont="1" applyFill="1" applyBorder="1" applyAlignment="1">
      <alignment horizontal="right"/>
    </xf>
    <xf numFmtId="0" fontId="37" fillId="0" borderId="0" xfId="0" applyFont="1" applyFill="1" applyBorder="1" applyAlignment="1">
      <alignment horizontal="right"/>
    </xf>
    <xf numFmtId="0" fontId="2" fillId="0" borderId="0" xfId="68" applyFont="1" applyFill="1"/>
    <xf numFmtId="0" fontId="2" fillId="0" borderId="0" xfId="68" applyFont="1" applyFill="1" applyBorder="1"/>
    <xf numFmtId="0" fontId="61" fillId="0" borderId="0" xfId="0" applyFont="1" applyFill="1"/>
    <xf numFmtId="0" fontId="4" fillId="0" borderId="0" xfId="69" applyFont="1" applyFill="1" applyBorder="1"/>
    <xf numFmtId="0" fontId="3" fillId="0" borderId="58" xfId="66" applyFont="1" applyFill="1" applyBorder="1" applyAlignment="1">
      <alignment horizontal="center" vertical="center"/>
    </xf>
    <xf numFmtId="3" fontId="37" fillId="0" borderId="0" xfId="0" applyNumberFormat="1" applyFont="1"/>
    <xf numFmtId="3" fontId="37" fillId="0" borderId="0" xfId="0" applyNumberFormat="1" applyFont="1" applyAlignment="1">
      <alignment horizontal="right"/>
    </xf>
    <xf numFmtId="0" fontId="45" fillId="0" borderId="51" xfId="0" applyFont="1" applyFill="1" applyBorder="1" applyAlignment="1">
      <alignment horizontal="center" vertical="center" wrapText="1"/>
    </xf>
    <xf numFmtId="1" fontId="5" fillId="0" borderId="0" xfId="0" applyNumberFormat="1" applyFont="1" applyFill="1" applyBorder="1"/>
    <xf numFmtId="1" fontId="37" fillId="0" borderId="4" xfId="0" applyNumberFormat="1" applyFont="1" applyFill="1" applyBorder="1"/>
    <xf numFmtId="1" fontId="3" fillId="0" borderId="0" xfId="66" applyNumberFormat="1" applyFont="1" applyFill="1" applyBorder="1" applyAlignment="1">
      <alignment horizontal="center" vertical="center"/>
    </xf>
    <xf numFmtId="1" fontId="37" fillId="0" borderId="0" xfId="0" applyNumberFormat="1" applyFont="1" applyFill="1"/>
    <xf numFmtId="1" fontId="37" fillId="0" borderId="49" xfId="0" applyNumberFormat="1" applyFont="1" applyFill="1" applyBorder="1"/>
    <xf numFmtId="3" fontId="37" fillId="0" borderId="59" xfId="0" applyNumberFormat="1" applyFont="1" applyFill="1" applyBorder="1"/>
    <xf numFmtId="0" fontId="4" fillId="0" borderId="0" xfId="66" applyFont="1" applyFill="1" applyBorder="1" applyAlignment="1">
      <alignment wrapText="1"/>
    </xf>
    <xf numFmtId="0" fontId="5" fillId="0" borderId="0" xfId="70" applyFont="1" applyFill="1"/>
    <xf numFmtId="3" fontId="3" fillId="0" borderId="51" xfId="39" applyNumberFormat="1" applyFont="1" applyFill="1" applyBorder="1" applyAlignment="1">
      <alignment horizontal="center" vertical="center" wrapText="1"/>
    </xf>
    <xf numFmtId="0" fontId="3" fillId="0" borderId="51" xfId="0" applyFont="1" applyFill="1" applyBorder="1" applyAlignment="1">
      <alignment horizontal="center" vertical="center"/>
    </xf>
    <xf numFmtId="0" fontId="3" fillId="0" borderId="51" xfId="0" applyFont="1" applyFill="1" applyBorder="1" applyAlignment="1">
      <alignment horizontal="center" vertical="center" wrapText="1"/>
    </xf>
    <xf numFmtId="3" fontId="3" fillId="0" borderId="0" xfId="39"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9" fillId="0" borderId="0" xfId="70" applyFont="1" applyFill="1" applyBorder="1" applyAlignment="1">
      <alignment horizontal="center" vertical="center" wrapText="1"/>
    </xf>
    <xf numFmtId="0" fontId="3" fillId="0" borderId="51" xfId="0" applyFont="1" applyBorder="1" applyAlignment="1">
      <alignment horizontal="center" vertical="center" wrapText="1"/>
    </xf>
    <xf numFmtId="0" fontId="37" fillId="0" borderId="0" xfId="0" applyFont="1" applyFill="1" applyAlignment="1"/>
    <xf numFmtId="0" fontId="4" fillId="0" borderId="0" xfId="0" applyFont="1" applyAlignment="1">
      <alignment horizontal="center" vertical="center" wrapText="1"/>
    </xf>
    <xf numFmtId="0" fontId="9" fillId="0" borderId="51" xfId="71" applyFont="1" applyBorder="1" applyAlignment="1">
      <alignment horizontal="center" vertical="center" wrapText="1"/>
    </xf>
    <xf numFmtId="0" fontId="3" fillId="0" borderId="12" xfId="33" applyFont="1" applyFill="1" applyBorder="1" applyAlignment="1">
      <alignment horizontal="center" vertical="center"/>
    </xf>
    <xf numFmtId="0" fontId="3" fillId="0" borderId="1" xfId="41" applyFont="1" applyFill="1" applyBorder="1" applyAlignment="1">
      <alignment horizontal="center" vertical="center" wrapText="1"/>
    </xf>
    <xf numFmtId="0" fontId="37" fillId="0" borderId="0" xfId="0" applyFont="1" applyFill="1" applyAlignment="1">
      <alignment wrapText="1"/>
    </xf>
    <xf numFmtId="0" fontId="3" fillId="0" borderId="13" xfId="41" applyFont="1" applyFill="1" applyBorder="1" applyAlignment="1">
      <alignment horizontal="center" vertical="center" wrapText="1"/>
    </xf>
    <xf numFmtId="0" fontId="3" fillId="0" borderId="5" xfId="41" applyFont="1" applyFill="1" applyBorder="1" applyAlignment="1">
      <alignment horizontal="center" vertical="center" wrapText="1"/>
    </xf>
    <xf numFmtId="0" fontId="0" fillId="0" borderId="0" xfId="0" applyFill="1" applyAlignment="1">
      <alignment wrapText="1"/>
    </xf>
    <xf numFmtId="0" fontId="6" fillId="0" borderId="0" xfId="0" applyFont="1" applyFill="1" applyAlignment="1">
      <alignment wrapText="1"/>
    </xf>
    <xf numFmtId="0" fontId="6" fillId="0" borderId="0" xfId="37" applyFont="1" applyFill="1" applyAlignment="1">
      <alignment wrapText="1"/>
    </xf>
    <xf numFmtId="0" fontId="3" fillId="0" borderId="0" xfId="33" applyFont="1" applyFill="1" applyBorder="1" applyAlignment="1">
      <alignment horizontal="center" vertical="center"/>
    </xf>
    <xf numFmtId="0" fontId="8" fillId="0" borderId="0" xfId="0" applyFont="1" applyFill="1" applyAlignment="1">
      <alignment wrapText="1"/>
    </xf>
    <xf numFmtId="0" fontId="3" fillId="0" borderId="3" xfId="41" applyFont="1" applyFill="1" applyBorder="1" applyAlignment="1">
      <alignment horizontal="center" vertical="center" wrapText="1"/>
    </xf>
    <xf numFmtId="0" fontId="6" fillId="0" borderId="0" xfId="37" applyFont="1" applyFill="1" applyAlignment="1">
      <alignment horizontal="left" wrapText="1"/>
    </xf>
    <xf numFmtId="0" fontId="45" fillId="0" borderId="5" xfId="0" applyNumberFormat="1" applyFont="1" applyFill="1" applyBorder="1" applyAlignment="1">
      <alignment horizontal="center" vertical="center" wrapText="1"/>
    </xf>
    <xf numFmtId="0" fontId="5" fillId="0" borderId="0" xfId="0" applyFont="1" applyFill="1" applyAlignment="1">
      <alignment wrapText="1"/>
    </xf>
    <xf numFmtId="0" fontId="5" fillId="0" borderId="0" xfId="0" applyFont="1" applyFill="1" applyAlignment="1">
      <alignment horizontal="center" wrapText="1"/>
    </xf>
    <xf numFmtId="0" fontId="45" fillId="0" borderId="5" xfId="0" applyFont="1" applyFill="1" applyBorder="1" applyAlignment="1">
      <alignment horizontal="center" vertical="center" wrapText="1"/>
    </xf>
    <xf numFmtId="0" fontId="3" fillId="0" borderId="44" xfId="33" applyFont="1" applyFill="1" applyBorder="1" applyAlignment="1">
      <alignment horizontal="center" vertical="center" wrapText="1"/>
    </xf>
    <xf numFmtId="0" fontId="3" fillId="0" borderId="0" xfId="33" applyFont="1" applyFill="1" applyBorder="1" applyAlignment="1">
      <alignment horizontal="center" vertical="center" wrapText="1"/>
    </xf>
    <xf numFmtId="0" fontId="3" fillId="0" borderId="51" xfId="33" applyFont="1" applyFill="1" applyBorder="1" applyAlignment="1">
      <alignment horizontal="center" vertical="center" wrapText="1"/>
    </xf>
    <xf numFmtId="0" fontId="3" fillId="0" borderId="51" xfId="66" applyFont="1" applyFill="1" applyBorder="1" applyAlignment="1">
      <alignment horizontal="center" vertical="center" wrapText="1"/>
    </xf>
    <xf numFmtId="165" fontId="4" fillId="0" borderId="2" xfId="46" applyNumberFormat="1" applyFont="1" applyFill="1" applyBorder="1" applyAlignment="1">
      <alignment horizontal="right"/>
    </xf>
    <xf numFmtId="165" fontId="5" fillId="0" borderId="2" xfId="37" applyNumberFormat="1" applyFont="1" applyFill="1" applyBorder="1" applyAlignment="1">
      <alignment horizontal="right"/>
    </xf>
    <xf numFmtId="165" fontId="4" fillId="0" borderId="0" xfId="46" applyNumberFormat="1" applyFont="1" applyFill="1" applyBorder="1" applyAlignment="1">
      <alignment horizontal="right"/>
    </xf>
    <xf numFmtId="165" fontId="5" fillId="0" borderId="0" xfId="37" applyNumberFormat="1" applyFont="1" applyFill="1" applyBorder="1" applyAlignment="1">
      <alignment horizontal="right"/>
    </xf>
    <xf numFmtId="165" fontId="4" fillId="0" borderId="6" xfId="46" applyNumberFormat="1" applyFont="1" applyFill="1" applyBorder="1" applyAlignment="1">
      <alignment horizontal="right"/>
    </xf>
    <xf numFmtId="165" fontId="5" fillId="0" borderId="6" xfId="37" applyNumberFormat="1" applyFont="1" applyFill="1" applyBorder="1" applyAlignment="1">
      <alignment horizontal="right"/>
    </xf>
    <xf numFmtId="165" fontId="41" fillId="0" borderId="0" xfId="0" applyNumberFormat="1" applyFont="1" applyFill="1" applyBorder="1" applyAlignment="1">
      <alignment horizontal="right" vertical="top" wrapText="1"/>
    </xf>
    <xf numFmtId="165" fontId="41" fillId="0" borderId="5" xfId="0" applyNumberFormat="1" applyFont="1" applyFill="1" applyBorder="1" applyAlignment="1">
      <alignment horizontal="right" vertical="top" wrapText="1"/>
    </xf>
    <xf numFmtId="165" fontId="5" fillId="0" borderId="5" xfId="37" applyNumberFormat="1" applyFont="1" applyFill="1" applyBorder="1" applyAlignment="1">
      <alignment horizontal="right"/>
    </xf>
    <xf numFmtId="165" fontId="4" fillId="0" borderId="5" xfId="46" applyNumberFormat="1" applyFont="1" applyFill="1" applyBorder="1" applyAlignment="1">
      <alignment horizontal="right"/>
    </xf>
    <xf numFmtId="166" fontId="4" fillId="0" borderId="0" xfId="46" applyNumberFormat="1" applyFont="1" applyFill="1" applyBorder="1" applyAlignment="1">
      <alignment horizontal="right"/>
    </xf>
    <xf numFmtId="0" fontId="37" fillId="0" borderId="49" xfId="0" applyFont="1" applyFill="1" applyBorder="1"/>
    <xf numFmtId="164" fontId="4" fillId="0" borderId="49" xfId="33" applyNumberFormat="1" applyFont="1" applyFill="1" applyBorder="1" applyAlignment="1">
      <alignment horizontal="right" vertical="center"/>
    </xf>
    <xf numFmtId="2" fontId="4" fillId="0" borderId="49" xfId="0" applyNumberFormat="1" applyFont="1" applyFill="1" applyBorder="1" applyAlignment="1">
      <alignment horizontal="right" vertical="center"/>
    </xf>
    <xf numFmtId="165" fontId="4" fillId="0" borderId="49" xfId="46" applyNumberFormat="1" applyFont="1" applyFill="1" applyBorder="1" applyAlignment="1">
      <alignment horizontal="right"/>
    </xf>
    <xf numFmtId="165" fontId="5" fillId="0" borderId="49" xfId="37" applyNumberFormat="1" applyFont="1" applyFill="1" applyBorder="1" applyAlignment="1">
      <alignment horizontal="right"/>
    </xf>
    <xf numFmtId="165" fontId="4" fillId="0" borderId="43" xfId="33" applyNumberFormat="1" applyFont="1" applyFill="1" applyBorder="1" applyAlignment="1">
      <alignment horizontal="right"/>
    </xf>
    <xf numFmtId="0" fontId="37" fillId="0" borderId="47" xfId="0" applyFont="1" applyFill="1" applyBorder="1"/>
    <xf numFmtId="164" fontId="4" fillId="0" borderId="47" xfId="33" applyNumberFormat="1" applyFont="1" applyFill="1" applyBorder="1" applyAlignment="1">
      <alignment horizontal="right" vertical="center"/>
    </xf>
    <xf numFmtId="2" fontId="4" fillId="0" borderId="47" xfId="0" applyNumberFormat="1" applyFont="1" applyFill="1" applyBorder="1" applyAlignment="1">
      <alignment horizontal="right" vertical="center"/>
    </xf>
    <xf numFmtId="165" fontId="4" fillId="0" borderId="47" xfId="46" applyNumberFormat="1" applyFont="1" applyFill="1" applyBorder="1" applyAlignment="1">
      <alignment horizontal="right"/>
    </xf>
    <xf numFmtId="165" fontId="5" fillId="0" borderId="47" xfId="37" applyNumberFormat="1" applyFont="1" applyFill="1" applyBorder="1" applyAlignment="1">
      <alignment horizontal="right"/>
    </xf>
    <xf numFmtId="165" fontId="4" fillId="0" borderId="46" xfId="33" applyNumberFormat="1" applyFont="1" applyFill="1" applyBorder="1" applyAlignment="1">
      <alignment horizontal="right"/>
    </xf>
    <xf numFmtId="0" fontId="2" fillId="0" borderId="0" xfId="0" applyFont="1" applyFill="1" applyAlignment="1">
      <alignment horizontal="right"/>
    </xf>
    <xf numFmtId="171" fontId="0" fillId="0" borderId="0" xfId="0" applyNumberFormat="1" applyFont="1" applyFill="1" applyProtection="1"/>
    <xf numFmtId="0" fontId="0" fillId="0" borderId="0" xfId="0" applyFont="1" applyFill="1"/>
    <xf numFmtId="0" fontId="4" fillId="0" borderId="0" xfId="62" applyFont="1" applyFill="1" applyAlignment="1">
      <alignment vertical="center" wrapText="1"/>
    </xf>
    <xf numFmtId="4" fontId="37" fillId="0" borderId="0" xfId="0" applyNumberFormat="1" applyFont="1" applyFill="1"/>
    <xf numFmtId="3" fontId="59" fillId="0" borderId="0" xfId="0" applyNumberFormat="1" applyFont="1" applyFill="1" applyAlignment="1">
      <alignment horizontal="right" vertical="center" wrapText="1"/>
    </xf>
    <xf numFmtId="0" fontId="3" fillId="0" borderId="67" xfId="65" applyFont="1" applyFill="1" applyBorder="1" applyAlignment="1">
      <alignment horizontal="center" vertical="center"/>
    </xf>
    <xf numFmtId="0" fontId="3" fillId="0" borderId="68" xfId="65" applyFont="1" applyFill="1" applyBorder="1" applyAlignment="1">
      <alignment horizontal="center" vertical="center"/>
    </xf>
    <xf numFmtId="0" fontId="3" fillId="0" borderId="69" xfId="65" applyFont="1" applyFill="1" applyBorder="1" applyAlignment="1">
      <alignment horizontal="center" vertical="center"/>
    </xf>
    <xf numFmtId="165" fontId="37" fillId="0" borderId="0" xfId="0" applyNumberFormat="1" applyFont="1" applyFill="1" applyAlignment="1"/>
    <xf numFmtId="1" fontId="0" fillId="0" borderId="0" xfId="0" applyNumberFormat="1" applyFill="1"/>
    <xf numFmtId="3" fontId="45" fillId="0" borderId="0" xfId="0" applyNumberFormat="1" applyFont="1" applyFill="1" applyBorder="1" applyAlignment="1">
      <alignment horizontal="right"/>
    </xf>
    <xf numFmtId="1" fontId="37" fillId="0" borderId="43" xfId="0" applyNumberFormat="1" applyFont="1" applyFill="1" applyBorder="1"/>
    <xf numFmtId="3" fontId="3" fillId="0" borderId="1" xfId="41" applyNumberFormat="1" applyFont="1" applyFill="1" applyBorder="1" applyAlignment="1">
      <alignment horizontal="right" vertical="center" wrapText="1"/>
    </xf>
    <xf numFmtId="165" fontId="3" fillId="0" borderId="1" xfId="41" applyNumberFormat="1" applyFont="1" applyFill="1" applyBorder="1" applyAlignment="1">
      <alignment horizontal="right" vertical="center" wrapText="1"/>
    </xf>
    <xf numFmtId="166" fontId="3" fillId="0" borderId="1" xfId="46" applyNumberFormat="1" applyFont="1" applyFill="1" applyBorder="1" applyAlignment="1">
      <alignment horizontal="right"/>
    </xf>
    <xf numFmtId="165" fontId="3" fillId="0" borderId="1" xfId="0" applyNumberFormat="1" applyFont="1" applyFill="1" applyBorder="1" applyAlignment="1">
      <alignment horizontal="right"/>
    </xf>
    <xf numFmtId="3" fontId="3" fillId="0" borderId="5" xfId="41" applyNumberFormat="1" applyFont="1" applyFill="1" applyBorder="1" applyAlignment="1">
      <alignment horizontal="right" vertical="center" wrapText="1"/>
    </xf>
    <xf numFmtId="165" fontId="3" fillId="0" borderId="5" xfId="41" applyNumberFormat="1" applyFont="1" applyFill="1" applyBorder="1" applyAlignment="1">
      <alignment horizontal="right" vertical="center" wrapText="1"/>
    </xf>
    <xf numFmtId="165" fontId="3" fillId="0" borderId="2" xfId="41" applyNumberFormat="1" applyFont="1" applyFill="1" applyBorder="1" applyAlignment="1">
      <alignment horizontal="center" vertical="center" wrapText="1"/>
    </xf>
    <xf numFmtId="166" fontId="3" fillId="0" borderId="2" xfId="41" applyNumberFormat="1" applyFont="1" applyFill="1" applyBorder="1" applyAlignment="1">
      <alignment horizontal="center" vertical="center" wrapText="1"/>
    </xf>
    <xf numFmtId="3" fontId="44" fillId="0" borderId="0" xfId="0" applyNumberFormat="1" applyFont="1" applyFill="1" applyAlignment="1">
      <alignment horizontal="right" vertical="center" wrapText="1"/>
    </xf>
    <xf numFmtId="3" fontId="9" fillId="0" borderId="1" xfId="0" applyNumberFormat="1" applyFont="1" applyFill="1" applyBorder="1" applyAlignment="1">
      <alignment horizontal="right"/>
    </xf>
    <xf numFmtId="165" fontId="9" fillId="0" borderId="1" xfId="0" applyNumberFormat="1" applyFont="1" applyFill="1" applyBorder="1" applyAlignment="1">
      <alignment horizontal="right"/>
    </xf>
    <xf numFmtId="167" fontId="9" fillId="0" borderId="1" xfId="0" applyNumberFormat="1" applyFont="1" applyFill="1" applyBorder="1" applyAlignment="1">
      <alignment horizontal="right"/>
    </xf>
    <xf numFmtId="0" fontId="3" fillId="0" borderId="0" xfId="41" applyFont="1" applyFill="1" applyBorder="1" applyAlignment="1">
      <alignment wrapText="1"/>
    </xf>
    <xf numFmtId="0" fontId="6" fillId="0" borderId="0" xfId="0" applyFont="1" applyFill="1" applyAlignment="1">
      <alignment wrapText="1"/>
    </xf>
    <xf numFmtId="0" fontId="6" fillId="0" borderId="0" xfId="37" applyFont="1" applyFill="1" applyAlignment="1">
      <alignment horizontal="left" wrapText="1"/>
    </xf>
    <xf numFmtId="0" fontId="45" fillId="0" borderId="1" xfId="0" applyFont="1" applyBorder="1" applyAlignment="1">
      <alignment horizontal="center" vertical="center"/>
    </xf>
    <xf numFmtId="0" fontId="45" fillId="0" borderId="1" xfId="0" applyFont="1" applyFill="1" applyBorder="1" applyAlignment="1">
      <alignment horizontal="center"/>
    </xf>
    <xf numFmtId="0" fontId="45" fillId="0" borderId="1" xfId="0" applyFont="1" applyFill="1" applyBorder="1" applyAlignment="1">
      <alignment horizontal="center" vertical="center"/>
    </xf>
    <xf numFmtId="0" fontId="45" fillId="0" borderId="13" xfId="0" applyFont="1" applyFill="1" applyBorder="1" applyAlignment="1">
      <alignment horizontal="center"/>
    </xf>
    <xf numFmtId="3" fontId="50" fillId="0" borderId="0" xfId="0" applyNumberFormat="1" applyFont="1" applyFill="1"/>
    <xf numFmtId="2" fontId="37" fillId="0" borderId="0" xfId="0" applyNumberFormat="1" applyFont="1" applyFill="1"/>
    <xf numFmtId="165" fontId="45" fillId="0" borderId="0" xfId="0" applyNumberFormat="1" applyFont="1" applyFill="1" applyAlignment="1">
      <alignment horizontal="center"/>
    </xf>
    <xf numFmtId="0" fontId="37" fillId="0" borderId="0" xfId="0" applyFont="1" applyBorder="1"/>
    <xf numFmtId="0" fontId="3" fillId="0" borderId="70" xfId="41" applyFont="1" applyFill="1" applyBorder="1" applyAlignment="1"/>
    <xf numFmtId="0" fontId="3" fillId="0" borderId="70" xfId="41" applyFont="1" applyFill="1" applyBorder="1" applyAlignment="1">
      <alignment wrapText="1"/>
    </xf>
    <xf numFmtId="0" fontId="45" fillId="0" borderId="1" xfId="0" applyFont="1" applyBorder="1" applyAlignment="1">
      <alignment horizontal="center"/>
    </xf>
    <xf numFmtId="0" fontId="45" fillId="0" borderId="1" xfId="0" applyFont="1" applyBorder="1" applyAlignment="1">
      <alignment horizontal="center" vertical="center" wrapText="1"/>
    </xf>
    <xf numFmtId="166" fontId="37" fillId="0" borderId="0" xfId="0" applyNumberFormat="1" applyFont="1" applyAlignment="1">
      <alignment horizontal="right"/>
    </xf>
    <xf numFmtId="0" fontId="45" fillId="0" borderId="13" xfId="0" applyFont="1" applyFill="1" applyBorder="1" applyAlignment="1">
      <alignment horizontal="center" vertical="center"/>
    </xf>
    <xf numFmtId="3" fontId="37" fillId="0" borderId="0" xfId="0" applyNumberFormat="1" applyFont="1" applyBorder="1" applyAlignment="1">
      <alignment horizontal="center" vertical="center"/>
    </xf>
    <xf numFmtId="3" fontId="45" fillId="0" borderId="0" xfId="0" applyNumberFormat="1" applyFont="1" applyBorder="1" applyAlignment="1">
      <alignment horizontal="center" vertical="center" wrapText="1"/>
    </xf>
    <xf numFmtId="165" fontId="45" fillId="0" borderId="0" xfId="0" applyNumberFormat="1" applyFont="1" applyBorder="1" applyAlignment="1">
      <alignment horizontal="center" vertical="center" wrapText="1"/>
    </xf>
    <xf numFmtId="166" fontId="45" fillId="0" borderId="0" xfId="0" applyNumberFormat="1" applyFont="1" applyBorder="1" applyAlignment="1">
      <alignment horizontal="center" vertical="center" wrapText="1"/>
    </xf>
    <xf numFmtId="3" fontId="45" fillId="0" borderId="0" xfId="0" applyNumberFormat="1" applyFont="1" applyFill="1" applyBorder="1" applyAlignment="1">
      <alignment horizontal="center" vertical="center" wrapText="1"/>
    </xf>
    <xf numFmtId="3" fontId="37" fillId="0" borderId="0" xfId="0" applyNumberFormat="1" applyFont="1" applyFill="1" applyBorder="1" applyAlignment="1">
      <alignment horizontal="right" vertical="center"/>
    </xf>
    <xf numFmtId="166" fontId="37" fillId="0" borderId="0" xfId="0" applyNumberFormat="1" applyFont="1" applyFill="1" applyBorder="1" applyAlignment="1">
      <alignment horizontal="right" vertical="center"/>
    </xf>
    <xf numFmtId="3" fontId="45" fillId="0" borderId="0" xfId="0" applyNumberFormat="1" applyFont="1" applyFill="1" applyBorder="1" applyAlignment="1">
      <alignment horizontal="right" vertical="center" wrapText="1"/>
    </xf>
    <xf numFmtId="165" fontId="45" fillId="0" borderId="0" xfId="0" applyNumberFormat="1" applyFont="1" applyFill="1" applyBorder="1" applyAlignment="1">
      <alignment horizontal="right" vertical="center" wrapText="1"/>
    </xf>
    <xf numFmtId="166" fontId="45" fillId="0" borderId="0" xfId="0" applyNumberFormat="1" applyFont="1" applyFill="1" applyBorder="1" applyAlignment="1">
      <alignment horizontal="right" vertical="center" wrapText="1"/>
    </xf>
    <xf numFmtId="165" fontId="37" fillId="0" borderId="0" xfId="0" applyNumberFormat="1" applyFont="1" applyAlignment="1">
      <alignment horizontal="right"/>
    </xf>
    <xf numFmtId="0" fontId="3" fillId="0" borderId="0" xfId="41" applyFont="1" applyFill="1" applyBorder="1" applyAlignment="1"/>
    <xf numFmtId="165" fontId="37"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wrapText="1"/>
    </xf>
    <xf numFmtId="0" fontId="37" fillId="0" borderId="0" xfId="0" applyFont="1" applyFill="1" applyBorder="1" applyAlignment="1">
      <alignment horizontal="right" vertical="center"/>
    </xf>
    <xf numFmtId="165" fontId="37" fillId="0" borderId="0" xfId="0" applyNumberFormat="1" applyFont="1" applyFill="1" applyBorder="1" applyAlignment="1">
      <alignment horizontal="right" vertical="center"/>
    </xf>
    <xf numFmtId="0" fontId="45" fillId="0" borderId="0" xfId="0" applyFont="1" applyFill="1" applyBorder="1" applyAlignment="1">
      <alignment horizontal="right" vertical="center" wrapText="1"/>
    </xf>
    <xf numFmtId="0" fontId="37" fillId="0" borderId="70" xfId="0" applyFont="1" applyBorder="1"/>
    <xf numFmtId="0" fontId="37" fillId="0" borderId="70" xfId="0" applyFont="1" applyFill="1" applyBorder="1"/>
    <xf numFmtId="18" fontId="45" fillId="0" borderId="13" xfId="0" applyNumberFormat="1" applyFont="1" applyBorder="1" applyAlignment="1">
      <alignment horizontal="center" vertical="center"/>
    </xf>
    <xf numFmtId="0" fontId="45" fillId="0" borderId="13" xfId="0" applyFont="1" applyBorder="1" applyAlignment="1">
      <alignment horizontal="center" vertical="center"/>
    </xf>
    <xf numFmtId="0" fontId="63" fillId="0" borderId="0" xfId="0" applyFont="1" applyFill="1" applyBorder="1" applyAlignment="1">
      <alignment horizontal="left" vertical="center" wrapText="1"/>
    </xf>
    <xf numFmtId="3" fontId="64" fillId="0" borderId="0" xfId="0" applyNumberFormat="1" applyFont="1" applyFill="1" applyBorder="1" applyAlignment="1">
      <alignment horizontal="right" vertical="center" wrapText="1"/>
    </xf>
    <xf numFmtId="0" fontId="15" fillId="0" borderId="0" xfId="0" applyFont="1" applyFill="1"/>
    <xf numFmtId="0" fontId="65" fillId="0" borderId="0" xfId="0" applyFont="1" applyFill="1"/>
    <xf numFmtId="0" fontId="16" fillId="0" borderId="0" xfId="0" applyFont="1" applyFill="1"/>
    <xf numFmtId="0" fontId="5" fillId="0" borderId="0" xfId="0" applyFont="1" applyFill="1" applyBorder="1"/>
    <xf numFmtId="0" fontId="66" fillId="0" borderId="0" xfId="73" applyFont="1" applyFill="1" applyBorder="1" applyAlignment="1">
      <alignment horizontal="center" vertical="center" wrapText="1"/>
    </xf>
    <xf numFmtId="1" fontId="66" fillId="0" borderId="0" xfId="33" applyNumberFormat="1" applyFont="1" applyFill="1" applyBorder="1" applyAlignment="1">
      <alignment horizontal="center" vertical="center" wrapText="1"/>
    </xf>
    <xf numFmtId="173" fontId="66" fillId="0" borderId="0" xfId="72" applyNumberFormat="1" applyFont="1" applyFill="1" applyAlignment="1">
      <alignment horizontal="right"/>
    </xf>
    <xf numFmtId="173" fontId="67" fillId="0" borderId="0" xfId="73" applyNumberFormat="1" applyFont="1" applyFill="1" applyBorder="1" applyAlignment="1">
      <alignment horizontal="right"/>
    </xf>
    <xf numFmtId="173" fontId="67" fillId="0" borderId="0" xfId="73" applyNumberFormat="1" applyFont="1" applyFill="1" applyAlignment="1">
      <alignment horizontal="right"/>
    </xf>
    <xf numFmtId="0" fontId="4" fillId="0" borderId="1" xfId="72" applyFont="1" applyFill="1" applyBorder="1" applyAlignment="1">
      <alignment horizontal="center" vertical="center" wrapText="1"/>
    </xf>
    <xf numFmtId="165" fontId="66" fillId="0" borderId="0" xfId="72" applyNumberFormat="1" applyFont="1" applyFill="1" applyAlignment="1">
      <alignment horizontal="right"/>
    </xf>
    <xf numFmtId="173" fontId="66" fillId="0" borderId="0" xfId="73" applyNumberFormat="1" applyFont="1" applyFill="1" applyBorder="1" applyAlignment="1">
      <alignment horizontal="right"/>
    </xf>
    <xf numFmtId="173" fontId="68" fillId="0" borderId="0" xfId="72" applyNumberFormat="1" applyFont="1" applyFill="1" applyAlignment="1">
      <alignment horizontal="right"/>
    </xf>
    <xf numFmtId="0" fontId="67" fillId="0" borderId="0" xfId="73" applyFont="1" applyFill="1" applyAlignment="1"/>
    <xf numFmtId="49" fontId="67" fillId="0" borderId="0" xfId="73" applyNumberFormat="1" applyFont="1" applyFill="1" applyBorder="1" applyAlignment="1">
      <alignment horizontal="left"/>
    </xf>
    <xf numFmtId="173" fontId="67" fillId="0" borderId="0" xfId="73" applyNumberFormat="1" applyFont="1" applyFill="1" applyBorder="1" applyAlignment="1" applyProtection="1">
      <alignment horizontal="right"/>
    </xf>
    <xf numFmtId="49" fontId="66" fillId="0" borderId="0" xfId="73" applyNumberFormat="1" applyFont="1" applyFill="1" applyBorder="1" applyAlignment="1">
      <alignment horizontal="left"/>
    </xf>
    <xf numFmtId="173" fontId="66" fillId="0" borderId="0" xfId="73" applyNumberFormat="1" applyFont="1" applyFill="1" applyBorder="1" applyAlignment="1" applyProtection="1">
      <alignment horizontal="right"/>
    </xf>
    <xf numFmtId="0" fontId="3" fillId="0" borderId="0" xfId="72" applyFont="1" applyFill="1" applyBorder="1"/>
    <xf numFmtId="0" fontId="4" fillId="0" borderId="0" xfId="72" applyFont="1" applyFill="1" applyBorder="1"/>
    <xf numFmtId="0" fontId="3" fillId="0" borderId="0" xfId="0" applyFont="1" applyFill="1"/>
    <xf numFmtId="0" fontId="69" fillId="0" borderId="0" xfId="0" applyFont="1" applyFill="1"/>
    <xf numFmtId="1" fontId="15" fillId="0" borderId="0" xfId="72" applyNumberFormat="1" applyFont="1" applyFill="1"/>
    <xf numFmtId="173" fontId="70" fillId="0" borderId="0" xfId="72" applyNumberFormat="1" applyFont="1" applyFill="1" applyAlignment="1">
      <alignment horizontal="right"/>
    </xf>
    <xf numFmtId="49" fontId="71" fillId="0" borderId="0" xfId="73" applyNumberFormat="1" applyFont="1" applyFill="1" applyBorder="1" applyAlignment="1">
      <alignment horizontal="left"/>
    </xf>
    <xf numFmtId="175" fontId="71" fillId="0" borderId="0" xfId="73" applyNumberFormat="1" applyFont="1" applyFill="1" applyBorder="1" applyAlignment="1">
      <alignment horizontal="center"/>
    </xf>
    <xf numFmtId="175" fontId="71" fillId="0" borderId="0" xfId="73" applyNumberFormat="1" applyFont="1" applyFill="1" applyBorder="1" applyAlignment="1">
      <alignment horizontal="right"/>
    </xf>
    <xf numFmtId="0" fontId="71" fillId="0" borderId="0" xfId="73" applyFont="1" applyFill="1" applyBorder="1" applyAlignment="1"/>
    <xf numFmtId="2" fontId="65" fillId="0" borderId="0" xfId="0" applyNumberFormat="1" applyFont="1" applyFill="1"/>
    <xf numFmtId="0" fontId="65" fillId="0" borderId="0" xfId="0" applyFont="1" applyFill="1" applyBorder="1"/>
    <xf numFmtId="2" fontId="16" fillId="0" borderId="0" xfId="73" applyNumberFormat="1" applyFont="1" applyFill="1" applyAlignment="1">
      <alignment horizontal="right"/>
    </xf>
    <xf numFmtId="173" fontId="70" fillId="0" borderId="0" xfId="73" applyNumberFormat="1" applyFont="1" applyFill="1" applyAlignment="1">
      <alignment horizontal="right"/>
    </xf>
    <xf numFmtId="165" fontId="71" fillId="0" borderId="0" xfId="0" applyNumberFormat="1" applyFont="1" applyFill="1" applyBorder="1" applyAlignment="1">
      <alignment horizontal="center" vertical="center"/>
    </xf>
    <xf numFmtId="165" fontId="71" fillId="0" borderId="0" xfId="0" applyNumberFormat="1" applyFont="1" applyFill="1" applyBorder="1" applyAlignment="1">
      <alignment horizontal="center" vertical="center" wrapText="1"/>
    </xf>
    <xf numFmtId="1" fontId="71" fillId="0" borderId="0" xfId="0" applyNumberFormat="1" applyFont="1" applyFill="1" applyBorder="1" applyAlignment="1">
      <alignment horizontal="center" vertical="center" wrapText="1"/>
    </xf>
    <xf numFmtId="1" fontId="72" fillId="0" borderId="0" xfId="0" applyNumberFormat="1" applyFont="1" applyFill="1" applyBorder="1" applyAlignment="1">
      <alignment horizontal="center" vertical="center" wrapText="1"/>
    </xf>
    <xf numFmtId="174" fontId="70" fillId="0" borderId="0" xfId="72" applyNumberFormat="1" applyFont="1" applyFill="1" applyBorder="1" applyAlignment="1">
      <alignment horizontal="left"/>
    </xf>
    <xf numFmtId="176" fontId="70" fillId="0" borderId="0" xfId="72" applyNumberFormat="1" applyFont="1" applyFill="1" applyBorder="1"/>
    <xf numFmtId="173" fontId="70" fillId="0" borderId="0" xfId="72" applyNumberFormat="1" applyFont="1" applyFill="1" applyBorder="1" applyAlignment="1">
      <alignment horizontal="right"/>
    </xf>
    <xf numFmtId="49" fontId="70" fillId="0" borderId="0" xfId="72" applyNumberFormat="1" applyFont="1" applyFill="1" applyBorder="1" applyAlignment="1">
      <alignment horizontal="left"/>
    </xf>
    <xf numFmtId="173" fontId="70" fillId="0" borderId="0" xfId="72" applyNumberFormat="1" applyFont="1" applyFill="1" applyBorder="1" applyAlignment="1" applyProtection="1">
      <alignment horizontal="right"/>
    </xf>
    <xf numFmtId="49" fontId="71" fillId="0" borderId="0" xfId="72" applyNumberFormat="1" applyFont="1" applyFill="1" applyBorder="1" applyAlignment="1">
      <alignment horizontal="left"/>
    </xf>
    <xf numFmtId="173" fontId="71" fillId="0" borderId="0" xfId="72" applyNumberFormat="1" applyFont="1" applyFill="1" applyBorder="1" applyAlignment="1" applyProtection="1">
      <alignment horizontal="right"/>
    </xf>
    <xf numFmtId="173" fontId="71" fillId="0" borderId="0" xfId="72" applyNumberFormat="1" applyFont="1" applyFill="1" applyBorder="1" applyAlignment="1">
      <alignment horizontal="right"/>
    </xf>
    <xf numFmtId="173" fontId="73" fillId="0" borderId="0" xfId="72" applyNumberFormat="1" applyFont="1" applyFill="1" applyBorder="1" applyAlignment="1">
      <alignment horizontal="right"/>
    </xf>
    <xf numFmtId="173" fontId="72" fillId="0" borderId="0" xfId="72" applyNumberFormat="1" applyFont="1" applyFill="1" applyBorder="1" applyAlignment="1">
      <alignment horizontal="right"/>
    </xf>
    <xf numFmtId="166" fontId="16" fillId="0" borderId="0" xfId="72" applyNumberFormat="1" applyFont="1" applyFill="1" applyAlignment="1">
      <alignment horizontal="right"/>
    </xf>
    <xf numFmtId="166" fontId="16" fillId="0" borderId="0" xfId="73" applyNumberFormat="1" applyFont="1" applyFill="1" applyAlignment="1">
      <alignment horizontal="right"/>
    </xf>
    <xf numFmtId="175" fontId="71" fillId="0" borderId="0" xfId="72" applyNumberFormat="1" applyFont="1" applyFill="1" applyBorder="1" applyAlignment="1">
      <alignment horizontal="center"/>
    </xf>
    <xf numFmtId="175" fontId="71" fillId="0" borderId="0" xfId="72" applyNumberFormat="1" applyFont="1" applyFill="1" applyBorder="1" applyAlignment="1">
      <alignment horizontal="right"/>
    </xf>
    <xf numFmtId="0" fontId="71" fillId="0" borderId="0" xfId="72" applyFont="1" applyFill="1" applyBorder="1" applyAlignment="1"/>
    <xf numFmtId="0" fontId="74" fillId="0" borderId="0" xfId="0" applyFont="1"/>
    <xf numFmtId="0" fontId="16" fillId="0" borderId="1" xfId="72" applyFont="1" applyFill="1" applyBorder="1" applyAlignment="1">
      <alignment horizontal="center" vertical="center" wrapText="1"/>
    </xf>
    <xf numFmtId="0" fontId="65" fillId="0" borderId="12" xfId="0" applyFont="1" applyFill="1" applyBorder="1" applyAlignment="1">
      <alignment horizontal="center" vertical="center" wrapText="1"/>
    </xf>
    <xf numFmtId="0" fontId="16" fillId="0" borderId="70" xfId="72" applyFont="1" applyFill="1" applyBorder="1" applyAlignment="1">
      <alignment horizontal="center" vertical="center" wrapText="1"/>
    </xf>
    <xf numFmtId="165" fontId="16" fillId="0" borderId="70" xfId="72" applyNumberFormat="1" applyFont="1" applyFill="1" applyBorder="1" applyAlignment="1">
      <alignment horizontal="center" vertical="center" wrapText="1"/>
    </xf>
    <xf numFmtId="165" fontId="16" fillId="0" borderId="71" xfId="72" applyNumberFormat="1" applyFont="1" applyFill="1" applyBorder="1" applyAlignment="1">
      <alignment horizontal="center" vertical="center" wrapText="1"/>
    </xf>
    <xf numFmtId="167" fontId="15" fillId="0" borderId="0" xfId="72" applyNumberFormat="1" applyFont="1" applyFill="1" applyBorder="1"/>
    <xf numFmtId="165" fontId="65" fillId="0" borderId="0" xfId="0" applyNumberFormat="1" applyFont="1" applyFill="1"/>
    <xf numFmtId="167" fontId="16" fillId="0" borderId="0" xfId="72" applyNumberFormat="1" applyFont="1" applyFill="1" applyBorder="1" applyAlignment="1" applyProtection="1">
      <alignment horizontal="right"/>
    </xf>
    <xf numFmtId="0" fontId="15" fillId="0" borderId="0" xfId="72" applyFont="1" applyFill="1" applyBorder="1"/>
    <xf numFmtId="0" fontId="16" fillId="0" borderId="0" xfId="72" applyFont="1" applyFill="1" applyBorder="1"/>
    <xf numFmtId="0" fontId="15" fillId="0" borderId="0" xfId="33" applyFont="1" applyFill="1" applyAlignment="1">
      <alignment horizontal="center"/>
    </xf>
    <xf numFmtId="165" fontId="16" fillId="0" borderId="0" xfId="33" applyNumberFormat="1" applyFont="1" applyFill="1" applyBorder="1" applyAlignment="1">
      <alignment horizontal="center" vertical="center" wrapText="1"/>
    </xf>
    <xf numFmtId="1" fontId="16" fillId="0" borderId="1" xfId="33" applyNumberFormat="1" applyFont="1" applyFill="1" applyBorder="1" applyAlignment="1">
      <alignment horizontal="center" vertical="center" wrapText="1"/>
    </xf>
    <xf numFmtId="0" fontId="16" fillId="0" borderId="12" xfId="33" applyFont="1" applyFill="1" applyBorder="1" applyAlignment="1">
      <alignment horizontal="center" vertical="center" wrapText="1"/>
    </xf>
    <xf numFmtId="0" fontId="16" fillId="0" borderId="70" xfId="33" applyFont="1" applyFill="1" applyBorder="1" applyAlignment="1">
      <alignment horizontal="center" vertical="center" wrapText="1"/>
    </xf>
    <xf numFmtId="1" fontId="16" fillId="0" borderId="70" xfId="33" applyNumberFormat="1" applyFont="1" applyFill="1" applyBorder="1" applyAlignment="1">
      <alignment horizontal="center" vertical="center" wrapText="1"/>
    </xf>
    <xf numFmtId="165" fontId="16" fillId="0" borderId="70" xfId="33" applyNumberFormat="1" applyFont="1" applyFill="1" applyBorder="1" applyAlignment="1">
      <alignment horizontal="center" vertical="center" wrapText="1"/>
    </xf>
    <xf numFmtId="165" fontId="16" fillId="0" borderId="71" xfId="33" applyNumberFormat="1" applyFont="1" applyFill="1" applyBorder="1" applyAlignment="1">
      <alignment horizontal="center" vertical="center" wrapText="1"/>
    </xf>
    <xf numFmtId="3" fontId="15" fillId="0" borderId="0" xfId="33" applyNumberFormat="1" applyFont="1" applyFill="1" applyBorder="1" applyAlignment="1">
      <alignment horizontal="right"/>
    </xf>
    <xf numFmtId="3" fontId="15" fillId="0" borderId="0" xfId="33" applyNumberFormat="1" applyFont="1" applyFill="1" applyBorder="1"/>
    <xf numFmtId="165" fontId="15" fillId="0" borderId="0" xfId="33" applyNumberFormat="1" applyFont="1" applyFill="1" applyBorder="1" applyAlignment="1">
      <alignment horizontal="right"/>
    </xf>
    <xf numFmtId="166" fontId="15" fillId="0" borderId="0" xfId="33" applyNumberFormat="1" applyFont="1" applyFill="1" applyBorder="1" applyAlignment="1">
      <alignment horizontal="right"/>
    </xf>
    <xf numFmtId="174" fontId="15" fillId="0" borderId="60" xfId="33" applyNumberFormat="1" applyFont="1" applyFill="1" applyBorder="1" applyAlignment="1">
      <alignment horizontal="left"/>
    </xf>
    <xf numFmtId="0" fontId="16" fillId="0" borderId="0" xfId="33" applyFont="1" applyFill="1" applyBorder="1"/>
    <xf numFmtId="165" fontId="16" fillId="0" borderId="0" xfId="33" applyNumberFormat="1" applyFont="1" applyFill="1" applyBorder="1"/>
    <xf numFmtId="3" fontId="16" fillId="0" borderId="0" xfId="33" applyNumberFormat="1" applyFont="1" applyFill="1" applyBorder="1" applyAlignment="1">
      <alignment horizontal="right"/>
    </xf>
    <xf numFmtId="3" fontId="16" fillId="0" borderId="0" xfId="33" applyNumberFormat="1" applyFont="1" applyFill="1" applyBorder="1" applyAlignment="1" applyProtection="1">
      <alignment horizontal="right"/>
    </xf>
    <xf numFmtId="3" fontId="16" fillId="0" borderId="0" xfId="33" applyNumberFormat="1" applyFont="1" applyFill="1" applyAlignment="1">
      <alignment horizontal="right"/>
    </xf>
    <xf numFmtId="165" fontId="16" fillId="0" borderId="0" xfId="33" applyNumberFormat="1" applyFont="1" applyFill="1" applyBorder="1" applyAlignment="1">
      <alignment horizontal="right"/>
    </xf>
    <xf numFmtId="0" fontId="16" fillId="0" borderId="0" xfId="33" applyFont="1" applyFill="1" applyAlignment="1"/>
    <xf numFmtId="0" fontId="16" fillId="0" borderId="0" xfId="33" applyFont="1" applyFill="1" applyBorder="1" applyAlignment="1"/>
    <xf numFmtId="3" fontId="16" fillId="0" borderId="0" xfId="33" applyNumberFormat="1" applyFont="1" applyFill="1"/>
    <xf numFmtId="165" fontId="16" fillId="0" borderId="0" xfId="33" applyNumberFormat="1" applyFont="1" applyFill="1"/>
    <xf numFmtId="3" fontId="16" fillId="0" borderId="0" xfId="33" applyNumberFormat="1" applyFont="1" applyFill="1" applyBorder="1"/>
    <xf numFmtId="0" fontId="15" fillId="0" borderId="0" xfId="0" applyFont="1" applyFill="1" applyAlignment="1">
      <alignment horizontal="left" wrapText="1"/>
    </xf>
    <xf numFmtId="0" fontId="2" fillId="0" borderId="0" xfId="0" applyFont="1" applyFill="1"/>
    <xf numFmtId="0" fontId="15" fillId="0" borderId="47" xfId="0" applyFont="1" applyFill="1" applyBorder="1" applyAlignment="1"/>
    <xf numFmtId="0" fontId="15" fillId="0" borderId="0" xfId="0" applyFont="1" applyFill="1" applyBorder="1" applyAlignment="1"/>
    <xf numFmtId="1" fontId="16" fillId="0" borderId="13" xfId="33" applyNumberFormat="1" applyFont="1" applyFill="1" applyBorder="1" applyAlignment="1">
      <alignment horizontal="center" vertical="center" wrapText="1"/>
    </xf>
    <xf numFmtId="0" fontId="65" fillId="0" borderId="1" xfId="0" applyFont="1" applyFill="1" applyBorder="1" applyAlignment="1">
      <alignment horizontal="center"/>
    </xf>
    <xf numFmtId="165" fontId="16" fillId="0" borderId="60" xfId="0" applyNumberFormat="1" applyFont="1" applyFill="1" applyBorder="1" applyAlignment="1">
      <alignment horizontal="center" vertical="center" wrapText="1"/>
    </xf>
    <xf numFmtId="165" fontId="16" fillId="0" borderId="0" xfId="0" applyNumberFormat="1" applyFont="1" applyFill="1" applyBorder="1" applyAlignment="1">
      <alignment horizontal="center" vertical="center" wrapText="1"/>
    </xf>
    <xf numFmtId="165" fontId="65" fillId="0" borderId="0" xfId="0" applyNumberFormat="1" applyFont="1" applyFill="1" applyBorder="1"/>
    <xf numFmtId="0" fontId="65" fillId="0" borderId="71" xfId="0" applyFont="1" applyFill="1" applyBorder="1"/>
    <xf numFmtId="173" fontId="15" fillId="0" borderId="0" xfId="0" applyNumberFormat="1" applyFont="1" applyFill="1" applyBorder="1" applyAlignment="1">
      <alignment horizontal="right"/>
    </xf>
    <xf numFmtId="173" fontId="16" fillId="0" borderId="0" xfId="0" applyNumberFormat="1" applyFont="1" applyFill="1" applyAlignment="1">
      <alignment horizontal="right"/>
    </xf>
    <xf numFmtId="173" fontId="16" fillId="0" borderId="0" xfId="0" applyNumberFormat="1" applyFont="1" applyFill="1" applyBorder="1" applyAlignment="1">
      <alignment horizontal="right"/>
    </xf>
    <xf numFmtId="0" fontId="16" fillId="0" borderId="0" xfId="0" applyFont="1" applyFill="1" applyAlignment="1"/>
    <xf numFmtId="0" fontId="16" fillId="0" borderId="0" xfId="0" applyFont="1" applyFill="1" applyBorder="1" applyAlignment="1"/>
    <xf numFmtId="165" fontId="16" fillId="0" borderId="60" xfId="0" applyNumberFormat="1" applyFont="1" applyFill="1" applyBorder="1" applyAlignment="1">
      <alignment vertical="center" wrapText="1"/>
    </xf>
    <xf numFmtId="0" fontId="65" fillId="0" borderId="0" xfId="0" applyFont="1" applyFill="1" applyAlignment="1">
      <alignment vertical="center" wrapText="1"/>
    </xf>
    <xf numFmtId="1" fontId="16" fillId="0" borderId="0" xfId="0" applyNumberFormat="1" applyFont="1" applyFill="1" applyBorder="1" applyAlignment="1">
      <alignment vertical="center" wrapText="1"/>
    </xf>
    <xf numFmtId="3" fontId="65" fillId="0" borderId="0" xfId="0" applyNumberFormat="1" applyFont="1" applyFill="1"/>
    <xf numFmtId="0" fontId="16" fillId="0" borderId="0" xfId="33" applyFont="1" applyFill="1" applyAlignment="1">
      <alignment wrapText="1"/>
    </xf>
    <xf numFmtId="173" fontId="65" fillId="0" borderId="0" xfId="0" applyNumberFormat="1" applyFont="1" applyFill="1"/>
    <xf numFmtId="1" fontId="65" fillId="0" borderId="0" xfId="0" applyNumberFormat="1" applyFont="1" applyFill="1" applyAlignment="1">
      <alignment vertical="center" wrapText="1"/>
    </xf>
    <xf numFmtId="1" fontId="15" fillId="0" borderId="0" xfId="0" applyNumberFormat="1" applyFont="1" applyFill="1" applyBorder="1" applyAlignment="1">
      <alignment horizontal="right"/>
    </xf>
    <xf numFmtId="0" fontId="16" fillId="0" borderId="1" xfId="33" applyFont="1" applyFill="1" applyBorder="1" applyAlignment="1">
      <alignment horizontal="center"/>
    </xf>
    <xf numFmtId="165" fontId="16" fillId="0" borderId="60" xfId="33" applyNumberFormat="1" applyFont="1" applyFill="1" applyBorder="1" applyAlignment="1">
      <alignment horizontal="center" vertical="center" wrapText="1"/>
    </xf>
    <xf numFmtId="1" fontId="16" fillId="0" borderId="0" xfId="33" applyNumberFormat="1" applyFont="1" applyFill="1" applyBorder="1" applyAlignment="1">
      <alignment horizontal="center" vertical="center" wrapText="1"/>
    </xf>
    <xf numFmtId="0" fontId="16" fillId="0" borderId="0" xfId="33" applyFont="1" applyFill="1" applyBorder="1" applyAlignment="1">
      <alignment horizontal="center"/>
    </xf>
    <xf numFmtId="165" fontId="16" fillId="0" borderId="0" xfId="33" applyNumberFormat="1" applyFont="1" applyFill="1" applyAlignment="1">
      <alignment horizontal="right"/>
    </xf>
    <xf numFmtId="0" fontId="65" fillId="0" borderId="0" xfId="0" applyFont="1" applyFill="1" applyBorder="1" applyAlignment="1">
      <alignment wrapText="1"/>
    </xf>
    <xf numFmtId="0" fontId="65" fillId="0" borderId="0" xfId="0" applyFont="1" applyFill="1" applyBorder="1" applyAlignment="1"/>
    <xf numFmtId="0" fontId="74" fillId="0" borderId="0" xfId="0" applyFont="1" applyBorder="1"/>
    <xf numFmtId="165" fontId="56" fillId="0" borderId="0" xfId="0" applyNumberFormat="1" applyFont="1"/>
    <xf numFmtId="0" fontId="74" fillId="0" borderId="0" xfId="0" applyFont="1" applyFill="1"/>
    <xf numFmtId="1" fontId="56" fillId="0" borderId="0" xfId="0" applyNumberFormat="1" applyFont="1" applyBorder="1"/>
    <xf numFmtId="3" fontId="56" fillId="0" borderId="0" xfId="0" applyNumberFormat="1" applyFont="1" applyFill="1" applyBorder="1"/>
    <xf numFmtId="165" fontId="56" fillId="0" borderId="0" xfId="0" applyNumberFormat="1" applyFont="1" applyBorder="1" applyAlignment="1">
      <alignment horizontal="right"/>
    </xf>
    <xf numFmtId="0" fontId="56" fillId="0" borderId="0" xfId="0" applyFont="1" applyBorder="1"/>
    <xf numFmtId="173" fontId="56" fillId="0" borderId="0" xfId="0" applyNumberFormat="1" applyFont="1"/>
    <xf numFmtId="1" fontId="56" fillId="0" borderId="0" xfId="0" applyNumberFormat="1" applyFont="1"/>
    <xf numFmtId="1" fontId="16" fillId="0" borderId="0" xfId="33" applyNumberFormat="1" applyFont="1" applyFill="1" applyBorder="1" applyAlignment="1" applyProtection="1">
      <alignment horizontal="right"/>
    </xf>
    <xf numFmtId="165" fontId="16" fillId="0" borderId="0" xfId="33" applyNumberFormat="1" applyFont="1" applyFill="1" applyBorder="1" applyAlignment="1" applyProtection="1">
      <alignment horizontal="right"/>
    </xf>
    <xf numFmtId="0" fontId="16" fillId="0" borderId="1" xfId="33" applyFont="1" applyFill="1" applyBorder="1" applyAlignment="1">
      <alignment horizontal="center" vertical="center" wrapText="1"/>
    </xf>
    <xf numFmtId="0" fontId="74" fillId="0" borderId="1" xfId="0" applyFont="1" applyFill="1" applyBorder="1" applyAlignment="1">
      <alignment horizontal="center"/>
    </xf>
    <xf numFmtId="0" fontId="75" fillId="0" borderId="0" xfId="0" applyFont="1" applyFill="1"/>
    <xf numFmtId="0" fontId="74" fillId="0" borderId="0" xfId="0" applyFont="1" applyFill="1" applyBorder="1" applyAlignment="1">
      <alignment horizontal="right"/>
    </xf>
    <xf numFmtId="49" fontId="16" fillId="0" borderId="0" xfId="33" applyNumberFormat="1" applyFont="1" applyFill="1" applyBorder="1" applyAlignment="1">
      <alignment horizontal="left"/>
    </xf>
    <xf numFmtId="0" fontId="3" fillId="0" borderId="13" xfId="41" applyFont="1" applyFill="1" applyBorder="1" applyAlignment="1">
      <alignment horizontal="center" vertical="center" wrapText="1"/>
    </xf>
    <xf numFmtId="0" fontId="3" fillId="0" borderId="5" xfId="41" applyFont="1" applyFill="1" applyBorder="1" applyAlignment="1">
      <alignment horizontal="center" vertical="center" wrapText="1"/>
    </xf>
    <xf numFmtId="0" fontId="3" fillId="0" borderId="1" xfId="33" applyFont="1" applyFill="1" applyBorder="1" applyAlignment="1">
      <alignment horizontal="center" vertical="center" wrapText="1"/>
    </xf>
    <xf numFmtId="0" fontId="3" fillId="0" borderId="66" xfId="33" applyFont="1" applyFill="1" applyBorder="1" applyAlignment="1">
      <alignment horizontal="center" vertical="center" wrapText="1"/>
    </xf>
    <xf numFmtId="0" fontId="3" fillId="0" borderId="51" xfId="33" applyFont="1" applyFill="1" applyBorder="1" applyAlignment="1">
      <alignment horizontal="center" vertical="center" wrapText="1"/>
    </xf>
    <xf numFmtId="0" fontId="3" fillId="0" borderId="55" xfId="33" applyFont="1" applyFill="1" applyBorder="1" applyAlignment="1">
      <alignment horizontal="center" vertical="center" wrapText="1"/>
    </xf>
    <xf numFmtId="0" fontId="3" fillId="0" borderId="51" xfId="66" applyFont="1" applyFill="1" applyBorder="1" applyAlignment="1">
      <alignment horizontal="center" vertical="center" wrapText="1"/>
    </xf>
    <xf numFmtId="1" fontId="16" fillId="0" borderId="1" xfId="33" applyNumberFormat="1" applyFont="1" applyFill="1" applyBorder="1" applyAlignment="1">
      <alignment horizontal="center" vertical="center" wrapText="1"/>
    </xf>
    <xf numFmtId="0" fontId="65" fillId="0" borderId="1" xfId="0" applyFont="1" applyFill="1" applyBorder="1" applyAlignment="1">
      <alignment horizontal="center"/>
    </xf>
    <xf numFmtId="1" fontId="37" fillId="0" borderId="1" xfId="0" applyNumberFormat="1" applyFont="1" applyFill="1" applyBorder="1"/>
    <xf numFmtId="165" fontId="3" fillId="0" borderId="14" xfId="41" applyNumberFormat="1" applyFont="1" applyFill="1" applyBorder="1" applyAlignment="1">
      <alignment horizontal="right" vertical="center" wrapText="1"/>
    </xf>
    <xf numFmtId="3" fontId="45" fillId="0" borderId="1" xfId="0" applyNumberFormat="1" applyFont="1" applyBorder="1"/>
    <xf numFmtId="0" fontId="4" fillId="0" borderId="1" xfId="62" applyFont="1" applyFill="1" applyBorder="1" applyAlignment="1">
      <alignment horizontal="left"/>
    </xf>
    <xf numFmtId="2" fontId="4" fillId="0" borderId="1" xfId="62" applyNumberFormat="1" applyFont="1" applyFill="1" applyBorder="1" applyAlignment="1">
      <alignment horizontal="right" vertical="center"/>
    </xf>
    <xf numFmtId="4" fontId="4" fillId="0" borderId="1" xfId="62" applyNumberFormat="1" applyFont="1" applyFill="1" applyBorder="1" applyAlignment="1">
      <alignment horizontal="right"/>
    </xf>
    <xf numFmtId="4" fontId="4" fillId="0" borderId="1" xfId="62" applyNumberFormat="1" applyFont="1" applyFill="1" applyBorder="1"/>
    <xf numFmtId="4" fontId="4" fillId="0" borderId="51" xfId="33" applyNumberFormat="1" applyFont="1" applyFill="1" applyBorder="1"/>
    <xf numFmtId="4" fontId="3" fillId="0" borderId="51" xfId="33" applyNumberFormat="1" applyFont="1" applyFill="1" applyBorder="1"/>
    <xf numFmtId="165" fontId="4" fillId="0" borderId="1" xfId="61" applyNumberFormat="1" applyFont="1" applyFill="1" applyBorder="1"/>
    <xf numFmtId="0" fontId="4" fillId="0" borderId="1" xfId="61" applyFont="1" applyFill="1" applyBorder="1"/>
    <xf numFmtId="165" fontId="4" fillId="0" borderId="1" xfId="0" applyNumberFormat="1" applyFont="1" applyFill="1" applyBorder="1" applyAlignment="1">
      <alignment horizontal="right" vertical="center"/>
    </xf>
    <xf numFmtId="165" fontId="4" fillId="0" borderId="1" xfId="33" applyNumberFormat="1" applyFont="1" applyFill="1" applyBorder="1"/>
    <xf numFmtId="165" fontId="4" fillId="0" borderId="51" xfId="33" applyNumberFormat="1" applyFont="1" applyFill="1" applyBorder="1"/>
    <xf numFmtId="164" fontId="4" fillId="0" borderId="1" xfId="0" applyNumberFormat="1" applyFont="1" applyFill="1" applyBorder="1" applyAlignment="1">
      <alignment horizontal="right" vertical="center"/>
    </xf>
    <xf numFmtId="164" fontId="4" fillId="0" borderId="1" xfId="33" applyNumberFormat="1" applyFont="1" applyFill="1" applyBorder="1" applyAlignment="1">
      <alignment horizontal="right" vertical="center"/>
    </xf>
    <xf numFmtId="166" fontId="37" fillId="0" borderId="1" xfId="0" applyNumberFormat="1" applyFont="1" applyBorder="1" applyAlignment="1">
      <alignment horizontal="right"/>
    </xf>
    <xf numFmtId="165" fontId="45" fillId="0" borderId="1" xfId="0" applyNumberFormat="1" applyFont="1" applyFill="1" applyBorder="1"/>
    <xf numFmtId="0" fontId="45" fillId="0" borderId="1" xfId="0" applyFont="1" applyFill="1" applyBorder="1" applyAlignment="1">
      <alignment horizontal="right"/>
    </xf>
    <xf numFmtId="0" fontId="37" fillId="0" borderId="1" xfId="0" applyFont="1" applyBorder="1" applyAlignment="1">
      <alignment horizontal="right"/>
    </xf>
    <xf numFmtId="165" fontId="45" fillId="0" borderId="1" xfId="0" applyNumberFormat="1" applyFont="1" applyBorder="1" applyAlignment="1">
      <alignment horizontal="right"/>
    </xf>
    <xf numFmtId="165" fontId="37" fillId="0" borderId="1" xfId="0" applyNumberFormat="1" applyFont="1" applyBorder="1" applyAlignment="1">
      <alignment horizontal="right"/>
    </xf>
    <xf numFmtId="166" fontId="37" fillId="0" borderId="1" xfId="0" applyNumberFormat="1" applyFont="1" applyBorder="1" applyAlignment="1">
      <alignment horizontal="center"/>
    </xf>
    <xf numFmtId="165" fontId="37" fillId="0" borderId="1" xfId="0" applyNumberFormat="1" applyFont="1" applyFill="1" applyBorder="1" applyAlignment="1">
      <alignment horizontal="center"/>
    </xf>
    <xf numFmtId="3" fontId="37" fillId="0" borderId="1" xfId="0" applyNumberFormat="1" applyFont="1" applyBorder="1"/>
    <xf numFmtId="165" fontId="37" fillId="0" borderId="1" xfId="0" applyNumberFormat="1" applyFont="1" applyBorder="1" applyAlignment="1">
      <alignment horizontal="center"/>
    </xf>
    <xf numFmtId="3" fontId="37" fillId="0" borderId="1" xfId="0" applyNumberFormat="1" applyFont="1" applyBorder="1" applyAlignment="1">
      <alignment horizontal="center"/>
    </xf>
    <xf numFmtId="3" fontId="45" fillId="0" borderId="1" xfId="0" applyNumberFormat="1" applyFont="1" applyBorder="1" applyAlignment="1">
      <alignment horizontal="right"/>
    </xf>
    <xf numFmtId="165" fontId="45" fillId="0" borderId="1" xfId="0" applyNumberFormat="1" applyFont="1" applyFill="1" applyBorder="1" applyAlignment="1">
      <alignment horizontal="center"/>
    </xf>
    <xf numFmtId="166" fontId="45" fillId="0" borderId="1" xfId="0" applyNumberFormat="1" applyFont="1" applyFill="1" applyBorder="1" applyAlignment="1">
      <alignment horizontal="center"/>
    </xf>
    <xf numFmtId="3" fontId="4" fillId="0" borderId="1" xfId="0" applyNumberFormat="1" applyFont="1" applyBorder="1" applyAlignment="1">
      <alignment horizontal="right" vertical="center" wrapText="1"/>
    </xf>
    <xf numFmtId="166" fontId="37" fillId="0" borderId="1" xfId="0" applyNumberFormat="1" applyFont="1" applyFill="1" applyBorder="1" applyAlignment="1">
      <alignment horizontal="right"/>
    </xf>
    <xf numFmtId="0" fontId="4" fillId="0" borderId="1" xfId="0" applyFont="1" applyBorder="1" applyAlignment="1">
      <alignment horizontal="right" vertical="center" wrapText="1"/>
    </xf>
    <xf numFmtId="3" fontId="37" fillId="0" borderId="1" xfId="0" applyNumberFormat="1" applyFont="1" applyFill="1" applyBorder="1" applyAlignment="1">
      <alignment horizontal="right"/>
    </xf>
    <xf numFmtId="3" fontId="37" fillId="0" borderId="1" xfId="0" applyNumberFormat="1" applyFont="1" applyBorder="1" applyAlignment="1">
      <alignment horizontal="right"/>
    </xf>
    <xf numFmtId="0" fontId="37" fillId="0" borderId="1" xfId="0" applyFont="1" applyBorder="1"/>
    <xf numFmtId="165" fontId="45" fillId="0" borderId="1" xfId="0" applyNumberFormat="1" applyFont="1" applyFill="1" applyBorder="1" applyAlignment="1">
      <alignment horizontal="right"/>
    </xf>
    <xf numFmtId="166" fontId="45" fillId="0" borderId="1" xfId="0" applyNumberFormat="1" applyFont="1" applyFill="1" applyBorder="1" applyAlignment="1">
      <alignment horizontal="right"/>
    </xf>
    <xf numFmtId="3" fontId="45" fillId="0" borderId="1" xfId="0" applyNumberFormat="1" applyFont="1" applyFill="1" applyBorder="1" applyAlignment="1">
      <alignment horizontal="right"/>
    </xf>
    <xf numFmtId="0" fontId="45" fillId="0" borderId="1" xfId="0" applyFont="1" applyFill="1" applyBorder="1"/>
    <xf numFmtId="0" fontId="0" fillId="0" borderId="0" xfId="0"/>
    <xf numFmtId="2" fontId="4" fillId="0" borderId="1" xfId="62" applyNumberFormat="1" applyFont="1" applyFill="1" applyBorder="1" applyAlignment="1">
      <alignment vertical="center" wrapText="1"/>
    </xf>
    <xf numFmtId="4" fontId="4" fillId="0" borderId="1" xfId="62" applyNumberFormat="1" applyFont="1" applyFill="1" applyBorder="1" applyAlignment="1"/>
    <xf numFmtId="0" fontId="4" fillId="0" borderId="1" xfId="62" applyFont="1" applyFill="1" applyBorder="1" applyAlignment="1">
      <alignment horizontal="left" vertical="center" wrapText="1"/>
    </xf>
    <xf numFmtId="4" fontId="4" fillId="0" borderId="1" xfId="33" applyNumberFormat="1" applyFont="1" applyFill="1" applyBorder="1" applyAlignment="1">
      <alignment horizontal="right"/>
    </xf>
    <xf numFmtId="39" fontId="4" fillId="0" borderId="1" xfId="0" applyNumberFormat="1" applyFont="1" applyFill="1" applyBorder="1" applyAlignment="1">
      <alignment horizontal="right"/>
    </xf>
    <xf numFmtId="2" fontId="4" fillId="0" borderId="1" xfId="62" applyNumberFormat="1" applyFont="1" applyFill="1" applyBorder="1" applyAlignment="1">
      <alignment horizontal="right" vertical="center" wrapText="1"/>
    </xf>
    <xf numFmtId="4" fontId="4" fillId="0" borderId="1" xfId="62" applyNumberFormat="1" applyFont="1" applyFill="1" applyBorder="1" applyAlignment="1">
      <alignment horizontal="right" vertical="center"/>
    </xf>
    <xf numFmtId="4" fontId="4" fillId="0" borderId="1" xfId="62" applyNumberFormat="1" applyFont="1" applyFill="1" applyBorder="1" applyAlignment="1">
      <alignment horizontal="right" vertical="center" wrapText="1"/>
    </xf>
    <xf numFmtId="4" fontId="37" fillId="0" borderId="1" xfId="0" applyNumberFormat="1" applyFont="1" applyFill="1" applyBorder="1" applyAlignment="1">
      <alignment horizontal="right"/>
    </xf>
    <xf numFmtId="0" fontId="3" fillId="0" borderId="1" xfId="33" applyFont="1" applyFill="1" applyBorder="1" applyAlignment="1">
      <alignment horizontal="left" vertical="center" wrapText="1"/>
    </xf>
    <xf numFmtId="3" fontId="3" fillId="0" borderId="1" xfId="66" applyNumberFormat="1" applyFont="1" applyFill="1" applyBorder="1" applyAlignment="1">
      <alignment horizontal="right" vertical="center"/>
    </xf>
    <xf numFmtId="165" fontId="3" fillId="0" borderId="1" xfId="33" applyNumberFormat="1" applyFont="1" applyFill="1" applyBorder="1" applyAlignment="1">
      <alignment horizontal="right" vertical="center" wrapText="1"/>
    </xf>
    <xf numFmtId="3" fontId="3" fillId="0" borderId="1" xfId="66" applyNumberFormat="1" applyFont="1" applyFill="1" applyBorder="1" applyAlignment="1">
      <alignment horizontal="right" vertical="center" wrapText="1"/>
    </xf>
    <xf numFmtId="166" fontId="3" fillId="0" borderId="1" xfId="66" applyNumberFormat="1" applyFont="1" applyFill="1" applyBorder="1" applyAlignment="1">
      <alignment horizontal="right" vertical="center" wrapText="1"/>
    </xf>
    <xf numFmtId="165" fontId="3" fillId="0" borderId="1" xfId="66" applyNumberFormat="1" applyFont="1" applyFill="1" applyBorder="1" applyAlignment="1">
      <alignment horizontal="right" vertical="center" wrapText="1"/>
    </xf>
    <xf numFmtId="3" fontId="4" fillId="0" borderId="1" xfId="65" applyNumberFormat="1" applyFont="1" applyFill="1" applyBorder="1" applyAlignment="1">
      <alignment horizontal="right"/>
    </xf>
    <xf numFmtId="166" fontId="4" fillId="0" borderId="1" xfId="65" applyNumberFormat="1" applyFont="1" applyFill="1" applyBorder="1" applyAlignment="1">
      <alignment horizontal="right"/>
    </xf>
    <xf numFmtId="3" fontId="4" fillId="0" borderId="1" xfId="66" applyNumberFormat="1" applyFont="1" applyFill="1" applyBorder="1" applyAlignment="1">
      <alignment horizontal="right" vertical="center" wrapText="1"/>
    </xf>
    <xf numFmtId="166" fontId="4" fillId="0" borderId="1" xfId="66" applyNumberFormat="1" applyFont="1" applyFill="1" applyBorder="1" applyAlignment="1">
      <alignment horizontal="right" vertical="center" wrapText="1"/>
    </xf>
    <xf numFmtId="165" fontId="4" fillId="0" borderId="1" xfId="66" applyNumberFormat="1" applyFont="1" applyFill="1" applyBorder="1" applyAlignment="1">
      <alignment horizontal="right" vertical="center" wrapText="1"/>
    </xf>
    <xf numFmtId="165" fontId="4" fillId="0" borderId="1" xfId="33" applyNumberFormat="1" applyFont="1" applyFill="1" applyBorder="1" applyAlignment="1">
      <alignment horizontal="right" vertical="center" wrapText="1"/>
    </xf>
    <xf numFmtId="3" fontId="4" fillId="0" borderId="1" xfId="33" applyNumberFormat="1" applyFont="1" applyFill="1" applyBorder="1"/>
    <xf numFmtId="165" fontId="4" fillId="0" borderId="1" xfId="65" applyNumberFormat="1" applyFont="1" applyFill="1" applyBorder="1" applyAlignment="1">
      <alignment horizontal="right"/>
    </xf>
    <xf numFmtId="167" fontId="4" fillId="0" borderId="1" xfId="33" applyNumberFormat="1" applyFont="1" applyFill="1" applyBorder="1" applyAlignment="1">
      <alignment horizontal="right"/>
    </xf>
    <xf numFmtId="1" fontId="4" fillId="0" borderId="1" xfId="65" applyNumberFormat="1" applyFont="1" applyFill="1" applyBorder="1" applyAlignment="1">
      <alignment horizontal="right"/>
    </xf>
    <xf numFmtId="3" fontId="3" fillId="0" borderId="1" xfId="33" applyNumberFormat="1" applyFont="1" applyFill="1" applyBorder="1" applyAlignment="1">
      <alignment horizontal="right"/>
    </xf>
    <xf numFmtId="3" fontId="4" fillId="0" borderId="1" xfId="33" applyNumberFormat="1" applyFont="1" applyFill="1" applyBorder="1" applyAlignment="1">
      <alignment horizontal="right"/>
    </xf>
    <xf numFmtId="0" fontId="4" fillId="0" borderId="1" xfId="33" applyFont="1" applyFill="1" applyBorder="1" applyAlignment="1">
      <alignment horizontal="right"/>
    </xf>
    <xf numFmtId="3" fontId="0" fillId="0" borderId="1" xfId="0" applyNumberFormat="1" applyFill="1" applyBorder="1"/>
    <xf numFmtId="165" fontId="4" fillId="0" borderId="1" xfId="33" applyNumberFormat="1" applyFont="1" applyFill="1" applyBorder="1" applyAlignment="1"/>
    <xf numFmtId="165" fontId="37" fillId="0" borderId="1" xfId="0" applyNumberFormat="1" applyFont="1" applyFill="1" applyBorder="1" applyAlignment="1"/>
    <xf numFmtId="165" fontId="4" fillId="0" borderId="1" xfId="33" applyNumberFormat="1" applyFont="1" applyFill="1" applyBorder="1" applyAlignment="1">
      <alignment horizontal="right"/>
    </xf>
    <xf numFmtId="165" fontId="4" fillId="0" borderId="1" xfId="0" applyNumberFormat="1" applyFont="1" applyFill="1" applyBorder="1" applyAlignment="1"/>
    <xf numFmtId="3" fontId="3" fillId="0" borderId="1" xfId="33" applyNumberFormat="1" applyFont="1" applyFill="1" applyBorder="1" applyAlignment="1">
      <alignment horizontal="center"/>
    </xf>
    <xf numFmtId="165" fontId="3" fillId="0" borderId="1" xfId="33" applyNumberFormat="1" applyFont="1" applyFill="1" applyBorder="1" applyAlignment="1">
      <alignment horizontal="center"/>
    </xf>
    <xf numFmtId="3" fontId="4" fillId="0" borderId="1" xfId="33" applyNumberFormat="1" applyFont="1" applyFill="1" applyBorder="1" applyAlignment="1">
      <alignment horizontal="center"/>
    </xf>
    <xf numFmtId="165" fontId="4" fillId="0" borderId="1" xfId="33" applyNumberFormat="1" applyFont="1" applyFill="1" applyBorder="1" applyAlignment="1">
      <alignment horizontal="center"/>
    </xf>
    <xf numFmtId="167" fontId="4" fillId="0" borderId="1" xfId="33" applyNumberFormat="1" applyFont="1" applyFill="1" applyBorder="1" applyAlignment="1">
      <alignment horizontal="center"/>
    </xf>
    <xf numFmtId="3" fontId="3" fillId="0" borderId="1" xfId="66" applyNumberFormat="1" applyFont="1" applyFill="1" applyBorder="1" applyAlignment="1">
      <alignment horizontal="center" vertical="center"/>
    </xf>
    <xf numFmtId="167" fontId="3" fillId="0" borderId="1" xfId="33" applyNumberFormat="1" applyFont="1" applyFill="1" applyBorder="1" applyAlignment="1">
      <alignment horizontal="center"/>
    </xf>
    <xf numFmtId="166" fontId="3" fillId="0" borderId="1" xfId="33" applyNumberFormat="1" applyFont="1" applyFill="1" applyBorder="1" applyAlignment="1">
      <alignment horizontal="right"/>
    </xf>
    <xf numFmtId="166" fontId="4" fillId="0" borderId="1" xfId="33" applyNumberFormat="1" applyFont="1" applyFill="1" applyBorder="1" applyAlignment="1">
      <alignment horizontal="right"/>
    </xf>
    <xf numFmtId="0" fontId="4" fillId="0" borderId="1" xfId="67" applyFont="1" applyBorder="1"/>
    <xf numFmtId="3" fontId="4" fillId="0" borderId="1" xfId="67" applyNumberFormat="1" applyFont="1" applyFill="1" applyBorder="1" applyAlignment="1">
      <alignment horizontal="right"/>
    </xf>
    <xf numFmtId="3" fontId="5" fillId="0" borderId="1" xfId="0" applyNumberFormat="1" applyFont="1" applyFill="1" applyBorder="1" applyAlignment="1">
      <alignment horizontal="right"/>
    </xf>
    <xf numFmtId="3" fontId="4" fillId="0" borderId="1" xfId="67" applyNumberFormat="1" applyFont="1" applyBorder="1" applyAlignment="1">
      <alignment horizontal="right"/>
    </xf>
    <xf numFmtId="0" fontId="3" fillId="0" borderId="1" xfId="66" applyFont="1" applyFill="1" applyBorder="1" applyAlignment="1">
      <alignment horizontal="left" vertical="center" wrapText="1"/>
    </xf>
    <xf numFmtId="166" fontId="3" fillId="0" borderId="1" xfId="66" applyNumberFormat="1" applyFont="1" applyFill="1" applyBorder="1" applyAlignment="1">
      <alignment horizontal="right" vertical="center"/>
    </xf>
    <xf numFmtId="166" fontId="9" fillId="0" borderId="1" xfId="0" applyNumberFormat="1" applyFont="1" applyFill="1" applyBorder="1" applyAlignment="1">
      <alignment horizontal="right"/>
    </xf>
    <xf numFmtId="166" fontId="9" fillId="0" borderId="1" xfId="0" quotePrefix="1" applyNumberFormat="1" applyFont="1" applyFill="1" applyBorder="1" applyAlignment="1">
      <alignment horizontal="right"/>
    </xf>
    <xf numFmtId="166" fontId="45" fillId="0" borderId="1" xfId="0" applyNumberFormat="1" applyFont="1" applyBorder="1" applyAlignment="1">
      <alignment horizontal="right"/>
    </xf>
    <xf numFmtId="0" fontId="3" fillId="0" borderId="0" xfId="0" applyFont="1"/>
    <xf numFmtId="0" fontId="5" fillId="0" borderId="1" xfId="38" applyFont="1" applyFill="1" applyBorder="1"/>
    <xf numFmtId="3" fontId="4" fillId="0" borderId="1" xfId="39" applyNumberFormat="1" applyFont="1" applyFill="1" applyBorder="1" applyAlignment="1">
      <alignment horizontal="right" vertical="center" wrapText="1"/>
    </xf>
    <xf numFmtId="0" fontId="4" fillId="0" borderId="1" xfId="0" applyFont="1" applyFill="1" applyBorder="1"/>
    <xf numFmtId="0" fontId="3" fillId="0" borderId="1" xfId="0" applyFont="1" applyFill="1" applyBorder="1"/>
    <xf numFmtId="0" fontId="3" fillId="0" borderId="1" xfId="0" applyFont="1" applyFill="1" applyBorder="1" applyAlignment="1">
      <alignment horizontal="center" vertical="center"/>
    </xf>
    <xf numFmtId="0" fontId="4" fillId="0" borderId="0" xfId="0" applyFont="1" applyFill="1" applyAlignment="1">
      <alignment horizontal="right"/>
    </xf>
    <xf numFmtId="4" fontId="5" fillId="0" borderId="1" xfId="71" applyNumberFormat="1" applyFont="1" applyBorder="1" applyAlignment="1">
      <alignment horizontal="right"/>
    </xf>
    <xf numFmtId="4" fontId="5" fillId="0" borderId="1" xfId="71" applyNumberFormat="1" applyFont="1" applyFill="1" applyBorder="1" applyAlignment="1">
      <alignment horizontal="right"/>
    </xf>
    <xf numFmtId="4" fontId="4" fillId="0" borderId="1" xfId="0" applyNumberFormat="1" applyFont="1" applyFill="1" applyBorder="1" applyAlignment="1">
      <alignment horizontal="right"/>
    </xf>
    <xf numFmtId="4" fontId="4" fillId="0" borderId="1" xfId="0" applyNumberFormat="1" applyFont="1" applyBorder="1" applyAlignment="1">
      <alignment horizontal="right"/>
    </xf>
    <xf numFmtId="4" fontId="5" fillId="0" borderId="1" xfId="70" applyNumberFormat="1" applyFont="1" applyFill="1" applyBorder="1" applyAlignment="1">
      <alignment horizontal="right"/>
    </xf>
    <xf numFmtId="0" fontId="3" fillId="0" borderId="1" xfId="66" applyFont="1" applyFill="1" applyBorder="1" applyAlignment="1">
      <alignment vertical="center" wrapText="1"/>
    </xf>
    <xf numFmtId="0" fontId="4" fillId="0" borderId="1" xfId="67" applyFont="1" applyFill="1" applyBorder="1" applyAlignment="1"/>
    <xf numFmtId="166" fontId="4" fillId="0" borderId="1" xfId="66" applyNumberFormat="1" applyFont="1" applyFill="1" applyBorder="1" applyAlignment="1">
      <alignment horizontal="right" vertical="center"/>
    </xf>
    <xf numFmtId="0" fontId="4" fillId="0" borderId="1" xfId="67" applyFont="1" applyFill="1" applyBorder="1"/>
    <xf numFmtId="3" fontId="37" fillId="0" borderId="1" xfId="0" applyNumberFormat="1" applyFont="1" applyFill="1" applyBorder="1"/>
    <xf numFmtId="3" fontId="9" fillId="0" borderId="1" xfId="0" applyNumberFormat="1" applyFont="1" applyFill="1" applyBorder="1"/>
    <xf numFmtId="3" fontId="45" fillId="0" borderId="1" xfId="0" applyNumberFormat="1" applyFont="1" applyFill="1" applyBorder="1"/>
    <xf numFmtId="3" fontId="9" fillId="0" borderId="1" xfId="0" quotePrefix="1" applyNumberFormat="1" applyFont="1" applyFill="1" applyBorder="1"/>
    <xf numFmtId="166" fontId="9" fillId="0" borderId="1" xfId="0" applyNumberFormat="1" applyFont="1" applyFill="1" applyBorder="1"/>
    <xf numFmtId="166" fontId="45" fillId="0" borderId="1" xfId="0" applyNumberFormat="1" applyFont="1" applyFill="1" applyBorder="1"/>
    <xf numFmtId="166" fontId="9" fillId="0" borderId="1" xfId="0" quotePrefix="1" applyNumberFormat="1" applyFont="1" applyFill="1" applyBorder="1"/>
    <xf numFmtId="49" fontId="3" fillId="0" borderId="1" xfId="72" applyNumberFormat="1" applyFont="1" applyFill="1" applyBorder="1" applyAlignment="1">
      <alignment horizontal="left"/>
    </xf>
    <xf numFmtId="167" fontId="3" fillId="0" borderId="1" xfId="72" applyNumberFormat="1" applyFont="1" applyFill="1" applyBorder="1"/>
    <xf numFmtId="3" fontId="3" fillId="0" borderId="1" xfId="72" applyNumberFormat="1" applyFont="1" applyFill="1" applyBorder="1" applyAlignment="1">
      <alignment horizontal="right"/>
    </xf>
    <xf numFmtId="3" fontId="3" fillId="0" borderId="1" xfId="73" applyNumberFormat="1" applyFont="1" applyFill="1" applyBorder="1" applyAlignment="1">
      <alignment horizontal="right"/>
    </xf>
    <xf numFmtId="166" fontId="3" fillId="0" borderId="1" xfId="73" applyNumberFormat="1" applyFont="1" applyFill="1" applyBorder="1" applyAlignment="1">
      <alignment horizontal="right"/>
    </xf>
    <xf numFmtId="174" fontId="3" fillId="0" borderId="1" xfId="72" applyNumberFormat="1" applyFont="1" applyFill="1" applyBorder="1" applyAlignment="1">
      <alignment horizontal="left"/>
    </xf>
    <xf numFmtId="3" fontId="5" fillId="0" borderId="1" xfId="0" applyNumberFormat="1" applyFont="1" applyFill="1" applyBorder="1"/>
    <xf numFmtId="166" fontId="3" fillId="0" borderId="1" xfId="72" applyNumberFormat="1" applyFont="1" applyFill="1" applyBorder="1" applyAlignment="1">
      <alignment horizontal="right"/>
    </xf>
    <xf numFmtId="166" fontId="5" fillId="0" borderId="1" xfId="0" applyNumberFormat="1" applyFont="1" applyFill="1" applyBorder="1"/>
    <xf numFmtId="49" fontId="4" fillId="0" borderId="1" xfId="72" applyNumberFormat="1" applyFont="1" applyFill="1" applyBorder="1" applyAlignment="1">
      <alignment horizontal="left"/>
    </xf>
    <xf numFmtId="167" fontId="4" fillId="0" borderId="1" xfId="72" applyNumberFormat="1" applyFont="1" applyFill="1" applyBorder="1" applyAlignment="1" applyProtection="1">
      <alignment horizontal="right"/>
    </xf>
    <xf numFmtId="3" fontId="4" fillId="0" borderId="1" xfId="72" applyNumberFormat="1" applyFont="1" applyFill="1" applyBorder="1" applyAlignment="1">
      <alignment horizontal="right"/>
    </xf>
    <xf numFmtId="3" fontId="4" fillId="0" borderId="1" xfId="73" applyNumberFormat="1" applyFont="1" applyFill="1" applyBorder="1" applyAlignment="1">
      <alignment horizontal="right"/>
    </xf>
    <xf numFmtId="166" fontId="4" fillId="0" borderId="1" xfId="73" applyNumberFormat="1" applyFont="1" applyFill="1" applyBorder="1" applyAlignment="1">
      <alignment horizontal="right"/>
    </xf>
    <xf numFmtId="49" fontId="15" fillId="0" borderId="1" xfId="72" applyNumberFormat="1" applyFont="1" applyFill="1" applyBorder="1" applyAlignment="1">
      <alignment horizontal="left"/>
    </xf>
    <xf numFmtId="167" fontId="15" fillId="0" borderId="1" xfId="72" applyNumberFormat="1" applyFont="1" applyFill="1" applyBorder="1"/>
    <xf numFmtId="167" fontId="15" fillId="0" borderId="1" xfId="0" applyNumberFormat="1" applyFont="1" applyFill="1" applyBorder="1" applyAlignment="1">
      <alignment horizontal="right"/>
    </xf>
    <xf numFmtId="165" fontId="15" fillId="0" borderId="1" xfId="0" applyNumberFormat="1" applyFont="1" applyFill="1" applyBorder="1" applyAlignment="1">
      <alignment horizontal="right"/>
    </xf>
    <xf numFmtId="177" fontId="15" fillId="0" borderId="1" xfId="72" applyNumberFormat="1" applyFont="1" applyFill="1" applyBorder="1" applyAlignment="1">
      <alignment horizontal="right"/>
    </xf>
    <xf numFmtId="177" fontId="15" fillId="0" borderId="1" xfId="0" applyNumberFormat="1" applyFont="1" applyFill="1" applyBorder="1" applyAlignment="1">
      <alignment horizontal="right"/>
    </xf>
    <xf numFmtId="165" fontId="15" fillId="0" borderId="1" xfId="72" applyNumberFormat="1" applyFont="1" applyFill="1" applyBorder="1" applyAlignment="1">
      <alignment horizontal="right"/>
    </xf>
    <xf numFmtId="174" fontId="15" fillId="0" borderId="1" xfId="72" applyNumberFormat="1" applyFont="1" applyFill="1" applyBorder="1" applyAlignment="1">
      <alignment horizontal="left"/>
    </xf>
    <xf numFmtId="0" fontId="65" fillId="0" borderId="1" xfId="0" applyFont="1" applyFill="1" applyBorder="1"/>
    <xf numFmtId="49" fontId="16" fillId="0" borderId="1" xfId="72" applyNumberFormat="1" applyFont="1" applyFill="1" applyBorder="1" applyAlignment="1">
      <alignment horizontal="left"/>
    </xf>
    <xf numFmtId="167" fontId="16" fillId="0" borderId="1" xfId="72" applyNumberFormat="1" applyFont="1" applyFill="1" applyBorder="1" applyAlignment="1" applyProtection="1">
      <alignment horizontal="right"/>
    </xf>
    <xf numFmtId="167" fontId="16" fillId="0" borderId="1" xfId="0" applyNumberFormat="1" applyFont="1" applyFill="1" applyBorder="1" applyAlignment="1">
      <alignment horizontal="right"/>
    </xf>
    <xf numFmtId="165" fontId="16" fillId="0" borderId="1" xfId="0" applyNumberFormat="1" applyFont="1" applyFill="1" applyBorder="1" applyAlignment="1">
      <alignment horizontal="right"/>
    </xf>
    <xf numFmtId="177" fontId="16" fillId="0" borderId="1" xfId="0" applyNumberFormat="1" applyFont="1" applyFill="1" applyBorder="1" applyAlignment="1">
      <alignment horizontal="right"/>
    </xf>
    <xf numFmtId="177" fontId="16" fillId="0" borderId="1" xfId="72" applyNumberFormat="1" applyFont="1" applyFill="1" applyBorder="1" applyAlignment="1">
      <alignment horizontal="right"/>
    </xf>
    <xf numFmtId="165" fontId="16" fillId="0" borderId="1" xfId="72" applyNumberFormat="1" applyFont="1" applyFill="1" applyBorder="1" applyAlignment="1">
      <alignment horizontal="right"/>
    </xf>
    <xf numFmtId="49" fontId="15" fillId="0" borderId="1" xfId="33" applyNumberFormat="1" applyFont="1" applyFill="1" applyBorder="1" applyAlignment="1">
      <alignment horizontal="left"/>
    </xf>
    <xf numFmtId="3" fontId="15" fillId="0" borderId="1" xfId="33" applyNumberFormat="1" applyFont="1" applyFill="1" applyBorder="1" applyAlignment="1">
      <alignment horizontal="right"/>
    </xf>
    <xf numFmtId="3" fontId="15" fillId="0" borderId="1" xfId="33" applyNumberFormat="1" applyFont="1" applyFill="1" applyBorder="1"/>
    <xf numFmtId="165" fontId="15" fillId="0" borderId="1" xfId="33" applyNumberFormat="1" applyFont="1" applyFill="1" applyBorder="1" applyAlignment="1">
      <alignment horizontal="right"/>
    </xf>
    <xf numFmtId="174" fontId="15" fillId="0" borderId="1" xfId="33" applyNumberFormat="1" applyFont="1" applyFill="1" applyBorder="1" applyAlignment="1">
      <alignment horizontal="left"/>
    </xf>
    <xf numFmtId="0" fontId="16" fillId="0" borderId="1" xfId="33" applyFont="1" applyFill="1" applyBorder="1"/>
    <xf numFmtId="165" fontId="16" fillId="0" borderId="1" xfId="33" applyNumberFormat="1" applyFont="1" applyFill="1" applyBorder="1"/>
    <xf numFmtId="49" fontId="16" fillId="0" borderId="1" xfId="33" applyNumberFormat="1" applyFont="1" applyFill="1" applyBorder="1" applyAlignment="1">
      <alignment horizontal="left"/>
    </xf>
    <xf numFmtId="3" fontId="16" fillId="0" borderId="1" xfId="33" applyNumberFormat="1" applyFont="1" applyFill="1" applyBorder="1" applyAlignment="1">
      <alignment horizontal="right"/>
    </xf>
    <xf numFmtId="3" fontId="16" fillId="0" borderId="1" xfId="33" applyNumberFormat="1" applyFont="1" applyFill="1" applyBorder="1" applyAlignment="1" applyProtection="1">
      <alignment horizontal="right"/>
    </xf>
    <xf numFmtId="165" fontId="16" fillId="0" borderId="1" xfId="33" applyNumberFormat="1" applyFont="1" applyFill="1" applyBorder="1" applyAlignment="1">
      <alignment horizontal="right"/>
    </xf>
    <xf numFmtId="0" fontId="58" fillId="0" borderId="0" xfId="0" applyFont="1" applyFill="1"/>
    <xf numFmtId="0" fontId="46" fillId="0" borderId="0" xfId="0" applyFont="1" applyFill="1" applyAlignment="1">
      <alignment wrapText="1"/>
    </xf>
    <xf numFmtId="49" fontId="15" fillId="0" borderId="1" xfId="0" applyNumberFormat="1" applyFont="1" applyFill="1" applyBorder="1" applyAlignment="1">
      <alignment horizontal="left"/>
    </xf>
    <xf numFmtId="173" fontId="15" fillId="0" borderId="1" xfId="0" applyNumberFormat="1" applyFont="1" applyFill="1" applyBorder="1" applyAlignment="1">
      <alignment horizontal="right"/>
    </xf>
    <xf numFmtId="165" fontId="69" fillId="0" borderId="1" xfId="0" applyNumberFormat="1" applyFont="1" applyFill="1" applyBorder="1"/>
    <xf numFmtId="174" fontId="15" fillId="0" borderId="1" xfId="0" applyNumberFormat="1" applyFont="1" applyFill="1" applyBorder="1" applyAlignment="1">
      <alignment horizontal="left"/>
    </xf>
    <xf numFmtId="165" fontId="65" fillId="0" borderId="1" xfId="0" applyNumberFormat="1" applyFont="1" applyFill="1" applyBorder="1"/>
    <xf numFmtId="49" fontId="16" fillId="0" borderId="1" xfId="0" applyNumberFormat="1" applyFont="1" applyFill="1" applyBorder="1" applyAlignment="1">
      <alignment horizontal="left"/>
    </xf>
    <xf numFmtId="173" fontId="16" fillId="0" borderId="1" xfId="0" applyNumberFormat="1" applyFont="1" applyFill="1" applyBorder="1" applyAlignment="1">
      <alignment horizontal="right"/>
    </xf>
    <xf numFmtId="165" fontId="65" fillId="0" borderId="1" xfId="0" applyNumberFormat="1" applyFont="1" applyFill="1" applyBorder="1" applyAlignment="1">
      <alignment horizontal="right"/>
    </xf>
    <xf numFmtId="3" fontId="15" fillId="0" borderId="1" xfId="74" applyNumberFormat="1" applyFont="1" applyFill="1" applyBorder="1" applyAlignment="1">
      <alignment horizontal="right"/>
    </xf>
    <xf numFmtId="0" fontId="15" fillId="0" borderId="1" xfId="33" applyFont="1" applyFill="1" applyBorder="1"/>
    <xf numFmtId="165" fontId="15" fillId="0" borderId="1" xfId="33" applyNumberFormat="1" applyFont="1" applyFill="1" applyBorder="1"/>
    <xf numFmtId="0" fontId="16" fillId="0" borderId="1" xfId="33" applyFont="1" applyFill="1" applyBorder="1" applyAlignment="1">
      <alignment horizontal="right"/>
    </xf>
    <xf numFmtId="3" fontId="56" fillId="0" borderId="0" xfId="0" applyNumberFormat="1" applyFont="1" applyFill="1" applyBorder="1" applyAlignment="1">
      <alignment wrapText="1"/>
    </xf>
    <xf numFmtId="165" fontId="75" fillId="0" borderId="1" xfId="0" applyNumberFormat="1" applyFont="1" applyBorder="1"/>
    <xf numFmtId="165" fontId="75" fillId="0" borderId="1" xfId="0" applyNumberFormat="1" applyFont="1" applyBorder="1" applyAlignment="1">
      <alignment horizontal="right"/>
    </xf>
    <xf numFmtId="165" fontId="74" fillId="0" borderId="1" xfId="0" applyNumberFormat="1" applyFont="1" applyBorder="1"/>
    <xf numFmtId="165" fontId="74" fillId="0" borderId="1" xfId="0" applyNumberFormat="1" applyFont="1" applyBorder="1" applyAlignment="1">
      <alignment horizontal="right"/>
    </xf>
    <xf numFmtId="0" fontId="75" fillId="0" borderId="1" xfId="0" applyFont="1" applyFill="1" applyBorder="1"/>
    <xf numFmtId="0" fontId="74" fillId="0" borderId="1" xfId="0" applyFont="1" applyFill="1" applyBorder="1" applyAlignment="1">
      <alignment horizontal="right"/>
    </xf>
    <xf numFmtId="0" fontId="3" fillId="0" borderId="12" xfId="33" applyFont="1" applyFill="1" applyBorder="1" applyAlignment="1">
      <alignment horizontal="center" vertical="center"/>
    </xf>
    <xf numFmtId="0" fontId="3" fillId="0" borderId="16" xfId="33" applyFont="1" applyFill="1" applyBorder="1" applyAlignment="1">
      <alignment horizontal="center" vertical="center"/>
    </xf>
    <xf numFmtId="0" fontId="3" fillId="0" borderId="17" xfId="33" applyFont="1" applyFill="1" applyBorder="1" applyAlignment="1">
      <alignment horizontal="center" vertical="center"/>
    </xf>
    <xf numFmtId="0" fontId="3" fillId="0" borderId="0" xfId="41" applyFont="1" applyFill="1" applyBorder="1" applyAlignment="1">
      <alignment horizontal="left" wrapText="1"/>
    </xf>
    <xf numFmtId="0" fontId="37" fillId="0" borderId="0" xfId="0" applyFont="1" applyFill="1" applyAlignment="1">
      <alignment horizontal="left" wrapText="1"/>
    </xf>
    <xf numFmtId="0" fontId="37" fillId="0" borderId="0" xfId="0" applyFont="1" applyAlignment="1">
      <alignment horizontal="left" wrapText="1"/>
    </xf>
    <xf numFmtId="0" fontId="3" fillId="0" borderId="1" xfId="41" applyFont="1" applyFill="1" applyBorder="1" applyAlignment="1">
      <alignment horizontal="center" vertical="center" wrapText="1"/>
    </xf>
    <xf numFmtId="0" fontId="3" fillId="0" borderId="2" xfId="41" applyFont="1" applyFill="1" applyBorder="1" applyAlignment="1">
      <alignment wrapText="1"/>
    </xf>
    <xf numFmtId="0" fontId="37" fillId="0" borderId="2" xfId="0" applyFont="1" applyFill="1" applyBorder="1" applyAlignment="1">
      <alignment wrapText="1"/>
    </xf>
    <xf numFmtId="0" fontId="37" fillId="0" borderId="0" xfId="0" applyFont="1" applyFill="1" applyBorder="1" applyAlignment="1">
      <alignment wrapText="1"/>
    </xf>
    <xf numFmtId="0" fontId="37" fillId="0" borderId="0" xfId="0" applyFont="1" applyFill="1" applyAlignment="1">
      <alignment wrapText="1"/>
    </xf>
    <xf numFmtId="0" fontId="3" fillId="0" borderId="14" xfId="41" applyFont="1" applyFill="1" applyBorder="1" applyAlignment="1">
      <alignment horizontal="center" vertical="center" wrapText="1"/>
    </xf>
    <xf numFmtId="0" fontId="3" fillId="0" borderId="13" xfId="41" applyFont="1" applyFill="1" applyBorder="1" applyAlignment="1">
      <alignment horizontal="center" vertical="center" wrapText="1"/>
    </xf>
    <xf numFmtId="0" fontId="3" fillId="0" borderId="5" xfId="41" applyFont="1" applyFill="1" applyBorder="1" applyAlignment="1">
      <alignment horizontal="center" vertical="center" wrapText="1"/>
    </xf>
    <xf numFmtId="0" fontId="3" fillId="0" borderId="0" xfId="41" applyFon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3" fillId="0" borderId="13" xfId="37" applyFont="1" applyFill="1" applyBorder="1" applyAlignment="1">
      <alignment horizontal="center" vertical="center" wrapText="1"/>
    </xf>
    <xf numFmtId="0" fontId="3" fillId="0" borderId="5" xfId="37" applyFont="1" applyFill="1" applyBorder="1" applyAlignment="1">
      <alignment horizontal="center" vertical="center" wrapText="1"/>
    </xf>
    <xf numFmtId="0" fontId="3" fillId="0" borderId="14" xfId="37" applyFont="1" applyFill="1" applyBorder="1" applyAlignment="1">
      <alignment horizontal="center" vertical="center" wrapText="1"/>
    </xf>
    <xf numFmtId="0" fontId="9" fillId="0" borderId="1" xfId="37" applyFont="1" applyFill="1" applyBorder="1" applyAlignment="1">
      <alignment horizontal="center" vertical="center" wrapText="1"/>
    </xf>
    <xf numFmtId="0" fontId="9" fillId="0" borderId="0" xfId="37" applyFont="1" applyFill="1" applyAlignment="1">
      <alignment wrapText="1"/>
    </xf>
    <xf numFmtId="0" fontId="6" fillId="0" borderId="0" xfId="0" applyFont="1" applyFill="1" applyAlignment="1">
      <alignment wrapText="1"/>
    </xf>
    <xf numFmtId="0" fontId="0" fillId="0" borderId="2" xfId="0" applyFill="1" applyBorder="1" applyAlignment="1">
      <alignment wrapText="1"/>
    </xf>
    <xf numFmtId="0" fontId="6" fillId="0" borderId="0" xfId="37" applyFont="1" applyFill="1" applyAlignment="1">
      <alignment wrapText="1"/>
    </xf>
    <xf numFmtId="0" fontId="3" fillId="0" borderId="7" xfId="41" applyFont="1" applyFill="1" applyBorder="1" applyAlignment="1">
      <alignment horizontal="center" vertical="center" wrapText="1"/>
    </xf>
    <xf numFmtId="0" fontId="3" fillId="0" borderId="2" xfId="41" applyFont="1" applyFill="1" applyBorder="1" applyAlignment="1">
      <alignment horizontal="left" wrapText="1"/>
    </xf>
    <xf numFmtId="0" fontId="0" fillId="0" borderId="2" xfId="0" applyFill="1" applyBorder="1" applyAlignment="1">
      <alignment horizontal="left" wrapText="1"/>
    </xf>
    <xf numFmtId="0" fontId="0" fillId="0" borderId="0" xfId="0" applyFill="1" applyAlignment="1">
      <alignment horizontal="left" wrapText="1"/>
    </xf>
    <xf numFmtId="0" fontId="6" fillId="0" borderId="0" xfId="0" applyFont="1" applyFill="1" applyAlignment="1">
      <alignment horizontal="left" wrapText="1"/>
    </xf>
    <xf numFmtId="0" fontId="3" fillId="0" borderId="2" xfId="33" applyFont="1" applyFill="1" applyBorder="1" applyAlignment="1">
      <alignment horizontal="center" vertical="center"/>
    </xf>
    <xf numFmtId="0" fontId="3" fillId="0" borderId="0" xfId="33" applyFont="1" applyFill="1" applyBorder="1" applyAlignment="1">
      <alignment horizontal="center" vertical="center"/>
    </xf>
    <xf numFmtId="0" fontId="3" fillId="0" borderId="6" xfId="33" applyFont="1" applyFill="1" applyBorder="1" applyAlignment="1">
      <alignment horizontal="center" vertical="center"/>
    </xf>
    <xf numFmtId="0" fontId="9" fillId="0" borderId="13" xfId="37" applyFont="1" applyFill="1" applyBorder="1" applyAlignment="1">
      <alignment horizontal="center" vertical="center" wrapText="1"/>
    </xf>
    <xf numFmtId="0" fontId="9" fillId="0" borderId="5" xfId="37" applyFont="1" applyFill="1" applyBorder="1" applyAlignment="1">
      <alignment horizontal="center" vertical="center" wrapText="1"/>
    </xf>
    <xf numFmtId="0" fontId="9" fillId="0" borderId="14" xfId="37" applyFont="1" applyFill="1" applyBorder="1" applyAlignment="1">
      <alignment horizontal="center" vertical="center" wrapText="1"/>
    </xf>
    <xf numFmtId="0" fontId="8" fillId="0" borderId="0" xfId="0" applyFont="1" applyFill="1" applyAlignment="1">
      <alignment wrapText="1"/>
    </xf>
    <xf numFmtId="0" fontId="3" fillId="0" borderId="3" xfId="41" applyFont="1" applyFill="1" applyBorder="1" applyAlignment="1">
      <alignment horizontal="center" vertical="center" wrapText="1"/>
    </xf>
    <xf numFmtId="0" fontId="6" fillId="0" borderId="0" xfId="37" applyFont="1" applyFill="1" applyAlignment="1">
      <alignment horizontal="left" wrapText="1"/>
    </xf>
    <xf numFmtId="0" fontId="8" fillId="0" borderId="2" xfId="0" applyFont="1" applyFill="1" applyBorder="1" applyAlignment="1">
      <alignment wrapText="1"/>
    </xf>
    <xf numFmtId="0" fontId="8" fillId="0" borderId="0" xfId="0" applyFont="1" applyFill="1" applyBorder="1" applyAlignment="1">
      <alignment wrapText="1"/>
    </xf>
    <xf numFmtId="0" fontId="3" fillId="0" borderId="4" xfId="41" applyFont="1" applyFill="1" applyBorder="1" applyAlignment="1">
      <alignment horizontal="center" vertical="center" wrapText="1"/>
    </xf>
    <xf numFmtId="0" fontId="3" fillId="0" borderId="8" xfId="41" applyFont="1" applyFill="1" applyBorder="1" applyAlignment="1">
      <alignment horizontal="center" vertical="center" wrapText="1"/>
    </xf>
    <xf numFmtId="0" fontId="3" fillId="0" borderId="18" xfId="41" applyFont="1" applyFill="1" applyBorder="1" applyAlignment="1">
      <alignment horizontal="center" vertical="center" wrapText="1"/>
    </xf>
    <xf numFmtId="0" fontId="3" fillId="0" borderId="11" xfId="41" applyFont="1" applyFill="1" applyBorder="1" applyAlignment="1">
      <alignment horizontal="center" vertical="center" wrapText="1"/>
    </xf>
    <xf numFmtId="0" fontId="3" fillId="0" borderId="9" xfId="41" applyFont="1" applyFill="1" applyBorder="1" applyAlignment="1">
      <alignment horizontal="center" vertical="center" wrapText="1"/>
    </xf>
    <xf numFmtId="0" fontId="45" fillId="0" borderId="13" xfId="0" applyNumberFormat="1" applyFont="1" applyFill="1" applyBorder="1" applyAlignment="1">
      <alignment horizontal="center" vertical="center" wrapText="1"/>
    </xf>
    <xf numFmtId="0" fontId="45" fillId="0" borderId="5" xfId="0" applyNumberFormat="1" applyFont="1" applyFill="1" applyBorder="1" applyAlignment="1">
      <alignment horizontal="center" vertical="center" wrapText="1"/>
    </xf>
    <xf numFmtId="0" fontId="45" fillId="0" borderId="13" xfId="0" applyFont="1" applyFill="1" applyBorder="1" applyAlignment="1">
      <alignment horizontal="center" vertical="center" wrapText="1"/>
    </xf>
    <xf numFmtId="0" fontId="45" fillId="0" borderId="14" xfId="0" applyFont="1" applyFill="1" applyBorder="1" applyAlignment="1">
      <alignment horizontal="center" vertical="center" wrapText="1"/>
    </xf>
    <xf numFmtId="0" fontId="45" fillId="0" borderId="5" xfId="0" applyFont="1" applyFill="1" applyBorder="1" applyAlignment="1">
      <alignment horizontal="center" vertical="center" wrapText="1"/>
    </xf>
    <xf numFmtId="0" fontId="3" fillId="0" borderId="0" xfId="33" applyFont="1" applyFill="1" applyAlignment="1">
      <alignment horizontal="center" vertical="center"/>
    </xf>
    <xf numFmtId="0" fontId="5" fillId="0" borderId="0" xfId="0" applyFont="1" applyFill="1" applyAlignment="1">
      <alignment horizontal="center" wrapText="1"/>
    </xf>
    <xf numFmtId="0" fontId="5" fillId="0" borderId="0" xfId="0" applyFont="1" applyFill="1" applyAlignment="1">
      <alignment wrapText="1"/>
    </xf>
    <xf numFmtId="0" fontId="45" fillId="0" borderId="14" xfId="0" applyNumberFormat="1" applyFont="1" applyFill="1" applyBorder="1" applyAlignment="1">
      <alignment horizontal="center" vertical="center" wrapText="1"/>
    </xf>
    <xf numFmtId="0" fontId="45" fillId="0" borderId="1" xfId="0" applyNumberFormat="1" applyFont="1" applyFill="1" applyBorder="1" applyAlignment="1">
      <alignment horizontal="center" vertical="center" wrapText="1"/>
    </xf>
    <xf numFmtId="0" fontId="4" fillId="0" borderId="0" xfId="37" applyFont="1" applyFill="1" applyAlignment="1">
      <alignment horizontal="center" wrapText="1"/>
    </xf>
    <xf numFmtId="0" fontId="4" fillId="0" borderId="0" xfId="41" applyFont="1" applyFill="1" applyBorder="1" applyAlignment="1">
      <alignment wrapText="1"/>
    </xf>
    <xf numFmtId="0" fontId="6" fillId="0" borderId="0" xfId="0" applyFont="1" applyFill="1" applyBorder="1" applyAlignment="1">
      <alignment wrapText="1"/>
    </xf>
    <xf numFmtId="0" fontId="45" fillId="0" borderId="1" xfId="0" applyFont="1" applyBorder="1" applyAlignment="1">
      <alignment horizontal="center" vertical="center"/>
    </xf>
    <xf numFmtId="0" fontId="45" fillId="0" borderId="13" xfId="0" applyFont="1" applyBorder="1" applyAlignment="1">
      <alignment horizontal="center" vertical="center"/>
    </xf>
    <xf numFmtId="0" fontId="45" fillId="0" borderId="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5" xfId="0" applyFont="1" applyBorder="1" applyAlignment="1">
      <alignment horizontal="center" vertical="center" wrapText="1"/>
    </xf>
    <xf numFmtId="2" fontId="45" fillId="0" borderId="12" xfId="0" applyNumberFormat="1" applyFont="1" applyBorder="1" applyAlignment="1">
      <alignment horizontal="center" vertical="center"/>
    </xf>
    <xf numFmtId="2" fontId="0" fillId="0" borderId="70" xfId="0" applyNumberFormat="1" applyBorder="1" applyAlignment="1"/>
    <xf numFmtId="2" fontId="0" fillId="0" borderId="71" xfId="0" applyNumberFormat="1" applyBorder="1" applyAlignment="1"/>
    <xf numFmtId="0" fontId="45" fillId="0" borderId="1" xfId="0" applyFont="1" applyBorder="1" applyAlignment="1">
      <alignment horizontal="center"/>
    </xf>
    <xf numFmtId="18" fontId="45" fillId="0" borderId="13" xfId="0" applyNumberFormat="1" applyFont="1" applyBorder="1" applyAlignment="1">
      <alignment horizontal="center" vertical="center"/>
    </xf>
    <xf numFmtId="0" fontId="45" fillId="0" borderId="13" xfId="0" applyFont="1" applyBorder="1" applyAlignment="1">
      <alignment horizontal="center"/>
    </xf>
    <xf numFmtId="0" fontId="45" fillId="0" borderId="14" xfId="0" applyFont="1" applyBorder="1" applyAlignment="1">
      <alignment horizontal="center"/>
    </xf>
    <xf numFmtId="0" fontId="47" fillId="0" borderId="0" xfId="0" applyFont="1" applyFill="1" applyAlignment="1">
      <alignment horizontal="left" vertical="center" wrapText="1"/>
    </xf>
    <xf numFmtId="0" fontId="4" fillId="0" borderId="6" xfId="33" applyFont="1" applyFill="1" applyBorder="1" applyAlignment="1">
      <alignment horizontal="center" vertical="center" wrapText="1"/>
    </xf>
    <xf numFmtId="0" fontId="3" fillId="0" borderId="7" xfId="33" applyFont="1" applyFill="1" applyBorder="1" applyAlignment="1">
      <alignment horizontal="center" vertical="center" wrapText="1"/>
    </xf>
    <xf numFmtId="0" fontId="4" fillId="0" borderId="8" xfId="33" applyFont="1" applyFill="1" applyBorder="1" applyAlignment="1">
      <alignment horizontal="center" vertical="center"/>
    </xf>
    <xf numFmtId="0" fontId="3" fillId="0" borderId="13" xfId="33" applyFont="1" applyFill="1" applyBorder="1" applyAlignment="1">
      <alignment horizontal="center" vertical="center" wrapText="1"/>
    </xf>
    <xf numFmtId="0" fontId="3" fillId="0" borderId="5" xfId="33" applyFont="1" applyFill="1" applyBorder="1" applyAlignment="1">
      <alignment horizontal="center" vertical="center" wrapText="1"/>
    </xf>
    <xf numFmtId="0" fontId="3" fillId="0" borderId="14" xfId="33" applyFont="1" applyFill="1" applyBorder="1" applyAlignment="1">
      <alignment horizontal="center" vertical="center" wrapText="1"/>
    </xf>
    <xf numFmtId="0" fontId="4" fillId="0" borderId="0" xfId="33" applyFont="1" applyFill="1" applyAlignment="1">
      <alignment horizontal="right" vertical="center"/>
    </xf>
    <xf numFmtId="0" fontId="3" fillId="0" borderId="36" xfId="62" applyFont="1" applyFill="1" applyBorder="1" applyAlignment="1">
      <alignment horizontal="center" vertical="center" wrapText="1"/>
    </xf>
    <xf numFmtId="0" fontId="3" fillId="0" borderId="37" xfId="62" applyFont="1" applyFill="1" applyBorder="1" applyAlignment="1">
      <alignment horizontal="center" vertical="center" wrapText="1"/>
    </xf>
    <xf numFmtId="0" fontId="3" fillId="0" borderId="38" xfId="62" applyFont="1" applyFill="1" applyBorder="1" applyAlignment="1">
      <alignment horizontal="center" vertical="center" wrapText="1"/>
    </xf>
    <xf numFmtId="0" fontId="3" fillId="0" borderId="39" xfId="62" applyFont="1" applyFill="1" applyBorder="1" applyAlignment="1">
      <alignment horizontal="center" vertical="center" wrapText="1"/>
    </xf>
    <xf numFmtId="0" fontId="3" fillId="0" borderId="28" xfId="62" applyFont="1" applyFill="1" applyBorder="1" applyAlignment="1">
      <alignment horizontal="center" vertical="center" wrapText="1"/>
    </xf>
    <xf numFmtId="0" fontId="3" fillId="0" borderId="31" xfId="62" applyFont="1" applyFill="1" applyBorder="1" applyAlignment="1">
      <alignment horizontal="center" vertical="center" wrapText="1"/>
    </xf>
    <xf numFmtId="0" fontId="3" fillId="0" borderId="29" xfId="62" applyFont="1" applyFill="1" applyBorder="1" applyAlignment="1">
      <alignment horizontal="center" vertical="center"/>
    </xf>
    <xf numFmtId="0" fontId="3" fillId="0" borderId="30" xfId="62" applyFont="1" applyFill="1" applyBorder="1" applyAlignment="1">
      <alignment horizontal="center" vertical="center"/>
    </xf>
    <xf numFmtId="0" fontId="3" fillId="0" borderId="1" xfId="62" applyFont="1" applyFill="1" applyBorder="1" applyAlignment="1">
      <alignment horizontal="center" vertical="center"/>
    </xf>
    <xf numFmtId="0" fontId="3" fillId="0" borderId="32" xfId="62" applyFont="1" applyFill="1" applyBorder="1" applyAlignment="1">
      <alignment horizontal="center" vertical="center" wrapText="1"/>
    </xf>
    <xf numFmtId="0" fontId="3" fillId="0" borderId="33" xfId="62" applyFont="1" applyFill="1" applyBorder="1" applyAlignment="1">
      <alignment horizontal="center" vertical="center" wrapText="1"/>
    </xf>
    <xf numFmtId="0" fontId="3" fillId="0" borderId="0" xfId="62" applyFont="1" applyFill="1" applyAlignment="1">
      <alignment horizontal="center"/>
    </xf>
    <xf numFmtId="0" fontId="3" fillId="0" borderId="1" xfId="62" applyFont="1" applyFill="1" applyBorder="1" applyAlignment="1">
      <alignment horizontal="center"/>
    </xf>
    <xf numFmtId="0" fontId="3" fillId="0" borderId="34" xfId="62" applyFont="1" applyFill="1" applyBorder="1" applyAlignment="1">
      <alignment horizontal="center" vertical="center" wrapText="1"/>
    </xf>
    <xf numFmtId="0" fontId="3" fillId="0" borderId="35" xfId="62" applyFont="1" applyFill="1" applyBorder="1" applyAlignment="1">
      <alignment horizontal="center" vertical="center" wrapText="1"/>
    </xf>
    <xf numFmtId="0" fontId="3" fillId="0" borderId="53" xfId="33" applyFont="1" applyFill="1" applyBorder="1" applyAlignment="1">
      <alignment horizontal="center" vertical="center"/>
    </xf>
    <xf numFmtId="0" fontId="3" fillId="0" borderId="60" xfId="33" applyFont="1" applyFill="1" applyBorder="1" applyAlignment="1">
      <alignment horizontal="center" vertical="center"/>
    </xf>
    <xf numFmtId="0" fontId="3" fillId="0" borderId="61" xfId="33" applyFont="1" applyFill="1" applyBorder="1" applyAlignment="1">
      <alignment horizontal="center" vertical="center"/>
    </xf>
    <xf numFmtId="0" fontId="4" fillId="0" borderId="0" xfId="33" applyFont="1" applyFill="1" applyBorder="1" applyAlignment="1">
      <alignment horizontal="left" wrapText="1"/>
    </xf>
    <xf numFmtId="0" fontId="4" fillId="0" borderId="0" xfId="33" applyFont="1" applyFill="1" applyAlignment="1">
      <alignment horizontal="left" wrapText="1"/>
    </xf>
    <xf numFmtId="0" fontId="3" fillId="0" borderId="1" xfId="62" applyFont="1" applyFill="1" applyBorder="1" applyAlignment="1">
      <alignment horizontal="center" vertical="center" wrapText="1"/>
    </xf>
    <xf numFmtId="0" fontId="3" fillId="0" borderId="1" xfId="33" applyFont="1" applyFill="1" applyBorder="1" applyAlignment="1">
      <alignment horizontal="center" vertical="center" wrapText="1"/>
    </xf>
    <xf numFmtId="0" fontId="3" fillId="0" borderId="64" xfId="33" applyFont="1" applyFill="1" applyBorder="1" applyAlignment="1">
      <alignment horizontal="center" vertical="center" wrapText="1"/>
    </xf>
    <xf numFmtId="0" fontId="3" fillId="0" borderId="45" xfId="33" applyFont="1" applyFill="1" applyBorder="1" applyAlignment="1">
      <alignment horizontal="center" vertical="center" wrapText="1"/>
    </xf>
    <xf numFmtId="0" fontId="3" fillId="0" borderId="46" xfId="33" applyFont="1" applyFill="1" applyBorder="1" applyAlignment="1">
      <alignment horizontal="center" vertical="center" wrapText="1"/>
    </xf>
    <xf numFmtId="0" fontId="3" fillId="0" borderId="66" xfId="33" applyFont="1" applyFill="1" applyBorder="1" applyAlignment="1">
      <alignment horizontal="center" vertical="center" wrapText="1"/>
    </xf>
    <xf numFmtId="0" fontId="3" fillId="0" borderId="34" xfId="33" applyFont="1" applyFill="1" applyBorder="1" applyAlignment="1">
      <alignment horizontal="center" vertical="center" wrapText="1"/>
    </xf>
    <xf numFmtId="0" fontId="3" fillId="0" borderId="33" xfId="33" applyFont="1" applyFill="1" applyBorder="1" applyAlignment="1">
      <alignment horizontal="center" vertical="center" wrapText="1"/>
    </xf>
    <xf numFmtId="0" fontId="3" fillId="0" borderId="32" xfId="33" applyFont="1" applyFill="1" applyBorder="1" applyAlignment="1">
      <alignment horizontal="center" vertical="center" wrapText="1"/>
    </xf>
    <xf numFmtId="0" fontId="3" fillId="0" borderId="62" xfId="33" applyFont="1" applyFill="1" applyBorder="1" applyAlignment="1">
      <alignment horizontal="center" vertical="center" wrapText="1"/>
    </xf>
    <xf numFmtId="0" fontId="3" fillId="0" borderId="29" xfId="33" applyFont="1" applyFill="1" applyBorder="1" applyAlignment="1">
      <alignment horizontal="center" vertical="center" wrapText="1"/>
    </xf>
    <xf numFmtId="0" fontId="3" fillId="0" borderId="63" xfId="33" applyFont="1" applyFill="1" applyBorder="1" applyAlignment="1">
      <alignment horizontal="center" vertical="center" wrapText="1"/>
    </xf>
    <xf numFmtId="0" fontId="3" fillId="0" borderId="30" xfId="33" applyFont="1" applyFill="1" applyBorder="1" applyAlignment="1">
      <alignment horizontal="center" vertical="center" wrapText="1"/>
    </xf>
    <xf numFmtId="0" fontId="3" fillId="0" borderId="2" xfId="33" applyFont="1" applyFill="1" applyBorder="1" applyAlignment="1">
      <alignment horizontal="center" vertical="center" wrapText="1"/>
    </xf>
    <xf numFmtId="0" fontId="3" fillId="0" borderId="65" xfId="33" applyFont="1" applyFill="1" applyBorder="1" applyAlignment="1">
      <alignment horizontal="center" vertical="center" wrapText="1"/>
    </xf>
    <xf numFmtId="0" fontId="3" fillId="0" borderId="37" xfId="33" applyFont="1" applyFill="1" applyBorder="1" applyAlignment="1">
      <alignment horizontal="center" vertical="center" wrapText="1"/>
    </xf>
    <xf numFmtId="0" fontId="3" fillId="0" borderId="44" xfId="33" applyFont="1" applyFill="1" applyBorder="1" applyAlignment="1">
      <alignment horizontal="center" vertical="center" wrapText="1"/>
    </xf>
    <xf numFmtId="0" fontId="3" fillId="0" borderId="42" xfId="33" applyFont="1" applyFill="1" applyBorder="1" applyAlignment="1">
      <alignment horizontal="center" vertical="center" wrapText="1"/>
    </xf>
    <xf numFmtId="0" fontId="3" fillId="0" borderId="49" xfId="33" applyFont="1" applyFill="1" applyBorder="1" applyAlignment="1">
      <alignment horizontal="center" vertical="center" wrapText="1"/>
    </xf>
    <xf numFmtId="0" fontId="3" fillId="0" borderId="50" xfId="33" applyFont="1" applyFill="1" applyBorder="1" applyAlignment="1">
      <alignment horizontal="center" vertical="center" wrapText="1"/>
    </xf>
    <xf numFmtId="0" fontId="3" fillId="0" borderId="0" xfId="33" applyFont="1" applyFill="1" applyBorder="1" applyAlignment="1">
      <alignment horizontal="center" vertical="center" wrapText="1"/>
    </xf>
    <xf numFmtId="0" fontId="3" fillId="0" borderId="40" xfId="33" applyFont="1" applyFill="1" applyBorder="1" applyAlignment="1">
      <alignment horizontal="center" vertical="center" wrapText="1"/>
    </xf>
    <xf numFmtId="0" fontId="3" fillId="0" borderId="41" xfId="33" applyFont="1" applyFill="1" applyBorder="1" applyAlignment="1">
      <alignment horizontal="center" vertical="center" wrapText="1"/>
    </xf>
    <xf numFmtId="3" fontId="3" fillId="0" borderId="40" xfId="33" applyNumberFormat="1" applyFont="1" applyFill="1" applyBorder="1" applyAlignment="1">
      <alignment horizontal="center" vertical="center" wrapText="1"/>
    </xf>
    <xf numFmtId="3" fontId="3" fillId="0" borderId="41" xfId="33" applyNumberFormat="1" applyFont="1" applyFill="1" applyBorder="1" applyAlignment="1">
      <alignment horizontal="center" vertical="center" wrapText="1"/>
    </xf>
    <xf numFmtId="3" fontId="3" fillId="0" borderId="37" xfId="33" applyNumberFormat="1" applyFont="1" applyFill="1" applyBorder="1" applyAlignment="1">
      <alignment horizontal="center" vertical="center" wrapText="1"/>
    </xf>
    <xf numFmtId="3" fontId="3" fillId="0" borderId="44" xfId="33" applyNumberFormat="1" applyFont="1" applyFill="1" applyBorder="1" applyAlignment="1">
      <alignment horizontal="center" vertical="center" wrapText="1"/>
    </xf>
    <xf numFmtId="0" fontId="3" fillId="0" borderId="0" xfId="33" applyFont="1" applyFill="1" applyBorder="1" applyAlignment="1">
      <alignment horizontal="right"/>
    </xf>
    <xf numFmtId="0" fontId="3" fillId="0" borderId="51" xfId="33" applyFont="1" applyFill="1" applyBorder="1" applyAlignment="1">
      <alignment horizontal="center" vertical="center" wrapText="1"/>
    </xf>
    <xf numFmtId="0" fontId="3" fillId="0" borderId="49" xfId="33" applyFont="1" applyFill="1" applyBorder="1" applyAlignment="1">
      <alignment horizontal="left" wrapText="1"/>
    </xf>
    <xf numFmtId="0" fontId="3" fillId="0" borderId="0" xfId="33" applyFont="1" applyFill="1" applyAlignment="1">
      <alignment horizontal="left" wrapText="1"/>
    </xf>
    <xf numFmtId="0" fontId="3" fillId="0" borderId="72" xfId="33" applyFont="1" applyFill="1" applyBorder="1" applyAlignment="1">
      <alignment horizontal="center" vertical="center" wrapText="1"/>
    </xf>
    <xf numFmtId="0" fontId="3" fillId="0" borderId="54" xfId="33" applyFont="1" applyFill="1" applyBorder="1" applyAlignment="1">
      <alignment horizontal="center" vertical="center" wrapText="1"/>
    </xf>
    <xf numFmtId="0" fontId="3" fillId="0" borderId="55" xfId="33" applyFont="1" applyFill="1" applyBorder="1" applyAlignment="1">
      <alignment horizontal="center" vertical="center" wrapText="1"/>
    </xf>
    <xf numFmtId="0" fontId="3" fillId="0" borderId="56" xfId="33" applyFont="1" applyFill="1" applyBorder="1" applyAlignment="1">
      <alignment horizontal="center" vertical="center" wrapText="1"/>
    </xf>
    <xf numFmtId="0" fontId="3" fillId="0" borderId="56" xfId="66" applyFont="1" applyFill="1" applyBorder="1" applyAlignment="1">
      <alignment horizontal="center" vertical="center" wrapText="1"/>
    </xf>
    <xf numFmtId="0" fontId="3" fillId="0" borderId="54" xfId="66" applyFont="1" applyFill="1" applyBorder="1" applyAlignment="1">
      <alignment horizontal="center" vertical="center" wrapText="1"/>
    </xf>
    <xf numFmtId="0" fontId="3" fillId="0" borderId="55" xfId="66" applyFont="1" applyFill="1" applyBorder="1" applyAlignment="1">
      <alignment horizontal="center" vertical="center" wrapText="1"/>
    </xf>
    <xf numFmtId="0" fontId="3" fillId="0" borderId="57" xfId="66" applyFont="1" applyFill="1" applyBorder="1" applyAlignment="1">
      <alignment horizontal="center" vertical="center" wrapText="1"/>
    </xf>
    <xf numFmtId="0" fontId="3" fillId="0" borderId="58" xfId="66" applyFont="1" applyFill="1" applyBorder="1" applyAlignment="1">
      <alignment horizontal="center" vertical="center" wrapText="1"/>
    </xf>
    <xf numFmtId="0" fontId="9" fillId="0" borderId="51" xfId="70" applyFont="1" applyFill="1" applyBorder="1" applyAlignment="1">
      <alignment horizontal="center" vertical="center" wrapText="1"/>
    </xf>
    <xf numFmtId="0" fontId="3" fillId="0" borderId="51" xfId="0" applyFont="1" applyBorder="1" applyAlignment="1">
      <alignment horizontal="center" vertical="center"/>
    </xf>
    <xf numFmtId="0" fontId="9" fillId="0" borderId="51" xfId="71" applyFont="1" applyBorder="1" applyAlignment="1">
      <alignment horizontal="center" vertical="center" wrapText="1"/>
    </xf>
    <xf numFmtId="0" fontId="9" fillId="0" borderId="54" xfId="71" applyFont="1" applyBorder="1" applyAlignment="1">
      <alignment horizontal="center" vertical="center" wrapText="1"/>
    </xf>
    <xf numFmtId="0" fontId="9" fillId="0" borderId="56" xfId="71" applyFont="1" applyBorder="1" applyAlignment="1">
      <alignment horizontal="center" vertical="center" wrapText="1"/>
    </xf>
    <xf numFmtId="0" fontId="3" fillId="0" borderId="51" xfId="0" applyFont="1" applyBorder="1" applyAlignment="1">
      <alignment horizontal="center" vertical="center" wrapText="1"/>
    </xf>
    <xf numFmtId="0" fontId="4" fillId="0" borderId="47" xfId="0" applyFont="1" applyBorder="1" applyAlignment="1">
      <alignment horizontal="center"/>
    </xf>
    <xf numFmtId="0" fontId="3" fillId="0" borderId="51" xfId="66" applyFont="1" applyFill="1" applyBorder="1" applyAlignment="1">
      <alignment horizontal="center" vertical="center" wrapText="1"/>
    </xf>
    <xf numFmtId="0" fontId="4" fillId="0" borderId="0" xfId="66" applyFont="1" applyFill="1" applyAlignment="1">
      <alignment horizontal="left" wrapText="1"/>
    </xf>
    <xf numFmtId="0" fontId="9" fillId="0" borderId="0" xfId="0" applyFont="1" applyFill="1" applyAlignment="1">
      <alignment horizontal="left" wrapText="1"/>
    </xf>
    <xf numFmtId="0" fontId="45" fillId="0" borderId="55" xfId="0" applyFont="1" applyBorder="1" applyAlignment="1">
      <alignment horizontal="center"/>
    </xf>
    <xf numFmtId="0" fontId="45" fillId="0" borderId="56" xfId="0" applyFont="1" applyBorder="1" applyAlignment="1">
      <alignment horizontal="center"/>
    </xf>
    <xf numFmtId="0" fontId="45" fillId="0" borderId="51" xfId="0" applyFont="1" applyBorder="1" applyAlignment="1">
      <alignment horizontal="center"/>
    </xf>
    <xf numFmtId="0" fontId="4" fillId="0" borderId="49" xfId="66" applyFont="1" applyFill="1" applyBorder="1" applyAlignment="1">
      <alignment horizontal="left" wrapText="1"/>
    </xf>
    <xf numFmtId="0" fontId="3" fillId="0" borderId="1" xfId="66" applyFont="1" applyFill="1" applyBorder="1" applyAlignment="1">
      <alignment horizontal="center" vertical="center" wrapText="1"/>
    </xf>
    <xf numFmtId="0" fontId="45" fillId="0" borderId="54" xfId="0" applyFont="1" applyBorder="1" applyAlignment="1">
      <alignment horizontal="center"/>
    </xf>
    <xf numFmtId="165" fontId="4" fillId="0" borderId="3" xfId="72" applyNumberFormat="1" applyFont="1" applyFill="1" applyBorder="1" applyAlignment="1">
      <alignment horizontal="center" vertical="center" wrapText="1"/>
    </xf>
    <xf numFmtId="165" fontId="4" fillId="0" borderId="59" xfId="72" applyNumberFormat="1" applyFont="1" applyFill="1" applyBorder="1" applyAlignment="1">
      <alignment horizontal="center" vertical="center" wrapText="1"/>
    </xf>
    <xf numFmtId="165" fontId="4" fillId="0" borderId="58" xfId="72" applyNumberFormat="1" applyFont="1" applyFill="1" applyBorder="1" applyAlignment="1">
      <alignment horizontal="center" vertical="center" wrapText="1"/>
    </xf>
    <xf numFmtId="0" fontId="4" fillId="0" borderId="3" xfId="72" applyFont="1" applyFill="1" applyBorder="1" applyAlignment="1">
      <alignment horizontal="center" vertical="center" wrapText="1"/>
    </xf>
    <xf numFmtId="0" fontId="4" fillId="0" borderId="59" xfId="72" applyFont="1" applyFill="1" applyBorder="1" applyAlignment="1">
      <alignment horizontal="center" vertical="center" wrapText="1"/>
    </xf>
    <xf numFmtId="0" fontId="4" fillId="0" borderId="58" xfId="72" applyFont="1" applyFill="1" applyBorder="1" applyAlignment="1">
      <alignment horizontal="center" vertical="center" wrapText="1"/>
    </xf>
    <xf numFmtId="0" fontId="5" fillId="0" borderId="1" xfId="0" applyFont="1" applyFill="1" applyBorder="1" applyAlignment="1">
      <alignment horizontal="center"/>
    </xf>
    <xf numFmtId="165" fontId="4" fillId="0" borderId="1" xfId="33" applyNumberFormat="1" applyFont="1" applyFill="1" applyBorder="1" applyAlignment="1">
      <alignment horizontal="center" vertical="center" wrapText="1"/>
    </xf>
    <xf numFmtId="1" fontId="4" fillId="0" borderId="1" xfId="33" applyNumberFormat="1" applyFont="1" applyFill="1" applyBorder="1" applyAlignment="1">
      <alignment horizontal="center" vertical="center" wrapText="1"/>
    </xf>
    <xf numFmtId="0" fontId="66" fillId="0" borderId="0" xfId="73" applyFont="1" applyFill="1" applyBorder="1" applyAlignment="1">
      <alignment horizontal="center" vertical="center"/>
    </xf>
    <xf numFmtId="165" fontId="66" fillId="0" borderId="0" xfId="33" applyNumberFormat="1" applyFont="1" applyFill="1" applyBorder="1" applyAlignment="1">
      <alignment horizontal="center" vertical="center"/>
    </xf>
    <xf numFmtId="165" fontId="66" fillId="0" borderId="0" xfId="73" applyNumberFormat="1" applyFont="1" applyFill="1" applyBorder="1" applyAlignment="1">
      <alignment horizontal="center" vertical="center" wrapText="1"/>
    </xf>
    <xf numFmtId="165" fontId="71" fillId="0" borderId="0" xfId="72" applyNumberFormat="1" applyFont="1" applyFill="1" applyBorder="1" applyAlignment="1">
      <alignment horizontal="center" vertical="center" wrapText="1"/>
    </xf>
    <xf numFmtId="0" fontId="71" fillId="0" borderId="0" xfId="72" applyFont="1" applyFill="1" applyBorder="1" applyAlignment="1">
      <alignment horizontal="center" vertical="center"/>
    </xf>
    <xf numFmtId="0" fontId="71" fillId="0" borderId="0" xfId="72" applyFont="1" applyFill="1" applyBorder="1" applyAlignment="1">
      <alignment horizontal="center" vertical="center" wrapText="1"/>
    </xf>
    <xf numFmtId="165" fontId="71" fillId="0" borderId="0" xfId="0" applyNumberFormat="1" applyFont="1" applyFill="1" applyBorder="1" applyAlignment="1">
      <alignment horizontal="center" vertical="center"/>
    </xf>
    <xf numFmtId="1" fontId="71" fillId="0" borderId="0" xfId="0" applyNumberFormat="1" applyFont="1" applyFill="1" applyBorder="1" applyAlignment="1">
      <alignment horizontal="center" vertical="center" wrapText="1"/>
    </xf>
    <xf numFmtId="165" fontId="16" fillId="0" borderId="1" xfId="72" applyNumberFormat="1" applyFont="1" applyFill="1" applyBorder="1" applyAlignment="1">
      <alignment horizontal="center" vertical="center" wrapText="1"/>
    </xf>
    <xf numFmtId="0" fontId="16" fillId="0" borderId="1" xfId="72" applyFont="1" applyFill="1" applyBorder="1" applyAlignment="1">
      <alignment horizontal="center" vertical="center" wrapText="1"/>
    </xf>
    <xf numFmtId="0" fontId="65" fillId="0" borderId="13" xfId="0" applyFont="1" applyFill="1" applyBorder="1" applyAlignment="1">
      <alignment horizontal="center" vertical="center" wrapText="1"/>
    </xf>
    <xf numFmtId="0" fontId="65" fillId="0" borderId="5" xfId="0" applyFont="1" applyFill="1" applyBorder="1" applyAlignment="1">
      <alignment horizontal="center" vertical="center" wrapText="1"/>
    </xf>
    <xf numFmtId="0" fontId="65" fillId="0" borderId="14" xfId="0" applyFont="1" applyFill="1" applyBorder="1" applyAlignment="1">
      <alignment horizontal="center" vertical="center" wrapText="1"/>
    </xf>
    <xf numFmtId="165" fontId="16" fillId="0" borderId="1" xfId="33" applyNumberFormat="1" applyFont="1" applyFill="1" applyBorder="1" applyAlignment="1">
      <alignment horizontal="center" vertical="center" wrapText="1"/>
    </xf>
    <xf numFmtId="165" fontId="16" fillId="0" borderId="12" xfId="33" applyNumberFormat="1" applyFont="1" applyFill="1" applyBorder="1" applyAlignment="1">
      <alignment horizontal="center" vertical="center" wrapText="1"/>
    </xf>
    <xf numFmtId="165" fontId="16" fillId="0" borderId="71" xfId="33" applyNumberFormat="1" applyFont="1" applyFill="1" applyBorder="1" applyAlignment="1">
      <alignment horizontal="center" vertical="center" wrapText="1"/>
    </xf>
    <xf numFmtId="165" fontId="16" fillId="0" borderId="61" xfId="33" applyNumberFormat="1" applyFont="1" applyFill="1" applyBorder="1" applyAlignment="1">
      <alignment horizontal="center" vertical="center" wrapText="1"/>
    </xf>
    <xf numFmtId="165" fontId="16" fillId="0" borderId="46" xfId="33" applyNumberFormat="1" applyFont="1" applyFill="1" applyBorder="1" applyAlignment="1">
      <alignment horizontal="center" vertical="center" wrapText="1"/>
    </xf>
    <xf numFmtId="1" fontId="16" fillId="0" borderId="13" xfId="33" applyNumberFormat="1" applyFont="1" applyFill="1" applyBorder="1" applyAlignment="1">
      <alignment horizontal="center" vertical="center" wrapText="1"/>
    </xf>
    <xf numFmtId="1" fontId="16" fillId="0" borderId="5" xfId="33" applyNumberFormat="1" applyFont="1" applyFill="1" applyBorder="1" applyAlignment="1">
      <alignment horizontal="center" vertical="center" wrapText="1"/>
    </xf>
    <xf numFmtId="1" fontId="16" fillId="0" borderId="14" xfId="33" applyNumberFormat="1" applyFont="1" applyFill="1" applyBorder="1" applyAlignment="1">
      <alignment horizontal="center" vertical="center" wrapText="1"/>
    </xf>
    <xf numFmtId="1" fontId="16" fillId="0" borderId="1" xfId="33" applyNumberFormat="1" applyFont="1" applyFill="1" applyBorder="1" applyAlignment="1">
      <alignment horizontal="center" vertical="center" wrapText="1"/>
    </xf>
    <xf numFmtId="0" fontId="65" fillId="0" borderId="13" xfId="0" applyFont="1" applyFill="1" applyBorder="1" applyAlignment="1">
      <alignment horizontal="center" wrapText="1"/>
    </xf>
    <xf numFmtId="0" fontId="65" fillId="0" borderId="14" xfId="0" applyFont="1" applyFill="1" applyBorder="1" applyAlignment="1">
      <alignment horizontal="center" wrapText="1"/>
    </xf>
    <xf numFmtId="0" fontId="65" fillId="0" borderId="13" xfId="0" applyFont="1" applyFill="1" applyBorder="1" applyAlignment="1">
      <alignment horizontal="center"/>
    </xf>
    <xf numFmtId="0" fontId="65" fillId="0" borderId="14" xfId="0" applyFont="1" applyFill="1" applyBorder="1" applyAlignment="1">
      <alignment horizontal="center"/>
    </xf>
    <xf numFmtId="165" fontId="16" fillId="0" borderId="3" xfId="0" applyNumberFormat="1" applyFont="1" applyFill="1" applyBorder="1" applyAlignment="1">
      <alignment horizontal="center" vertical="center" wrapText="1"/>
    </xf>
    <xf numFmtId="165" fontId="16" fillId="0" borderId="59" xfId="0" applyNumberFormat="1" applyFont="1" applyFill="1" applyBorder="1" applyAlignment="1">
      <alignment horizontal="center" vertical="center" wrapText="1"/>
    </xf>
    <xf numFmtId="165" fontId="16" fillId="0" borderId="58" xfId="0" applyNumberFormat="1" applyFont="1" applyFill="1" applyBorder="1" applyAlignment="1">
      <alignment horizontal="center" vertical="center" wrapText="1"/>
    </xf>
    <xf numFmtId="165" fontId="16" fillId="0" borderId="60" xfId="33" applyNumberFormat="1" applyFont="1" applyFill="1" applyBorder="1" applyAlignment="1">
      <alignment horizontal="center" vertical="center" wrapText="1"/>
    </xf>
    <xf numFmtId="165" fontId="16" fillId="0" borderId="4" xfId="33" applyNumberFormat="1" applyFont="1" applyFill="1" applyBorder="1" applyAlignment="1">
      <alignment horizontal="center" vertical="center" wrapText="1"/>
    </xf>
    <xf numFmtId="165" fontId="16" fillId="0" borderId="13" xfId="0" applyNumberFormat="1" applyFont="1" applyFill="1" applyBorder="1" applyAlignment="1">
      <alignment horizontal="center" vertical="center" wrapText="1"/>
    </xf>
    <xf numFmtId="165" fontId="16" fillId="0" borderId="5" xfId="0" applyNumberFormat="1" applyFont="1" applyFill="1" applyBorder="1" applyAlignment="1">
      <alignment horizontal="center" vertical="center" wrapText="1"/>
    </xf>
    <xf numFmtId="165" fontId="16" fillId="0" borderId="14" xfId="0" applyNumberFormat="1" applyFont="1" applyFill="1" applyBorder="1" applyAlignment="1">
      <alignment horizontal="center" vertical="center" wrapText="1"/>
    </xf>
    <xf numFmtId="165" fontId="16" fillId="0" borderId="61" xfId="0" applyNumberFormat="1" applyFont="1" applyFill="1" applyBorder="1" applyAlignment="1">
      <alignment horizontal="center" vertical="center" wrapText="1"/>
    </xf>
    <xf numFmtId="165" fontId="16" fillId="0" borderId="46" xfId="0" applyNumberFormat="1" applyFont="1" applyFill="1" applyBorder="1" applyAlignment="1">
      <alignment horizontal="center" vertical="center" wrapText="1"/>
    </xf>
    <xf numFmtId="165" fontId="16" fillId="0" borderId="47" xfId="0" applyNumberFormat="1" applyFont="1" applyFill="1" applyBorder="1" applyAlignment="1">
      <alignment horizontal="center" vertical="center" wrapText="1"/>
    </xf>
    <xf numFmtId="165" fontId="16" fillId="0" borderId="13" xfId="33" applyNumberFormat="1" applyFont="1" applyFill="1" applyBorder="1" applyAlignment="1">
      <alignment horizontal="center" vertical="center" wrapText="1"/>
    </xf>
    <xf numFmtId="165" fontId="16" fillId="0" borderId="14" xfId="33" applyNumberFormat="1" applyFont="1" applyFill="1" applyBorder="1" applyAlignment="1">
      <alignment horizontal="center" vertical="center" wrapText="1"/>
    </xf>
    <xf numFmtId="0" fontId="65" fillId="0" borderId="1" xfId="0" applyFont="1" applyFill="1" applyBorder="1" applyAlignment="1">
      <alignment horizontal="center"/>
    </xf>
    <xf numFmtId="0" fontId="16" fillId="0" borderId="1" xfId="33" applyFont="1" applyFill="1" applyBorder="1" applyAlignment="1">
      <alignment horizontal="center" vertical="center" wrapText="1"/>
    </xf>
    <xf numFmtId="0" fontId="65" fillId="0" borderId="1" xfId="0" applyFont="1" applyFill="1" applyBorder="1" applyAlignment="1">
      <alignment horizontal="center" vertical="center" wrapText="1"/>
    </xf>
    <xf numFmtId="0" fontId="16" fillId="0" borderId="1" xfId="33" applyFont="1" applyFill="1" applyBorder="1" applyAlignment="1">
      <alignment horizontal="center"/>
    </xf>
    <xf numFmtId="0" fontId="65" fillId="0" borderId="1" xfId="0" applyFont="1" applyFill="1" applyBorder="1" applyAlignment="1">
      <alignment horizontal="center" wrapText="1"/>
    </xf>
    <xf numFmtId="165" fontId="16"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xf>
    <xf numFmtId="165" fontId="16" fillId="0" borderId="3" xfId="33" applyNumberFormat="1" applyFont="1" applyFill="1" applyBorder="1" applyAlignment="1">
      <alignment horizontal="center" vertical="center" wrapText="1"/>
    </xf>
    <xf numFmtId="165" fontId="16" fillId="0" borderId="11" xfId="33" applyNumberFormat="1" applyFont="1" applyFill="1" applyBorder="1" applyAlignment="1">
      <alignment horizontal="center" vertical="center" wrapText="1"/>
    </xf>
    <xf numFmtId="165" fontId="16" fillId="0" borderId="9" xfId="33" applyNumberFormat="1" applyFont="1" applyFill="1" applyBorder="1" applyAlignment="1">
      <alignment horizontal="center" vertical="center" wrapText="1"/>
    </xf>
    <xf numFmtId="165" fontId="16" fillId="0" borderId="70" xfId="33" applyNumberFormat="1" applyFont="1" applyFill="1" applyBorder="1" applyAlignment="1">
      <alignment horizontal="center" vertical="center" wrapText="1"/>
    </xf>
    <xf numFmtId="165" fontId="16" fillId="0" borderId="0" xfId="33" applyNumberFormat="1" applyFont="1" applyFill="1" applyBorder="1" applyAlignment="1">
      <alignment horizontal="center" vertical="center" wrapText="1"/>
    </xf>
    <xf numFmtId="165" fontId="16" fillId="0" borderId="47" xfId="33" applyNumberFormat="1" applyFont="1" applyFill="1" applyBorder="1" applyAlignment="1">
      <alignment horizontal="center" vertical="center" wrapText="1"/>
    </xf>
  </cellXfs>
  <cellStyles count="75">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yperlink 2" xfId="30"/>
    <cellStyle name="Incorreto" xfId="31" builtinId="27" customBuiltin="1"/>
    <cellStyle name="Neutra" xfId="32" builtinId="28" customBuiltin="1"/>
    <cellStyle name="Normal" xfId="0" builtinId="0"/>
    <cellStyle name="Normal 2" xfId="33"/>
    <cellStyle name="Normal 3" xfId="34"/>
    <cellStyle name="Normal 3 2" xfId="64"/>
    <cellStyle name="Normal 4" xfId="35"/>
    <cellStyle name="Normal 5" xfId="68"/>
    <cellStyle name="Normal_ESTIMATIVAS MUNICIPAIS 2011" xfId="36"/>
    <cellStyle name="Normal_Mapa_Gasto" xfId="61"/>
    <cellStyle name="Normal_Pasta1" xfId="37"/>
    <cellStyle name="Normal_Pasta1 2" xfId="67"/>
    <cellStyle name="Normal_Pasta1 2 2" xfId="69"/>
    <cellStyle name="Normal_Pasta2" xfId="65"/>
    <cellStyle name="Normal_Piso_CBM" xfId="38"/>
    <cellStyle name="Normal_Plan1" xfId="39"/>
    <cellStyle name="Normal_Plan1_1" xfId="70"/>
    <cellStyle name="Normal_Plan3" xfId="71"/>
    <cellStyle name="Normal_Plano Tabular básico ok" xfId="72"/>
    <cellStyle name="Normal_Plano Tabular básico ok 2" xfId="73"/>
    <cellStyle name="Normal_RS" xfId="40"/>
    <cellStyle name="Normal_Tab_Gastos2009" xfId="62"/>
    <cellStyle name="Normal_Tab_SistemaPenitenciario" xfId="66"/>
    <cellStyle name="Normal_Tabelas de resultado básico de 119 a 214 " xfId="74"/>
    <cellStyle name="Normal_Tabelas_Finais_2009" xfId="41"/>
    <cellStyle name="Nota" xfId="42" builtinId="10" customBuiltin="1"/>
    <cellStyle name="Porcentagem 2" xfId="43"/>
    <cellStyle name="Porcentagem 2 2" xfId="44"/>
    <cellStyle name="Saída" xfId="45" builtinId="21" customBuiltin="1"/>
    <cellStyle name="Separador de milhares [0] 2" xfId="46"/>
    <cellStyle name="Separador de milhares [0] 2 2" xfId="47"/>
    <cellStyle name="Separador de milhares 2" xfId="48"/>
    <cellStyle name="Separador de milhares 3" xfId="49"/>
    <cellStyle name="Separador de milhares_Tab_Gastos2009" xfId="63"/>
    <cellStyle name="Texto de Aviso" xfId="50" builtinId="11" customBuiltin="1"/>
    <cellStyle name="Texto Explicativo" xfId="51" builtinId="53" customBuiltin="1"/>
    <cellStyle name="Título" xfId="52" builtinId="15" customBuiltin="1"/>
    <cellStyle name="Título 1" xfId="53" builtinId="16" customBuiltin="1"/>
    <cellStyle name="Título 2" xfId="54" builtinId="17" customBuiltin="1"/>
    <cellStyle name="Título 3" xfId="55" builtinId="18" customBuiltin="1"/>
    <cellStyle name="Título 4" xfId="56" builtinId="19" customBuiltin="1"/>
    <cellStyle name="Total" xfId="57" builtinId="25" customBuiltin="1"/>
    <cellStyle name="Vírgula 2" xfId="58"/>
    <cellStyle name="Vírgula 3" xfId="59"/>
    <cellStyle name="Vírgula 3 2" xfId="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pt-BR"/>
              <a:t>Proporção de municípios com estrutura na área de segurança - Brasil - 2009-2012</a:t>
            </a:r>
          </a:p>
        </c:rich>
      </c:tx>
      <c:overlay val="0"/>
    </c:title>
    <c:autoTitleDeleted val="0"/>
    <c:plotArea>
      <c:layout/>
      <c:barChart>
        <c:barDir val="col"/>
        <c:grouping val="clustered"/>
        <c:varyColors val="0"/>
        <c:ser>
          <c:idx val="0"/>
          <c:order val="0"/>
          <c:tx>
            <c:strRef>
              <c:f>'TB41 - Municípios - Órgãos'!$A$73</c:f>
              <c:strCache>
                <c:ptCount val="1"/>
              </c:strCache>
            </c:strRef>
          </c:tx>
          <c:invertIfNegative val="0"/>
          <c:cat>
            <c:numRef>
              <c:f>'TB41 - Municípios - Órgãos'!$B$72:$C$72</c:f>
              <c:numCache>
                <c:formatCode>0</c:formatCode>
                <c:ptCount val="2"/>
              </c:numCache>
            </c:numRef>
          </c:cat>
          <c:val>
            <c:numRef>
              <c:f>'TB41 - Municípios - Órgãos'!$B$73:$C$73</c:f>
              <c:numCache>
                <c:formatCode>#,##0.0</c:formatCode>
                <c:ptCount val="2"/>
              </c:numCache>
            </c:numRef>
          </c:val>
        </c:ser>
        <c:ser>
          <c:idx val="1"/>
          <c:order val="1"/>
          <c:tx>
            <c:strRef>
              <c:f>'TB41 - Municípios - Órgãos'!$A$74</c:f>
              <c:strCache>
                <c:ptCount val="1"/>
              </c:strCache>
            </c:strRef>
          </c:tx>
          <c:invertIfNegative val="0"/>
          <c:cat>
            <c:numRef>
              <c:f>'TB41 - Municípios - Órgãos'!$B$72:$C$72</c:f>
              <c:numCache>
                <c:formatCode>0</c:formatCode>
                <c:ptCount val="2"/>
              </c:numCache>
            </c:numRef>
          </c:cat>
          <c:val>
            <c:numRef>
              <c:f>'TB41 - Municípios - Órgãos'!$B$74:$C$74</c:f>
              <c:numCache>
                <c:formatCode>#,##0.0</c:formatCode>
                <c:ptCount val="2"/>
              </c:numCache>
            </c:numRef>
          </c:val>
        </c:ser>
        <c:dLbls>
          <c:showLegendKey val="0"/>
          <c:showVal val="0"/>
          <c:showCatName val="0"/>
          <c:showSerName val="0"/>
          <c:showPercent val="0"/>
          <c:showBubbleSize val="0"/>
        </c:dLbls>
        <c:gapWidth val="150"/>
        <c:axId val="125176448"/>
        <c:axId val="125178240"/>
      </c:barChart>
      <c:catAx>
        <c:axId val="125176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25178240"/>
        <c:crosses val="autoZero"/>
        <c:auto val="1"/>
        <c:lblAlgn val="ctr"/>
        <c:lblOffset val="100"/>
        <c:noMultiLvlLbl val="0"/>
      </c:catAx>
      <c:valAx>
        <c:axId val="125178240"/>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25176448"/>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bar"/>
        <c:grouping val="clustered"/>
        <c:varyColors val="0"/>
        <c:ser>
          <c:idx val="0"/>
          <c:order val="0"/>
          <c:tx>
            <c:strRef>
              <c:f>'TB44 - GM - Treinamento'!$B$47</c:f>
              <c:strCache>
                <c:ptCount val="1"/>
              </c:strCache>
            </c:strRef>
          </c:tx>
          <c:spPr>
            <a:solidFill>
              <a:srgbClr val="4F81BD"/>
            </a:solidFill>
            <a:ln w="25400">
              <a:noFill/>
            </a:ln>
          </c:spPr>
          <c:invertIfNegative val="0"/>
          <c:cat>
            <c:numRef>
              <c:f>'TB44 - GM - Treinamento'!$A$48:$A$51</c:f>
              <c:numCache>
                <c:formatCode>General</c:formatCode>
                <c:ptCount val="4"/>
              </c:numCache>
            </c:numRef>
          </c:cat>
          <c:val>
            <c:numRef>
              <c:f>'TB44 - GM - Treinamento'!$B$48:$B$51</c:f>
              <c:numCache>
                <c:formatCode>##\ ##0</c:formatCode>
                <c:ptCount val="4"/>
              </c:numCache>
            </c:numRef>
          </c:val>
        </c:ser>
        <c:ser>
          <c:idx val="1"/>
          <c:order val="1"/>
          <c:tx>
            <c:strRef>
              <c:f>'TB44 - GM - Treinamento'!$C$47</c:f>
              <c:strCache>
                <c:ptCount val="1"/>
              </c:strCache>
            </c:strRef>
          </c:tx>
          <c:spPr>
            <a:solidFill>
              <a:srgbClr val="C0504D"/>
            </a:solidFill>
            <a:ln w="25400">
              <a:noFill/>
            </a:ln>
          </c:spPr>
          <c:invertIfNegative val="0"/>
          <c:cat>
            <c:numRef>
              <c:f>'TB44 - GM - Treinamento'!$A$48:$A$51</c:f>
              <c:numCache>
                <c:formatCode>General</c:formatCode>
                <c:ptCount val="4"/>
              </c:numCache>
            </c:numRef>
          </c:cat>
          <c:val>
            <c:numRef>
              <c:f>'TB44 - GM - Treinamento'!$C$48:$C$51</c:f>
              <c:numCache>
                <c:formatCode>##\ ##0</c:formatCode>
                <c:ptCount val="4"/>
              </c:numCache>
            </c:numRef>
          </c:val>
        </c:ser>
        <c:dLbls>
          <c:showLegendKey val="0"/>
          <c:showVal val="0"/>
          <c:showCatName val="0"/>
          <c:showSerName val="0"/>
          <c:showPercent val="0"/>
          <c:showBubbleSize val="0"/>
        </c:dLbls>
        <c:gapWidth val="150"/>
        <c:shape val="box"/>
        <c:axId val="126969728"/>
        <c:axId val="126971264"/>
        <c:axId val="0"/>
      </c:bar3DChart>
      <c:catAx>
        <c:axId val="126969728"/>
        <c:scaling>
          <c:orientation val="minMax"/>
        </c:scaling>
        <c:delete val="0"/>
        <c:axPos val="l"/>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6971264"/>
        <c:crosses val="autoZero"/>
        <c:auto val="1"/>
        <c:lblAlgn val="ctr"/>
        <c:lblOffset val="100"/>
        <c:noMultiLvlLbl val="0"/>
      </c:catAx>
      <c:valAx>
        <c:axId val="126971264"/>
        <c:scaling>
          <c:orientation val="minMax"/>
        </c:scaling>
        <c:delete val="0"/>
        <c:axPos val="b"/>
        <c:majorGridlines>
          <c:spPr>
            <a:ln w="9525" cap="flat" cmpd="sng" algn="ctr">
              <a:solidFill>
                <a:schemeClr val="tx1">
                  <a:lumMod val="15000"/>
                  <a:lumOff val="85000"/>
                </a:schemeClr>
              </a:solidFill>
              <a:round/>
            </a:ln>
            <a:effectLst/>
          </c:spPr>
        </c:majorGridlines>
        <c:numFmt formatCode="##\ ##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6969728"/>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hyperlink" Target="https://sinespjc.senasp.gov.br/estatisticas/AnaliseDados.faces?event=view&amp;id=411"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34</xdr:row>
      <xdr:rowOff>0</xdr:rowOff>
    </xdr:from>
    <xdr:to>
      <xdr:col>7</xdr:col>
      <xdr:colOff>9525</xdr:colOff>
      <xdr:row>34</xdr:row>
      <xdr:rowOff>9525</xdr:rowOff>
    </xdr:to>
    <xdr:sp macro="" textlink="">
      <xdr:nvSpPr>
        <xdr:cNvPr id="1324" name="AutoShape 5" descr="spacer"/>
        <xdr:cNvSpPr>
          <a:spLocks noChangeAspect="1" noChangeArrowheads="1"/>
        </xdr:cNvSpPr>
      </xdr:nvSpPr>
      <xdr:spPr bwMode="auto">
        <a:xfrm>
          <a:off x="5229225" y="52482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561975</xdr:colOff>
      <xdr:row>74</xdr:row>
      <xdr:rowOff>57150</xdr:rowOff>
    </xdr:from>
    <xdr:to>
      <xdr:col>12</xdr:col>
      <xdr:colOff>466725</xdr:colOff>
      <xdr:row>98</xdr:row>
      <xdr:rowOff>38100</xdr:rowOff>
    </xdr:to>
    <xdr:graphicFrame macro="">
      <xdr:nvGraphicFramePr>
        <xdr:cNvPr id="2"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2</xdr:col>
      <xdr:colOff>9525</xdr:colOff>
      <xdr:row>27</xdr:row>
      <xdr:rowOff>9525</xdr:rowOff>
    </xdr:to>
    <xdr:sp macro="" textlink="">
      <xdr:nvSpPr>
        <xdr:cNvPr id="3372" name="AutoShape 5" descr="spacer"/>
        <xdr:cNvSpPr>
          <a:spLocks noChangeAspect="1" noChangeArrowheads="1"/>
        </xdr:cNvSpPr>
      </xdr:nvSpPr>
      <xdr:spPr bwMode="auto">
        <a:xfrm>
          <a:off x="2238375" y="43529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2</xdr:col>
      <xdr:colOff>9525</xdr:colOff>
      <xdr:row>27</xdr:row>
      <xdr:rowOff>9525</xdr:rowOff>
    </xdr:to>
    <xdr:sp macro="" textlink="">
      <xdr:nvSpPr>
        <xdr:cNvPr id="178562" name="AutoShape 5" descr="spacer"/>
        <xdr:cNvSpPr>
          <a:spLocks noChangeAspect="1" noChangeArrowheads="1"/>
        </xdr:cNvSpPr>
      </xdr:nvSpPr>
      <xdr:spPr bwMode="auto">
        <a:xfrm>
          <a:off x="2238375" y="4114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78563" name="AutoShape 5" descr="spacer"/>
        <xdr:cNvSpPr>
          <a:spLocks noChangeAspect="1" noChangeArrowheads="1"/>
        </xdr:cNvSpPr>
      </xdr:nvSpPr>
      <xdr:spPr bwMode="auto">
        <a:xfrm>
          <a:off x="2238375" y="4114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16</xdr:col>
      <xdr:colOff>352425</xdr:colOff>
      <xdr:row>41</xdr:row>
      <xdr:rowOff>95250</xdr:rowOff>
    </xdr:from>
    <xdr:to>
      <xdr:col>17</xdr:col>
      <xdr:colOff>0</xdr:colOff>
      <xdr:row>61</xdr:row>
      <xdr:rowOff>28575</xdr:rowOff>
    </xdr:to>
    <xdr:sp macro="" textlink="">
      <xdr:nvSpPr>
        <xdr:cNvPr id="178564" name="AutoShape 40" descr="icone_excel"/>
        <xdr:cNvSpPr>
          <a:spLocks noChangeAspect="1" noChangeArrowheads="1"/>
        </xdr:cNvSpPr>
      </xdr:nvSpPr>
      <xdr:spPr bwMode="auto">
        <a:xfrm>
          <a:off x="9020175" y="6562725"/>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65" name="AutoShape 42"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66" name="AutoShape 43"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67" name="AutoShape 44"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68" name="AutoShape 45"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69" name="AutoShape 46"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0" name="AutoShape 47"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1" name="AutoShape 48"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2" name="AutoShape 49"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3" name="AutoShape 50"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4" name="AutoShape 51"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5" name="AutoShape 52" descr="icone_excel">
          <a:hlinkClick xmlns:r="http://schemas.openxmlformats.org/officeDocument/2006/relationships" r:id="rId1"/>
        </xdr:cNvPr>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78576" name="AutoShape 5" descr="spacer"/>
        <xdr:cNvSpPr>
          <a:spLocks noChangeAspect="1" noChangeArrowheads="1"/>
        </xdr:cNvSpPr>
      </xdr:nvSpPr>
      <xdr:spPr bwMode="auto">
        <a:xfrm>
          <a:off x="2238375" y="4114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78577" name="AutoShape 5" descr="spacer"/>
        <xdr:cNvSpPr>
          <a:spLocks noChangeAspect="1" noChangeArrowheads="1"/>
        </xdr:cNvSpPr>
      </xdr:nvSpPr>
      <xdr:spPr bwMode="auto">
        <a:xfrm>
          <a:off x="2238375" y="4114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8" name="AutoShape 48" descr="icone_excel"/>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79" name="AutoShape 49" descr="icone_excel"/>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0</xdr:row>
      <xdr:rowOff>0</xdr:rowOff>
    </xdr:from>
    <xdr:to>
      <xdr:col>2</xdr:col>
      <xdr:colOff>314325</xdr:colOff>
      <xdr:row>19</xdr:row>
      <xdr:rowOff>85725</xdr:rowOff>
    </xdr:to>
    <xdr:sp macro="" textlink="">
      <xdr:nvSpPr>
        <xdr:cNvPr id="178580" name="AutoShape 51" descr="icone_excel"/>
        <xdr:cNvSpPr>
          <a:spLocks noChangeAspect="1" noChangeArrowheads="1"/>
        </xdr:cNvSpPr>
      </xdr:nvSpPr>
      <xdr:spPr bwMode="auto">
        <a:xfrm>
          <a:off x="2238375" y="0"/>
          <a:ext cx="314325" cy="2981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2</xdr:col>
      <xdr:colOff>9525</xdr:colOff>
      <xdr:row>27</xdr:row>
      <xdr:rowOff>9525</xdr:rowOff>
    </xdr:to>
    <xdr:sp macro="" textlink="">
      <xdr:nvSpPr>
        <xdr:cNvPr id="179280" name="AutoShape 5" descr="spacer"/>
        <xdr:cNvSpPr>
          <a:spLocks noChangeAspect="1" noChangeArrowheads="1"/>
        </xdr:cNvSpPr>
      </xdr:nvSpPr>
      <xdr:spPr bwMode="auto">
        <a:xfrm>
          <a:off x="2238375" y="40671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79281" name="AutoShape 5" descr="spacer"/>
        <xdr:cNvSpPr>
          <a:spLocks noChangeAspect="1" noChangeArrowheads="1"/>
        </xdr:cNvSpPr>
      </xdr:nvSpPr>
      <xdr:spPr bwMode="auto">
        <a:xfrm>
          <a:off x="2238375" y="40671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79282" name="AutoShape 5" descr="spacer"/>
        <xdr:cNvSpPr>
          <a:spLocks noChangeAspect="1" noChangeArrowheads="1"/>
        </xdr:cNvSpPr>
      </xdr:nvSpPr>
      <xdr:spPr bwMode="auto">
        <a:xfrm>
          <a:off x="2238375" y="40671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10</xdr:row>
      <xdr:rowOff>0</xdr:rowOff>
    </xdr:from>
    <xdr:to>
      <xdr:col>10</xdr:col>
      <xdr:colOff>9525</xdr:colOff>
      <xdr:row>10</xdr:row>
      <xdr:rowOff>9525</xdr:rowOff>
    </xdr:to>
    <xdr:sp macro="" textlink="">
      <xdr:nvSpPr>
        <xdr:cNvPr id="179283" name="AutoShape 5" descr="spacer"/>
        <xdr:cNvSpPr>
          <a:spLocks noChangeAspect="1" noChangeArrowheads="1"/>
        </xdr:cNvSpPr>
      </xdr:nvSpPr>
      <xdr:spPr bwMode="auto">
        <a:xfrm>
          <a:off x="5753100" y="1476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2</xdr:col>
      <xdr:colOff>9525</xdr:colOff>
      <xdr:row>34</xdr:row>
      <xdr:rowOff>9525</xdr:rowOff>
    </xdr:to>
    <xdr:sp macro="" textlink="">
      <xdr:nvSpPr>
        <xdr:cNvPr id="193576" name="AutoShape 5" descr="spacer"/>
        <xdr:cNvSpPr>
          <a:spLocks noChangeAspect="1" noChangeArrowheads="1"/>
        </xdr:cNvSpPr>
      </xdr:nvSpPr>
      <xdr:spPr bwMode="auto">
        <a:xfrm>
          <a:off x="22002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34</xdr:row>
      <xdr:rowOff>0</xdr:rowOff>
    </xdr:from>
    <xdr:to>
      <xdr:col>2</xdr:col>
      <xdr:colOff>9525</xdr:colOff>
      <xdr:row>34</xdr:row>
      <xdr:rowOff>9525</xdr:rowOff>
    </xdr:to>
    <xdr:sp macro="" textlink="">
      <xdr:nvSpPr>
        <xdr:cNvPr id="193577" name="AutoShape 5" descr="spacer"/>
        <xdr:cNvSpPr>
          <a:spLocks noChangeAspect="1" noChangeArrowheads="1"/>
        </xdr:cNvSpPr>
      </xdr:nvSpPr>
      <xdr:spPr bwMode="auto">
        <a:xfrm>
          <a:off x="22002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34</xdr:row>
      <xdr:rowOff>0</xdr:rowOff>
    </xdr:from>
    <xdr:to>
      <xdr:col>2</xdr:col>
      <xdr:colOff>9525</xdr:colOff>
      <xdr:row>34</xdr:row>
      <xdr:rowOff>9525</xdr:rowOff>
    </xdr:to>
    <xdr:sp macro="" textlink="">
      <xdr:nvSpPr>
        <xdr:cNvPr id="193578" name="AutoShape 5" descr="spacer"/>
        <xdr:cNvSpPr>
          <a:spLocks noChangeAspect="1" noChangeArrowheads="1"/>
        </xdr:cNvSpPr>
      </xdr:nvSpPr>
      <xdr:spPr bwMode="auto">
        <a:xfrm>
          <a:off x="22002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79" name="AutoShape 334"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0" name="AutoShape 338"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1" name="AutoShape 343"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2" name="AutoShape 347"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3" name="AutoShape 351"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4" name="AutoShape 356"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5" name="AutoShape 360"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6" name="AutoShape 364"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7" name="AutoShape 369"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8" name="AutoShape 373"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89" name="AutoShape 377"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0" name="AutoShape 382"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1" name="AutoShape 386"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2" name="AutoShape 390"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3" name="AutoShape 395"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4" name="AutoShape 399"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5" name="AutoShape 403"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6" name="AutoShape 408"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7" name="AutoShape 412"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8" name="AutoShape 416"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599" name="AutoShape 421"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0" name="AutoShape 425"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1" name="AutoShape 429"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2" name="AutoShape 434"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3" name="AutoShape 438"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4" name="AutoShape 442"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5" name="AutoShape 447"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6" name="AutoShape 451"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7" name="AutoShape 455"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8" name="AutoShape 460"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09" name="AutoShape 464"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0" name="AutoShape 468"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1" name="AutoShape 473"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2" name="AutoShape 477"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3" name="AutoShape 481"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4" name="AutoShape 486"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5" name="AutoShape 490"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6" name="AutoShape 494"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7" name="AutoShape 499"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8" name="AutoShape 503"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19" name="AutoShape 507"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20" name="AutoShape 512"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21" name="AutoShape 516"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22" name="AutoShape 520"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34</xdr:row>
      <xdr:rowOff>0</xdr:rowOff>
    </xdr:from>
    <xdr:to>
      <xdr:col>6</xdr:col>
      <xdr:colOff>9525</xdr:colOff>
      <xdr:row>34</xdr:row>
      <xdr:rowOff>9525</xdr:rowOff>
    </xdr:to>
    <xdr:sp macro="" textlink="">
      <xdr:nvSpPr>
        <xdr:cNvPr id="193623" name="AutoShape 525" descr="spacer"/>
        <xdr:cNvSpPr>
          <a:spLocks noChangeAspect="1" noChangeArrowheads="1"/>
        </xdr:cNvSpPr>
      </xdr:nvSpPr>
      <xdr:spPr bwMode="auto">
        <a:xfrm>
          <a:off x="4257675" y="5200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4" name="AutoShape 16"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5" name="AutoShape 20"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6" name="AutoShape 25"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7" name="AutoShape 29"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8" name="AutoShape 33"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3629" name="AutoShape 38" descr="spacer"/>
        <xdr:cNvSpPr>
          <a:spLocks noChangeAspect="1" noChangeArrowheads="1"/>
        </xdr:cNvSpPr>
      </xdr:nvSpPr>
      <xdr:spPr bwMode="auto">
        <a:xfrm>
          <a:off x="4257675" y="3524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0" name="AutoShape 624"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1" name="AutoShape 628"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2" name="AutoShape 633"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3" name="AutoShape 637"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4" name="AutoShape 641"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5" name="AutoShape 646"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6" name="AutoShape 650"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7" name="AutoShape 654"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3638" name="AutoShape 659" descr="spacer"/>
        <xdr:cNvSpPr>
          <a:spLocks noChangeAspect="1" noChangeArrowheads="1"/>
        </xdr:cNvSpPr>
      </xdr:nvSpPr>
      <xdr:spPr bwMode="auto">
        <a:xfrm>
          <a:off x="4257675" y="1543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39" name="AutoShape 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0" name="AutoShape 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1" name="AutoShape 1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2" name="AutoShape 1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3" name="AutoShape 2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4" name="AutoShape 2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5" name="AutoShape 3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6" name="AutoShape 3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7" name="AutoShape 4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8" name="AutoShape 4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49" name="AutoShape 4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0" name="AutoShape 5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1" name="AutoShape 5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2" name="AutoShape 6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3" name="AutoShape 6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4" name="AutoShape 7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5" name="AutoShape 7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6" name="AutoShape 7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7" name="AutoShape 8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8" name="AutoShape 8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59" name="AutoShape 9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0" name="AutoShape 9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1" name="AutoShape 10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2" name="AutoShape 10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3" name="AutoShape 10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4" name="AutoShape 11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5" name="AutoShape 11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6" name="AutoShape 12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7" name="AutoShape 12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8" name="AutoShape 13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69" name="AutoShape 13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0" name="AutoShape 13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1" name="AutoShape 14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2" name="AutoShape 14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3" name="AutoShape 15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4" name="AutoShape 15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5" name="AutoShape 16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6" name="AutoShape 16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7" name="AutoShape 17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8" name="AutoShape 17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79" name="AutoShape 17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0" name="AutoShape 18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1" name="AutoShape 18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2" name="AutoShape 19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3" name="AutoShape 19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4" name="AutoShape 20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5" name="AutoShape 20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6" name="AutoShape 20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7" name="AutoShape 21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8" name="AutoShape 21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89" name="AutoShape 22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0" name="AutoShape 22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1" name="AutoShape 23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2" name="AutoShape 23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3" name="AutoShape 23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4" name="AutoShape 24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5" name="AutoShape 24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6" name="AutoShape 25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7" name="AutoShape 256"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8" name="AutoShape 26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699" name="AutoShape 26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0" name="AutoShape 269"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1" name="AutoShape 27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2" name="AutoShape 27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3" name="AutoShape 282"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4" name="AutoShape 287"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5" name="AutoShape 291"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6" name="AutoShape 295"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7" name="AutoShape 300"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8" name="AutoShape 304"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09" name="AutoShape 308"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3710" name="AutoShape 313" descr="spacer"/>
        <xdr:cNvSpPr>
          <a:spLocks noChangeAspect="1" noChangeArrowheads="1"/>
        </xdr:cNvSpPr>
      </xdr:nvSpPr>
      <xdr:spPr bwMode="auto">
        <a:xfrm>
          <a:off x="4257675" y="2305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1" name="AutoShape 5"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2" name="AutoShape 9"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3" name="AutoShape 14"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4" name="AutoShape 18"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5" name="AutoShape 22"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6" name="AutoShape 27"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7" name="AutoShape 31"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8" name="AutoShape 35"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19" name="AutoShape 40"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0" name="AutoShape 44"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1" name="AutoShape 48"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2" name="AutoShape 53"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3" name="AutoShape 57"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4" name="AutoShape 61"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5" name="AutoShape 66"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6" name="AutoShape 70"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7" name="AutoShape 74"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8" name="AutoShape 79"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29" name="AutoShape 83"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0" name="AutoShape 87"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1" name="AutoShape 92"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2" name="AutoShape 96"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3" name="AutoShape 100"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4" name="AutoShape 105"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5" name="AutoShape 109"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6" name="AutoShape 113"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7" name="AutoShape 118"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8" name="AutoShape 122"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39" name="AutoShape 126"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9525</xdr:colOff>
      <xdr:row>39</xdr:row>
      <xdr:rowOff>9525</xdr:rowOff>
    </xdr:to>
    <xdr:sp macro="" textlink="">
      <xdr:nvSpPr>
        <xdr:cNvPr id="193740" name="AutoShape 131" descr="spacer"/>
        <xdr:cNvSpPr>
          <a:spLocks noChangeAspect="1" noChangeArrowheads="1"/>
        </xdr:cNvSpPr>
      </xdr:nvSpPr>
      <xdr:spPr bwMode="auto">
        <a:xfrm>
          <a:off x="4257675" y="596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1" name="AutoShape 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2" name="AutoShape 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3" name="AutoShape 1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4" name="AutoShape 1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5" name="AutoShape 2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6" name="AutoShape 2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7" name="AutoShape 3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8" name="AutoShape 3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49" name="AutoShape 4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0" name="AutoShape 4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1" name="AutoShape 4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2" name="AutoShape 5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3" name="AutoShape 5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4" name="AutoShape 6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5" name="AutoShape 6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6" name="AutoShape 7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7" name="AutoShape 7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8" name="AutoShape 7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59" name="AutoShape 8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0" name="AutoShape 8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1" name="AutoShape 9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2" name="AutoShape 9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3" name="AutoShape 10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4" name="AutoShape 10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5" name="AutoShape 10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6" name="AutoShape 11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7" name="AutoShape 11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8" name="AutoShape 12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69" name="AutoShape 12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0" name="AutoShape 13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1" name="AutoShape 13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2" name="AutoShape 13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3" name="AutoShape 14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4" name="AutoShape 14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5" name="AutoShape 15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6" name="AutoShape 15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7" name="AutoShape 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8" name="AutoShape 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79" name="AutoShape 1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0" name="AutoShape 1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1" name="AutoShape 2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2" name="AutoShape 2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3" name="AutoShape 3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4" name="AutoShape 3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5" name="AutoShape 4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6" name="AutoShape 4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7" name="AutoShape 4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8" name="AutoShape 5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89" name="AutoShape 5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0" name="AutoShape 6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1" name="AutoShape 6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2" name="AutoShape 7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3" name="AutoShape 7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4" name="AutoShape 7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5" name="AutoShape 8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6" name="AutoShape 8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7" name="AutoShape 9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8" name="AutoShape 9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799" name="AutoShape 10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0" name="AutoShape 10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1" name="AutoShape 10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2" name="AutoShape 11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3" name="AutoShape 11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4" name="AutoShape 12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5" name="AutoShape 12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6" name="AutoShape 13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7" name="AutoShape 13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8" name="AutoShape 13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09" name="AutoShape 14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0" name="AutoShape 14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1" name="AutoShape 15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2" name="AutoShape 15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3" name="AutoShape 16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4" name="AutoShape 16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5" name="AutoShape 17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6" name="AutoShape 17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7" name="AutoShape 17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8" name="AutoShape 18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19" name="AutoShape 18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0" name="AutoShape 191"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1" name="AutoShape 19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2" name="AutoShape 20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3" name="AutoShape 204"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4" name="AutoShape 20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5" name="AutoShape 21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6" name="AutoShape 217"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7" name="AutoShape 222"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8" name="AutoShape 226"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29" name="AutoShape 230"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30" name="AutoShape 235"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31" name="AutoShape 239"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32" name="AutoShape 243"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3833" name="AutoShape 248" descr="spacer"/>
        <xdr:cNvSpPr>
          <a:spLocks noChangeAspect="1" noChangeArrowheads="1"/>
        </xdr:cNvSpPr>
      </xdr:nvSpPr>
      <xdr:spPr bwMode="auto">
        <a:xfrm>
          <a:off x="4257675" y="21526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2</xdr:col>
      <xdr:colOff>9525</xdr:colOff>
      <xdr:row>27</xdr:row>
      <xdr:rowOff>9525</xdr:rowOff>
    </xdr:to>
    <xdr:sp macro="" textlink="">
      <xdr:nvSpPr>
        <xdr:cNvPr id="194600" name="AutoShape 5" descr="spacer"/>
        <xdr:cNvSpPr>
          <a:spLocks noChangeAspect="1" noChangeArrowheads="1"/>
        </xdr:cNvSpPr>
      </xdr:nvSpPr>
      <xdr:spPr bwMode="auto">
        <a:xfrm>
          <a:off x="222885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94601" name="AutoShape 5" descr="spacer"/>
        <xdr:cNvSpPr>
          <a:spLocks noChangeAspect="1" noChangeArrowheads="1"/>
        </xdr:cNvSpPr>
      </xdr:nvSpPr>
      <xdr:spPr bwMode="auto">
        <a:xfrm>
          <a:off x="222885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27</xdr:row>
      <xdr:rowOff>0</xdr:rowOff>
    </xdr:from>
    <xdr:to>
      <xdr:col>2</xdr:col>
      <xdr:colOff>9525</xdr:colOff>
      <xdr:row>27</xdr:row>
      <xdr:rowOff>9525</xdr:rowOff>
    </xdr:to>
    <xdr:sp macro="" textlink="">
      <xdr:nvSpPr>
        <xdr:cNvPr id="194602" name="AutoShape 5" descr="spacer"/>
        <xdr:cNvSpPr>
          <a:spLocks noChangeAspect="1" noChangeArrowheads="1"/>
        </xdr:cNvSpPr>
      </xdr:nvSpPr>
      <xdr:spPr bwMode="auto">
        <a:xfrm>
          <a:off x="222885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3" name="AutoShape 334"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4" name="AutoShape 338"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5" name="AutoShape 343"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6" name="AutoShape 347"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7" name="AutoShape 351"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8" name="AutoShape 356"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09" name="AutoShape 360"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0" name="AutoShape 364"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1" name="AutoShape 369"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2" name="AutoShape 373"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3" name="AutoShape 377"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4" name="AutoShape 382"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5" name="AutoShape 386"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6" name="AutoShape 390"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7" name="AutoShape 395"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8" name="AutoShape 399"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19" name="AutoShape 403"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0" name="AutoShape 408"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1" name="AutoShape 412"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2" name="AutoShape 416"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3" name="AutoShape 421"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4" name="AutoShape 425"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5" name="AutoShape 429"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6" name="AutoShape 434"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7" name="AutoShape 438"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8" name="AutoShape 442"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29" name="AutoShape 447"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0" name="AutoShape 451"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1" name="AutoShape 455"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2" name="AutoShape 460"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3" name="AutoShape 464"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4" name="AutoShape 468"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5" name="AutoShape 473"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6" name="AutoShape 477"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7" name="AutoShape 481"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8" name="AutoShape 486"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39" name="AutoShape 490"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0" name="AutoShape 494"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1" name="AutoShape 499"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2" name="AutoShape 503"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3" name="AutoShape 507"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4" name="AutoShape 512"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5" name="AutoShape 516"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6" name="AutoShape 520"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9525</xdr:colOff>
      <xdr:row>27</xdr:row>
      <xdr:rowOff>9525</xdr:rowOff>
    </xdr:to>
    <xdr:sp macro="" textlink="">
      <xdr:nvSpPr>
        <xdr:cNvPr id="194647" name="AutoShape 525" descr="spacer"/>
        <xdr:cNvSpPr>
          <a:spLocks noChangeAspect="1" noChangeArrowheads="1"/>
        </xdr:cNvSpPr>
      </xdr:nvSpPr>
      <xdr:spPr bwMode="auto">
        <a:xfrm>
          <a:off x="4800600" y="4391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48" name="AutoShape 16"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49" name="AutoShape 20"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50" name="AutoShape 25"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51" name="AutoShape 29"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52" name="AutoShape 33"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23</xdr:row>
      <xdr:rowOff>0</xdr:rowOff>
    </xdr:from>
    <xdr:to>
      <xdr:col>6</xdr:col>
      <xdr:colOff>9525</xdr:colOff>
      <xdr:row>23</xdr:row>
      <xdr:rowOff>9525</xdr:rowOff>
    </xdr:to>
    <xdr:sp macro="" textlink="">
      <xdr:nvSpPr>
        <xdr:cNvPr id="194653" name="AutoShape 38" descr="spacer"/>
        <xdr:cNvSpPr>
          <a:spLocks noChangeAspect="1" noChangeArrowheads="1"/>
        </xdr:cNvSpPr>
      </xdr:nvSpPr>
      <xdr:spPr bwMode="auto">
        <a:xfrm>
          <a:off x="4800600" y="3781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4" name="AutoShape 624"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5" name="AutoShape 628"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6" name="AutoShape 633"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7" name="AutoShape 637"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8" name="AutoShape 641"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59" name="AutoShape 646"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60" name="AutoShape 650"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61" name="AutoShape 654"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10</xdr:row>
      <xdr:rowOff>0</xdr:rowOff>
    </xdr:from>
    <xdr:to>
      <xdr:col>6</xdr:col>
      <xdr:colOff>9525</xdr:colOff>
      <xdr:row>10</xdr:row>
      <xdr:rowOff>9525</xdr:rowOff>
    </xdr:to>
    <xdr:sp macro="" textlink="">
      <xdr:nvSpPr>
        <xdr:cNvPr id="194662" name="AutoShape 659" descr="spacer"/>
        <xdr:cNvSpPr>
          <a:spLocks noChangeAspect="1" noChangeArrowheads="1"/>
        </xdr:cNvSpPr>
      </xdr:nvSpPr>
      <xdr:spPr bwMode="auto">
        <a:xfrm>
          <a:off x="4800600" y="1762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3" name="AutoShape 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4" name="AutoShape 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5" name="AutoShape 1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6" name="AutoShape 1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7" name="AutoShape 2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8" name="AutoShape 2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69" name="AutoShape 3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0" name="AutoShape 3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1" name="AutoShape 4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2" name="AutoShape 4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3" name="AutoShape 4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4" name="AutoShape 5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5" name="AutoShape 5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6" name="AutoShape 6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7" name="AutoShape 6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8" name="AutoShape 7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79" name="AutoShape 7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0" name="AutoShape 7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1" name="AutoShape 8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2" name="AutoShape 8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3" name="AutoShape 9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4" name="AutoShape 9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5" name="AutoShape 10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6" name="AutoShape 10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7" name="AutoShape 10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8" name="AutoShape 11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89" name="AutoShape 11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0" name="AutoShape 12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1" name="AutoShape 12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2" name="AutoShape 13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3" name="AutoShape 13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4" name="AutoShape 13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5" name="AutoShape 14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6" name="AutoShape 14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7" name="AutoShape 15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8" name="AutoShape 15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699" name="AutoShape 16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0" name="AutoShape 16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1" name="AutoShape 17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2" name="AutoShape 17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3" name="AutoShape 17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4" name="AutoShape 18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5" name="AutoShape 18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6" name="AutoShape 19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7" name="AutoShape 19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8" name="AutoShape 20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09" name="AutoShape 20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0" name="AutoShape 20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1" name="AutoShape 21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2" name="AutoShape 21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3" name="AutoShape 22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4" name="AutoShape 22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5" name="AutoShape 23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6" name="AutoShape 23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7" name="AutoShape 23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8" name="AutoShape 24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19" name="AutoShape 24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0" name="AutoShape 25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1" name="AutoShape 256"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2" name="AutoShape 26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3" name="AutoShape 26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4" name="AutoShape 269"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5" name="AutoShape 27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6" name="AutoShape 27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7" name="AutoShape 282"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8" name="AutoShape 287"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29" name="AutoShape 291"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30" name="AutoShape 295"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31" name="AutoShape 300"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32" name="AutoShape 304"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33" name="AutoShape 308"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9525</xdr:colOff>
      <xdr:row>15</xdr:row>
      <xdr:rowOff>9525</xdr:rowOff>
    </xdr:to>
    <xdr:sp macro="" textlink="">
      <xdr:nvSpPr>
        <xdr:cNvPr id="194734" name="AutoShape 313" descr="spacer"/>
        <xdr:cNvSpPr>
          <a:spLocks noChangeAspect="1" noChangeArrowheads="1"/>
        </xdr:cNvSpPr>
      </xdr:nvSpPr>
      <xdr:spPr bwMode="auto">
        <a:xfrm>
          <a:off x="4800600" y="25622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35" name="AutoShape 5"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36" name="AutoShape 9"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37" name="AutoShape 14"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38" name="AutoShape 18"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39" name="AutoShape 22"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0" name="AutoShape 27"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1" name="AutoShape 31"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2" name="AutoShape 35"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3" name="AutoShape 40"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4" name="AutoShape 44"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5" name="AutoShape 48"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6" name="AutoShape 53"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7" name="AutoShape 57"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8" name="AutoShape 61"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49" name="AutoShape 66"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0" name="AutoShape 70"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1" name="AutoShape 74"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2" name="AutoShape 79"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3" name="AutoShape 83"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4" name="AutoShape 87"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5" name="AutoShape 92"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6" name="AutoShape 96"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7" name="AutoShape 100"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8" name="AutoShape 105"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59" name="AutoShape 109"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60" name="AutoShape 113"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61" name="AutoShape 118"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62" name="AutoShape 122"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63" name="AutoShape 126"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12</xdr:row>
      <xdr:rowOff>0</xdr:rowOff>
    </xdr:from>
    <xdr:to>
      <xdr:col>6</xdr:col>
      <xdr:colOff>9525</xdr:colOff>
      <xdr:row>12</xdr:row>
      <xdr:rowOff>9525</xdr:rowOff>
    </xdr:to>
    <xdr:sp macro="" textlink="">
      <xdr:nvSpPr>
        <xdr:cNvPr id="194764" name="AutoShape 131" descr="spacer"/>
        <xdr:cNvSpPr>
          <a:spLocks noChangeAspect="1" noChangeArrowheads="1"/>
        </xdr:cNvSpPr>
      </xdr:nvSpPr>
      <xdr:spPr bwMode="auto">
        <a:xfrm>
          <a:off x="4800600" y="210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65" name="AutoShape 5"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66" name="AutoShape 9"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67" name="AutoShape 14"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68" name="AutoShape 18"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69" name="AutoShape 22"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0" name="AutoShape 27"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1" name="AutoShape 31"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2" name="AutoShape 35"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3" name="AutoShape 40"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4" name="AutoShape 44"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5" name="AutoShape 48"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6" name="AutoShape 53"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7" name="AutoShape 57"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8" name="AutoShape 61"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79" name="AutoShape 66"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0" name="AutoShape 70"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1" name="AutoShape 74"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2" name="AutoShape 79"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3" name="AutoShape 83"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4" name="AutoShape 87"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5" name="AutoShape 92"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6" name="AutoShape 96"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7" name="AutoShape 100"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8" name="AutoShape 105"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89" name="AutoShape 109"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0" name="AutoShape 113"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1" name="AutoShape 118"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2" name="AutoShape 122"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3" name="AutoShape 126"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4" name="AutoShape 131"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5" name="AutoShape 135"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6" name="AutoShape 139"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7" name="AutoShape 144"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8" name="AutoShape 148"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799" name="AutoShape 152"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24</xdr:row>
      <xdr:rowOff>0</xdr:rowOff>
    </xdr:from>
    <xdr:to>
      <xdr:col>6</xdr:col>
      <xdr:colOff>9525</xdr:colOff>
      <xdr:row>24</xdr:row>
      <xdr:rowOff>9525</xdr:rowOff>
    </xdr:to>
    <xdr:sp macro="" textlink="">
      <xdr:nvSpPr>
        <xdr:cNvPr id="194800" name="AutoShape 157" descr="spacer"/>
        <xdr:cNvSpPr>
          <a:spLocks noChangeAspect="1" noChangeArrowheads="1"/>
        </xdr:cNvSpPr>
      </xdr:nvSpPr>
      <xdr:spPr bwMode="auto">
        <a:xfrm>
          <a:off x="4800600" y="3933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1" name="AutoShape 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2" name="AutoShape 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3" name="AutoShape 1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4" name="AutoShape 1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5" name="AutoShape 22"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6" name="AutoShape 2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7" name="AutoShape 31"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8" name="AutoShape 3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09" name="AutoShape 4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0" name="AutoShape 4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1" name="AutoShape 4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2" name="AutoShape 5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3" name="AutoShape 5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4" name="AutoShape 61"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5" name="AutoShape 66"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6" name="AutoShape 7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7" name="AutoShape 7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8" name="AutoShape 7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19" name="AutoShape 8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0" name="AutoShape 8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1" name="AutoShape 92"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2" name="AutoShape 96"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3" name="AutoShape 10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4" name="AutoShape 10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5" name="AutoShape 10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6" name="AutoShape 11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7" name="AutoShape 11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8" name="AutoShape 122"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29" name="AutoShape 126"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0" name="AutoShape 131"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1" name="AutoShape 13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2" name="AutoShape 13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3" name="AutoShape 14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4" name="AutoShape 14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5" name="AutoShape 152"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6" name="AutoShape 15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7" name="AutoShape 161"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8" name="AutoShape 16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39" name="AutoShape 17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0" name="AutoShape 17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1" name="AutoShape 17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2" name="AutoShape 18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3" name="AutoShape 18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4" name="AutoShape 191"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5" name="AutoShape 196"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6" name="AutoShape 20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7" name="AutoShape 204"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8" name="AutoShape 20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49" name="AutoShape 21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0" name="AutoShape 217"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1" name="AutoShape 222"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2" name="AutoShape 226"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3" name="AutoShape 230"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4" name="AutoShape 235"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5" name="AutoShape 239"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6" name="AutoShape 243"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xdr:row>
      <xdr:rowOff>0</xdr:rowOff>
    </xdr:from>
    <xdr:to>
      <xdr:col>6</xdr:col>
      <xdr:colOff>9525</xdr:colOff>
      <xdr:row>14</xdr:row>
      <xdr:rowOff>9525</xdr:rowOff>
    </xdr:to>
    <xdr:sp macro="" textlink="">
      <xdr:nvSpPr>
        <xdr:cNvPr id="194857" name="AutoShape 248" descr="spacer"/>
        <xdr:cNvSpPr>
          <a:spLocks noChangeAspect="1" noChangeArrowheads="1"/>
        </xdr:cNvSpPr>
      </xdr:nvSpPr>
      <xdr:spPr bwMode="auto">
        <a:xfrm>
          <a:off x="4800600" y="24098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27</xdr:row>
      <xdr:rowOff>0</xdr:rowOff>
    </xdr:from>
    <xdr:to>
      <xdr:col>4</xdr:col>
      <xdr:colOff>9525</xdr:colOff>
      <xdr:row>27</xdr:row>
      <xdr:rowOff>9525</xdr:rowOff>
    </xdr:to>
    <xdr:sp macro="" textlink="">
      <xdr:nvSpPr>
        <xdr:cNvPr id="182632" name="AutoShape 5" descr="spacer"/>
        <xdr:cNvSpPr>
          <a:spLocks noChangeAspect="1" noChangeArrowheads="1"/>
        </xdr:cNvSpPr>
      </xdr:nvSpPr>
      <xdr:spPr bwMode="auto">
        <a:xfrm>
          <a:off x="335280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27</xdr:row>
      <xdr:rowOff>0</xdr:rowOff>
    </xdr:from>
    <xdr:to>
      <xdr:col>4</xdr:col>
      <xdr:colOff>9525</xdr:colOff>
      <xdr:row>27</xdr:row>
      <xdr:rowOff>9525</xdr:rowOff>
    </xdr:to>
    <xdr:sp macro="" textlink="">
      <xdr:nvSpPr>
        <xdr:cNvPr id="182633" name="AutoShape 5" descr="spacer"/>
        <xdr:cNvSpPr>
          <a:spLocks noChangeAspect="1" noChangeArrowheads="1"/>
        </xdr:cNvSpPr>
      </xdr:nvSpPr>
      <xdr:spPr bwMode="auto">
        <a:xfrm>
          <a:off x="335280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9525</xdr:colOff>
      <xdr:row>40</xdr:row>
      <xdr:rowOff>9525</xdr:rowOff>
    </xdr:to>
    <xdr:sp macro="" textlink="">
      <xdr:nvSpPr>
        <xdr:cNvPr id="182634" name="AutoShape 5" descr="spacer"/>
        <xdr:cNvSpPr>
          <a:spLocks noChangeAspect="1" noChangeArrowheads="1"/>
        </xdr:cNvSpPr>
      </xdr:nvSpPr>
      <xdr:spPr bwMode="auto">
        <a:xfrm>
          <a:off x="3352800" y="6210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9525</xdr:colOff>
      <xdr:row>40</xdr:row>
      <xdr:rowOff>9525</xdr:rowOff>
    </xdr:to>
    <xdr:sp macro="" textlink="">
      <xdr:nvSpPr>
        <xdr:cNvPr id="182635" name="AutoShape 5" descr="spacer"/>
        <xdr:cNvSpPr>
          <a:spLocks noChangeAspect="1" noChangeArrowheads="1"/>
        </xdr:cNvSpPr>
      </xdr:nvSpPr>
      <xdr:spPr bwMode="auto">
        <a:xfrm>
          <a:off x="3352800" y="6210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82636" name="AutoShape 5" descr="spacer"/>
        <xdr:cNvSpPr>
          <a:spLocks noChangeAspect="1" noChangeArrowheads="1"/>
        </xdr:cNvSpPr>
      </xdr:nvSpPr>
      <xdr:spPr bwMode="auto">
        <a:xfrm>
          <a:off x="95535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82637" name="AutoShape 5" descr="spacer"/>
        <xdr:cNvSpPr>
          <a:spLocks noChangeAspect="1" noChangeArrowheads="1"/>
        </xdr:cNvSpPr>
      </xdr:nvSpPr>
      <xdr:spPr bwMode="auto">
        <a:xfrm>
          <a:off x="95535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29</xdr:row>
      <xdr:rowOff>0</xdr:rowOff>
    </xdr:from>
    <xdr:to>
      <xdr:col>22</xdr:col>
      <xdr:colOff>9525</xdr:colOff>
      <xdr:row>29</xdr:row>
      <xdr:rowOff>9525</xdr:rowOff>
    </xdr:to>
    <xdr:sp macro="" textlink="">
      <xdr:nvSpPr>
        <xdr:cNvPr id="182638" name="AutoShape 5" descr="spacer"/>
        <xdr:cNvSpPr>
          <a:spLocks noChangeAspect="1" noChangeArrowheads="1"/>
        </xdr:cNvSpPr>
      </xdr:nvSpPr>
      <xdr:spPr bwMode="auto">
        <a:xfrm>
          <a:off x="13592175" y="45339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29</xdr:row>
      <xdr:rowOff>0</xdr:rowOff>
    </xdr:from>
    <xdr:to>
      <xdr:col>22</xdr:col>
      <xdr:colOff>9525</xdr:colOff>
      <xdr:row>29</xdr:row>
      <xdr:rowOff>9525</xdr:rowOff>
    </xdr:to>
    <xdr:sp macro="" textlink="">
      <xdr:nvSpPr>
        <xdr:cNvPr id="182639" name="AutoShape 5" descr="spacer"/>
        <xdr:cNvSpPr>
          <a:spLocks noChangeAspect="1" noChangeArrowheads="1"/>
        </xdr:cNvSpPr>
      </xdr:nvSpPr>
      <xdr:spPr bwMode="auto">
        <a:xfrm>
          <a:off x="13592175" y="45339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27</xdr:row>
      <xdr:rowOff>0</xdr:rowOff>
    </xdr:from>
    <xdr:to>
      <xdr:col>12</xdr:col>
      <xdr:colOff>9525</xdr:colOff>
      <xdr:row>27</xdr:row>
      <xdr:rowOff>9525</xdr:rowOff>
    </xdr:to>
    <xdr:sp macro="" textlink="">
      <xdr:nvSpPr>
        <xdr:cNvPr id="182640" name="AutoShape 5" descr="spacer"/>
        <xdr:cNvSpPr>
          <a:spLocks noChangeAspect="1" noChangeArrowheads="1"/>
        </xdr:cNvSpPr>
      </xdr:nvSpPr>
      <xdr:spPr bwMode="auto">
        <a:xfrm>
          <a:off x="854392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27</xdr:row>
      <xdr:rowOff>0</xdr:rowOff>
    </xdr:from>
    <xdr:to>
      <xdr:col>12</xdr:col>
      <xdr:colOff>9525</xdr:colOff>
      <xdr:row>27</xdr:row>
      <xdr:rowOff>9525</xdr:rowOff>
    </xdr:to>
    <xdr:sp macro="" textlink="">
      <xdr:nvSpPr>
        <xdr:cNvPr id="182641" name="AutoShape 5" descr="spacer"/>
        <xdr:cNvSpPr>
          <a:spLocks noChangeAspect="1" noChangeArrowheads="1"/>
        </xdr:cNvSpPr>
      </xdr:nvSpPr>
      <xdr:spPr bwMode="auto">
        <a:xfrm>
          <a:off x="854392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82642" name="AutoShape 5" descr="spacer"/>
        <xdr:cNvSpPr>
          <a:spLocks noChangeAspect="1" noChangeArrowheads="1"/>
        </xdr:cNvSpPr>
      </xdr:nvSpPr>
      <xdr:spPr bwMode="auto">
        <a:xfrm>
          <a:off x="95535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82643" name="AutoShape 5" descr="spacer"/>
        <xdr:cNvSpPr>
          <a:spLocks noChangeAspect="1" noChangeArrowheads="1"/>
        </xdr:cNvSpPr>
      </xdr:nvSpPr>
      <xdr:spPr bwMode="auto">
        <a:xfrm>
          <a:off x="95535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xdr:colOff>
      <xdr:row>27</xdr:row>
      <xdr:rowOff>9525</xdr:rowOff>
    </xdr:to>
    <xdr:sp macro="" textlink="">
      <xdr:nvSpPr>
        <xdr:cNvPr id="182644" name="AutoShape 5" descr="spacer"/>
        <xdr:cNvSpPr>
          <a:spLocks noChangeAspect="1" noChangeArrowheads="1"/>
        </xdr:cNvSpPr>
      </xdr:nvSpPr>
      <xdr:spPr bwMode="auto">
        <a:xfrm>
          <a:off x="27717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xdr:colOff>
      <xdr:row>27</xdr:row>
      <xdr:rowOff>9525</xdr:rowOff>
    </xdr:to>
    <xdr:sp macro="" textlink="">
      <xdr:nvSpPr>
        <xdr:cNvPr id="182645" name="AutoShape 5" descr="spacer"/>
        <xdr:cNvSpPr>
          <a:spLocks noChangeAspect="1" noChangeArrowheads="1"/>
        </xdr:cNvSpPr>
      </xdr:nvSpPr>
      <xdr:spPr bwMode="auto">
        <a:xfrm>
          <a:off x="2771775"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82646" name="AutoShape 5" descr="spacer"/>
        <xdr:cNvSpPr>
          <a:spLocks noChangeAspect="1" noChangeArrowheads="1"/>
        </xdr:cNvSpPr>
      </xdr:nvSpPr>
      <xdr:spPr bwMode="auto">
        <a:xfrm>
          <a:off x="904875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82647" name="AutoShape 5" descr="spacer"/>
        <xdr:cNvSpPr>
          <a:spLocks noChangeAspect="1" noChangeArrowheads="1"/>
        </xdr:cNvSpPr>
      </xdr:nvSpPr>
      <xdr:spPr bwMode="auto">
        <a:xfrm>
          <a:off x="904875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82648" name="AutoShape 5" descr="spacer"/>
        <xdr:cNvSpPr>
          <a:spLocks noChangeAspect="1" noChangeArrowheads="1"/>
        </xdr:cNvSpPr>
      </xdr:nvSpPr>
      <xdr:spPr bwMode="auto">
        <a:xfrm>
          <a:off x="904875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82649" name="AutoShape 5" descr="spacer"/>
        <xdr:cNvSpPr>
          <a:spLocks noChangeAspect="1" noChangeArrowheads="1"/>
        </xdr:cNvSpPr>
      </xdr:nvSpPr>
      <xdr:spPr bwMode="auto">
        <a:xfrm>
          <a:off x="9048750" y="4229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27</xdr:row>
      <xdr:rowOff>0</xdr:rowOff>
    </xdr:from>
    <xdr:to>
      <xdr:col>4</xdr:col>
      <xdr:colOff>9525</xdr:colOff>
      <xdr:row>27</xdr:row>
      <xdr:rowOff>9525</xdr:rowOff>
    </xdr:to>
    <xdr:sp macro="" textlink="">
      <xdr:nvSpPr>
        <xdr:cNvPr id="2" name="AutoShape 5" descr="spacer"/>
        <xdr:cNvSpPr>
          <a:spLocks noChangeAspect="1" noChangeArrowheads="1"/>
        </xdr:cNvSpPr>
      </xdr:nvSpPr>
      <xdr:spPr bwMode="auto">
        <a:xfrm>
          <a:off x="33528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27</xdr:row>
      <xdr:rowOff>0</xdr:rowOff>
    </xdr:from>
    <xdr:to>
      <xdr:col>4</xdr:col>
      <xdr:colOff>9525</xdr:colOff>
      <xdr:row>27</xdr:row>
      <xdr:rowOff>9525</xdr:rowOff>
    </xdr:to>
    <xdr:sp macro="" textlink="">
      <xdr:nvSpPr>
        <xdr:cNvPr id="3" name="AutoShape 5" descr="spacer"/>
        <xdr:cNvSpPr>
          <a:spLocks noChangeAspect="1" noChangeArrowheads="1"/>
        </xdr:cNvSpPr>
      </xdr:nvSpPr>
      <xdr:spPr bwMode="auto">
        <a:xfrm>
          <a:off x="33528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9525</xdr:colOff>
      <xdr:row>40</xdr:row>
      <xdr:rowOff>9525</xdr:rowOff>
    </xdr:to>
    <xdr:sp macro="" textlink="">
      <xdr:nvSpPr>
        <xdr:cNvPr id="4" name="AutoShape 5" descr="spacer"/>
        <xdr:cNvSpPr>
          <a:spLocks noChangeAspect="1" noChangeArrowheads="1"/>
        </xdr:cNvSpPr>
      </xdr:nvSpPr>
      <xdr:spPr bwMode="auto">
        <a:xfrm>
          <a:off x="3352800" y="63531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9525</xdr:colOff>
      <xdr:row>40</xdr:row>
      <xdr:rowOff>9525</xdr:rowOff>
    </xdr:to>
    <xdr:sp macro="" textlink="">
      <xdr:nvSpPr>
        <xdr:cNvPr id="5" name="AutoShape 5" descr="spacer"/>
        <xdr:cNvSpPr>
          <a:spLocks noChangeAspect="1" noChangeArrowheads="1"/>
        </xdr:cNvSpPr>
      </xdr:nvSpPr>
      <xdr:spPr bwMode="auto">
        <a:xfrm>
          <a:off x="3352800" y="63531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6" name="AutoShape 5" descr="spacer"/>
        <xdr:cNvSpPr>
          <a:spLocks noChangeAspect="1" noChangeArrowheads="1"/>
        </xdr:cNvSpPr>
      </xdr:nvSpPr>
      <xdr:spPr bwMode="auto">
        <a:xfrm>
          <a:off x="89535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7" name="AutoShape 5" descr="spacer"/>
        <xdr:cNvSpPr>
          <a:spLocks noChangeAspect="1" noChangeArrowheads="1"/>
        </xdr:cNvSpPr>
      </xdr:nvSpPr>
      <xdr:spPr bwMode="auto">
        <a:xfrm>
          <a:off x="89535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29</xdr:row>
      <xdr:rowOff>0</xdr:rowOff>
    </xdr:from>
    <xdr:to>
      <xdr:col>22</xdr:col>
      <xdr:colOff>9525</xdr:colOff>
      <xdr:row>29</xdr:row>
      <xdr:rowOff>9525</xdr:rowOff>
    </xdr:to>
    <xdr:sp macro="" textlink="">
      <xdr:nvSpPr>
        <xdr:cNvPr id="8" name="AutoShape 5" descr="spacer"/>
        <xdr:cNvSpPr>
          <a:spLocks noChangeAspect="1" noChangeArrowheads="1"/>
        </xdr:cNvSpPr>
      </xdr:nvSpPr>
      <xdr:spPr bwMode="auto">
        <a:xfrm>
          <a:off x="12992100" y="4676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29</xdr:row>
      <xdr:rowOff>0</xdr:rowOff>
    </xdr:from>
    <xdr:to>
      <xdr:col>22</xdr:col>
      <xdr:colOff>9525</xdr:colOff>
      <xdr:row>29</xdr:row>
      <xdr:rowOff>9525</xdr:rowOff>
    </xdr:to>
    <xdr:sp macro="" textlink="">
      <xdr:nvSpPr>
        <xdr:cNvPr id="9" name="AutoShape 5" descr="spacer"/>
        <xdr:cNvSpPr>
          <a:spLocks noChangeAspect="1" noChangeArrowheads="1"/>
        </xdr:cNvSpPr>
      </xdr:nvSpPr>
      <xdr:spPr bwMode="auto">
        <a:xfrm>
          <a:off x="12992100" y="4676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27</xdr:row>
      <xdr:rowOff>0</xdr:rowOff>
    </xdr:from>
    <xdr:to>
      <xdr:col>12</xdr:col>
      <xdr:colOff>9525</xdr:colOff>
      <xdr:row>27</xdr:row>
      <xdr:rowOff>9525</xdr:rowOff>
    </xdr:to>
    <xdr:sp macro="" textlink="">
      <xdr:nvSpPr>
        <xdr:cNvPr id="10" name="AutoShape 5" descr="spacer"/>
        <xdr:cNvSpPr>
          <a:spLocks noChangeAspect="1" noChangeArrowheads="1"/>
        </xdr:cNvSpPr>
      </xdr:nvSpPr>
      <xdr:spPr bwMode="auto">
        <a:xfrm>
          <a:off x="794385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27</xdr:row>
      <xdr:rowOff>0</xdr:rowOff>
    </xdr:from>
    <xdr:to>
      <xdr:col>12</xdr:col>
      <xdr:colOff>9525</xdr:colOff>
      <xdr:row>27</xdr:row>
      <xdr:rowOff>9525</xdr:rowOff>
    </xdr:to>
    <xdr:sp macro="" textlink="">
      <xdr:nvSpPr>
        <xdr:cNvPr id="11" name="AutoShape 5" descr="spacer"/>
        <xdr:cNvSpPr>
          <a:spLocks noChangeAspect="1" noChangeArrowheads="1"/>
        </xdr:cNvSpPr>
      </xdr:nvSpPr>
      <xdr:spPr bwMode="auto">
        <a:xfrm>
          <a:off x="794385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2" name="AutoShape 5" descr="spacer"/>
        <xdr:cNvSpPr>
          <a:spLocks noChangeAspect="1" noChangeArrowheads="1"/>
        </xdr:cNvSpPr>
      </xdr:nvSpPr>
      <xdr:spPr bwMode="auto">
        <a:xfrm>
          <a:off x="89535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0</xdr:colOff>
      <xdr:row>27</xdr:row>
      <xdr:rowOff>0</xdr:rowOff>
    </xdr:from>
    <xdr:to>
      <xdr:col>14</xdr:col>
      <xdr:colOff>9525</xdr:colOff>
      <xdr:row>27</xdr:row>
      <xdr:rowOff>9525</xdr:rowOff>
    </xdr:to>
    <xdr:sp macro="" textlink="">
      <xdr:nvSpPr>
        <xdr:cNvPr id="13" name="AutoShape 5" descr="spacer"/>
        <xdr:cNvSpPr>
          <a:spLocks noChangeAspect="1" noChangeArrowheads="1"/>
        </xdr:cNvSpPr>
      </xdr:nvSpPr>
      <xdr:spPr bwMode="auto">
        <a:xfrm>
          <a:off x="8953500"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xdr:colOff>
      <xdr:row>27</xdr:row>
      <xdr:rowOff>9525</xdr:rowOff>
    </xdr:to>
    <xdr:sp macro="" textlink="">
      <xdr:nvSpPr>
        <xdr:cNvPr id="14" name="AutoShape 5" descr="spacer"/>
        <xdr:cNvSpPr>
          <a:spLocks noChangeAspect="1" noChangeArrowheads="1"/>
        </xdr:cNvSpPr>
      </xdr:nvSpPr>
      <xdr:spPr bwMode="auto">
        <a:xfrm>
          <a:off x="27717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xdr:colOff>
      <xdr:row>27</xdr:row>
      <xdr:rowOff>9525</xdr:rowOff>
    </xdr:to>
    <xdr:sp macro="" textlink="">
      <xdr:nvSpPr>
        <xdr:cNvPr id="15" name="AutoShape 5" descr="spacer"/>
        <xdr:cNvSpPr>
          <a:spLocks noChangeAspect="1" noChangeArrowheads="1"/>
        </xdr:cNvSpPr>
      </xdr:nvSpPr>
      <xdr:spPr bwMode="auto">
        <a:xfrm>
          <a:off x="27717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6" name="AutoShape 5" descr="spacer"/>
        <xdr:cNvSpPr>
          <a:spLocks noChangeAspect="1" noChangeArrowheads="1"/>
        </xdr:cNvSpPr>
      </xdr:nvSpPr>
      <xdr:spPr bwMode="auto">
        <a:xfrm>
          <a:off x="84486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7" name="AutoShape 5" descr="spacer"/>
        <xdr:cNvSpPr>
          <a:spLocks noChangeAspect="1" noChangeArrowheads="1"/>
        </xdr:cNvSpPr>
      </xdr:nvSpPr>
      <xdr:spPr bwMode="auto">
        <a:xfrm>
          <a:off x="84486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8" name="AutoShape 5" descr="spacer"/>
        <xdr:cNvSpPr>
          <a:spLocks noChangeAspect="1" noChangeArrowheads="1"/>
        </xdr:cNvSpPr>
      </xdr:nvSpPr>
      <xdr:spPr bwMode="auto">
        <a:xfrm>
          <a:off x="84486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27</xdr:row>
      <xdr:rowOff>0</xdr:rowOff>
    </xdr:from>
    <xdr:to>
      <xdr:col>13</xdr:col>
      <xdr:colOff>9525</xdr:colOff>
      <xdr:row>27</xdr:row>
      <xdr:rowOff>9525</xdr:rowOff>
    </xdr:to>
    <xdr:sp macro="" textlink="">
      <xdr:nvSpPr>
        <xdr:cNvPr id="19" name="AutoShape 5" descr="spacer"/>
        <xdr:cNvSpPr>
          <a:spLocks noChangeAspect="1" noChangeArrowheads="1"/>
        </xdr:cNvSpPr>
      </xdr:nvSpPr>
      <xdr:spPr bwMode="auto">
        <a:xfrm>
          <a:off x="8448675" y="4371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87</xdr:row>
      <xdr:rowOff>38100</xdr:rowOff>
    </xdr:from>
    <xdr:to>
      <xdr:col>6</xdr:col>
      <xdr:colOff>409575</xdr:colOff>
      <xdr:row>105</xdr:row>
      <xdr:rowOff>38100</xdr:rowOff>
    </xdr:to>
    <xdr:graphicFrame macro="">
      <xdr:nvGraphicFramePr>
        <xdr:cNvPr id="2"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B14" sqref="B14"/>
    </sheetView>
  </sheetViews>
  <sheetFormatPr defaultRowHeight="11.25"/>
  <cols>
    <col min="1" max="1" width="21.140625" style="26" customWidth="1"/>
    <col min="2" max="2" width="25.7109375" style="26" customWidth="1"/>
    <col min="3" max="16384" width="9.140625" style="26"/>
  </cols>
  <sheetData>
    <row r="1" spans="1:4" ht="12">
      <c r="A1" s="215" t="s">
        <v>161</v>
      </c>
    </row>
    <row r="2" spans="1:4">
      <c r="C2" s="213"/>
      <c r="D2" s="213"/>
    </row>
    <row r="3" spans="1:4" ht="39.75" customHeight="1">
      <c r="A3" s="214" t="s">
        <v>77</v>
      </c>
      <c r="B3" s="275" t="s">
        <v>1</v>
      </c>
      <c r="C3" s="794">
        <v>2011</v>
      </c>
      <c r="D3" s="794">
        <v>2012</v>
      </c>
    </row>
    <row r="4" spans="1:4" ht="18" customHeight="1">
      <c r="A4" s="971" t="s">
        <v>8</v>
      </c>
      <c r="B4" s="204" t="s">
        <v>152</v>
      </c>
      <c r="C4" s="199">
        <v>0.97</v>
      </c>
      <c r="D4" s="200">
        <v>1</v>
      </c>
    </row>
    <row r="5" spans="1:4" ht="18" customHeight="1">
      <c r="A5" s="972"/>
      <c r="B5" s="205" t="s">
        <v>23</v>
      </c>
      <c r="C5" s="197">
        <v>0.92</v>
      </c>
      <c r="D5" s="201">
        <v>1</v>
      </c>
    </row>
    <row r="6" spans="1:4" ht="18" customHeight="1">
      <c r="A6" s="972"/>
      <c r="B6" s="205" t="s">
        <v>153</v>
      </c>
      <c r="C6" s="197">
        <v>0.83</v>
      </c>
      <c r="D6" s="201">
        <v>0.82</v>
      </c>
    </row>
    <row r="7" spans="1:4" ht="18" customHeight="1">
      <c r="A7" s="972"/>
      <c r="B7" s="205" t="s">
        <v>154</v>
      </c>
      <c r="C7" s="197">
        <v>0.84</v>
      </c>
      <c r="D7" s="201">
        <v>0.75</v>
      </c>
    </row>
    <row r="8" spans="1:4" ht="18" customHeight="1">
      <c r="A8" s="972"/>
      <c r="B8" s="205" t="s">
        <v>155</v>
      </c>
      <c r="C8" s="197">
        <v>0.98</v>
      </c>
      <c r="D8" s="201">
        <v>1</v>
      </c>
    </row>
    <row r="9" spans="1:4" ht="18" customHeight="1">
      <c r="A9" s="972"/>
      <c r="B9" s="205" t="s">
        <v>10</v>
      </c>
      <c r="C9" s="198">
        <v>1</v>
      </c>
      <c r="D9" s="201">
        <v>0.98</v>
      </c>
    </row>
    <row r="10" spans="1:4" ht="18" customHeight="1">
      <c r="A10" s="972"/>
      <c r="B10" s="205" t="s">
        <v>156</v>
      </c>
      <c r="C10" s="197">
        <v>0.91</v>
      </c>
      <c r="D10" s="201">
        <v>0.71</v>
      </c>
    </row>
    <row r="11" spans="1:4" ht="18" customHeight="1">
      <c r="A11" s="972"/>
      <c r="B11" s="205" t="s">
        <v>11</v>
      </c>
      <c r="C11" s="197">
        <v>0.8</v>
      </c>
      <c r="D11" s="201">
        <v>0.77</v>
      </c>
    </row>
    <row r="12" spans="1:4" ht="18" customHeight="1">
      <c r="A12" s="972"/>
      <c r="B12" s="205" t="s">
        <v>13</v>
      </c>
      <c r="C12" s="197">
        <v>0.95</v>
      </c>
      <c r="D12" s="201">
        <v>0.91</v>
      </c>
    </row>
    <row r="13" spans="1:4" ht="18" customHeight="1">
      <c r="A13" s="972"/>
      <c r="B13" s="205" t="s">
        <v>14</v>
      </c>
      <c r="C13" s="197">
        <v>0.92</v>
      </c>
      <c r="D13" s="201">
        <v>0.83</v>
      </c>
    </row>
    <row r="14" spans="1:4" ht="18" customHeight="1">
      <c r="A14" s="972"/>
      <c r="B14" s="205" t="s">
        <v>30</v>
      </c>
      <c r="C14" s="197">
        <v>0.94</v>
      </c>
      <c r="D14" s="201">
        <v>1</v>
      </c>
    </row>
    <row r="15" spans="1:4" ht="18" customHeight="1">
      <c r="A15" s="972"/>
      <c r="B15" s="205" t="s">
        <v>31</v>
      </c>
      <c r="C15" s="197">
        <v>0.55000000000000004</v>
      </c>
      <c r="D15" s="201">
        <v>1</v>
      </c>
    </row>
    <row r="16" spans="1:4" ht="18" customHeight="1">
      <c r="A16" s="972"/>
      <c r="B16" s="205" t="s">
        <v>15</v>
      </c>
      <c r="C16" s="197">
        <v>0.88</v>
      </c>
      <c r="D16" s="201">
        <v>0.85</v>
      </c>
    </row>
    <row r="17" spans="1:4" ht="18" customHeight="1">
      <c r="A17" s="972"/>
      <c r="B17" s="205" t="s">
        <v>157</v>
      </c>
      <c r="C17" s="197">
        <v>1</v>
      </c>
      <c r="D17" s="201">
        <v>1</v>
      </c>
    </row>
    <row r="18" spans="1:4" ht="18" customHeight="1">
      <c r="A18" s="972"/>
      <c r="B18" s="205" t="s">
        <v>24</v>
      </c>
      <c r="C18" s="197">
        <v>0.97</v>
      </c>
      <c r="D18" s="201">
        <v>0.95</v>
      </c>
    </row>
    <row r="19" spans="1:4" ht="18" customHeight="1">
      <c r="A19" s="972"/>
      <c r="B19" s="205" t="s">
        <v>32</v>
      </c>
      <c r="C19" s="197">
        <v>0.98</v>
      </c>
      <c r="D19" s="201">
        <v>1</v>
      </c>
    </row>
    <row r="20" spans="1:4" ht="18" customHeight="1">
      <c r="A20" s="972"/>
      <c r="B20" s="205" t="s">
        <v>158</v>
      </c>
      <c r="C20" s="197">
        <v>1</v>
      </c>
      <c r="D20" s="201">
        <v>1</v>
      </c>
    </row>
    <row r="21" spans="1:4" ht="18" customHeight="1">
      <c r="A21" s="972"/>
      <c r="B21" s="205" t="s">
        <v>101</v>
      </c>
      <c r="C21" s="197">
        <v>0.57999999999999996</v>
      </c>
      <c r="D21" s="201">
        <v>0.85</v>
      </c>
    </row>
    <row r="22" spans="1:4" ht="18" customHeight="1">
      <c r="A22" s="973"/>
      <c r="B22" s="206" t="s">
        <v>20</v>
      </c>
      <c r="C22" s="202">
        <v>0.91</v>
      </c>
      <c r="D22" s="203">
        <v>0.9</v>
      </c>
    </row>
    <row r="23" spans="1:4" ht="18" customHeight="1">
      <c r="A23" s="128"/>
      <c r="B23" s="128"/>
      <c r="C23" s="28"/>
      <c r="D23" s="28"/>
    </row>
    <row r="24" spans="1:4" ht="18" customHeight="1">
      <c r="A24" s="971" t="s">
        <v>22</v>
      </c>
      <c r="B24" s="192" t="s">
        <v>12</v>
      </c>
      <c r="C24" s="208">
        <v>0.92</v>
      </c>
      <c r="D24" s="200">
        <v>1</v>
      </c>
    </row>
    <row r="25" spans="1:4" ht="18" customHeight="1">
      <c r="A25" s="972"/>
      <c r="B25" s="25" t="s">
        <v>16</v>
      </c>
      <c r="C25" s="209">
        <v>0.96</v>
      </c>
      <c r="D25" s="201">
        <v>1</v>
      </c>
    </row>
    <row r="26" spans="1:4" ht="18" customHeight="1">
      <c r="A26" s="972"/>
      <c r="B26" s="25" t="s">
        <v>17</v>
      </c>
      <c r="C26" s="209">
        <v>0.94</v>
      </c>
      <c r="D26" s="201">
        <v>0.86</v>
      </c>
    </row>
    <row r="27" spans="1:4" ht="18" customHeight="1">
      <c r="A27" s="972"/>
      <c r="B27" s="25" t="s">
        <v>18</v>
      </c>
      <c r="C27" s="209">
        <v>1</v>
      </c>
      <c r="D27" s="201">
        <v>1</v>
      </c>
    </row>
    <row r="28" spans="1:4" ht="18" customHeight="1">
      <c r="A28" s="972"/>
      <c r="B28" s="207" t="s">
        <v>19</v>
      </c>
      <c r="C28" s="209">
        <v>1</v>
      </c>
      <c r="D28" s="201">
        <v>1</v>
      </c>
    </row>
    <row r="29" spans="1:4" ht="18" customHeight="1">
      <c r="A29" s="973"/>
      <c r="B29" s="193" t="s">
        <v>21</v>
      </c>
      <c r="C29" s="210">
        <v>1</v>
      </c>
      <c r="D29" s="203">
        <v>1</v>
      </c>
    </row>
    <row r="30" spans="1:4" ht="18" customHeight="1">
      <c r="A30" s="128"/>
      <c r="B30" s="128"/>
      <c r="C30" s="28"/>
      <c r="D30" s="28"/>
    </row>
    <row r="31" spans="1:4" ht="18" customHeight="1">
      <c r="A31" s="155" t="s">
        <v>98</v>
      </c>
      <c r="B31" s="33" t="s">
        <v>164</v>
      </c>
      <c r="C31" s="211">
        <v>0.19</v>
      </c>
      <c r="D31" s="212">
        <v>0.33</v>
      </c>
    </row>
    <row r="32" spans="1:4" ht="18" customHeight="1">
      <c r="A32" s="128"/>
      <c r="B32" s="128"/>
      <c r="C32" s="28"/>
      <c r="D32" s="28"/>
    </row>
    <row r="33" spans="1:8" ht="18" customHeight="1">
      <c r="A33" s="155" t="s">
        <v>99</v>
      </c>
      <c r="B33" s="33" t="s">
        <v>26</v>
      </c>
      <c r="C33" s="211">
        <v>0.24</v>
      </c>
      <c r="D33" s="212">
        <v>0.32</v>
      </c>
    </row>
    <row r="34" spans="1:8" ht="27" customHeight="1">
      <c r="A34" s="974" t="s">
        <v>163</v>
      </c>
      <c r="B34" s="974"/>
      <c r="C34" s="974"/>
      <c r="D34" s="974"/>
      <c r="E34" s="974"/>
      <c r="F34" s="974"/>
      <c r="G34" s="974"/>
      <c r="H34" s="141"/>
    </row>
    <row r="35" spans="1:8" ht="18" customHeight="1">
      <c r="A35" s="29" t="s">
        <v>160</v>
      </c>
      <c r="B35" s="196"/>
      <c r="C35" s="196"/>
      <c r="D35" s="196"/>
      <c r="E35" s="196"/>
      <c r="F35" s="196"/>
      <c r="G35" s="196"/>
      <c r="H35" s="141"/>
    </row>
    <row r="36" spans="1:8" ht="17.25" customHeight="1">
      <c r="A36" s="975" t="s">
        <v>159</v>
      </c>
      <c r="B36" s="975"/>
      <c r="C36" s="975"/>
      <c r="D36" s="975"/>
      <c r="E36" s="975"/>
      <c r="F36" s="975"/>
      <c r="G36" s="975"/>
      <c r="H36" s="975"/>
    </row>
    <row r="37" spans="1:8" ht="48.75" customHeight="1">
      <c r="A37" s="976" t="s">
        <v>166</v>
      </c>
      <c r="B37" s="976"/>
      <c r="C37" s="976"/>
      <c r="D37" s="976"/>
      <c r="E37" s="976"/>
      <c r="F37" s="976"/>
      <c r="G37" s="976"/>
    </row>
    <row r="38" spans="1:8">
      <c r="A38" s="26" t="s">
        <v>165</v>
      </c>
    </row>
    <row r="39" spans="1:8" ht="12.75">
      <c r="A39" s="217"/>
    </row>
  </sheetData>
  <mergeCells count="5">
    <mergeCell ref="A4:A22"/>
    <mergeCell ref="A24:A29"/>
    <mergeCell ref="A34:G34"/>
    <mergeCell ref="A36:H36"/>
    <mergeCell ref="A37:G37"/>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Z56"/>
  <sheetViews>
    <sheetView zoomScaleNormal="100" workbookViewId="0">
      <selection activeCell="A10" sqref="A10:A28"/>
    </sheetView>
  </sheetViews>
  <sheetFormatPr defaultRowHeight="12" customHeight="1"/>
  <cols>
    <col min="1" max="1" width="16.85546875" style="48" customWidth="1"/>
    <col min="2" max="2" width="16" style="48" customWidth="1"/>
    <col min="3" max="6" width="8.7109375" style="48" customWidth="1"/>
    <col min="7" max="7" width="10.5703125" style="48" customWidth="1"/>
    <col min="8" max="8" width="8.5703125" style="48" customWidth="1"/>
    <col min="9" max="9" width="8.28515625" style="48" customWidth="1"/>
    <col min="10" max="12" width="8" style="48" customWidth="1"/>
    <col min="13" max="22" width="7.5703125" style="48" customWidth="1"/>
    <col min="23" max="23" width="9.140625" style="48" customWidth="1"/>
    <col min="24" max="16384" width="9.140625" style="48"/>
  </cols>
  <sheetData>
    <row r="1" spans="1:26" ht="15">
      <c r="A1" s="37" t="s">
        <v>90</v>
      </c>
    </row>
    <row r="2" spans="1:26" ht="15">
      <c r="A2" s="38" t="s">
        <v>76</v>
      </c>
      <c r="E2" s="34"/>
      <c r="F2" s="35"/>
      <c r="I2" s="609"/>
    </row>
    <row r="3" spans="1:26" ht="15">
      <c r="A3" s="38" t="s">
        <v>125</v>
      </c>
      <c r="F3" s="49"/>
      <c r="G3" s="49"/>
      <c r="H3" s="20"/>
    </row>
    <row r="4" spans="1:26" ht="12" customHeight="1">
      <c r="C4" s="126"/>
      <c r="D4" s="126"/>
      <c r="M4" s="1"/>
    </row>
    <row r="5" spans="1:26" ht="12" customHeight="1">
      <c r="A5" s="982" t="s">
        <v>77</v>
      </c>
      <c r="B5" s="983" t="s">
        <v>1</v>
      </c>
      <c r="C5" s="991" t="s">
        <v>78</v>
      </c>
      <c r="D5" s="991"/>
      <c r="E5" s="991"/>
      <c r="F5" s="991"/>
      <c r="G5" s="991"/>
      <c r="H5" s="991"/>
      <c r="I5" s="991"/>
      <c r="J5" s="991"/>
      <c r="K5" s="991"/>
      <c r="L5" s="991"/>
      <c r="M5" s="991" t="s">
        <v>79</v>
      </c>
      <c r="N5" s="991"/>
      <c r="O5" s="991"/>
      <c r="P5" s="991"/>
      <c r="Q5" s="991"/>
      <c r="R5" s="991"/>
      <c r="S5" s="991"/>
      <c r="T5" s="991"/>
      <c r="U5" s="991"/>
      <c r="V5" s="991"/>
    </row>
    <row r="6" spans="1:26" ht="12" customHeight="1">
      <c r="A6" s="982"/>
      <c r="B6" s="977"/>
      <c r="C6" s="983" t="s">
        <v>80</v>
      </c>
      <c r="D6" s="984"/>
      <c r="E6" s="984"/>
      <c r="F6" s="984"/>
      <c r="G6" s="982"/>
      <c r="H6" s="983" t="s">
        <v>81</v>
      </c>
      <c r="I6" s="984"/>
      <c r="J6" s="984"/>
      <c r="K6" s="984"/>
      <c r="L6" s="982"/>
      <c r="M6" s="977" t="s">
        <v>95</v>
      </c>
      <c r="N6" s="977"/>
      <c r="O6" s="977"/>
      <c r="P6" s="977"/>
      <c r="Q6" s="977"/>
      <c r="R6" s="977" t="s">
        <v>81</v>
      </c>
      <c r="S6" s="977"/>
      <c r="T6" s="977"/>
      <c r="U6" s="977"/>
      <c r="V6" s="977"/>
    </row>
    <row r="7" spans="1:26" ht="23.25" customHeight="1">
      <c r="A7" s="982"/>
      <c r="B7" s="977"/>
      <c r="C7" s="546">
        <v>2008</v>
      </c>
      <c r="D7" s="546">
        <v>2009</v>
      </c>
      <c r="E7" s="546">
        <v>2010</v>
      </c>
      <c r="F7" s="546">
        <v>2011</v>
      </c>
      <c r="G7" s="546">
        <v>2012</v>
      </c>
      <c r="H7" s="546">
        <v>2008</v>
      </c>
      <c r="I7" s="546">
        <v>2009</v>
      </c>
      <c r="J7" s="546">
        <v>2010</v>
      </c>
      <c r="K7" s="546">
        <v>2011</v>
      </c>
      <c r="L7" s="546">
        <v>2012</v>
      </c>
      <c r="M7" s="546">
        <v>2008</v>
      </c>
      <c r="N7" s="546">
        <v>2009</v>
      </c>
      <c r="O7" s="546">
        <v>2010</v>
      </c>
      <c r="P7" s="546">
        <v>2011</v>
      </c>
      <c r="Q7" s="546">
        <v>2012</v>
      </c>
      <c r="R7" s="546">
        <v>2008</v>
      </c>
      <c r="S7" s="546">
        <v>2009</v>
      </c>
      <c r="T7" s="546">
        <v>2010</v>
      </c>
      <c r="U7" s="546">
        <v>2011</v>
      </c>
      <c r="V7" s="546">
        <v>2012</v>
      </c>
      <c r="W7" s="20"/>
    </row>
    <row r="8" spans="1:26" ht="12" customHeight="1">
      <c r="A8" s="6"/>
      <c r="B8" s="6" t="s">
        <v>91</v>
      </c>
      <c r="C8" s="601">
        <v>45885</v>
      </c>
      <c r="D8" s="601">
        <v>44518</v>
      </c>
      <c r="E8" s="601">
        <v>43272</v>
      </c>
      <c r="F8" s="601">
        <v>48084</v>
      </c>
      <c r="G8" s="605">
        <v>50081</v>
      </c>
      <c r="H8" s="602">
        <v>24.199313871266106</v>
      </c>
      <c r="I8" s="602">
        <v>23.249298644677857</v>
      </c>
      <c r="J8" s="602">
        <v>22.684500406721579</v>
      </c>
      <c r="K8" s="602">
        <v>24.99437478422508</v>
      </c>
      <c r="L8" s="602">
        <v>25.818071907977732</v>
      </c>
      <c r="M8" s="601">
        <v>50113</v>
      </c>
      <c r="N8" s="601">
        <v>51434</v>
      </c>
      <c r="O8" s="601">
        <v>52260</v>
      </c>
      <c r="P8" s="610">
        <v>52198</v>
      </c>
      <c r="Q8" s="610" t="s">
        <v>96</v>
      </c>
      <c r="R8" s="602">
        <v>26.4</v>
      </c>
      <c r="S8" s="602">
        <v>26.861144402047731</v>
      </c>
      <c r="T8" s="602">
        <v>27.39628376907168</v>
      </c>
      <c r="U8" s="611">
        <v>27.132858642936959</v>
      </c>
      <c r="V8" s="612" t="s">
        <v>96</v>
      </c>
      <c r="W8" s="20"/>
    </row>
    <row r="9" spans="1:26" ht="12" customHeight="1">
      <c r="A9" s="6"/>
      <c r="B9" s="6"/>
      <c r="C9" s="121"/>
      <c r="D9" s="121"/>
      <c r="E9" s="121"/>
      <c r="F9" s="121"/>
      <c r="G9" s="121"/>
      <c r="H9" s="58"/>
      <c r="I9" s="58"/>
      <c r="J9" s="58"/>
      <c r="K9" s="58"/>
      <c r="L9" s="58"/>
      <c r="M9" s="121"/>
      <c r="N9" s="121"/>
      <c r="O9" s="121"/>
      <c r="P9" s="121"/>
      <c r="Q9" s="121"/>
      <c r="R9" s="58"/>
      <c r="S9" s="58"/>
      <c r="T9" s="105"/>
      <c r="U9" s="58"/>
      <c r="V9" s="105"/>
      <c r="W9" s="20"/>
    </row>
    <row r="10" spans="1:26" ht="12" customHeight="1">
      <c r="A10" s="971" t="s">
        <v>8</v>
      </c>
      <c r="B10" s="42" t="s">
        <v>25</v>
      </c>
      <c r="C10" s="168">
        <v>177</v>
      </c>
      <c r="D10" s="65">
        <v>200</v>
      </c>
      <c r="E10" s="106" t="s">
        <v>96</v>
      </c>
      <c r="F10" s="103">
        <v>148</v>
      </c>
      <c r="G10" s="103">
        <v>184</v>
      </c>
      <c r="H10" s="107">
        <v>26.026617730743613</v>
      </c>
      <c r="I10" s="108">
        <v>28.936482973050005</v>
      </c>
      <c r="J10" s="106" t="s">
        <v>96</v>
      </c>
      <c r="K10" s="109">
        <v>19.828882106577563</v>
      </c>
      <c r="L10" s="109">
        <v>24.249261320055986</v>
      </c>
      <c r="M10" s="65">
        <v>133</v>
      </c>
      <c r="N10" s="65">
        <v>152</v>
      </c>
      <c r="O10" s="65">
        <v>165</v>
      </c>
      <c r="P10" s="122">
        <v>168</v>
      </c>
      <c r="Q10" s="122" t="s">
        <v>96</v>
      </c>
      <c r="R10" s="111">
        <v>19.556724057564409</v>
      </c>
      <c r="S10" s="111">
        <v>21.991727059518006</v>
      </c>
      <c r="T10" s="111">
        <v>22.493078266369849</v>
      </c>
      <c r="U10" s="112">
        <v>22.508460769628584</v>
      </c>
      <c r="V10" s="110" t="s">
        <v>96</v>
      </c>
      <c r="W10" s="20"/>
    </row>
    <row r="11" spans="1:26" s="9" customFormat="1" ht="12" customHeight="1">
      <c r="A11" s="972"/>
      <c r="B11" s="32" t="s">
        <v>23</v>
      </c>
      <c r="C11" s="168">
        <v>2126</v>
      </c>
      <c r="D11" s="65">
        <v>1548</v>
      </c>
      <c r="E11" s="106">
        <v>2183</v>
      </c>
      <c r="F11" s="103">
        <v>2399</v>
      </c>
      <c r="G11" s="103">
        <v>2186</v>
      </c>
      <c r="H11" s="107">
        <v>67.976379007640787</v>
      </c>
      <c r="I11" s="108">
        <v>49.047860001945438</v>
      </c>
      <c r="J11" s="109">
        <v>69.956872213181626</v>
      </c>
      <c r="K11" s="109">
        <v>76.319024338101869</v>
      </c>
      <c r="L11" s="109">
        <v>69.099999999999994</v>
      </c>
      <c r="M11" s="65">
        <v>1887</v>
      </c>
      <c r="N11" s="65">
        <v>1872</v>
      </c>
      <c r="O11" s="65">
        <v>2086</v>
      </c>
      <c r="P11" s="122">
        <v>2268</v>
      </c>
      <c r="Q11" s="122" t="s">
        <v>96</v>
      </c>
      <c r="R11" s="111">
        <v>60.334631790883428</v>
      </c>
      <c r="S11" s="111">
        <v>59.313691165143318</v>
      </c>
      <c r="T11" s="111">
        <v>66.848390030552849</v>
      </c>
      <c r="U11" s="112">
        <v>72.151541141648622</v>
      </c>
      <c r="V11" s="110" t="s">
        <v>96</v>
      </c>
      <c r="W11" s="24"/>
      <c r="X11" s="48"/>
      <c r="Y11" s="48"/>
      <c r="Z11" s="48"/>
    </row>
    <row r="12" spans="1:26" s="9" customFormat="1" ht="12" customHeight="1">
      <c r="A12" s="972"/>
      <c r="B12" s="32" t="s">
        <v>27</v>
      </c>
      <c r="C12" s="176">
        <v>739</v>
      </c>
      <c r="D12" s="113">
        <v>846</v>
      </c>
      <c r="E12" s="106">
        <v>982</v>
      </c>
      <c r="F12" s="103">
        <v>1096</v>
      </c>
      <c r="G12" s="103">
        <v>1076</v>
      </c>
      <c r="H12" s="107">
        <v>22.118490459418108</v>
      </c>
      <c r="I12" s="108">
        <v>24.931063840320956</v>
      </c>
      <c r="J12" s="109">
        <v>28.18611446375343</v>
      </c>
      <c r="K12" s="109">
        <v>30.974565529434738</v>
      </c>
      <c r="L12" s="109">
        <v>29.963923547438934</v>
      </c>
      <c r="M12" s="65">
        <v>827</v>
      </c>
      <c r="N12" s="65">
        <v>915</v>
      </c>
      <c r="O12" s="65">
        <v>1076</v>
      </c>
      <c r="P12" s="122">
        <v>1289</v>
      </c>
      <c r="Q12" s="122" t="s">
        <v>96</v>
      </c>
      <c r="R12" s="111">
        <v>24.752356711689817</v>
      </c>
      <c r="S12" s="111">
        <v>26.964448479779758</v>
      </c>
      <c r="T12" s="111">
        <v>30.884174300406002</v>
      </c>
      <c r="U12" s="112">
        <v>36.429028254964763</v>
      </c>
      <c r="V12" s="110" t="s">
        <v>96</v>
      </c>
      <c r="W12" s="24"/>
      <c r="X12" s="48"/>
      <c r="Y12" s="48"/>
      <c r="Z12" s="48"/>
    </row>
    <row r="13" spans="1:26" s="9" customFormat="1" ht="12" customHeight="1">
      <c r="A13" s="972"/>
      <c r="B13" s="32" t="s">
        <v>28</v>
      </c>
      <c r="C13" s="168">
        <v>4534</v>
      </c>
      <c r="D13" s="65">
        <v>4931</v>
      </c>
      <c r="E13" s="106">
        <v>4829</v>
      </c>
      <c r="F13" s="103">
        <v>5787</v>
      </c>
      <c r="G13" s="103">
        <v>5764</v>
      </c>
      <c r="H13" s="107">
        <v>31.263413566211518</v>
      </c>
      <c r="I13" s="108">
        <v>33.68744662681469</v>
      </c>
      <c r="J13" s="109">
        <v>34.451254791892019</v>
      </c>
      <c r="K13" s="109">
        <v>41.049732527688889</v>
      </c>
      <c r="L13" s="109">
        <v>40.662161143072325</v>
      </c>
      <c r="M13" s="65">
        <v>4765</v>
      </c>
      <c r="N13" s="65">
        <v>5383</v>
      </c>
      <c r="O13" s="65">
        <v>5763</v>
      </c>
      <c r="P13" s="122">
        <v>5451</v>
      </c>
      <c r="Q13" s="122" t="s">
        <v>96</v>
      </c>
      <c r="R13" s="111">
        <v>32.85623415152137</v>
      </c>
      <c r="S13" s="111">
        <v>36.775405636208369</v>
      </c>
      <c r="T13" s="111">
        <v>41.114636853525305</v>
      </c>
      <c r="U13" s="112">
        <v>38.666336963613638</v>
      </c>
      <c r="V13" s="110" t="s">
        <v>96</v>
      </c>
      <c r="W13" s="24"/>
      <c r="X13" s="48"/>
      <c r="Y13" s="48"/>
      <c r="Z13" s="48"/>
    </row>
    <row r="14" spans="1:26" s="9" customFormat="1" ht="12" customHeight="1">
      <c r="A14" s="972"/>
      <c r="B14" s="32" t="s">
        <v>9</v>
      </c>
      <c r="C14" s="168">
        <v>2063</v>
      </c>
      <c r="D14" s="65">
        <v>2382</v>
      </c>
      <c r="E14" s="106">
        <v>2755</v>
      </c>
      <c r="F14" s="103">
        <v>2762</v>
      </c>
      <c r="G14" s="103">
        <v>3657</v>
      </c>
      <c r="H14" s="107">
        <v>24.412678641225572</v>
      </c>
      <c r="I14" s="108">
        <v>27.866982539264718</v>
      </c>
      <c r="J14" s="109">
        <v>32.594366013552865</v>
      </c>
      <c r="K14" s="109">
        <v>32.379247504881214</v>
      </c>
      <c r="L14" s="109">
        <v>42.493584421575399</v>
      </c>
      <c r="M14" s="65">
        <v>2031</v>
      </c>
      <c r="N14" s="65">
        <v>2168</v>
      </c>
      <c r="O14" s="65">
        <v>2692</v>
      </c>
      <c r="P14" s="122">
        <v>2788</v>
      </c>
      <c r="Q14" s="122" t="s">
        <v>96</v>
      </c>
      <c r="R14" s="111">
        <v>24.034004033121249</v>
      </c>
      <c r="S14" s="111">
        <v>25.363399725073851</v>
      </c>
      <c r="T14" s="111">
        <v>31.849013905075978</v>
      </c>
      <c r="U14" s="112">
        <v>32.684048531357284</v>
      </c>
      <c r="V14" s="110" t="s">
        <v>96</v>
      </c>
      <c r="W14" s="24"/>
      <c r="X14" s="48"/>
      <c r="Y14" s="48"/>
      <c r="Z14" s="48"/>
    </row>
    <row r="15" spans="1:26" s="9" customFormat="1" ht="12" customHeight="1">
      <c r="A15" s="972"/>
      <c r="B15" s="32" t="s">
        <v>10</v>
      </c>
      <c r="C15" s="168">
        <v>724</v>
      </c>
      <c r="D15" s="65">
        <v>812</v>
      </c>
      <c r="E15" s="106">
        <v>854</v>
      </c>
      <c r="F15" s="103">
        <v>761</v>
      </c>
      <c r="G15" s="103">
        <v>839</v>
      </c>
      <c r="H15" s="107">
        <v>28.31268150032184</v>
      </c>
      <c r="I15" s="108">
        <v>31.148298121435399</v>
      </c>
      <c r="J15" s="109">
        <v>33.227503346095183</v>
      </c>
      <c r="K15" s="109">
        <v>29.157110465218746</v>
      </c>
      <c r="L15" s="109">
        <v>32.05549338274939</v>
      </c>
      <c r="M15" s="65">
        <v>873</v>
      </c>
      <c r="N15" s="65">
        <v>1005</v>
      </c>
      <c r="O15" s="65">
        <v>882</v>
      </c>
      <c r="P15" s="122">
        <v>977</v>
      </c>
      <c r="Q15" s="122" t="s">
        <v>96</v>
      </c>
      <c r="R15" s="111">
        <v>34.139462637819015</v>
      </c>
      <c r="S15" s="111">
        <v>38.551772921234701</v>
      </c>
      <c r="T15" s="111">
        <v>34.316929685311422</v>
      </c>
      <c r="U15" s="112">
        <v>37.432978875845883</v>
      </c>
      <c r="V15" s="110" t="s">
        <v>96</v>
      </c>
      <c r="W15" s="24"/>
      <c r="X15" s="48"/>
      <c r="Y15" s="48"/>
      <c r="Z15" s="48"/>
    </row>
    <row r="16" spans="1:26" s="9" customFormat="1" ht="12" customHeight="1">
      <c r="A16" s="972"/>
      <c r="B16" s="32" t="s">
        <v>29</v>
      </c>
      <c r="C16" s="168">
        <v>1637</v>
      </c>
      <c r="D16" s="114">
        <v>786</v>
      </c>
      <c r="E16" s="106">
        <v>1663</v>
      </c>
      <c r="F16" s="103">
        <v>1483</v>
      </c>
      <c r="G16" s="103">
        <v>1005</v>
      </c>
      <c r="H16" s="107">
        <v>47.399155907029318</v>
      </c>
      <c r="I16" s="108">
        <v>22.54025845015936</v>
      </c>
      <c r="J16" s="109">
        <v>47.312168132025704</v>
      </c>
      <c r="K16" s="109">
        <v>41.809331966941592</v>
      </c>
      <c r="L16" s="109">
        <v>28.087791536603422</v>
      </c>
      <c r="M16" s="65">
        <v>1948</v>
      </c>
      <c r="N16" s="65">
        <v>1996</v>
      </c>
      <c r="O16" s="65">
        <v>1794</v>
      </c>
      <c r="P16" s="122">
        <v>1681</v>
      </c>
      <c r="Q16" s="122" t="s">
        <v>96</v>
      </c>
      <c r="R16" s="111">
        <v>56.404126882646985</v>
      </c>
      <c r="S16" s="111">
        <v>57.239638507020459</v>
      </c>
      <c r="T16" s="111">
        <v>51.039103805684974</v>
      </c>
      <c r="U16" s="112">
        <v>47.391427536364674</v>
      </c>
      <c r="V16" s="110" t="s">
        <v>96</v>
      </c>
      <c r="W16" s="24"/>
      <c r="X16" s="48"/>
      <c r="Y16" s="48"/>
      <c r="Z16" s="48"/>
    </row>
    <row r="17" spans="1:26" s="9" customFormat="1" ht="12" customHeight="1">
      <c r="A17" s="972"/>
      <c r="B17" s="32" t="s">
        <v>11</v>
      </c>
      <c r="C17" s="168">
        <v>1554</v>
      </c>
      <c r="D17" s="65">
        <v>1573</v>
      </c>
      <c r="E17" s="106">
        <v>1019</v>
      </c>
      <c r="F17" s="103">
        <v>1049</v>
      </c>
      <c r="G17" s="103">
        <v>1340</v>
      </c>
      <c r="H17" s="107">
        <v>26.586844541895324</v>
      </c>
      <c r="I17" s="108">
        <v>26.542663661760407</v>
      </c>
      <c r="J17" s="109">
        <v>16.972617953865125</v>
      </c>
      <c r="K17" s="109">
        <v>17.251257911074944</v>
      </c>
      <c r="L17" s="109">
        <v>21.770932101336864</v>
      </c>
      <c r="M17" s="65">
        <v>1754</v>
      </c>
      <c r="N17" s="65">
        <v>1792</v>
      </c>
      <c r="O17" s="65">
        <v>1896</v>
      </c>
      <c r="P17" s="122">
        <v>2214</v>
      </c>
      <c r="Q17" s="122" t="s">
        <v>96</v>
      </c>
      <c r="R17" s="111">
        <v>30.008574856167566</v>
      </c>
      <c r="S17" s="111">
        <v>30.238050401700349</v>
      </c>
      <c r="T17" s="111">
        <v>31.580062453904102</v>
      </c>
      <c r="U17" s="112">
        <v>36.410185905738729</v>
      </c>
      <c r="V17" s="110" t="s">
        <v>96</v>
      </c>
      <c r="W17" s="24"/>
      <c r="X17" s="48"/>
      <c r="Y17" s="48"/>
      <c r="Z17" s="48"/>
    </row>
    <row r="18" spans="1:26" s="9" customFormat="1" ht="12" customHeight="1">
      <c r="A18" s="972"/>
      <c r="B18" s="32" t="s">
        <v>13</v>
      </c>
      <c r="C18" s="176">
        <v>839</v>
      </c>
      <c r="D18" s="113">
        <v>885</v>
      </c>
      <c r="E18" s="106">
        <v>949</v>
      </c>
      <c r="F18" s="103">
        <v>1015</v>
      </c>
      <c r="G18" s="103">
        <v>1032</v>
      </c>
      <c r="H18" s="107">
        <v>28.366329336126466</v>
      </c>
      <c r="I18" s="108">
        <v>29.483047247832495</v>
      </c>
      <c r="J18" s="109">
        <v>31.267276900236631</v>
      </c>
      <c r="K18" s="109">
        <v>32.998085785920125</v>
      </c>
      <c r="L18" s="109">
        <v>33.126442862021946</v>
      </c>
      <c r="M18" s="65">
        <v>942</v>
      </c>
      <c r="N18" s="65">
        <v>999</v>
      </c>
      <c r="O18" s="65">
        <v>978</v>
      </c>
      <c r="P18" s="122">
        <v>995</v>
      </c>
      <c r="Q18" s="122" t="s">
        <v>96</v>
      </c>
      <c r="R18" s="111">
        <v>31.848727335674766</v>
      </c>
      <c r="S18" s="111">
        <v>33.280863503485499</v>
      </c>
      <c r="T18" s="111">
        <v>32.222757437757032</v>
      </c>
      <c r="U18" s="112">
        <v>32.347877199005438</v>
      </c>
      <c r="V18" s="110" t="s">
        <v>96</v>
      </c>
      <c r="W18" s="24"/>
      <c r="X18" s="48"/>
      <c r="Y18" s="48"/>
      <c r="Z18" s="48"/>
    </row>
    <row r="19" spans="1:26" s="9" customFormat="1" ht="12" customHeight="1">
      <c r="A19" s="972"/>
      <c r="B19" s="32" t="s">
        <v>14</v>
      </c>
      <c r="C19" s="179">
        <v>588</v>
      </c>
      <c r="D19" s="115">
        <v>442</v>
      </c>
      <c r="E19" s="106">
        <v>471</v>
      </c>
      <c r="F19" s="103">
        <v>459</v>
      </c>
      <c r="G19" s="103">
        <v>404</v>
      </c>
      <c r="H19" s="107">
        <v>25.170607921549895</v>
      </c>
      <c r="I19" s="108">
        <v>18.724449810425536</v>
      </c>
      <c r="J19" s="109">
        <v>19.232151256990541</v>
      </c>
      <c r="K19" s="109">
        <v>18.526426595391722</v>
      </c>
      <c r="L19" s="109">
        <v>16.127177967400748</v>
      </c>
      <c r="M19" s="65">
        <v>690</v>
      </c>
      <c r="N19" s="65">
        <v>727</v>
      </c>
      <c r="O19" s="65">
        <v>638</v>
      </c>
      <c r="P19" s="122">
        <v>668</v>
      </c>
      <c r="Q19" s="122" t="s">
        <v>96</v>
      </c>
      <c r="R19" s="111">
        <v>29.536937867124873</v>
      </c>
      <c r="S19" s="111">
        <v>30.797907267374129</v>
      </c>
      <c r="T19" s="111">
        <v>26.051194271677208</v>
      </c>
      <c r="U19" s="112">
        <v>26.962206896997106</v>
      </c>
      <c r="V19" s="110" t="s">
        <v>96</v>
      </c>
      <c r="W19" s="24"/>
      <c r="X19" s="48"/>
      <c r="Y19" s="48"/>
      <c r="Z19" s="48"/>
    </row>
    <row r="20" spans="1:26" s="9" customFormat="1" ht="12" customHeight="1">
      <c r="A20" s="972"/>
      <c r="B20" s="32" t="s">
        <v>30</v>
      </c>
      <c r="C20" s="176">
        <v>2178</v>
      </c>
      <c r="D20" s="113">
        <v>1998</v>
      </c>
      <c r="E20" s="106" t="s">
        <v>96</v>
      </c>
      <c r="F20" s="103">
        <v>3780</v>
      </c>
      <c r="G20" s="103">
        <v>4125</v>
      </c>
      <c r="H20" s="107">
        <v>10.972252392837669</v>
      </c>
      <c r="I20" s="108">
        <v>9.9730119714079031</v>
      </c>
      <c r="J20" s="106" t="s">
        <v>96</v>
      </c>
      <c r="K20" s="109">
        <v>19.159903127935287</v>
      </c>
      <c r="L20" s="109">
        <v>20.775275880554403</v>
      </c>
      <c r="M20" s="65">
        <v>3869</v>
      </c>
      <c r="N20" s="65">
        <v>3714</v>
      </c>
      <c r="O20" s="65">
        <v>3627</v>
      </c>
      <c r="P20" s="122">
        <v>4235</v>
      </c>
      <c r="Q20" s="122" t="s">
        <v>96</v>
      </c>
      <c r="R20" s="111">
        <v>19.491113180848917</v>
      </c>
      <c r="S20" s="111">
        <v>18.538421652557034</v>
      </c>
      <c r="T20" s="111">
        <v>18.507623232348489</v>
      </c>
      <c r="U20" s="112">
        <v>21.466187763705275</v>
      </c>
      <c r="V20" s="110" t="s">
        <v>96</v>
      </c>
      <c r="W20" s="24"/>
      <c r="X20" s="48"/>
      <c r="Y20" s="48"/>
      <c r="Z20" s="48"/>
    </row>
    <row r="21" spans="1:26" s="9" customFormat="1" ht="12" customHeight="1">
      <c r="A21" s="972"/>
      <c r="B21" s="32" t="s">
        <v>31</v>
      </c>
      <c r="C21" s="176">
        <v>3172</v>
      </c>
      <c r="D21" s="113">
        <v>2866</v>
      </c>
      <c r="E21" s="106">
        <v>3604</v>
      </c>
      <c r="F21" s="103">
        <v>3098</v>
      </c>
      <c r="G21" s="103">
        <v>3233</v>
      </c>
      <c r="H21" s="107">
        <v>43.324496793208709</v>
      </c>
      <c r="I21" s="108">
        <v>38.567947613261722</v>
      </c>
      <c r="J21" s="109">
        <v>47.539582572390032</v>
      </c>
      <c r="K21" s="109">
        <v>40.299999999999997</v>
      </c>
      <c r="L21" s="109">
        <v>41.3</v>
      </c>
      <c r="M21" s="65">
        <v>2868</v>
      </c>
      <c r="N21" s="65">
        <v>2997</v>
      </c>
      <c r="O21" s="65">
        <v>3540</v>
      </c>
      <c r="P21" s="122">
        <v>3078</v>
      </c>
      <c r="Q21" s="122" t="s">
        <v>96</v>
      </c>
      <c r="R21" s="111">
        <v>39.172338210253017</v>
      </c>
      <c r="S21" s="111">
        <v>40.330823097329166</v>
      </c>
      <c r="T21" s="111">
        <v>46.695372449017952</v>
      </c>
      <c r="U21" s="112">
        <v>40.033332496595932</v>
      </c>
      <c r="V21" s="110" t="s">
        <v>96</v>
      </c>
      <c r="W21" s="24"/>
      <c r="X21" s="48"/>
      <c r="Y21" s="48"/>
      <c r="Z21" s="48"/>
    </row>
    <row r="22" spans="1:26" s="9" customFormat="1" ht="12" customHeight="1">
      <c r="A22" s="972"/>
      <c r="B22" s="32" t="s">
        <v>15</v>
      </c>
      <c r="C22" s="176">
        <v>908</v>
      </c>
      <c r="D22" s="113">
        <v>1209</v>
      </c>
      <c r="E22" s="106">
        <v>1460</v>
      </c>
      <c r="F22" s="103">
        <v>1667</v>
      </c>
      <c r="G22" s="103">
        <v>1501</v>
      </c>
      <c r="H22" s="107">
        <v>24.261169890712516</v>
      </c>
      <c r="I22" s="108">
        <v>32.069356814433277</v>
      </c>
      <c r="J22" s="109">
        <v>38.76248895534561</v>
      </c>
      <c r="K22" s="109">
        <v>43.968913160737102</v>
      </c>
      <c r="L22" s="109">
        <v>39.341999999999999</v>
      </c>
      <c r="M22" s="65">
        <v>1021</v>
      </c>
      <c r="N22" s="65">
        <v>1269</v>
      </c>
      <c r="O22" s="65">
        <v>1457</v>
      </c>
      <c r="P22" s="122">
        <v>1619</v>
      </c>
      <c r="Q22" s="122" t="s">
        <v>96</v>
      </c>
      <c r="R22" s="111">
        <v>27.280456452001626</v>
      </c>
      <c r="S22" s="111">
        <v>33.660888169988283</v>
      </c>
      <c r="T22" s="111">
        <v>38.68284000543737</v>
      </c>
      <c r="U22" s="112">
        <v>42.702861672005625</v>
      </c>
      <c r="V22" s="110" t="s">
        <v>96</v>
      </c>
      <c r="W22" s="24"/>
      <c r="X22" s="48"/>
      <c r="Y22" s="48"/>
      <c r="Z22" s="48"/>
    </row>
    <row r="23" spans="1:26" s="9" customFormat="1" ht="12" customHeight="1">
      <c r="A23" s="972"/>
      <c r="B23" s="32" t="s">
        <v>141</v>
      </c>
      <c r="C23" s="176">
        <v>2950</v>
      </c>
      <c r="D23" s="113">
        <v>3271</v>
      </c>
      <c r="E23" s="106">
        <v>3595</v>
      </c>
      <c r="F23" s="103">
        <v>3328</v>
      </c>
      <c r="G23" s="103">
        <v>3323</v>
      </c>
      <c r="H23" s="107">
        <v>27.85602382738179</v>
      </c>
      <c r="I23" s="108">
        <v>30.609491019656328</v>
      </c>
      <c r="J23" s="109">
        <v>34.419943997458574</v>
      </c>
      <c r="K23" s="109">
        <v>31.658005265997161</v>
      </c>
      <c r="L23" s="109">
        <v>31.414983614197908</v>
      </c>
      <c r="M23" s="65">
        <v>3453</v>
      </c>
      <c r="N23" s="65">
        <v>3695</v>
      </c>
      <c r="O23" s="65">
        <v>3606</v>
      </c>
      <c r="P23" s="122">
        <v>3331</v>
      </c>
      <c r="Q23" s="122" t="s">
        <v>96</v>
      </c>
      <c r="R23" s="111">
        <v>32.605711957948927</v>
      </c>
      <c r="S23" s="111">
        <v>34.577214710373013</v>
      </c>
      <c r="T23" s="111">
        <v>34.525262324015472</v>
      </c>
      <c r="U23" s="112">
        <v>31.686543131321077</v>
      </c>
      <c r="V23" s="110" t="s">
        <v>96</v>
      </c>
      <c r="W23" s="24"/>
      <c r="X23" s="48"/>
      <c r="Y23" s="48"/>
      <c r="Z23" s="48"/>
    </row>
    <row r="24" spans="1:26" s="9" customFormat="1" ht="12" customHeight="1">
      <c r="A24" s="972"/>
      <c r="B24" s="32" t="s">
        <v>24</v>
      </c>
      <c r="C24" s="168">
        <v>4376</v>
      </c>
      <c r="D24" s="65">
        <v>3875</v>
      </c>
      <c r="E24" s="106">
        <v>3393</v>
      </c>
      <c r="F24" s="103">
        <v>3378</v>
      </c>
      <c r="G24" s="103">
        <v>3229</v>
      </c>
      <c r="H24" s="107">
        <v>50.101932702662658</v>
      </c>
      <c r="I24" s="108">
        <v>43.982521402746187</v>
      </c>
      <c r="J24" s="109">
        <v>38.572387400005091</v>
      </c>
      <c r="K24" s="109">
        <v>38.105310986941092</v>
      </c>
      <c r="L24" s="109">
        <v>36.154852498502969</v>
      </c>
      <c r="M24" s="65">
        <v>4431</v>
      </c>
      <c r="N24" s="65">
        <v>3954</v>
      </c>
      <c r="O24" s="65">
        <v>3445</v>
      </c>
      <c r="P24" s="122">
        <v>3464</v>
      </c>
      <c r="Q24" s="122" t="s">
        <v>96</v>
      </c>
      <c r="R24" s="111">
        <v>50.731641637453897</v>
      </c>
      <c r="S24" s="111">
        <v>44.879197322957012</v>
      </c>
      <c r="T24" s="111">
        <v>39.163535099622031</v>
      </c>
      <c r="U24" s="112">
        <v>39.075428436579024</v>
      </c>
      <c r="V24" s="110" t="s">
        <v>96</v>
      </c>
      <c r="W24" s="24"/>
      <c r="X24" s="48"/>
      <c r="Y24" s="48"/>
      <c r="Z24" s="48"/>
    </row>
    <row r="25" spans="1:26" s="9" customFormat="1" ht="12" customHeight="1">
      <c r="A25" s="972"/>
      <c r="B25" s="32" t="s">
        <v>32</v>
      </c>
      <c r="C25" s="168">
        <v>5464</v>
      </c>
      <c r="D25" s="113">
        <v>5555</v>
      </c>
      <c r="E25" s="106">
        <v>4606</v>
      </c>
      <c r="F25" s="103">
        <v>4164</v>
      </c>
      <c r="G25" s="103">
        <v>3970</v>
      </c>
      <c r="H25" s="107">
        <v>34.424618087717505</v>
      </c>
      <c r="I25" s="108">
        <v>34.696227811122107</v>
      </c>
      <c r="J25" s="109">
        <v>28.805631344579453</v>
      </c>
      <c r="K25" s="109">
        <v>25.843003875581701</v>
      </c>
      <c r="L25" s="109">
        <v>24.458817850501173</v>
      </c>
      <c r="M25" s="65">
        <v>5395</v>
      </c>
      <c r="N25" s="65">
        <v>5074</v>
      </c>
      <c r="O25" s="65">
        <v>5267</v>
      </c>
      <c r="P25" s="122">
        <v>4567</v>
      </c>
      <c r="Q25" s="122" t="s">
        <v>96</v>
      </c>
      <c r="R25" s="111">
        <v>33.989900179948016</v>
      </c>
      <c r="S25" s="111">
        <v>31.691927977251765</v>
      </c>
      <c r="T25" s="111">
        <v>32.939483346048625</v>
      </c>
      <c r="U25" s="112">
        <v>28.344139937507595</v>
      </c>
      <c r="V25" s="110" t="s">
        <v>96</v>
      </c>
      <c r="W25" s="24"/>
      <c r="X25" s="48"/>
      <c r="Y25" s="48"/>
      <c r="Z25" s="48"/>
    </row>
    <row r="26" spans="1:26" s="9" customFormat="1" ht="12" customHeight="1">
      <c r="A26" s="972"/>
      <c r="B26" s="32" t="s">
        <v>143</v>
      </c>
      <c r="C26" s="176">
        <v>2470</v>
      </c>
      <c r="D26" s="113">
        <v>1813</v>
      </c>
      <c r="E26" s="106">
        <v>1814</v>
      </c>
      <c r="F26" s="103">
        <v>1880</v>
      </c>
      <c r="G26" s="103">
        <v>2133</v>
      </c>
      <c r="H26" s="107">
        <v>22.754042435275803</v>
      </c>
      <c r="I26" s="108">
        <v>16.61162747953508</v>
      </c>
      <c r="J26" s="109">
        <v>16.962895489581051</v>
      </c>
      <c r="K26" s="109">
        <v>17.516022968350971</v>
      </c>
      <c r="L26" s="109">
        <v>19.803905129545672</v>
      </c>
      <c r="M26" s="65">
        <v>2367</v>
      </c>
      <c r="N26" s="65">
        <v>2229</v>
      </c>
      <c r="O26" s="65">
        <v>2064</v>
      </c>
      <c r="P26" s="122">
        <v>2057</v>
      </c>
      <c r="Q26" s="122" t="s">
        <v>96</v>
      </c>
      <c r="R26" s="111">
        <v>21.805189653561875</v>
      </c>
      <c r="S26" s="111">
        <v>20.423230916648478</v>
      </c>
      <c r="T26" s="111">
        <v>19.300670501926842</v>
      </c>
      <c r="U26" s="112">
        <v>19.165137896754224</v>
      </c>
      <c r="V26" s="110" t="s">
        <v>96</v>
      </c>
      <c r="W26" s="24"/>
      <c r="X26" s="48"/>
      <c r="Y26" s="48"/>
      <c r="Z26" s="48"/>
    </row>
    <row r="27" spans="1:26" s="9" customFormat="1" ht="12" customHeight="1">
      <c r="A27" s="972"/>
      <c r="B27" s="32" t="s">
        <v>92</v>
      </c>
      <c r="C27" s="168">
        <v>4692</v>
      </c>
      <c r="D27" s="65">
        <v>4862</v>
      </c>
      <c r="E27" s="106">
        <v>4574</v>
      </c>
      <c r="F27" s="103">
        <v>4509</v>
      </c>
      <c r="G27" s="103">
        <v>5180</v>
      </c>
      <c r="H27" s="107">
        <v>11.440655804139483</v>
      </c>
      <c r="I27" s="108">
        <v>11.748476570307009</v>
      </c>
      <c r="J27" s="109">
        <v>11.085206583391253</v>
      </c>
      <c r="K27" s="109" t="s">
        <v>96</v>
      </c>
      <c r="L27" s="109" t="s">
        <v>96</v>
      </c>
      <c r="M27" s="65">
        <v>6118</v>
      </c>
      <c r="N27" s="65">
        <v>6326</v>
      </c>
      <c r="O27" s="65">
        <v>5806</v>
      </c>
      <c r="P27" s="122">
        <v>5629</v>
      </c>
      <c r="Q27" s="122" t="s">
        <v>96</v>
      </c>
      <c r="R27" s="111">
        <v>14.917717862260307</v>
      </c>
      <c r="S27" s="111">
        <v>15.286068034504758</v>
      </c>
      <c r="T27" s="111">
        <v>14.070990254300311</v>
      </c>
      <c r="U27" s="112">
        <v>13.535420601472829</v>
      </c>
      <c r="V27" s="110" t="s">
        <v>96</v>
      </c>
      <c r="W27" s="24"/>
      <c r="X27" s="48"/>
      <c r="Y27" s="48"/>
      <c r="Z27" s="48"/>
    </row>
    <row r="28" spans="1:26" s="9" customFormat="1" ht="12" customHeight="1">
      <c r="A28" s="973"/>
      <c r="B28" s="43" t="s">
        <v>20</v>
      </c>
      <c r="C28" s="176">
        <v>539</v>
      </c>
      <c r="D28" s="65">
        <v>593</v>
      </c>
      <c r="E28" s="106">
        <v>657</v>
      </c>
      <c r="F28" s="103">
        <v>708</v>
      </c>
      <c r="G28" s="103">
        <v>845</v>
      </c>
      <c r="H28" s="107">
        <v>26.958437991091213</v>
      </c>
      <c r="I28" s="108">
        <v>29.359996633255022</v>
      </c>
      <c r="J28" s="109">
        <v>31.769564756962829</v>
      </c>
      <c r="K28" s="109">
        <v>33.878532064260114</v>
      </c>
      <c r="L28" s="109">
        <v>40.030944630808101</v>
      </c>
      <c r="M28" s="65">
        <v>574</v>
      </c>
      <c r="N28" s="65">
        <v>663</v>
      </c>
      <c r="O28" s="65">
        <v>690</v>
      </c>
      <c r="P28" s="122">
        <v>739</v>
      </c>
      <c r="Q28" s="122" t="s">
        <v>96</v>
      </c>
      <c r="R28" s="111">
        <v>28.708985912590641</v>
      </c>
      <c r="S28" s="111">
        <v>32.825763520823067</v>
      </c>
      <c r="T28" s="111">
        <v>33.365296320097947</v>
      </c>
      <c r="U28" s="112">
        <v>35.361914117921216</v>
      </c>
      <c r="V28" s="110" t="s">
        <v>96</v>
      </c>
      <c r="W28" s="24"/>
      <c r="X28" s="48"/>
      <c r="Y28" s="48"/>
      <c r="Z28" s="48"/>
    </row>
    <row r="29" spans="1:26" ht="12" customHeight="1">
      <c r="A29" s="13"/>
      <c r="C29" s="123"/>
      <c r="D29" s="123"/>
      <c r="E29" s="123"/>
      <c r="F29" s="103"/>
      <c r="G29" s="103"/>
      <c r="H29" s="116"/>
      <c r="I29" s="116"/>
      <c r="J29" s="116"/>
      <c r="K29" s="109"/>
      <c r="L29" s="109"/>
      <c r="M29" s="123"/>
      <c r="N29" s="123"/>
      <c r="O29" s="123"/>
      <c r="P29" s="123"/>
      <c r="Q29" s="123"/>
      <c r="R29" s="116"/>
      <c r="S29" s="116"/>
      <c r="T29" s="116"/>
      <c r="U29" s="117"/>
      <c r="V29" s="116"/>
      <c r="X29" s="1"/>
      <c r="Y29" s="1"/>
      <c r="Z29" s="1"/>
    </row>
    <row r="30" spans="1:26" s="9" customFormat="1" ht="12" customHeight="1">
      <c r="A30" s="971" t="s">
        <v>22</v>
      </c>
      <c r="B30" s="42" t="s">
        <v>12</v>
      </c>
      <c r="C30" s="177">
        <v>1108</v>
      </c>
      <c r="D30" s="118">
        <v>1273</v>
      </c>
      <c r="E30" s="106">
        <v>1068</v>
      </c>
      <c r="F30" s="103">
        <v>1545</v>
      </c>
      <c r="G30" s="103">
        <v>1614</v>
      </c>
      <c r="H30" s="107">
        <v>17.571852303189306</v>
      </c>
      <c r="I30" s="108">
        <v>19.993369049165313</v>
      </c>
      <c r="J30" s="109">
        <v>16.243867293688055</v>
      </c>
      <c r="K30" s="109">
        <v>23.247901933277468</v>
      </c>
      <c r="L30" s="109">
        <v>24.038196605044089</v>
      </c>
      <c r="M30" s="65">
        <v>1243</v>
      </c>
      <c r="N30" s="65">
        <v>1387</v>
      </c>
      <c r="O30" s="65">
        <v>1493</v>
      </c>
      <c r="P30" s="122">
        <v>1573</v>
      </c>
      <c r="Q30" s="122" t="s">
        <v>96</v>
      </c>
      <c r="R30" s="111">
        <v>19.71282708742266</v>
      </c>
      <c r="S30" s="111">
        <v>21.783820008792055</v>
      </c>
      <c r="T30" s="111">
        <v>22.707953061307368</v>
      </c>
      <c r="U30" s="112">
        <v>23.669223133362756</v>
      </c>
      <c r="V30" s="110" t="s">
        <v>96</v>
      </c>
      <c r="W30" s="24"/>
      <c r="X30" s="48"/>
      <c r="Y30" s="48"/>
      <c r="Z30" s="48"/>
    </row>
    <row r="31" spans="1:26" s="9" customFormat="1" ht="12" customHeight="1">
      <c r="A31" s="972"/>
      <c r="B31" s="32" t="s">
        <v>16</v>
      </c>
      <c r="C31" s="168">
        <v>309</v>
      </c>
      <c r="D31" s="65">
        <v>276</v>
      </c>
      <c r="E31" s="106">
        <v>242</v>
      </c>
      <c r="F31" s="103">
        <v>349</v>
      </c>
      <c r="G31" s="103">
        <v>517</v>
      </c>
      <c r="H31" s="107">
        <v>9.9048080630907425</v>
      </c>
      <c r="I31" s="108">
        <v>8.7753770550597672</v>
      </c>
      <c r="J31" s="109">
        <v>7.7604894880642386</v>
      </c>
      <c r="K31" s="109">
        <v>11.113488782063529</v>
      </c>
      <c r="L31" s="109">
        <v>16.35688767342414</v>
      </c>
      <c r="M31" s="65">
        <v>387</v>
      </c>
      <c r="N31" s="65">
        <v>398</v>
      </c>
      <c r="O31" s="65">
        <v>430</v>
      </c>
      <c r="P31" s="122">
        <v>461</v>
      </c>
      <c r="Q31" s="122" t="s">
        <v>96</v>
      </c>
      <c r="R31" s="111">
        <v>12.405050875133066</v>
      </c>
      <c r="S31" s="111">
        <v>12.654348072151404</v>
      </c>
      <c r="T31" s="111">
        <v>13.789299503585218</v>
      </c>
      <c r="U31" s="112">
        <v>14.679995210691366</v>
      </c>
      <c r="V31" s="110" t="s">
        <v>96</v>
      </c>
      <c r="W31" s="24"/>
      <c r="X31" s="48"/>
      <c r="Y31" s="48"/>
      <c r="Z31" s="48"/>
    </row>
    <row r="32" spans="1:26" s="9" customFormat="1" ht="12" customHeight="1">
      <c r="A32" s="972"/>
      <c r="B32" s="32" t="s">
        <v>17</v>
      </c>
      <c r="C32" s="176">
        <v>451</v>
      </c>
      <c r="D32" s="113">
        <v>520</v>
      </c>
      <c r="E32" s="106">
        <v>582</v>
      </c>
      <c r="F32" s="103">
        <v>415</v>
      </c>
      <c r="G32" s="103">
        <v>422</v>
      </c>
      <c r="H32" s="107">
        <v>30.196188183180389</v>
      </c>
      <c r="I32" s="108">
        <v>34.576514168724081</v>
      </c>
      <c r="J32" s="109">
        <v>37.250169449868757</v>
      </c>
      <c r="K32" s="109">
        <v>26.324887167727592</v>
      </c>
      <c r="L32" s="109">
        <v>26.54069688826052</v>
      </c>
      <c r="M32" s="65">
        <v>480</v>
      </c>
      <c r="N32" s="65">
        <v>536</v>
      </c>
      <c r="O32" s="65">
        <v>544</v>
      </c>
      <c r="P32" s="122">
        <v>447</v>
      </c>
      <c r="Q32" s="122" t="s">
        <v>96</v>
      </c>
      <c r="R32" s="111">
        <v>32.137849951056729</v>
      </c>
      <c r="S32" s="111">
        <v>35.640406912377131</v>
      </c>
      <c r="T32" s="111">
        <v>34.818027801939188</v>
      </c>
      <c r="U32" s="112">
        <v>28.354757985480081</v>
      </c>
      <c r="V32" s="110" t="s">
        <v>96</v>
      </c>
      <c r="W32" s="24"/>
      <c r="X32" s="48"/>
      <c r="Y32" s="48"/>
      <c r="Z32" s="48"/>
    </row>
    <row r="33" spans="1:26" s="9" customFormat="1" ht="12" customHeight="1">
      <c r="A33" s="972"/>
      <c r="B33" s="32" t="s">
        <v>18</v>
      </c>
      <c r="C33" s="168">
        <v>40</v>
      </c>
      <c r="D33" s="65">
        <v>59</v>
      </c>
      <c r="E33" s="106">
        <v>83</v>
      </c>
      <c r="F33" s="103">
        <v>60</v>
      </c>
      <c r="G33" s="103">
        <v>70</v>
      </c>
      <c r="H33" s="107">
        <v>9.6903215490948025</v>
      </c>
      <c r="I33" s="108">
        <v>13.99772714871043</v>
      </c>
      <c r="J33" s="109">
        <v>18.424832234133</v>
      </c>
      <c r="K33" s="109">
        <v>13.038801299533862</v>
      </c>
      <c r="L33" s="109">
        <v>14.908716061372795</v>
      </c>
      <c r="M33" s="65">
        <v>105</v>
      </c>
      <c r="N33" s="65">
        <v>117</v>
      </c>
      <c r="O33" s="65">
        <v>123</v>
      </c>
      <c r="P33" s="122">
        <v>95</v>
      </c>
      <c r="Q33" s="122" t="s">
        <v>96</v>
      </c>
      <c r="R33" s="111">
        <v>25.437094066373856</v>
      </c>
      <c r="S33" s="111">
        <v>27.758204684730853</v>
      </c>
      <c r="T33" s="111">
        <v>27.304269455401915</v>
      </c>
      <c r="U33" s="112">
        <v>20.644768724261951</v>
      </c>
      <c r="V33" s="110" t="s">
        <v>96</v>
      </c>
      <c r="W33" s="24"/>
      <c r="X33" s="48"/>
      <c r="Y33" s="48"/>
      <c r="Z33" s="48"/>
    </row>
    <row r="34" spans="1:26" s="9" customFormat="1" ht="12" customHeight="1">
      <c r="A34" s="972"/>
      <c r="B34" s="32" t="s">
        <v>19</v>
      </c>
      <c r="C34" s="178">
        <v>833</v>
      </c>
      <c r="D34" s="106">
        <v>883</v>
      </c>
      <c r="E34" s="106">
        <v>643</v>
      </c>
      <c r="F34" s="103">
        <v>876</v>
      </c>
      <c r="G34" s="103">
        <v>852</v>
      </c>
      <c r="H34" s="107">
        <v>13.762710061003666</v>
      </c>
      <c r="I34" s="108">
        <v>14.431106339602993</v>
      </c>
      <c r="J34" s="109">
        <v>10.290575113516406</v>
      </c>
      <c r="K34" s="109">
        <v>13.867223550724752</v>
      </c>
      <c r="L34" s="109">
        <v>13.347357458211961</v>
      </c>
      <c r="M34" s="65">
        <v>789</v>
      </c>
      <c r="N34" s="65">
        <v>800</v>
      </c>
      <c r="O34" s="65">
        <v>812</v>
      </c>
      <c r="P34" s="122">
        <v>797</v>
      </c>
      <c r="Q34" s="122" t="s">
        <v>96</v>
      </c>
      <c r="R34" s="111">
        <v>13.035748185032284</v>
      </c>
      <c r="S34" s="111">
        <v>13.074615030217887</v>
      </c>
      <c r="T34" s="111">
        <v>12.995251931843425</v>
      </c>
      <c r="U34" s="112">
        <v>12.616640604940214</v>
      </c>
      <c r="V34" s="110" t="s">
        <v>96</v>
      </c>
      <c r="W34" s="24"/>
      <c r="X34" s="48"/>
      <c r="Y34" s="48"/>
      <c r="Z34" s="48"/>
    </row>
    <row r="35" spans="1:26" s="9" customFormat="1" ht="12" customHeight="1">
      <c r="A35" s="973"/>
      <c r="B35" s="43" t="s">
        <v>21</v>
      </c>
      <c r="C35" s="176">
        <v>236</v>
      </c>
      <c r="D35" s="113">
        <v>262</v>
      </c>
      <c r="E35" s="106">
        <v>263</v>
      </c>
      <c r="F35" s="103">
        <v>277</v>
      </c>
      <c r="G35" s="103">
        <v>308</v>
      </c>
      <c r="H35" s="107">
        <v>18.430171127262675</v>
      </c>
      <c r="I35" s="108">
        <v>20.277649000087457</v>
      </c>
      <c r="J35" s="109">
        <v>19.010513609142393</v>
      </c>
      <c r="K35" s="109">
        <v>19.773115986100283</v>
      </c>
      <c r="L35" s="109">
        <v>21.725421705953472</v>
      </c>
      <c r="M35" s="65">
        <v>232</v>
      </c>
      <c r="N35" s="65">
        <v>284</v>
      </c>
      <c r="O35" s="65">
        <v>313</v>
      </c>
      <c r="P35" s="122">
        <v>357</v>
      </c>
      <c r="Q35" s="122" t="s">
        <v>96</v>
      </c>
      <c r="R35" s="111">
        <v>18.117795345444662</v>
      </c>
      <c r="S35" s="111">
        <v>21.980352351239841</v>
      </c>
      <c r="T35" s="111">
        <v>22.624679694530684</v>
      </c>
      <c r="U35" s="112">
        <v>25.483763202302534</v>
      </c>
      <c r="V35" s="110" t="s">
        <v>96</v>
      </c>
      <c r="W35" s="24"/>
      <c r="X35" s="48"/>
      <c r="Y35" s="48"/>
      <c r="Z35" s="48"/>
    </row>
    <row r="36" spans="1:26" s="9" customFormat="1" ht="12" customHeight="1">
      <c r="A36" s="13"/>
      <c r="C36" s="101"/>
      <c r="D36" s="65"/>
      <c r="E36" s="106"/>
      <c r="F36" s="103"/>
      <c r="G36" s="103"/>
      <c r="H36" s="107"/>
      <c r="I36" s="108"/>
      <c r="J36" s="109"/>
      <c r="K36" s="109"/>
      <c r="L36" s="109"/>
      <c r="M36" s="65"/>
      <c r="N36" s="65"/>
      <c r="O36" s="65"/>
      <c r="P36" s="122"/>
      <c r="Q36" s="120"/>
      <c r="R36" s="111"/>
      <c r="S36" s="111"/>
      <c r="T36" s="111"/>
      <c r="U36" s="112"/>
      <c r="V36" s="119"/>
      <c r="W36" s="24"/>
      <c r="X36" s="1"/>
      <c r="Y36" s="1"/>
      <c r="Z36" s="1"/>
    </row>
    <row r="37" spans="1:26" s="20" customFormat="1" ht="12" customHeight="1">
      <c r="A37" s="150" t="s">
        <v>98</v>
      </c>
      <c r="B37" s="161" t="s">
        <v>33</v>
      </c>
      <c r="C37" s="120">
        <v>972</v>
      </c>
      <c r="D37" s="113">
        <v>702</v>
      </c>
      <c r="E37" s="106">
        <v>953</v>
      </c>
      <c r="F37" s="103">
        <v>1068</v>
      </c>
      <c r="G37" s="103">
        <v>1199</v>
      </c>
      <c r="H37" s="107">
        <v>31.289937323551474</v>
      </c>
      <c r="I37" s="108">
        <v>22.373460868434488</v>
      </c>
      <c r="J37" s="109">
        <v>30.081814327971323</v>
      </c>
      <c r="K37" s="109">
        <v>33.389012951373026</v>
      </c>
      <c r="L37" s="109">
        <v>37.14146406137418</v>
      </c>
      <c r="M37" s="65">
        <v>720</v>
      </c>
      <c r="N37" s="65">
        <v>791</v>
      </c>
      <c r="O37" s="65">
        <v>815</v>
      </c>
      <c r="P37" s="122">
        <v>1042</v>
      </c>
      <c r="Q37" s="122" t="s">
        <v>96</v>
      </c>
      <c r="R37" s="111">
        <v>23.177731350778867</v>
      </c>
      <c r="S37" s="111">
        <v>25.20998226058644</v>
      </c>
      <c r="T37" s="111">
        <v>25.725790847110837</v>
      </c>
      <c r="U37" s="112">
        <v>32.576171812107397</v>
      </c>
      <c r="V37" s="110" t="s">
        <v>96</v>
      </c>
      <c r="W37" s="24"/>
      <c r="X37" s="48"/>
      <c r="Y37" s="48"/>
      <c r="Z37" s="48"/>
    </row>
    <row r="38" spans="1:26" ht="12" customHeight="1">
      <c r="A38" s="13"/>
      <c r="C38" s="123"/>
      <c r="D38" s="123"/>
      <c r="E38" s="123"/>
      <c r="F38" s="103"/>
      <c r="G38" s="103"/>
      <c r="H38" s="116"/>
      <c r="I38" s="116"/>
      <c r="J38" s="116"/>
      <c r="K38" s="109"/>
      <c r="L38" s="109"/>
      <c r="M38" s="123"/>
      <c r="N38" s="123"/>
      <c r="O38" s="123"/>
      <c r="P38" s="123"/>
      <c r="Q38" s="123"/>
      <c r="R38" s="116"/>
      <c r="S38" s="116"/>
      <c r="T38" s="116"/>
      <c r="U38" s="117"/>
      <c r="V38" s="116"/>
      <c r="X38" s="1"/>
      <c r="Y38" s="1"/>
      <c r="Z38" s="1"/>
    </row>
    <row r="39" spans="1:26" s="9" customFormat="1" ht="12" customHeight="1">
      <c r="A39" s="150" t="s">
        <v>99</v>
      </c>
      <c r="B39" s="33" t="s">
        <v>26</v>
      </c>
      <c r="C39" s="101">
        <v>206</v>
      </c>
      <c r="D39" s="65">
        <v>96</v>
      </c>
      <c r="E39" s="106">
        <v>30</v>
      </c>
      <c r="F39" s="103">
        <v>23</v>
      </c>
      <c r="G39" s="103">
        <v>73</v>
      </c>
      <c r="H39" s="107">
        <v>33.596232003183488</v>
      </c>
      <c r="I39" s="108">
        <v>15.32060765360106</v>
      </c>
      <c r="J39" s="109">
        <v>4.4807819263180217</v>
      </c>
      <c r="K39" s="109">
        <v>3.3610547282002723</v>
      </c>
      <c r="L39" s="109">
        <v>10.449440453935145</v>
      </c>
      <c r="M39" s="65">
        <v>211</v>
      </c>
      <c r="N39" s="65">
        <v>191</v>
      </c>
      <c r="O39" s="65">
        <v>258</v>
      </c>
      <c r="P39" s="122">
        <v>208</v>
      </c>
      <c r="Q39" s="122" t="s">
        <v>96</v>
      </c>
      <c r="R39" s="111">
        <v>34.411674527532604</v>
      </c>
      <c r="S39" s="111">
        <v>30.481625644143776</v>
      </c>
      <c r="T39" s="111">
        <v>38.534724566334987</v>
      </c>
      <c r="U39" s="112">
        <v>30.395625368072025</v>
      </c>
      <c r="V39" s="110" t="s">
        <v>96</v>
      </c>
      <c r="W39" s="24"/>
      <c r="X39" s="48"/>
      <c r="Y39" s="48"/>
      <c r="Z39" s="48"/>
    </row>
    <row r="40" spans="1:26" s="1" customFormat="1" ht="12" customHeight="1">
      <c r="A40" s="1028" t="s">
        <v>82</v>
      </c>
      <c r="B40" s="1029"/>
      <c r="C40" s="1029"/>
      <c r="D40" s="1029"/>
      <c r="E40" s="1029"/>
      <c r="F40" s="1029"/>
      <c r="G40" s="1029"/>
      <c r="H40" s="1029"/>
      <c r="I40" s="1029"/>
      <c r="J40" s="1029"/>
      <c r="K40" s="1029"/>
      <c r="L40" s="1029"/>
      <c r="M40" s="1029"/>
      <c r="N40" s="1029"/>
      <c r="O40" s="1029"/>
      <c r="P40" s="1029"/>
      <c r="Q40" s="1029"/>
      <c r="R40" s="1029"/>
      <c r="S40" s="1029"/>
      <c r="W40" s="8"/>
    </row>
    <row r="41" spans="1:26" s="1" customFormat="1" ht="12" customHeight="1">
      <c r="A41" s="993"/>
      <c r="B41" s="993"/>
      <c r="C41" s="993"/>
      <c r="D41" s="993"/>
      <c r="E41" s="993"/>
      <c r="F41" s="993"/>
      <c r="G41" s="993"/>
      <c r="H41" s="993"/>
      <c r="I41" s="993"/>
      <c r="J41" s="993"/>
      <c r="K41" s="993"/>
      <c r="L41" s="993"/>
      <c r="M41" s="993"/>
      <c r="N41" s="993"/>
      <c r="O41" s="993"/>
      <c r="P41" s="993"/>
      <c r="Q41" s="993"/>
      <c r="R41" s="993"/>
      <c r="S41" s="993"/>
    </row>
    <row r="42" spans="1:26" s="1" customFormat="1" ht="12" customHeight="1">
      <c r="A42" s="18" t="s">
        <v>83</v>
      </c>
      <c r="B42" s="552"/>
      <c r="C42" s="552"/>
      <c r="D42" s="552"/>
      <c r="E42" s="552"/>
      <c r="F42" s="552"/>
      <c r="G42" s="552"/>
      <c r="H42" s="552"/>
      <c r="I42" s="552"/>
      <c r="J42" s="552"/>
      <c r="K42" s="552"/>
      <c r="L42" s="552"/>
      <c r="M42" s="552"/>
      <c r="N42" s="552"/>
      <c r="O42" s="552"/>
      <c r="P42" s="552"/>
      <c r="Q42" s="552"/>
      <c r="R42" s="551"/>
      <c r="S42" s="551"/>
    </row>
    <row r="43" spans="1:26" s="1" customFormat="1" ht="12" customHeight="1">
      <c r="A43" s="29" t="s">
        <v>84</v>
      </c>
      <c r="B43" s="27"/>
      <c r="C43" s="27"/>
      <c r="D43" s="27"/>
      <c r="E43" s="27"/>
      <c r="F43" s="27"/>
      <c r="G43" s="27"/>
      <c r="H43" s="27"/>
      <c r="I43" s="27"/>
      <c r="J43" s="27"/>
      <c r="K43" s="27"/>
      <c r="L43" s="27"/>
      <c r="R43" s="12"/>
      <c r="S43" s="12"/>
    </row>
    <row r="44" spans="1:26" s="1" customFormat="1" ht="12" customHeight="1">
      <c r="A44" s="13" t="s">
        <v>94</v>
      </c>
      <c r="B44" s="27"/>
      <c r="C44" s="27"/>
      <c r="D44" s="27"/>
      <c r="E44" s="27"/>
      <c r="F44" s="27"/>
      <c r="G44" s="27"/>
      <c r="H44" s="27"/>
      <c r="I44" s="27"/>
      <c r="J44" s="27"/>
      <c r="K44" s="27"/>
      <c r="L44" s="27"/>
      <c r="R44" s="12"/>
      <c r="S44" s="12"/>
    </row>
    <row r="45" spans="1:26" s="1" customFormat="1" ht="12" customHeight="1">
      <c r="A45" s="13" t="s">
        <v>85</v>
      </c>
      <c r="B45" s="556"/>
      <c r="C45" s="556"/>
      <c r="D45" s="556"/>
      <c r="E45" s="556"/>
      <c r="F45" s="556"/>
      <c r="G45" s="556"/>
      <c r="H45" s="556"/>
      <c r="I45" s="556"/>
      <c r="J45" s="556"/>
      <c r="K45" s="556"/>
      <c r="L45" s="556"/>
      <c r="R45" s="551"/>
      <c r="S45" s="551"/>
    </row>
    <row r="46" spans="1:26" s="1" customFormat="1" ht="12" customHeight="1">
      <c r="A46" s="13" t="s">
        <v>86</v>
      </c>
      <c r="B46" s="556"/>
      <c r="C46" s="556"/>
      <c r="D46" s="556"/>
      <c r="E46" s="556"/>
      <c r="F46" s="556"/>
      <c r="G46" s="556"/>
      <c r="H46" s="556"/>
      <c r="I46" s="556"/>
      <c r="J46" s="556"/>
      <c r="K46" s="556"/>
      <c r="L46" s="556"/>
      <c r="M46" s="556"/>
      <c r="N46" s="556"/>
      <c r="O46" s="556"/>
      <c r="P46" s="556"/>
      <c r="Q46" s="556"/>
      <c r="R46" s="551"/>
      <c r="S46" s="551"/>
    </row>
    <row r="47" spans="1:26" s="1" customFormat="1" ht="12" customHeight="1">
      <c r="A47" s="13" t="s">
        <v>87</v>
      </c>
      <c r="B47" s="556"/>
      <c r="C47" s="556"/>
      <c r="D47" s="556"/>
      <c r="E47" s="556"/>
      <c r="F47" s="556"/>
      <c r="G47" s="556"/>
      <c r="H47" s="556"/>
      <c r="I47" s="556"/>
      <c r="J47" s="556"/>
      <c r="K47" s="556"/>
      <c r="L47" s="556"/>
      <c r="M47" s="556"/>
      <c r="N47" s="556"/>
      <c r="O47" s="556"/>
      <c r="P47" s="556"/>
      <c r="Q47" s="556"/>
      <c r="R47" s="551"/>
      <c r="S47" s="551"/>
    </row>
    <row r="48" spans="1:26" s="1" customFormat="1" ht="14.25" customHeight="1">
      <c r="A48" s="13" t="s">
        <v>88</v>
      </c>
      <c r="B48" s="13"/>
      <c r="C48" s="13"/>
      <c r="D48" s="13"/>
      <c r="E48" s="13"/>
      <c r="F48" s="13"/>
      <c r="G48" s="13"/>
      <c r="H48" s="13"/>
      <c r="I48" s="13"/>
      <c r="J48" s="13"/>
      <c r="K48" s="13"/>
      <c r="L48" s="13"/>
      <c r="M48" s="13"/>
      <c r="N48" s="13"/>
      <c r="O48" s="13"/>
      <c r="P48" s="13"/>
      <c r="Q48" s="13"/>
      <c r="R48" s="13"/>
    </row>
    <row r="49" spans="1:19" s="1" customFormat="1" ht="12" customHeight="1">
      <c r="A49" s="1" t="s">
        <v>151</v>
      </c>
      <c r="B49" s="13"/>
      <c r="C49" s="13"/>
      <c r="D49" s="13"/>
      <c r="E49" s="13"/>
      <c r="F49" s="13"/>
      <c r="G49" s="13"/>
      <c r="H49" s="13"/>
      <c r="I49" s="13"/>
      <c r="J49" s="13"/>
      <c r="K49" s="13"/>
      <c r="L49" s="13"/>
      <c r="M49" s="13"/>
      <c r="N49" s="13"/>
    </row>
    <row r="50" spans="1:19" s="1" customFormat="1" ht="12" customHeight="1">
      <c r="A50" s="1" t="s">
        <v>144</v>
      </c>
      <c r="B50" s="13"/>
      <c r="C50" s="13"/>
      <c r="D50" s="13"/>
      <c r="E50" s="13"/>
      <c r="F50" s="13"/>
      <c r="G50" s="13"/>
      <c r="H50" s="13"/>
      <c r="I50" s="13"/>
      <c r="J50" s="13"/>
      <c r="K50" s="13"/>
      <c r="L50" s="13"/>
      <c r="M50" s="13"/>
      <c r="N50" s="13"/>
      <c r="O50" s="13"/>
      <c r="P50" s="13"/>
      <c r="Q50" s="13"/>
      <c r="R50" s="13"/>
    </row>
    <row r="51" spans="1:19" s="1" customFormat="1" ht="12" customHeight="1">
      <c r="H51" s="13"/>
      <c r="I51" s="13"/>
      <c r="J51" s="13"/>
      <c r="K51" s="13"/>
      <c r="L51" s="13"/>
      <c r="M51" s="13"/>
      <c r="N51" s="13"/>
    </row>
    <row r="52" spans="1:19" s="1" customFormat="1" ht="12" customHeight="1">
      <c r="A52" s="13" t="s">
        <v>39</v>
      </c>
      <c r="B52" s="13"/>
      <c r="C52" s="13"/>
      <c r="D52" s="13"/>
      <c r="E52" s="13"/>
      <c r="F52" s="13"/>
      <c r="G52" s="13"/>
      <c r="H52" s="13"/>
      <c r="I52" s="13"/>
      <c r="J52" s="13"/>
      <c r="K52" s="13"/>
      <c r="L52" s="13"/>
      <c r="M52" s="13"/>
      <c r="N52" s="13"/>
      <c r="O52" s="13"/>
      <c r="P52" s="13"/>
      <c r="Q52" s="13"/>
      <c r="R52" s="13"/>
    </row>
    <row r="53" spans="1:19" s="1" customFormat="1" ht="12" customHeight="1">
      <c r="A53" s="31" t="s">
        <v>89</v>
      </c>
      <c r="B53" s="10"/>
      <c r="C53" s="10"/>
      <c r="D53" s="10"/>
      <c r="E53" s="10"/>
      <c r="F53" s="10"/>
      <c r="G53" s="10"/>
      <c r="H53" s="10"/>
      <c r="I53" s="10"/>
      <c r="J53" s="10"/>
      <c r="K53" s="10"/>
      <c r="L53" s="10"/>
      <c r="M53" s="10"/>
      <c r="N53" s="10"/>
      <c r="O53" s="10"/>
      <c r="P53" s="10"/>
      <c r="Q53" s="10"/>
      <c r="R53" s="10"/>
      <c r="S53" s="10"/>
    </row>
    <row r="55" spans="1:19" s="1" customFormat="1" ht="12" customHeight="1">
      <c r="B55" s="10"/>
      <c r="C55" s="10"/>
      <c r="D55" s="10"/>
      <c r="E55" s="10"/>
      <c r="F55" s="10"/>
      <c r="G55" s="10"/>
      <c r="H55" s="10"/>
      <c r="I55" s="10"/>
      <c r="J55" s="10"/>
      <c r="K55" s="10"/>
      <c r="L55" s="10"/>
      <c r="M55" s="10"/>
      <c r="N55" s="10"/>
      <c r="O55" s="10"/>
      <c r="P55" s="10"/>
      <c r="Q55" s="10"/>
      <c r="R55" s="10"/>
      <c r="S55" s="10"/>
    </row>
    <row r="56" spans="1:19" ht="12.75" customHeight="1"/>
  </sheetData>
  <mergeCells count="11">
    <mergeCell ref="A40:S41"/>
    <mergeCell ref="A5:A7"/>
    <mergeCell ref="B5:B7"/>
    <mergeCell ref="C5:L5"/>
    <mergeCell ref="M5:V5"/>
    <mergeCell ref="C6:G6"/>
    <mergeCell ref="H6:L6"/>
    <mergeCell ref="M6:Q6"/>
    <mergeCell ref="R6:V6"/>
    <mergeCell ref="A30:A35"/>
    <mergeCell ref="A10:A28"/>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56"/>
  <sheetViews>
    <sheetView zoomScaleNormal="100" workbookViewId="0">
      <selection activeCell="M41" sqref="M41"/>
    </sheetView>
  </sheetViews>
  <sheetFormatPr defaultRowHeight="12" customHeight="1"/>
  <cols>
    <col min="1" max="1" width="16.85546875" style="48" customWidth="1"/>
    <col min="2" max="2" width="16" style="48" customWidth="1"/>
    <col min="3" max="6" width="8.7109375" style="48" customWidth="1"/>
    <col min="7" max="7" width="10.5703125" style="48" customWidth="1"/>
    <col min="8" max="8" width="8.5703125" style="48" customWidth="1"/>
    <col min="9" max="9" width="8.28515625" style="48" customWidth="1"/>
    <col min="10" max="12" width="8" style="48" customWidth="1"/>
    <col min="13" max="22" width="7.5703125" style="48" customWidth="1"/>
    <col min="23" max="23" width="9.140625" style="48" customWidth="1"/>
    <col min="24" max="16384" width="9.140625" style="48"/>
  </cols>
  <sheetData>
    <row r="1" spans="1:10" s="219" customFormat="1" ht="12" customHeight="1">
      <c r="A1" s="226" t="s">
        <v>579</v>
      </c>
      <c r="B1" s="26"/>
      <c r="C1" s="26"/>
      <c r="D1" s="26"/>
      <c r="E1" s="26"/>
      <c r="F1" s="26"/>
      <c r="G1" s="26"/>
      <c r="H1" s="26"/>
      <c r="I1" s="26"/>
      <c r="J1" s="26"/>
    </row>
    <row r="2" spans="1:10" s="219" customFormat="1" ht="12" customHeight="1">
      <c r="A2" s="227" t="s">
        <v>472</v>
      </c>
      <c r="B2" s="26"/>
      <c r="C2" s="26"/>
      <c r="D2" s="26"/>
      <c r="E2" s="26"/>
      <c r="F2" s="26"/>
      <c r="G2" s="26"/>
      <c r="H2" s="26"/>
      <c r="I2" s="26"/>
      <c r="J2" s="26"/>
    </row>
    <row r="3" spans="1:10" s="219" customFormat="1" ht="12" customHeight="1">
      <c r="A3" s="227" t="s">
        <v>473</v>
      </c>
      <c r="B3" s="26"/>
      <c r="C3" s="26"/>
      <c r="D3" s="26"/>
      <c r="E3" s="26"/>
      <c r="F3" s="26"/>
      <c r="G3" s="26"/>
      <c r="H3" s="26"/>
      <c r="I3" s="26"/>
      <c r="J3" s="26"/>
    </row>
    <row r="4" spans="1:10" s="219" customFormat="1" ht="12" customHeight="1">
      <c r="A4" s="26"/>
      <c r="B4" s="26"/>
      <c r="C4" s="26"/>
      <c r="D4" s="26"/>
      <c r="E4" s="26"/>
      <c r="F4" s="26"/>
      <c r="G4" s="26"/>
      <c r="H4" s="26"/>
      <c r="I4" s="26"/>
      <c r="J4" s="26"/>
    </row>
    <row r="5" spans="1:10" s="219" customFormat="1" ht="12" customHeight="1">
      <c r="A5" s="1030" t="s">
        <v>474</v>
      </c>
      <c r="B5" s="1031" t="s">
        <v>475</v>
      </c>
      <c r="C5" s="1032"/>
      <c r="D5" s="1032"/>
      <c r="E5" s="1033"/>
      <c r="F5" s="1031" t="s">
        <v>476</v>
      </c>
      <c r="G5" s="1032"/>
      <c r="H5" s="1032"/>
      <c r="I5" s="1032"/>
      <c r="J5" s="26"/>
    </row>
    <row r="6" spans="1:10" s="219" customFormat="1" ht="33" customHeight="1">
      <c r="A6" s="1030"/>
      <c r="B6" s="1034" t="s">
        <v>477</v>
      </c>
      <c r="C6" s="1035"/>
      <c r="D6" s="1034" t="s">
        <v>478</v>
      </c>
      <c r="E6" s="1035"/>
      <c r="F6" s="1031" t="s">
        <v>479</v>
      </c>
      <c r="G6" s="1033"/>
      <c r="H6" s="1034" t="s">
        <v>480</v>
      </c>
      <c r="I6" s="1036"/>
      <c r="J6" s="26"/>
    </row>
    <row r="7" spans="1:10" s="219" customFormat="1" ht="15">
      <c r="A7" s="1030"/>
      <c r="B7" s="616">
        <v>2010</v>
      </c>
      <c r="C7" s="617">
        <v>2011</v>
      </c>
      <c r="D7" s="616">
        <v>2010</v>
      </c>
      <c r="E7" s="617">
        <v>2011</v>
      </c>
      <c r="F7" s="618">
        <v>2010</v>
      </c>
      <c r="G7" s="619">
        <v>2011</v>
      </c>
      <c r="H7" s="618">
        <v>2010</v>
      </c>
      <c r="I7" s="619">
        <v>2011</v>
      </c>
      <c r="J7" s="26"/>
    </row>
    <row r="8" spans="1:10" s="219" customFormat="1" ht="12" customHeight="1">
      <c r="A8" s="26"/>
      <c r="B8" s="26"/>
      <c r="C8" s="620"/>
      <c r="D8" s="26"/>
      <c r="E8" s="48"/>
      <c r="F8" s="9"/>
      <c r="G8" s="621"/>
      <c r="H8" s="622"/>
      <c r="I8" s="281"/>
      <c r="J8" s="26"/>
    </row>
    <row r="9" spans="1:10" s="219" customFormat="1" ht="12" customHeight="1">
      <c r="A9" s="833" t="s">
        <v>91</v>
      </c>
      <c r="B9" s="832">
        <v>52260</v>
      </c>
      <c r="C9" s="832">
        <v>52198</v>
      </c>
      <c r="D9" s="832">
        <v>36792</v>
      </c>
      <c r="E9" s="832">
        <v>36737</v>
      </c>
      <c r="F9" s="831">
        <v>27.39628376907168</v>
      </c>
      <c r="G9" s="830">
        <v>27.132858642936959</v>
      </c>
      <c r="H9" s="830">
        <v>19.287487034666768</v>
      </c>
      <c r="I9" s="830">
        <v>19.096130655687482</v>
      </c>
      <c r="J9" s="9"/>
    </row>
    <row r="10" spans="1:10" s="219" customFormat="1" ht="12" customHeight="1">
      <c r="A10" s="829"/>
      <c r="B10" s="828"/>
      <c r="C10" s="827"/>
      <c r="D10" s="828"/>
      <c r="E10" s="827"/>
      <c r="F10" s="827"/>
      <c r="G10" s="255"/>
      <c r="H10" s="255"/>
      <c r="I10" s="255"/>
      <c r="J10" s="26"/>
    </row>
    <row r="11" spans="1:10" s="219" customFormat="1" ht="12" customHeight="1">
      <c r="A11" s="829" t="s">
        <v>25</v>
      </c>
      <c r="B11" s="828">
        <v>165</v>
      </c>
      <c r="C11" s="828">
        <v>168</v>
      </c>
      <c r="D11" s="826">
        <v>62</v>
      </c>
      <c r="E11" s="827">
        <v>50</v>
      </c>
      <c r="F11" s="825">
        <v>22.493078266369849</v>
      </c>
      <c r="G11" s="255">
        <v>22.508460769628584</v>
      </c>
      <c r="H11" s="255">
        <v>8.4519445606965498</v>
      </c>
      <c r="I11" s="255">
        <v>6.6989466576275545</v>
      </c>
      <c r="J11" s="26"/>
    </row>
    <row r="12" spans="1:10" s="219" customFormat="1" ht="12" customHeight="1">
      <c r="A12" s="829" t="s">
        <v>23</v>
      </c>
      <c r="B12" s="828">
        <v>2086</v>
      </c>
      <c r="C12" s="828">
        <v>2268</v>
      </c>
      <c r="D12" s="824">
        <v>1721</v>
      </c>
      <c r="E12" s="827">
        <v>1937</v>
      </c>
      <c r="F12" s="825">
        <v>66.848390030552849</v>
      </c>
      <c r="G12" s="255">
        <v>72.151541141648622</v>
      </c>
      <c r="H12" s="255">
        <v>55.151524085609523</v>
      </c>
      <c r="I12" s="255">
        <v>61.621488179617891</v>
      </c>
      <c r="J12" s="26"/>
    </row>
    <row r="13" spans="1:10" s="219" customFormat="1" ht="12" customHeight="1">
      <c r="A13" s="829" t="s">
        <v>26</v>
      </c>
      <c r="B13" s="828">
        <v>258</v>
      </c>
      <c r="C13" s="828">
        <v>208</v>
      </c>
      <c r="D13" s="826">
        <v>103</v>
      </c>
      <c r="E13" s="828">
        <v>78</v>
      </c>
      <c r="F13" s="825">
        <v>38.534724566334987</v>
      </c>
      <c r="G13" s="255">
        <v>30.395625368072025</v>
      </c>
      <c r="H13" s="255">
        <v>15.384017947025209</v>
      </c>
      <c r="I13" s="255">
        <v>11.39835951302701</v>
      </c>
      <c r="J13" s="26"/>
    </row>
    <row r="14" spans="1:10" s="219" customFormat="1" ht="12" customHeight="1">
      <c r="A14" s="829" t="s">
        <v>27</v>
      </c>
      <c r="B14" s="828">
        <v>1076</v>
      </c>
      <c r="C14" s="828">
        <v>1289</v>
      </c>
      <c r="D14" s="826">
        <v>633</v>
      </c>
      <c r="E14" s="828">
        <v>879</v>
      </c>
      <c r="F14" s="825">
        <v>30.884174300406002</v>
      </c>
      <c r="G14" s="255">
        <v>36.429028254964763</v>
      </c>
      <c r="H14" s="255">
        <v>18.168849751075278</v>
      </c>
      <c r="I14" s="255">
        <v>24.841827646325854</v>
      </c>
      <c r="J14" s="26"/>
    </row>
    <row r="15" spans="1:10" s="219" customFormat="1" ht="12" customHeight="1">
      <c r="A15" s="829" t="s">
        <v>28</v>
      </c>
      <c r="B15" s="828">
        <v>5763</v>
      </c>
      <c r="C15" s="828">
        <v>5451</v>
      </c>
      <c r="D15" s="824">
        <v>4449</v>
      </c>
      <c r="E15" s="828">
        <v>4165</v>
      </c>
      <c r="F15" s="825">
        <v>41.114636853525305</v>
      </c>
      <c r="G15" s="255">
        <v>38.666336963613638</v>
      </c>
      <c r="H15" s="255">
        <v>31.740242818208241</v>
      </c>
      <c r="I15" s="255">
        <v>29.544174179682773</v>
      </c>
      <c r="J15" s="26"/>
    </row>
    <row r="16" spans="1:10" s="219" customFormat="1" ht="12" customHeight="1">
      <c r="A16" s="829" t="s">
        <v>9</v>
      </c>
      <c r="B16" s="828">
        <v>2692</v>
      </c>
      <c r="C16" s="828">
        <v>2788</v>
      </c>
      <c r="D16" s="824">
        <v>2056</v>
      </c>
      <c r="E16" s="828">
        <v>2063</v>
      </c>
      <c r="F16" s="825">
        <v>31.849013905075978</v>
      </c>
      <c r="G16" s="255">
        <v>32.684048531357284</v>
      </c>
      <c r="H16" s="255">
        <v>24.324506905214047</v>
      </c>
      <c r="I16" s="255">
        <v>24.184789139236038</v>
      </c>
      <c r="J16" s="26"/>
    </row>
    <row r="17" spans="1:10" s="219" customFormat="1" ht="12" customHeight="1">
      <c r="A17" s="829" t="s">
        <v>10</v>
      </c>
      <c r="B17" s="828">
        <v>882</v>
      </c>
      <c r="C17" s="828">
        <v>977</v>
      </c>
      <c r="D17" s="826">
        <v>630</v>
      </c>
      <c r="E17" s="828">
        <v>710</v>
      </c>
      <c r="F17" s="825">
        <v>34.316929685311422</v>
      </c>
      <c r="G17" s="255">
        <v>37.432978875845883</v>
      </c>
      <c r="H17" s="255">
        <v>24.512092632365299</v>
      </c>
      <c r="I17" s="255">
        <v>27.20308597937623</v>
      </c>
      <c r="J17" s="26"/>
    </row>
    <row r="18" spans="1:10" s="219" customFormat="1" ht="12" customHeight="1">
      <c r="A18" s="829" t="s">
        <v>29</v>
      </c>
      <c r="B18" s="828">
        <v>1794</v>
      </c>
      <c r="C18" s="828">
        <v>1681</v>
      </c>
      <c r="D18" s="824">
        <v>1359</v>
      </c>
      <c r="E18" s="828">
        <v>1358</v>
      </c>
      <c r="F18" s="825">
        <v>51.039103805684974</v>
      </c>
      <c r="G18" s="255">
        <v>47.391427536364674</v>
      </c>
      <c r="H18" s="255">
        <v>38.663401377885101</v>
      </c>
      <c r="I18" s="255">
        <v>38.285281733719948</v>
      </c>
      <c r="J18" s="26"/>
    </row>
    <row r="19" spans="1:10" s="219" customFormat="1" ht="12" customHeight="1">
      <c r="A19" s="829" t="s">
        <v>11</v>
      </c>
      <c r="B19" s="828">
        <v>1896</v>
      </c>
      <c r="C19" s="828">
        <v>2214</v>
      </c>
      <c r="D19" s="824">
        <v>1270</v>
      </c>
      <c r="E19" s="828">
        <v>1536</v>
      </c>
      <c r="F19" s="825">
        <v>31.580062453904102</v>
      </c>
      <c r="G19" s="255">
        <v>36.410185905738729</v>
      </c>
      <c r="H19" s="255">
        <v>21.153311875769099</v>
      </c>
      <c r="I19" s="255">
        <v>25.26018317579706</v>
      </c>
      <c r="J19" s="26"/>
    </row>
    <row r="20" spans="1:10" s="219" customFormat="1" ht="12" customHeight="1">
      <c r="A20" s="829" t="s">
        <v>12</v>
      </c>
      <c r="B20" s="828">
        <v>1493</v>
      </c>
      <c r="C20" s="828">
        <v>1573</v>
      </c>
      <c r="D20" s="826">
        <v>812</v>
      </c>
      <c r="E20" s="828">
        <v>939</v>
      </c>
      <c r="F20" s="825">
        <v>22.707953061307368</v>
      </c>
      <c r="G20" s="255">
        <v>23.669223133362756</v>
      </c>
      <c r="H20" s="255">
        <v>12.350206219545601</v>
      </c>
      <c r="I20" s="255">
        <v>14.12930738857446</v>
      </c>
      <c r="J20" s="26"/>
    </row>
    <row r="21" spans="1:10" s="219" customFormat="1" ht="12" customHeight="1">
      <c r="A21" s="829" t="s">
        <v>13</v>
      </c>
      <c r="B21" s="828">
        <v>978</v>
      </c>
      <c r="C21" s="828">
        <v>995</v>
      </c>
      <c r="D21" s="826">
        <v>568</v>
      </c>
      <c r="E21" s="828">
        <v>605</v>
      </c>
      <c r="F21" s="825">
        <v>32.222757437757032</v>
      </c>
      <c r="G21" s="255">
        <v>32.347877199005438</v>
      </c>
      <c r="H21" s="255">
        <v>18.714239493503062</v>
      </c>
      <c r="I21" s="255">
        <v>19.668809754169139</v>
      </c>
      <c r="J21" s="26"/>
    </row>
    <row r="22" spans="1:10" s="219" customFormat="1" ht="12" customHeight="1">
      <c r="A22" s="829" t="s">
        <v>14</v>
      </c>
      <c r="B22" s="828">
        <v>638</v>
      </c>
      <c r="C22" s="828">
        <v>668</v>
      </c>
      <c r="D22" s="826">
        <v>339</v>
      </c>
      <c r="E22" s="828">
        <v>364</v>
      </c>
      <c r="F22" s="825">
        <v>26.051194271677208</v>
      </c>
      <c r="G22" s="255">
        <v>26.962206896997106</v>
      </c>
      <c r="H22" s="255">
        <v>13.84224899388491</v>
      </c>
      <c r="I22" s="255">
        <v>14.691981003752913</v>
      </c>
      <c r="J22" s="26"/>
    </row>
    <row r="23" spans="1:10" s="219" customFormat="1" ht="12" customHeight="1">
      <c r="A23" s="829" t="s">
        <v>30</v>
      </c>
      <c r="B23" s="828">
        <v>3627</v>
      </c>
      <c r="C23" s="828">
        <v>4235</v>
      </c>
      <c r="D23" s="824">
        <v>2455</v>
      </c>
      <c r="E23" s="828">
        <v>2985</v>
      </c>
      <c r="F23" s="825">
        <v>18.507623232348489</v>
      </c>
      <c r="G23" s="255">
        <v>21.466187763705275</v>
      </c>
      <c r="H23" s="255">
        <v>12.527216717787576</v>
      </c>
      <c r="I23" s="255">
        <v>15.130240962139373</v>
      </c>
      <c r="J23" s="26"/>
    </row>
    <row r="24" spans="1:10" s="219" customFormat="1" ht="12" customHeight="1">
      <c r="A24" s="829" t="s">
        <v>31</v>
      </c>
      <c r="B24" s="828">
        <v>3540</v>
      </c>
      <c r="C24" s="828">
        <v>3078</v>
      </c>
      <c r="D24" s="824">
        <v>2520</v>
      </c>
      <c r="E24" s="828">
        <v>2082</v>
      </c>
      <c r="F24" s="825">
        <v>46.695372449017952</v>
      </c>
      <c r="G24" s="255">
        <v>40.033332496595932</v>
      </c>
      <c r="H24" s="255">
        <v>33.240773607775495</v>
      </c>
      <c r="I24" s="255">
        <v>27.079076756956702</v>
      </c>
      <c r="J24" s="26"/>
    </row>
    <row r="25" spans="1:10" s="219" customFormat="1" ht="12" customHeight="1">
      <c r="A25" s="829" t="s">
        <v>15</v>
      </c>
      <c r="B25" s="828">
        <v>1457</v>
      </c>
      <c r="C25" s="828">
        <v>1619</v>
      </c>
      <c r="D25" s="824">
        <v>1215</v>
      </c>
      <c r="E25" s="828">
        <v>1382</v>
      </c>
      <c r="F25" s="825">
        <v>38.68284000543737</v>
      </c>
      <c r="G25" s="255">
        <v>42.702861672005625</v>
      </c>
      <c r="H25" s="255">
        <v>32.257824712838989</v>
      </c>
      <c r="I25" s="255">
        <v>36.451732446393926</v>
      </c>
      <c r="J25" s="26"/>
    </row>
    <row r="26" spans="1:10" s="219" customFormat="1" ht="12" customHeight="1">
      <c r="A26" s="829" t="s">
        <v>197</v>
      </c>
      <c r="B26" s="828">
        <v>3606</v>
      </c>
      <c r="C26" s="828">
        <v>3331</v>
      </c>
      <c r="D26" s="824">
        <v>2648</v>
      </c>
      <c r="E26" s="828">
        <v>2380</v>
      </c>
      <c r="F26" s="825">
        <v>34.525262324015472</v>
      </c>
      <c r="G26" s="255">
        <v>31.686543131321077</v>
      </c>
      <c r="H26" s="255">
        <v>25.352993520242087</v>
      </c>
      <c r="I26" s="255">
        <v>22.640039823639796</v>
      </c>
      <c r="J26" s="26"/>
    </row>
    <row r="27" spans="1:10" s="219" customFormat="1" ht="12" customHeight="1">
      <c r="A27" s="829" t="s">
        <v>24</v>
      </c>
      <c r="B27" s="828">
        <v>3445</v>
      </c>
      <c r="C27" s="828">
        <v>3464</v>
      </c>
      <c r="D27" s="824">
        <v>2630</v>
      </c>
      <c r="E27" s="828">
        <v>2533</v>
      </c>
      <c r="F27" s="825">
        <v>39.163535099622031</v>
      </c>
      <c r="G27" s="255">
        <v>39.075428436579024</v>
      </c>
      <c r="H27" s="255">
        <v>29.898431730625816</v>
      </c>
      <c r="I27" s="255">
        <v>28.573343022475367</v>
      </c>
      <c r="J27" s="26"/>
    </row>
    <row r="28" spans="1:10" s="219" customFormat="1" ht="12" customHeight="1">
      <c r="A28" s="829" t="s">
        <v>16</v>
      </c>
      <c r="B28" s="828">
        <v>430</v>
      </c>
      <c r="C28" s="828">
        <v>461</v>
      </c>
      <c r="D28" s="826">
        <v>220</v>
      </c>
      <c r="E28" s="828">
        <v>264</v>
      </c>
      <c r="F28" s="825">
        <v>13.789299503585218</v>
      </c>
      <c r="G28" s="255">
        <v>14.679995210691366</v>
      </c>
      <c r="H28" s="255">
        <v>7.0549904436947628</v>
      </c>
      <c r="I28" s="255">
        <v>8.406765153194188</v>
      </c>
      <c r="J28" s="26"/>
    </row>
    <row r="29" spans="1:10" s="219" customFormat="1" ht="12" customHeight="1">
      <c r="A29" s="829" t="s">
        <v>32</v>
      </c>
      <c r="B29" s="828">
        <v>5267</v>
      </c>
      <c r="C29" s="828">
        <v>4567</v>
      </c>
      <c r="D29" s="824">
        <v>4118</v>
      </c>
      <c r="E29" s="828">
        <v>3414</v>
      </c>
      <c r="F29" s="825">
        <v>32.939483346048625</v>
      </c>
      <c r="G29" s="255">
        <v>28.344139937507595</v>
      </c>
      <c r="H29" s="255">
        <v>25.753710351059095</v>
      </c>
      <c r="I29" s="255">
        <v>21.18828415735733</v>
      </c>
      <c r="J29" s="26"/>
    </row>
    <row r="30" spans="1:10" s="219" customFormat="1" ht="12" customHeight="1">
      <c r="A30" s="829" t="s">
        <v>33</v>
      </c>
      <c r="B30" s="828">
        <v>815</v>
      </c>
      <c r="C30" s="828">
        <v>1042</v>
      </c>
      <c r="D30" s="826">
        <v>615</v>
      </c>
      <c r="E30" s="828">
        <v>779</v>
      </c>
      <c r="F30" s="825">
        <v>25.725790847110837</v>
      </c>
      <c r="G30" s="255">
        <v>32.576171812107397</v>
      </c>
      <c r="H30" s="255">
        <v>19.41271333861738</v>
      </c>
      <c r="I30" s="255">
        <v>24.35397105722808</v>
      </c>
      <c r="J30" s="26"/>
    </row>
    <row r="31" spans="1:10" s="219" customFormat="1" ht="12" customHeight="1">
      <c r="A31" s="829" t="s">
        <v>177</v>
      </c>
      <c r="B31" s="828">
        <v>2064</v>
      </c>
      <c r="C31" s="828">
        <v>2057</v>
      </c>
      <c r="D31" s="824">
        <v>1495</v>
      </c>
      <c r="E31" s="828">
        <v>1529</v>
      </c>
      <c r="F31" s="825">
        <v>19.300670501926842</v>
      </c>
      <c r="G31" s="255">
        <v>19.165137896754224</v>
      </c>
      <c r="H31" s="255">
        <v>13.979894573827822</v>
      </c>
      <c r="I31" s="255">
        <v>14.245744212025867</v>
      </c>
      <c r="J31" s="26"/>
    </row>
    <row r="32" spans="1:10" s="219" customFormat="1" ht="12" customHeight="1">
      <c r="A32" s="829" t="s">
        <v>17</v>
      </c>
      <c r="B32" s="828">
        <v>544</v>
      </c>
      <c r="C32" s="828">
        <v>447</v>
      </c>
      <c r="D32" s="826">
        <v>348</v>
      </c>
      <c r="E32" s="828">
        <v>285</v>
      </c>
      <c r="F32" s="825">
        <v>34.818027801939188</v>
      </c>
      <c r="G32" s="255">
        <v>28.354757985480081</v>
      </c>
      <c r="H32" s="255">
        <v>22.273297196828743</v>
      </c>
      <c r="I32" s="255">
        <v>18.078536970608106</v>
      </c>
      <c r="J32" s="26"/>
    </row>
    <row r="33" spans="1:19" s="219" customFormat="1" ht="12" customHeight="1">
      <c r="A33" s="829" t="s">
        <v>18</v>
      </c>
      <c r="B33" s="828">
        <v>123</v>
      </c>
      <c r="C33" s="828">
        <v>95</v>
      </c>
      <c r="D33" s="826">
        <v>29</v>
      </c>
      <c r="E33" s="828">
        <v>25</v>
      </c>
      <c r="F33" s="825">
        <v>27.304269455401915</v>
      </c>
      <c r="G33" s="255">
        <v>20.644768724261951</v>
      </c>
      <c r="H33" s="255">
        <v>6.4375919854199637</v>
      </c>
      <c r="I33" s="255">
        <v>5.4328338748057758</v>
      </c>
      <c r="J33" s="26"/>
    </row>
    <row r="34" spans="1:19" s="219" customFormat="1" ht="12" customHeight="1">
      <c r="A34" s="829" t="s">
        <v>19</v>
      </c>
      <c r="B34" s="828">
        <v>812</v>
      </c>
      <c r="C34" s="828">
        <v>797</v>
      </c>
      <c r="D34" s="826">
        <v>477</v>
      </c>
      <c r="E34" s="828">
        <v>481</v>
      </c>
      <c r="F34" s="825">
        <v>12.995251931843425</v>
      </c>
      <c r="G34" s="255">
        <v>12.616640604940214</v>
      </c>
      <c r="H34" s="255">
        <v>7.6339103097159029</v>
      </c>
      <c r="I34" s="255">
        <v>7.6143088218020614</v>
      </c>
      <c r="J34" s="26"/>
    </row>
    <row r="35" spans="1:19" s="219" customFormat="1" ht="12" customHeight="1">
      <c r="A35" s="829" t="s">
        <v>92</v>
      </c>
      <c r="B35" s="828">
        <v>5806</v>
      </c>
      <c r="C35" s="828">
        <v>5629</v>
      </c>
      <c r="D35" s="824">
        <v>3434</v>
      </c>
      <c r="E35" s="828">
        <v>3231</v>
      </c>
      <c r="F35" s="825">
        <v>14.070990254300311</v>
      </c>
      <c r="G35" s="255">
        <v>13.535420601472829</v>
      </c>
      <c r="H35" s="255">
        <v>8.3223872775176133</v>
      </c>
      <c r="I35" s="255">
        <v>7.7692208142403105</v>
      </c>
      <c r="J35" s="26"/>
    </row>
    <row r="36" spans="1:19" s="219" customFormat="1" ht="12" customHeight="1">
      <c r="A36" s="829" t="s">
        <v>20</v>
      </c>
      <c r="B36" s="828">
        <v>690</v>
      </c>
      <c r="C36" s="828">
        <v>739</v>
      </c>
      <c r="D36" s="826">
        <v>461</v>
      </c>
      <c r="E36" s="828">
        <v>526</v>
      </c>
      <c r="F36" s="825">
        <v>33.365296320097947</v>
      </c>
      <c r="G36" s="255">
        <v>35.361914117921216</v>
      </c>
      <c r="H36" s="255">
        <v>22.291886381978486</v>
      </c>
      <c r="I36" s="255">
        <v>25.169643878249744</v>
      </c>
      <c r="J36" s="26"/>
    </row>
    <row r="37" spans="1:19" s="219" customFormat="1" ht="12" customHeight="1">
      <c r="A37" s="829" t="s">
        <v>21</v>
      </c>
      <c r="B37" s="828">
        <v>313</v>
      </c>
      <c r="C37" s="828">
        <v>357</v>
      </c>
      <c r="D37" s="826">
        <v>125</v>
      </c>
      <c r="E37" s="828">
        <v>157</v>
      </c>
      <c r="F37" s="825">
        <v>22.624679694530684</v>
      </c>
      <c r="G37" s="255">
        <v>25.483763202302534</v>
      </c>
      <c r="H37" s="255">
        <v>9.0354152134707206</v>
      </c>
      <c r="I37" s="255">
        <v>11.207145161796912</v>
      </c>
      <c r="J37" s="623"/>
    </row>
    <row r="38" spans="1:19" s="219" customFormat="1" ht="12" customHeight="1">
      <c r="A38" s="624" t="s">
        <v>481</v>
      </c>
      <c r="B38" s="625"/>
      <c r="C38" s="625"/>
      <c r="D38" s="625"/>
      <c r="E38" s="625"/>
      <c r="F38" s="625"/>
      <c r="G38" s="625"/>
      <c r="H38" s="625"/>
      <c r="I38" s="625"/>
      <c r="J38" s="613"/>
    </row>
    <row r="39" spans="1:19" s="219" customFormat="1" ht="12" customHeight="1">
      <c r="A39" s="128" t="s">
        <v>482</v>
      </c>
      <c r="B39" s="9"/>
      <c r="C39" s="9"/>
      <c r="D39" s="9"/>
      <c r="E39" s="9"/>
      <c r="F39" s="9"/>
      <c r="G39" s="9"/>
      <c r="H39" s="9"/>
      <c r="I39" s="9"/>
      <c r="J39" s="9"/>
    </row>
    <row r="40" spans="1:19" s="219" customFormat="1" ht="12" customHeight="1">
      <c r="A40" s="128" t="s">
        <v>262</v>
      </c>
      <c r="B40" s="9"/>
      <c r="C40" s="9"/>
      <c r="D40" s="9"/>
      <c r="E40" s="9"/>
      <c r="F40" s="9"/>
      <c r="G40" s="9"/>
      <c r="H40" s="9"/>
      <c r="I40" s="9"/>
      <c r="J40" s="9"/>
    </row>
    <row r="41" spans="1:19" s="219" customFormat="1" ht="12" customHeight="1">
      <c r="A41" s="128" t="s">
        <v>483</v>
      </c>
      <c r="B41" s="52"/>
      <c r="C41" s="52"/>
      <c r="D41" s="52"/>
      <c r="E41" s="52"/>
      <c r="F41" s="52"/>
      <c r="G41" s="52"/>
      <c r="H41" s="52"/>
      <c r="I41" s="52"/>
      <c r="J41" s="128"/>
    </row>
    <row r="42" spans="1:19" s="219" customFormat="1" ht="12" customHeight="1">
      <c r="A42" s="188" t="s">
        <v>484</v>
      </c>
      <c r="B42" s="52"/>
      <c r="C42" s="52"/>
      <c r="D42" s="52"/>
      <c r="E42" s="52"/>
      <c r="F42" s="52"/>
      <c r="G42" s="52"/>
      <c r="H42" s="52"/>
      <c r="I42" s="52"/>
      <c r="J42" s="128"/>
    </row>
    <row r="43" spans="1:19" s="219" customFormat="1" ht="12" customHeight="1">
      <c r="A43" s="188" t="s">
        <v>38</v>
      </c>
      <c r="B43" s="128"/>
      <c r="C43" s="128"/>
      <c r="D43" s="128"/>
      <c r="E43" s="128"/>
      <c r="F43" s="128"/>
      <c r="G43" s="128"/>
      <c r="H43" s="128"/>
      <c r="I43" s="128"/>
      <c r="J43" s="128"/>
    </row>
    <row r="44" spans="1:19" s="219" customFormat="1" ht="12" customHeight="1">
      <c r="A44" s="188" t="s">
        <v>39</v>
      </c>
      <c r="B44" s="128"/>
      <c r="C44" s="128"/>
      <c r="D44" s="128"/>
      <c r="E44" s="128"/>
      <c r="F44" s="128"/>
      <c r="G44" s="128"/>
      <c r="H44" s="128"/>
      <c r="I44" s="128"/>
      <c r="J44" s="128"/>
    </row>
    <row r="45" spans="1:19" s="219" customFormat="1" ht="12" customHeight="1">
      <c r="A45" s="31" t="s">
        <v>89</v>
      </c>
      <c r="B45" s="9"/>
      <c r="C45" s="9"/>
      <c r="D45" s="9"/>
      <c r="E45" s="9"/>
      <c r="F45" s="9"/>
      <c r="G45" s="9"/>
      <c r="H45" s="9"/>
      <c r="I45" s="9"/>
      <c r="J45" s="9"/>
    </row>
    <row r="46" spans="1:19" s="1" customFormat="1" ht="12" customHeight="1">
      <c r="A46" s="13"/>
      <c r="B46" s="615"/>
      <c r="C46" s="615"/>
      <c r="D46" s="615"/>
      <c r="E46" s="615"/>
      <c r="F46" s="615"/>
      <c r="G46" s="615"/>
      <c r="H46" s="615"/>
      <c r="I46" s="615"/>
      <c r="J46" s="615"/>
      <c r="K46" s="615"/>
      <c r="L46" s="615"/>
      <c r="M46" s="615"/>
      <c r="N46" s="615"/>
      <c r="O46" s="615"/>
      <c r="P46" s="615"/>
      <c r="Q46" s="615"/>
      <c r="R46" s="614"/>
      <c r="S46" s="614"/>
    </row>
    <row r="47" spans="1:19" s="1" customFormat="1" ht="12" customHeight="1">
      <c r="A47" s="13"/>
      <c r="B47" s="615"/>
      <c r="C47" s="615"/>
      <c r="D47" s="615"/>
      <c r="E47" s="615"/>
      <c r="F47" s="615"/>
      <c r="G47" s="615"/>
      <c r="H47" s="615"/>
      <c r="I47" s="615"/>
      <c r="J47" s="615"/>
      <c r="K47" s="615"/>
      <c r="L47" s="615"/>
      <c r="M47" s="615"/>
      <c r="N47" s="615"/>
      <c r="O47" s="615"/>
      <c r="P47" s="615"/>
      <c r="Q47" s="615"/>
      <c r="R47" s="614"/>
      <c r="S47" s="614"/>
    </row>
    <row r="48" spans="1:19" s="1" customFormat="1" ht="14.25" customHeight="1">
      <c r="A48" s="13"/>
      <c r="B48" s="13"/>
      <c r="C48" s="13"/>
      <c r="D48" s="13"/>
      <c r="E48" s="13"/>
      <c r="F48" s="13"/>
      <c r="G48" s="13"/>
      <c r="H48" s="13"/>
      <c r="I48" s="13"/>
      <c r="J48" s="13"/>
      <c r="K48" s="13"/>
      <c r="L48" s="13"/>
      <c r="M48" s="13"/>
      <c r="N48" s="13"/>
      <c r="O48" s="13"/>
      <c r="P48" s="13"/>
      <c r="Q48" s="13"/>
      <c r="R48" s="13"/>
    </row>
    <row r="49" spans="1:19" s="1" customFormat="1" ht="12" customHeight="1">
      <c r="B49" s="13"/>
      <c r="C49" s="13"/>
      <c r="D49" s="13"/>
      <c r="E49" s="13"/>
      <c r="F49" s="13"/>
      <c r="G49" s="13"/>
      <c r="H49" s="13"/>
      <c r="I49" s="13"/>
      <c r="J49" s="13"/>
      <c r="K49" s="13"/>
      <c r="L49" s="13"/>
      <c r="M49" s="13"/>
      <c r="N49" s="13"/>
    </row>
    <row r="50" spans="1:19" s="1" customFormat="1" ht="12" customHeight="1">
      <c r="B50" s="13"/>
      <c r="C50" s="13"/>
      <c r="D50" s="13"/>
      <c r="E50" s="13"/>
      <c r="F50" s="13"/>
      <c r="G50" s="13"/>
      <c r="H50" s="13"/>
      <c r="I50" s="13"/>
      <c r="J50" s="13"/>
      <c r="K50" s="13"/>
      <c r="L50" s="13"/>
      <c r="M50" s="13"/>
      <c r="N50" s="13"/>
      <c r="O50" s="13"/>
      <c r="P50" s="13"/>
      <c r="Q50" s="13"/>
      <c r="R50" s="13"/>
    </row>
    <row r="51" spans="1:19" s="1" customFormat="1" ht="12" customHeight="1">
      <c r="H51" s="13"/>
      <c r="I51" s="13"/>
      <c r="J51" s="13"/>
      <c r="K51" s="13"/>
      <c r="L51" s="13"/>
      <c r="M51" s="13"/>
      <c r="N51" s="13"/>
    </row>
    <row r="52" spans="1:19" s="1" customFormat="1" ht="12" customHeight="1">
      <c r="A52" s="13"/>
      <c r="B52" s="13"/>
      <c r="C52" s="13"/>
      <c r="D52" s="13"/>
      <c r="E52" s="13"/>
      <c r="F52" s="13"/>
      <c r="G52" s="13"/>
      <c r="H52" s="13"/>
      <c r="I52" s="13"/>
      <c r="J52" s="13"/>
      <c r="K52" s="13"/>
      <c r="L52" s="13"/>
      <c r="M52" s="13"/>
      <c r="N52" s="13"/>
      <c r="O52" s="13"/>
      <c r="P52" s="13"/>
      <c r="Q52" s="13"/>
      <c r="R52" s="13"/>
    </row>
    <row r="53" spans="1:19" s="1" customFormat="1" ht="12" customHeight="1">
      <c r="A53" s="31"/>
      <c r="B53" s="10"/>
      <c r="C53" s="10"/>
      <c r="D53" s="10"/>
      <c r="E53" s="10"/>
      <c r="F53" s="10"/>
      <c r="G53" s="10"/>
      <c r="H53" s="10"/>
      <c r="I53" s="10"/>
      <c r="J53" s="10"/>
      <c r="K53" s="10"/>
      <c r="L53" s="10"/>
      <c r="M53" s="10"/>
      <c r="N53" s="10"/>
      <c r="O53" s="10"/>
      <c r="P53" s="10"/>
      <c r="Q53" s="10"/>
      <c r="R53" s="10"/>
      <c r="S53" s="10"/>
    </row>
    <row r="55" spans="1:19" s="1" customFormat="1" ht="12" customHeight="1">
      <c r="B55" s="10"/>
      <c r="C55" s="10"/>
      <c r="D55" s="10"/>
      <c r="E55" s="10"/>
      <c r="F55" s="10"/>
      <c r="G55" s="10"/>
      <c r="H55" s="10"/>
      <c r="I55" s="10"/>
      <c r="J55" s="10"/>
      <c r="K55" s="10"/>
      <c r="L55" s="10"/>
      <c r="M55" s="10"/>
      <c r="N55" s="10"/>
      <c r="O55" s="10"/>
      <c r="P55" s="10"/>
      <c r="Q55" s="10"/>
      <c r="R55" s="10"/>
      <c r="S55" s="10"/>
    </row>
    <row r="56" spans="1:19" ht="12.75" customHeight="1"/>
  </sheetData>
  <mergeCells count="7">
    <mergeCell ref="A5:A7"/>
    <mergeCell ref="B5:E5"/>
    <mergeCell ref="F5:I5"/>
    <mergeCell ref="B6:C6"/>
    <mergeCell ref="D6:E6"/>
    <mergeCell ref="F6:G6"/>
    <mergeCell ref="H6:I6"/>
  </mergeCell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B43"/>
  <sheetViews>
    <sheetView zoomScaleNormal="100" workbookViewId="0">
      <selection activeCell="G24" sqref="G24"/>
    </sheetView>
  </sheetViews>
  <sheetFormatPr defaultRowHeight="15"/>
  <sheetData>
    <row r="1" spans="1:28" s="219" customFormat="1" ht="12" customHeight="1">
      <c r="A1" s="226" t="s">
        <v>580</v>
      </c>
      <c r="B1" s="226"/>
      <c r="C1" s="226"/>
      <c r="D1" s="226"/>
      <c r="E1" s="226"/>
      <c r="F1" s="226"/>
      <c r="G1" s="226"/>
      <c r="H1" s="226"/>
      <c r="I1" s="226"/>
      <c r="J1" s="226"/>
      <c r="K1" s="226"/>
      <c r="L1" s="26"/>
      <c r="M1" s="26"/>
      <c r="N1" s="26"/>
      <c r="O1" s="26"/>
      <c r="P1" s="26"/>
      <c r="Q1" s="26"/>
      <c r="R1" s="26"/>
      <c r="S1" s="26"/>
      <c r="T1" s="26"/>
      <c r="U1" s="26"/>
      <c r="V1" s="26"/>
      <c r="W1" s="26"/>
      <c r="X1" s="26"/>
      <c r="Y1" s="26"/>
      <c r="Z1" s="9"/>
      <c r="AA1" s="26"/>
      <c r="AB1" s="26"/>
    </row>
    <row r="2" spans="1:28" s="219" customFormat="1" ht="12" customHeight="1">
      <c r="A2" s="227" t="s">
        <v>496</v>
      </c>
      <c r="B2" s="227"/>
      <c r="C2" s="227"/>
      <c r="D2" s="227"/>
      <c r="E2" s="227"/>
      <c r="F2" s="227"/>
      <c r="G2" s="227"/>
      <c r="H2" s="227"/>
      <c r="I2" s="227"/>
      <c r="J2" s="227"/>
      <c r="K2" s="227"/>
      <c r="L2" s="26"/>
      <c r="M2" s="26"/>
      <c r="N2" s="26"/>
      <c r="O2" s="26"/>
      <c r="P2" s="26"/>
      <c r="Q2" s="26"/>
      <c r="R2" s="26"/>
      <c r="S2" s="26"/>
      <c r="T2" s="26"/>
      <c r="U2" s="26"/>
      <c r="V2" s="26"/>
      <c r="W2" s="26"/>
      <c r="X2" s="26"/>
      <c r="Y2" s="26"/>
      <c r="Z2" s="9"/>
      <c r="AA2" s="26"/>
      <c r="AB2" s="26"/>
    </row>
    <row r="3" spans="1:28" s="219" customFormat="1" ht="12" customHeight="1">
      <c r="A3" s="227" t="s">
        <v>486</v>
      </c>
      <c r="B3" s="227"/>
      <c r="C3" s="227"/>
      <c r="D3" s="227"/>
      <c r="E3" s="227"/>
      <c r="F3" s="227"/>
      <c r="G3" s="227"/>
      <c r="H3" s="227"/>
      <c r="I3" s="227"/>
      <c r="J3" s="227"/>
      <c r="K3" s="227"/>
      <c r="L3" s="26"/>
      <c r="M3" s="26"/>
      <c r="N3" s="26"/>
      <c r="O3" s="26"/>
      <c r="P3" s="26"/>
      <c r="Q3" s="26"/>
      <c r="R3" s="26"/>
      <c r="S3" s="26"/>
      <c r="T3" s="26"/>
      <c r="U3" s="26"/>
      <c r="V3" s="26"/>
      <c r="W3" s="26"/>
      <c r="X3" s="26"/>
      <c r="Y3" s="26"/>
      <c r="Z3" s="9"/>
      <c r="AA3" s="26"/>
      <c r="AB3" s="26"/>
    </row>
    <row r="4" spans="1:28" s="219" customFormat="1" ht="12" customHeight="1">
      <c r="A4" s="26"/>
      <c r="B4" s="26"/>
      <c r="C4" s="26"/>
      <c r="D4" s="26"/>
      <c r="E4" s="26"/>
      <c r="F4" s="26"/>
      <c r="G4" s="26"/>
      <c r="H4" s="26"/>
      <c r="I4" s="26"/>
      <c r="J4" s="26"/>
      <c r="K4" s="26"/>
      <c r="L4" s="26"/>
      <c r="M4" s="26"/>
      <c r="N4" s="26"/>
      <c r="O4" s="26"/>
      <c r="P4" s="26"/>
      <c r="Q4" s="26"/>
      <c r="R4" s="26"/>
      <c r="S4" s="26"/>
      <c r="T4" s="26"/>
      <c r="U4" s="26"/>
      <c r="V4" s="26"/>
      <c r="W4" s="26"/>
      <c r="X4" s="26"/>
      <c r="Y4" s="26"/>
      <c r="Z4" s="9"/>
      <c r="AA4" s="26"/>
      <c r="AB4" s="26"/>
    </row>
    <row r="5" spans="1:28" s="219" customFormat="1" ht="12" customHeight="1">
      <c r="A5" s="1030" t="s">
        <v>474</v>
      </c>
      <c r="B5" s="1037" t="s">
        <v>487</v>
      </c>
      <c r="C5" s="1038"/>
      <c r="D5" s="1038"/>
      <c r="E5" s="1038"/>
      <c r="F5" s="1038"/>
      <c r="G5" s="1038"/>
      <c r="H5" s="1038"/>
      <c r="I5" s="1038"/>
      <c r="J5" s="1038"/>
      <c r="K5" s="1038"/>
      <c r="L5" s="1038"/>
      <c r="M5" s="1038"/>
      <c r="N5" s="1038"/>
      <c r="O5" s="1038"/>
      <c r="P5" s="1038"/>
      <c r="Q5" s="1038"/>
      <c r="R5" s="1038"/>
      <c r="S5" s="1038"/>
      <c r="T5" s="1038"/>
      <c r="U5" s="1038"/>
      <c r="V5" s="1038"/>
      <c r="W5" s="1038"/>
      <c r="X5" s="1038"/>
      <c r="Y5" s="1038"/>
      <c r="Z5" s="1038"/>
      <c r="AA5" s="1038"/>
      <c r="AB5" s="1039"/>
    </row>
    <row r="6" spans="1:28" s="219" customFormat="1" ht="12" customHeight="1">
      <c r="A6" s="1030"/>
      <c r="B6" s="1040" t="s">
        <v>497</v>
      </c>
      <c r="C6" s="1040"/>
      <c r="D6" s="1040" t="s">
        <v>498</v>
      </c>
      <c r="E6" s="1040"/>
      <c r="F6" s="1040" t="s">
        <v>499</v>
      </c>
      <c r="G6" s="1040"/>
      <c r="H6" s="1040" t="s">
        <v>500</v>
      </c>
      <c r="I6" s="1040"/>
      <c r="J6" s="1040" t="s">
        <v>327</v>
      </c>
      <c r="K6" s="1040"/>
      <c r="L6" s="1040" t="s">
        <v>328</v>
      </c>
      <c r="M6" s="1040"/>
      <c r="N6" s="1040" t="s">
        <v>501</v>
      </c>
      <c r="O6" s="1040"/>
      <c r="P6" s="1040" t="s">
        <v>502</v>
      </c>
      <c r="Q6" s="1040"/>
      <c r="R6" s="1040" t="s">
        <v>503</v>
      </c>
      <c r="S6" s="1040"/>
      <c r="T6" s="1040" t="s">
        <v>504</v>
      </c>
      <c r="U6" s="1040"/>
      <c r="V6" s="1040" t="s">
        <v>505</v>
      </c>
      <c r="W6" s="1040"/>
      <c r="X6" s="1040" t="s">
        <v>506</v>
      </c>
      <c r="Y6" s="1040"/>
      <c r="Z6" s="629" t="s">
        <v>507</v>
      </c>
      <c r="AA6" s="1040" t="s">
        <v>210</v>
      </c>
      <c r="AB6" s="1040"/>
    </row>
    <row r="7" spans="1:28" s="219" customFormat="1" ht="36" customHeight="1">
      <c r="A7" s="1030"/>
      <c r="B7" s="627" t="s">
        <v>489</v>
      </c>
      <c r="C7" s="627" t="s">
        <v>6</v>
      </c>
      <c r="D7" s="627" t="s">
        <v>489</v>
      </c>
      <c r="E7" s="627" t="s">
        <v>6</v>
      </c>
      <c r="F7" s="627" t="s">
        <v>489</v>
      </c>
      <c r="G7" s="627" t="s">
        <v>6</v>
      </c>
      <c r="H7" s="627" t="s">
        <v>489</v>
      </c>
      <c r="I7" s="627" t="s">
        <v>6</v>
      </c>
      <c r="J7" s="627" t="s">
        <v>489</v>
      </c>
      <c r="K7" s="627" t="s">
        <v>6</v>
      </c>
      <c r="L7" s="627" t="s">
        <v>489</v>
      </c>
      <c r="M7" s="627" t="s">
        <v>6</v>
      </c>
      <c r="N7" s="627" t="s">
        <v>489</v>
      </c>
      <c r="O7" s="627" t="s">
        <v>6</v>
      </c>
      <c r="P7" s="627" t="s">
        <v>489</v>
      </c>
      <c r="Q7" s="627" t="s">
        <v>6</v>
      </c>
      <c r="R7" s="627" t="s">
        <v>489</v>
      </c>
      <c r="S7" s="627" t="s">
        <v>6</v>
      </c>
      <c r="T7" s="627" t="s">
        <v>489</v>
      </c>
      <c r="U7" s="627" t="s">
        <v>6</v>
      </c>
      <c r="V7" s="627" t="s">
        <v>489</v>
      </c>
      <c r="W7" s="627" t="s">
        <v>6</v>
      </c>
      <c r="X7" s="627" t="s">
        <v>489</v>
      </c>
      <c r="Y7" s="627" t="s">
        <v>6</v>
      </c>
      <c r="Z7" s="627" t="s">
        <v>489</v>
      </c>
      <c r="AA7" s="627" t="s">
        <v>489</v>
      </c>
      <c r="AB7" s="627" t="s">
        <v>6</v>
      </c>
    </row>
    <row r="8" spans="1:28" s="219" customFormat="1" ht="12" customHeight="1">
      <c r="A8" s="26"/>
      <c r="B8" s="630"/>
      <c r="C8" s="630"/>
      <c r="D8" s="631"/>
      <c r="E8" s="632"/>
      <c r="F8" s="631"/>
      <c r="G8" s="633"/>
      <c r="H8" s="631"/>
      <c r="I8" s="633"/>
      <c r="J8" s="631"/>
      <c r="K8" s="633"/>
      <c r="L8" s="631"/>
      <c r="M8" s="633"/>
      <c r="N8" s="631"/>
      <c r="O8" s="633"/>
      <c r="P8" s="631"/>
      <c r="Q8" s="633"/>
      <c r="R8" s="631"/>
      <c r="S8" s="633"/>
      <c r="T8" s="631"/>
      <c r="U8" s="633"/>
      <c r="V8" s="631"/>
      <c r="W8" s="633"/>
      <c r="X8" s="631"/>
      <c r="Y8" s="633"/>
      <c r="Z8" s="634"/>
      <c r="AA8" s="631"/>
      <c r="AB8" s="632"/>
    </row>
    <row r="9" spans="1:28" s="219" customFormat="1" ht="12" customHeight="1">
      <c r="A9" s="833" t="s">
        <v>91</v>
      </c>
      <c r="B9" s="832">
        <v>280</v>
      </c>
      <c r="C9" s="831">
        <v>0.97338710972652198</v>
      </c>
      <c r="D9" s="832">
        <v>649</v>
      </c>
      <c r="E9" s="830">
        <v>3.7805617495344639</v>
      </c>
      <c r="F9" s="832">
        <v>7757</v>
      </c>
      <c r="G9" s="831">
        <v>45.653930610969304</v>
      </c>
      <c r="H9" s="832">
        <v>10987</v>
      </c>
      <c r="I9" s="831">
        <v>63.710518701156673</v>
      </c>
      <c r="J9" s="832">
        <v>9233</v>
      </c>
      <c r="K9" s="831">
        <v>53.980221361586629</v>
      </c>
      <c r="L9" s="832">
        <v>6884</v>
      </c>
      <c r="M9" s="831">
        <v>43.723171604175477</v>
      </c>
      <c r="N9" s="832">
        <v>4703</v>
      </c>
      <c r="O9" s="831">
        <v>33.862350660589442</v>
      </c>
      <c r="P9" s="832">
        <v>3415</v>
      </c>
      <c r="Q9" s="831">
        <v>26.250316406632237</v>
      </c>
      <c r="R9" s="832">
        <v>2470</v>
      </c>
      <c r="S9" s="831">
        <v>20.873208273801733</v>
      </c>
      <c r="T9" s="832">
        <v>1664</v>
      </c>
      <c r="U9" s="831">
        <v>16.409605851917902</v>
      </c>
      <c r="V9" s="832">
        <v>1139</v>
      </c>
      <c r="W9" s="831">
        <v>13.762323109139572</v>
      </c>
      <c r="X9" s="832">
        <v>1967</v>
      </c>
      <c r="Y9" s="831">
        <v>9.5529032448254654</v>
      </c>
      <c r="Z9" s="832">
        <v>1112</v>
      </c>
      <c r="AA9" s="832">
        <v>52260</v>
      </c>
      <c r="AB9" s="814">
        <v>27.39628376907168</v>
      </c>
    </row>
    <row r="10" spans="1:28" s="219" customFormat="1" ht="12" customHeight="1">
      <c r="A10" s="26"/>
      <c r="B10" s="635"/>
      <c r="C10" s="636"/>
      <c r="D10" s="637"/>
      <c r="E10" s="638"/>
      <c r="F10" s="637"/>
      <c r="G10" s="639"/>
      <c r="H10" s="637"/>
      <c r="I10" s="639"/>
      <c r="J10" s="637"/>
      <c r="K10" s="639"/>
      <c r="L10" s="637"/>
      <c r="M10" s="639"/>
      <c r="N10" s="637"/>
      <c r="O10" s="639"/>
      <c r="P10" s="637"/>
      <c r="Q10" s="639"/>
      <c r="R10" s="637"/>
      <c r="S10" s="639"/>
      <c r="T10" s="637"/>
      <c r="U10" s="639"/>
      <c r="V10" s="637"/>
      <c r="W10" s="639"/>
      <c r="X10" s="637"/>
      <c r="Y10" s="639"/>
      <c r="Z10" s="637"/>
      <c r="AA10" s="501"/>
      <c r="AB10" s="640"/>
    </row>
    <row r="11" spans="1:28" s="219" customFormat="1" ht="12" customHeight="1">
      <c r="A11" s="829" t="s">
        <v>25</v>
      </c>
      <c r="B11" s="828">
        <v>4</v>
      </c>
      <c r="C11" s="825">
        <v>2.5074754110692501</v>
      </c>
      <c r="D11" s="828">
        <v>2</v>
      </c>
      <c r="E11" s="815">
        <v>2.280319700822055</v>
      </c>
      <c r="F11" s="828">
        <v>29</v>
      </c>
      <c r="G11" s="825">
        <v>37.670654560097681</v>
      </c>
      <c r="H11" s="828">
        <v>21</v>
      </c>
      <c r="I11" s="825">
        <v>29.857112390701641</v>
      </c>
      <c r="J11" s="828">
        <v>23</v>
      </c>
      <c r="K11" s="825">
        <v>34.115518110890264</v>
      </c>
      <c r="L11" s="828">
        <v>28</v>
      </c>
      <c r="M11" s="825">
        <v>47.373318670163272</v>
      </c>
      <c r="N11" s="828">
        <v>22</v>
      </c>
      <c r="O11" s="825">
        <v>46.047261234485212</v>
      </c>
      <c r="P11" s="828">
        <v>13</v>
      </c>
      <c r="Q11" s="825">
        <v>32.558605489881785</v>
      </c>
      <c r="R11" s="828">
        <v>6</v>
      </c>
      <c r="S11" s="825">
        <v>19.059115021759155</v>
      </c>
      <c r="T11" s="828">
        <v>4</v>
      </c>
      <c r="U11" s="825">
        <v>15.432694162583433</v>
      </c>
      <c r="V11" s="828">
        <v>6</v>
      </c>
      <c r="W11" s="825">
        <v>29.32981375568265</v>
      </c>
      <c r="X11" s="828">
        <v>7</v>
      </c>
      <c r="Y11" s="825">
        <v>14.917103524698462</v>
      </c>
      <c r="Z11" s="828" t="s">
        <v>93</v>
      </c>
      <c r="AA11" s="828">
        <v>165</v>
      </c>
      <c r="AB11" s="815">
        <v>22.493078266369849</v>
      </c>
    </row>
    <row r="12" spans="1:28" s="219" customFormat="1" ht="12" customHeight="1">
      <c r="A12" s="829" t="s">
        <v>23</v>
      </c>
      <c r="B12" s="828">
        <v>8</v>
      </c>
      <c r="C12" s="825">
        <v>1.3981174348739422</v>
      </c>
      <c r="D12" s="828">
        <v>29</v>
      </c>
      <c r="E12" s="815">
        <v>8.5757460159745449</v>
      </c>
      <c r="F12" s="828">
        <v>389</v>
      </c>
      <c r="G12" s="825">
        <v>124.28432675595542</v>
      </c>
      <c r="H12" s="828">
        <v>518</v>
      </c>
      <c r="I12" s="825">
        <v>178.58558834987605</v>
      </c>
      <c r="J12" s="828">
        <v>387</v>
      </c>
      <c r="K12" s="825">
        <v>142.27731945118455</v>
      </c>
      <c r="L12" s="828">
        <v>263</v>
      </c>
      <c r="M12" s="825">
        <v>106.70713152566854</v>
      </c>
      <c r="N12" s="828">
        <v>161</v>
      </c>
      <c r="O12" s="825">
        <v>75.974574471599198</v>
      </c>
      <c r="P12" s="828">
        <v>115</v>
      </c>
      <c r="Q12" s="825">
        <v>59.558644548830323</v>
      </c>
      <c r="R12" s="828">
        <v>80</v>
      </c>
      <c r="S12" s="825">
        <v>49.492087452518525</v>
      </c>
      <c r="T12" s="828">
        <v>56</v>
      </c>
      <c r="U12" s="825">
        <v>41.897978422541115</v>
      </c>
      <c r="V12" s="828">
        <v>22</v>
      </c>
      <c r="W12" s="825">
        <v>19.72245132140424</v>
      </c>
      <c r="X12" s="828">
        <v>58</v>
      </c>
      <c r="Y12" s="825">
        <v>20.956558499510411</v>
      </c>
      <c r="Z12" s="828" t="s">
        <v>93</v>
      </c>
      <c r="AA12" s="828">
        <v>2086</v>
      </c>
      <c r="AB12" s="815">
        <v>66.848390030552849</v>
      </c>
    </row>
    <row r="13" spans="1:28" s="219" customFormat="1" ht="12" customHeight="1">
      <c r="A13" s="829" t="s">
        <v>26</v>
      </c>
      <c r="B13" s="828">
        <v>3</v>
      </c>
      <c r="C13" s="825">
        <v>2.1033590644258879</v>
      </c>
      <c r="D13" s="828">
        <v>2</v>
      </c>
      <c r="E13" s="815">
        <v>2.5242644924335171</v>
      </c>
      <c r="F13" s="828">
        <v>60</v>
      </c>
      <c r="G13" s="825">
        <v>81.884433769140486</v>
      </c>
      <c r="H13" s="828">
        <v>55</v>
      </c>
      <c r="I13" s="825">
        <v>80.234576726137504</v>
      </c>
      <c r="J13" s="828">
        <v>52</v>
      </c>
      <c r="K13" s="825">
        <v>81.503424711211423</v>
      </c>
      <c r="L13" s="828">
        <v>25</v>
      </c>
      <c r="M13" s="825">
        <v>45.214497576502929</v>
      </c>
      <c r="N13" s="828">
        <v>22</v>
      </c>
      <c r="O13" s="825">
        <v>47.054797450485523</v>
      </c>
      <c r="P13" s="828">
        <v>15</v>
      </c>
      <c r="Q13" s="825">
        <v>40.238210204410109</v>
      </c>
      <c r="R13" s="828">
        <v>8</v>
      </c>
      <c r="S13" s="825">
        <v>27.625263303290861</v>
      </c>
      <c r="T13" s="828">
        <v>6</v>
      </c>
      <c r="U13" s="825">
        <v>26.257056583956938</v>
      </c>
      <c r="V13" s="828">
        <v>6</v>
      </c>
      <c r="W13" s="825">
        <v>36.075036075036074</v>
      </c>
      <c r="X13" s="828">
        <v>4</v>
      </c>
      <c r="Y13" s="825">
        <v>11.669973159061733</v>
      </c>
      <c r="Z13" s="828" t="s">
        <v>93</v>
      </c>
      <c r="AA13" s="828">
        <v>258</v>
      </c>
      <c r="AB13" s="815">
        <v>38.534724566334987</v>
      </c>
    </row>
    <row r="14" spans="1:28" s="219" customFormat="1" ht="12" customHeight="1">
      <c r="A14" s="829" t="s">
        <v>27</v>
      </c>
      <c r="B14" s="828">
        <v>11</v>
      </c>
      <c r="C14" s="825">
        <v>1.4558275453159411</v>
      </c>
      <c r="D14" s="828">
        <v>14</v>
      </c>
      <c r="E14" s="815">
        <v>3.4962502715837265</v>
      </c>
      <c r="F14" s="828">
        <v>159</v>
      </c>
      <c r="G14" s="825">
        <v>43.58624319478939</v>
      </c>
      <c r="H14" s="828">
        <v>261</v>
      </c>
      <c r="I14" s="825">
        <v>76.847882413906817</v>
      </c>
      <c r="J14" s="828">
        <v>211</v>
      </c>
      <c r="K14" s="825">
        <v>65.243472560636235</v>
      </c>
      <c r="L14" s="828">
        <v>132</v>
      </c>
      <c r="M14" s="825">
        <v>46.23143737741664</v>
      </c>
      <c r="N14" s="828">
        <v>94</v>
      </c>
      <c r="O14" s="825">
        <v>40.372457394172621</v>
      </c>
      <c r="P14" s="828">
        <v>55</v>
      </c>
      <c r="Q14" s="825">
        <v>28.639270167253336</v>
      </c>
      <c r="R14" s="828">
        <v>49</v>
      </c>
      <c r="S14" s="825">
        <v>31.14413377994445</v>
      </c>
      <c r="T14" s="828">
        <v>29</v>
      </c>
      <c r="U14" s="825">
        <v>23.026106841135743</v>
      </c>
      <c r="V14" s="828">
        <v>21</v>
      </c>
      <c r="W14" s="825">
        <v>21.819541997423215</v>
      </c>
      <c r="X14" s="828">
        <v>33</v>
      </c>
      <c r="Y14" s="825">
        <v>15.69746699964324</v>
      </c>
      <c r="Z14" s="828">
        <v>7</v>
      </c>
      <c r="AA14" s="828">
        <v>1076</v>
      </c>
      <c r="AB14" s="815">
        <v>30.884174300406002</v>
      </c>
    </row>
    <row r="15" spans="1:28" s="219" customFormat="1" ht="12" customHeight="1">
      <c r="A15" s="829" t="s">
        <v>28</v>
      </c>
      <c r="B15" s="828">
        <v>30</v>
      </c>
      <c r="C15" s="825">
        <v>1.3330175562855555</v>
      </c>
      <c r="D15" s="828">
        <v>86</v>
      </c>
      <c r="E15" s="815">
        <v>6.4200137209130457</v>
      </c>
      <c r="F15" s="828">
        <v>1056</v>
      </c>
      <c r="G15" s="825">
        <v>79.561147940790235</v>
      </c>
      <c r="H15" s="828">
        <v>1352</v>
      </c>
      <c r="I15" s="825">
        <v>103.65220697935082</v>
      </c>
      <c r="J15" s="828">
        <v>1097</v>
      </c>
      <c r="K15" s="825">
        <v>83.813330827337666</v>
      </c>
      <c r="L15" s="828">
        <v>735</v>
      </c>
      <c r="M15" s="825">
        <v>62.776408369504502</v>
      </c>
      <c r="N15" s="828">
        <v>407</v>
      </c>
      <c r="O15" s="825">
        <v>41.431303945949963</v>
      </c>
      <c r="P15" s="828">
        <v>267</v>
      </c>
      <c r="Q15" s="825">
        <v>29.548014970994252</v>
      </c>
      <c r="R15" s="828">
        <v>191</v>
      </c>
      <c r="S15" s="825">
        <v>24.457235051955617</v>
      </c>
      <c r="T15" s="828">
        <v>140</v>
      </c>
      <c r="U15" s="825">
        <v>21.092723613002761</v>
      </c>
      <c r="V15" s="828">
        <v>81</v>
      </c>
      <c r="W15" s="825">
        <v>15.179170430226414</v>
      </c>
      <c r="X15" s="828">
        <v>167</v>
      </c>
      <c r="Y15" s="825">
        <v>11.507670172256731</v>
      </c>
      <c r="Z15" s="828">
        <v>154</v>
      </c>
      <c r="AA15" s="828">
        <v>5763</v>
      </c>
      <c r="AB15" s="815">
        <v>41.114636853525305</v>
      </c>
    </row>
    <row r="16" spans="1:28" s="219" customFormat="1" ht="12" customHeight="1">
      <c r="A16" s="829" t="s">
        <v>9</v>
      </c>
      <c r="B16" s="828">
        <v>11</v>
      </c>
      <c r="C16" s="825">
        <v>0.82031823873199683</v>
      </c>
      <c r="D16" s="828">
        <v>41</v>
      </c>
      <c r="E16" s="815">
        <v>4.8388600589868842</v>
      </c>
      <c r="F16" s="828">
        <v>453</v>
      </c>
      <c r="G16" s="825">
        <v>53.49292252028421</v>
      </c>
      <c r="H16" s="828">
        <v>596</v>
      </c>
      <c r="I16" s="825">
        <v>72.432328638600353</v>
      </c>
      <c r="J16" s="828">
        <v>442</v>
      </c>
      <c r="K16" s="825">
        <v>59.497208207922554</v>
      </c>
      <c r="L16" s="828">
        <v>333</v>
      </c>
      <c r="M16" s="825">
        <v>50.612440933153579</v>
      </c>
      <c r="N16" s="828">
        <v>232</v>
      </c>
      <c r="O16" s="825">
        <v>40.247871373354521</v>
      </c>
      <c r="P16" s="828">
        <v>193</v>
      </c>
      <c r="Q16" s="825">
        <v>35.664985669328296</v>
      </c>
      <c r="R16" s="828">
        <v>113</v>
      </c>
      <c r="S16" s="825">
        <v>23.579000083465488</v>
      </c>
      <c r="T16" s="828">
        <v>90</v>
      </c>
      <c r="U16" s="825">
        <v>24.050281121063772</v>
      </c>
      <c r="V16" s="828">
        <v>58</v>
      </c>
      <c r="W16" s="825">
        <v>18.523604821247215</v>
      </c>
      <c r="X16" s="828">
        <v>119</v>
      </c>
      <c r="Y16" s="825">
        <v>13.084471810659997</v>
      </c>
      <c r="Z16" s="828">
        <v>11</v>
      </c>
      <c r="AA16" s="828">
        <v>2692</v>
      </c>
      <c r="AB16" s="815">
        <v>31.849013905075978</v>
      </c>
    </row>
    <row r="17" spans="1:28" s="219" customFormat="1" ht="12" customHeight="1">
      <c r="A17" s="829" t="s">
        <v>10</v>
      </c>
      <c r="B17" s="828">
        <v>2</v>
      </c>
      <c r="C17" s="825">
        <v>0.51310469388173963</v>
      </c>
      <c r="D17" s="828">
        <v>17</v>
      </c>
      <c r="E17" s="815">
        <v>7.7728854322410141</v>
      </c>
      <c r="F17" s="828">
        <v>171</v>
      </c>
      <c r="G17" s="825">
        <v>77.464948243448319</v>
      </c>
      <c r="H17" s="828">
        <v>185</v>
      </c>
      <c r="I17" s="825">
        <v>75.266586111077203</v>
      </c>
      <c r="J17" s="828">
        <v>153</v>
      </c>
      <c r="K17" s="825">
        <v>56.997675388925316</v>
      </c>
      <c r="L17" s="828">
        <v>94</v>
      </c>
      <c r="M17" s="825">
        <v>37.18383847973481</v>
      </c>
      <c r="N17" s="828">
        <v>67</v>
      </c>
      <c r="O17" s="825">
        <v>31.496951377168941</v>
      </c>
      <c r="P17" s="828">
        <v>49</v>
      </c>
      <c r="Q17" s="825">
        <v>26.097145291861953</v>
      </c>
      <c r="R17" s="828">
        <v>34</v>
      </c>
      <c r="S17" s="825">
        <v>21.643230443113314</v>
      </c>
      <c r="T17" s="828">
        <v>21</v>
      </c>
      <c r="U17" s="825">
        <v>17.054175430617931</v>
      </c>
      <c r="V17" s="828">
        <v>12</v>
      </c>
      <c r="W17" s="825">
        <v>12.55532188706488</v>
      </c>
      <c r="X17" s="828">
        <v>20</v>
      </c>
      <c r="Y17" s="825">
        <v>10.120791648322731</v>
      </c>
      <c r="Z17" s="828">
        <v>57</v>
      </c>
      <c r="AA17" s="828">
        <v>882</v>
      </c>
      <c r="AB17" s="815">
        <v>34.316929685311422</v>
      </c>
    </row>
    <row r="18" spans="1:28" s="219" customFormat="1" ht="12" customHeight="1">
      <c r="A18" s="829" t="s">
        <v>29</v>
      </c>
      <c r="B18" s="828">
        <v>7</v>
      </c>
      <c r="C18" s="825">
        <v>1.3743383542494543</v>
      </c>
      <c r="D18" s="828">
        <v>20</v>
      </c>
      <c r="E18" s="815">
        <v>6.6158131165110845</v>
      </c>
      <c r="F18" s="828">
        <v>349</v>
      </c>
      <c r="G18" s="825">
        <v>115.74342766367414</v>
      </c>
      <c r="H18" s="828">
        <v>387</v>
      </c>
      <c r="I18" s="825">
        <v>119.7404694940269</v>
      </c>
      <c r="J18" s="828">
        <v>298</v>
      </c>
      <c r="K18" s="825">
        <v>92.365295444965156</v>
      </c>
      <c r="L18" s="828">
        <v>196</v>
      </c>
      <c r="M18" s="825">
        <v>65.385205596439846</v>
      </c>
      <c r="N18" s="828">
        <v>152</v>
      </c>
      <c r="O18" s="825">
        <v>58.752135562822268</v>
      </c>
      <c r="P18" s="828">
        <v>118</v>
      </c>
      <c r="Q18" s="825">
        <v>48.135759158032144</v>
      </c>
      <c r="R18" s="828">
        <v>86</v>
      </c>
      <c r="S18" s="825">
        <v>37.757552608124897</v>
      </c>
      <c r="T18" s="828">
        <v>61</v>
      </c>
      <c r="U18" s="825">
        <v>30.592082167323642</v>
      </c>
      <c r="V18" s="828">
        <v>53</v>
      </c>
      <c r="W18" s="825">
        <v>33.03786263729414</v>
      </c>
      <c r="X18" s="828">
        <v>47</v>
      </c>
      <c r="Y18" s="825">
        <v>12.885714677377345</v>
      </c>
      <c r="Z18" s="828">
        <v>20</v>
      </c>
      <c r="AA18" s="828">
        <v>1794</v>
      </c>
      <c r="AB18" s="815">
        <v>51.039103805684974</v>
      </c>
    </row>
    <row r="19" spans="1:28" s="219" customFormat="1" ht="12" customHeight="1">
      <c r="A19" s="829" t="s">
        <v>11</v>
      </c>
      <c r="B19" s="828">
        <v>8</v>
      </c>
      <c r="C19" s="825">
        <v>0.8785503041431334</v>
      </c>
      <c r="D19" s="828">
        <v>24</v>
      </c>
      <c r="E19" s="815">
        <v>4.5201315358276926</v>
      </c>
      <c r="F19" s="828">
        <v>266</v>
      </c>
      <c r="G19" s="825">
        <v>49.851009201821626</v>
      </c>
      <c r="H19" s="828">
        <v>444</v>
      </c>
      <c r="I19" s="825">
        <v>80.1243009425433</v>
      </c>
      <c r="J19" s="828">
        <v>328</v>
      </c>
      <c r="K19" s="825">
        <v>58.929001333088991</v>
      </c>
      <c r="L19" s="828">
        <v>254</v>
      </c>
      <c r="M19" s="825">
        <v>47.719962725824388</v>
      </c>
      <c r="N19" s="828">
        <v>164</v>
      </c>
      <c r="O19" s="825">
        <v>34.626038781163437</v>
      </c>
      <c r="P19" s="828">
        <v>128</v>
      </c>
      <c r="Q19" s="825">
        <v>29.698306964485003</v>
      </c>
      <c r="R19" s="828">
        <v>82</v>
      </c>
      <c r="S19" s="825">
        <v>22.059377387524076</v>
      </c>
      <c r="T19" s="828">
        <v>53</v>
      </c>
      <c r="U19" s="825">
        <v>17.356221714270745</v>
      </c>
      <c r="V19" s="828">
        <v>35</v>
      </c>
      <c r="W19" s="825">
        <v>14.44561843756191</v>
      </c>
      <c r="X19" s="828">
        <v>66</v>
      </c>
      <c r="Y19" s="825">
        <v>11.751613621188515</v>
      </c>
      <c r="Z19" s="828">
        <v>44</v>
      </c>
      <c r="AA19" s="828">
        <v>1896</v>
      </c>
      <c r="AB19" s="815">
        <v>31.580062453904102</v>
      </c>
    </row>
    <row r="20" spans="1:28" s="219" customFormat="1" ht="12" customHeight="1">
      <c r="A20" s="829" t="s">
        <v>12</v>
      </c>
      <c r="B20" s="828">
        <v>9</v>
      </c>
      <c r="C20" s="825">
        <v>0.68752201025324489</v>
      </c>
      <c r="D20" s="828">
        <v>14</v>
      </c>
      <c r="E20" s="815">
        <v>1.9309625710490781</v>
      </c>
      <c r="F20" s="828">
        <v>162</v>
      </c>
      <c r="G20" s="825">
        <v>23.744926720517814</v>
      </c>
      <c r="H20" s="828">
        <v>343</v>
      </c>
      <c r="I20" s="825">
        <v>52.225681941029137</v>
      </c>
      <c r="J20" s="828">
        <v>317</v>
      </c>
      <c r="K20" s="825">
        <v>53.261824713150631</v>
      </c>
      <c r="L20" s="828">
        <v>212</v>
      </c>
      <c r="M20" s="825">
        <v>42.352988183116743</v>
      </c>
      <c r="N20" s="828">
        <v>125</v>
      </c>
      <c r="O20" s="825">
        <v>30.98884153793902</v>
      </c>
      <c r="P20" s="828">
        <v>91</v>
      </c>
      <c r="Q20" s="825">
        <v>25.595157733675354</v>
      </c>
      <c r="R20" s="828">
        <v>69</v>
      </c>
      <c r="S20" s="825">
        <v>22.599240141490895</v>
      </c>
      <c r="T20" s="828">
        <v>49</v>
      </c>
      <c r="U20" s="825">
        <v>19.06800272400039</v>
      </c>
      <c r="V20" s="828">
        <v>31</v>
      </c>
      <c r="W20" s="825">
        <v>14.346139962792591</v>
      </c>
      <c r="X20" s="828">
        <v>61</v>
      </c>
      <c r="Y20" s="825">
        <v>10.726576059337308</v>
      </c>
      <c r="Z20" s="828">
        <v>10</v>
      </c>
      <c r="AA20" s="828">
        <v>1493</v>
      </c>
      <c r="AB20" s="815">
        <v>22.707953061307368</v>
      </c>
    </row>
    <row r="21" spans="1:28" s="219" customFormat="1" ht="12" customHeight="1">
      <c r="A21" s="829" t="s">
        <v>13</v>
      </c>
      <c r="B21" s="828">
        <v>4</v>
      </c>
      <c r="C21" s="825">
        <v>0.80316124265107458</v>
      </c>
      <c r="D21" s="828">
        <v>11</v>
      </c>
      <c r="E21" s="815">
        <v>3.9062083855640743</v>
      </c>
      <c r="F21" s="828">
        <v>114</v>
      </c>
      <c r="G21" s="825">
        <v>40.086925332826972</v>
      </c>
      <c r="H21" s="828">
        <v>184</v>
      </c>
      <c r="I21" s="825">
        <v>64.329816170557919</v>
      </c>
      <c r="J21" s="828">
        <v>168</v>
      </c>
      <c r="K21" s="825">
        <v>59.120165254938115</v>
      </c>
      <c r="L21" s="828">
        <v>144</v>
      </c>
      <c r="M21" s="825">
        <v>54.202582150788572</v>
      </c>
      <c r="N21" s="828">
        <v>97</v>
      </c>
      <c r="O21" s="825">
        <v>41.191583328025139</v>
      </c>
      <c r="P21" s="828">
        <v>64</v>
      </c>
      <c r="Q21" s="825">
        <v>29.997937641787129</v>
      </c>
      <c r="R21" s="828">
        <v>63</v>
      </c>
      <c r="S21" s="825">
        <v>34.126549914141933</v>
      </c>
      <c r="T21" s="828">
        <v>41</v>
      </c>
      <c r="U21" s="825">
        <v>27.560246025610862</v>
      </c>
      <c r="V21" s="828">
        <v>25</v>
      </c>
      <c r="W21" s="825">
        <v>22.043717099752229</v>
      </c>
      <c r="X21" s="828">
        <v>49</v>
      </c>
      <c r="Y21" s="825">
        <v>20.448532296161517</v>
      </c>
      <c r="Z21" s="828">
        <v>14</v>
      </c>
      <c r="AA21" s="828">
        <v>978</v>
      </c>
      <c r="AB21" s="815">
        <v>32.222757437757032</v>
      </c>
    </row>
    <row r="22" spans="1:28" s="219" customFormat="1" ht="12" customHeight="1">
      <c r="A22" s="829" t="s">
        <v>14</v>
      </c>
      <c r="B22" s="828">
        <v>6</v>
      </c>
      <c r="C22" s="825">
        <v>1.5399422521655437</v>
      </c>
      <c r="D22" s="828">
        <v>8</v>
      </c>
      <c r="E22" s="815">
        <v>3.6021757141313353</v>
      </c>
      <c r="F22" s="828">
        <v>79</v>
      </c>
      <c r="G22" s="825">
        <v>34.957144311056638</v>
      </c>
      <c r="H22" s="828">
        <v>112</v>
      </c>
      <c r="I22" s="825">
        <v>50.925294411858317</v>
      </c>
      <c r="J22" s="828">
        <v>89</v>
      </c>
      <c r="K22" s="825">
        <v>40.965874046047482</v>
      </c>
      <c r="L22" s="828">
        <v>99</v>
      </c>
      <c r="M22" s="825">
        <v>49.366709883315046</v>
      </c>
      <c r="N22" s="828">
        <v>62</v>
      </c>
      <c r="O22" s="825">
        <v>34.15131234680107</v>
      </c>
      <c r="P22" s="828">
        <v>50</v>
      </c>
      <c r="Q22" s="825">
        <v>29.65968477687019</v>
      </c>
      <c r="R22" s="828">
        <v>39</v>
      </c>
      <c r="S22" s="825">
        <v>25.210246995778899</v>
      </c>
      <c r="T22" s="828">
        <v>25</v>
      </c>
      <c r="U22" s="825">
        <v>19.594165641238664</v>
      </c>
      <c r="V22" s="828">
        <v>24</v>
      </c>
      <c r="W22" s="825">
        <v>23.549267029063721</v>
      </c>
      <c r="X22" s="828">
        <v>38</v>
      </c>
      <c r="Y22" s="825">
        <v>15.881639988297739</v>
      </c>
      <c r="Z22" s="828">
        <v>7</v>
      </c>
      <c r="AA22" s="828">
        <v>638</v>
      </c>
      <c r="AB22" s="815">
        <v>26.051194271677208</v>
      </c>
    </row>
    <row r="23" spans="1:28" s="219" customFormat="1" ht="12" customHeight="1">
      <c r="A23" s="829" t="s">
        <v>30</v>
      </c>
      <c r="B23" s="828">
        <v>18</v>
      </c>
      <c r="C23" s="825">
        <v>0.66522264077866522</v>
      </c>
      <c r="D23" s="828">
        <v>62</v>
      </c>
      <c r="E23" s="815">
        <v>3.6726376646763339</v>
      </c>
      <c r="F23" s="828">
        <v>577</v>
      </c>
      <c r="G23" s="825">
        <v>33.560657835424813</v>
      </c>
      <c r="H23" s="828">
        <v>777</v>
      </c>
      <c r="I23" s="825">
        <v>44.822768351087454</v>
      </c>
      <c r="J23" s="828">
        <v>596</v>
      </c>
      <c r="K23" s="825">
        <v>34.962348014977493</v>
      </c>
      <c r="L23" s="828">
        <v>499</v>
      </c>
      <c r="M23" s="825">
        <v>31.271953820285908</v>
      </c>
      <c r="N23" s="828">
        <v>336</v>
      </c>
      <c r="O23" s="825">
        <v>23.721141043363094</v>
      </c>
      <c r="P23" s="828">
        <v>227</v>
      </c>
      <c r="Q23" s="825">
        <v>16.523788067495669</v>
      </c>
      <c r="R23" s="828">
        <v>166</v>
      </c>
      <c r="S23" s="825">
        <v>12.822661814653831</v>
      </c>
      <c r="T23" s="828">
        <v>117</v>
      </c>
      <c r="U23" s="825">
        <v>10.32056376741154</v>
      </c>
      <c r="V23" s="828">
        <v>95</v>
      </c>
      <c r="W23" s="825">
        <v>10.313441780078339</v>
      </c>
      <c r="X23" s="828">
        <v>142</v>
      </c>
      <c r="Y23" s="825">
        <v>6.1456829823008654</v>
      </c>
      <c r="Z23" s="828">
        <v>15</v>
      </c>
      <c r="AA23" s="828">
        <v>3627</v>
      </c>
      <c r="AB23" s="815">
        <v>18.507623232348489</v>
      </c>
    </row>
    <row r="24" spans="1:28" s="219" customFormat="1" ht="12" customHeight="1">
      <c r="A24" s="829" t="s">
        <v>31</v>
      </c>
      <c r="B24" s="828">
        <v>12</v>
      </c>
      <c r="C24" s="825">
        <v>0.79039251550980649</v>
      </c>
      <c r="D24" s="828">
        <v>32</v>
      </c>
      <c r="E24" s="815">
        <v>3.826982137560873</v>
      </c>
      <c r="F24" s="828">
        <v>559</v>
      </c>
      <c r="G24" s="825">
        <v>71.013253690084952</v>
      </c>
      <c r="H24" s="828">
        <v>764</v>
      </c>
      <c r="I24" s="825">
        <v>102.00212548931648</v>
      </c>
      <c r="J24" s="828">
        <v>625</v>
      </c>
      <c r="K24" s="825">
        <v>88.343592969263497</v>
      </c>
      <c r="L24" s="828">
        <v>475</v>
      </c>
      <c r="M24" s="825">
        <v>76.951115791178978</v>
      </c>
      <c r="N24" s="828">
        <v>312</v>
      </c>
      <c r="O24" s="825">
        <v>60.637156583795885</v>
      </c>
      <c r="P24" s="828">
        <v>238</v>
      </c>
      <c r="Q24" s="825">
        <v>54.734663370321393</v>
      </c>
      <c r="R24" s="828">
        <v>152</v>
      </c>
      <c r="S24" s="825">
        <v>42.938216990539466</v>
      </c>
      <c r="T24" s="828">
        <v>110</v>
      </c>
      <c r="U24" s="825">
        <v>37.388387166945947</v>
      </c>
      <c r="V24" s="828">
        <v>83</v>
      </c>
      <c r="W24" s="825">
        <v>35.618190166804702</v>
      </c>
      <c r="X24" s="828">
        <v>113</v>
      </c>
      <c r="Y24" s="825">
        <v>21.116166948527006</v>
      </c>
      <c r="Z24" s="828">
        <v>65</v>
      </c>
      <c r="AA24" s="828">
        <v>3540</v>
      </c>
      <c r="AB24" s="815">
        <v>46.695372449017952</v>
      </c>
    </row>
    <row r="25" spans="1:28" s="219" customFormat="1" ht="12" customHeight="1">
      <c r="A25" s="829" t="s">
        <v>15</v>
      </c>
      <c r="B25" s="828">
        <v>11</v>
      </c>
      <c r="C25" s="825">
        <v>1.8206253682628586</v>
      </c>
      <c r="D25" s="828">
        <v>27</v>
      </c>
      <c r="E25" s="815">
        <v>7.7432010393096506</v>
      </c>
      <c r="F25" s="828">
        <v>244</v>
      </c>
      <c r="G25" s="825">
        <v>69.126317012156605</v>
      </c>
      <c r="H25" s="828">
        <v>307</v>
      </c>
      <c r="I25" s="825">
        <v>88.600032900337951</v>
      </c>
      <c r="J25" s="828">
        <v>283</v>
      </c>
      <c r="K25" s="825">
        <v>86.404298842854089</v>
      </c>
      <c r="L25" s="828">
        <v>202</v>
      </c>
      <c r="M25" s="825">
        <v>67.843060863957874</v>
      </c>
      <c r="N25" s="828">
        <v>133</v>
      </c>
      <c r="O25" s="825">
        <v>51.101565321632485</v>
      </c>
      <c r="P25" s="828">
        <v>86</v>
      </c>
      <c r="Q25" s="825">
        <v>35.278577699016303</v>
      </c>
      <c r="R25" s="828">
        <v>60</v>
      </c>
      <c r="S25" s="825">
        <v>27.985596746207953</v>
      </c>
      <c r="T25" s="828">
        <v>29</v>
      </c>
      <c r="U25" s="825">
        <v>16.841469505325389</v>
      </c>
      <c r="V25" s="828">
        <v>27</v>
      </c>
      <c r="W25" s="825">
        <v>18.382603248954915</v>
      </c>
      <c r="X25" s="828">
        <v>37</v>
      </c>
      <c r="Y25" s="825">
        <v>8.1969936971764685</v>
      </c>
      <c r="Z25" s="828">
        <v>11</v>
      </c>
      <c r="AA25" s="828">
        <v>1457</v>
      </c>
      <c r="AB25" s="815">
        <v>38.68284000543737</v>
      </c>
    </row>
    <row r="26" spans="1:28" s="219" customFormat="1" ht="12" customHeight="1">
      <c r="A26" s="829" t="s">
        <v>197</v>
      </c>
      <c r="B26" s="828">
        <v>16</v>
      </c>
      <c r="C26" s="825">
        <v>1.0793097004983039</v>
      </c>
      <c r="D26" s="828">
        <v>38</v>
      </c>
      <c r="E26" s="815">
        <v>4.1800915440048136</v>
      </c>
      <c r="F26" s="828">
        <v>569</v>
      </c>
      <c r="G26" s="825">
        <v>61.272992178809453</v>
      </c>
      <c r="H26" s="828">
        <v>760</v>
      </c>
      <c r="I26" s="825">
        <v>84.31965136043101</v>
      </c>
      <c r="J26" s="828">
        <v>645</v>
      </c>
      <c r="K26" s="825">
        <v>73.276136291341373</v>
      </c>
      <c r="L26" s="828">
        <v>456</v>
      </c>
      <c r="M26" s="825">
        <v>54.520867981783333</v>
      </c>
      <c r="N26" s="828">
        <v>368</v>
      </c>
      <c r="O26" s="825">
        <v>46.737874188754972</v>
      </c>
      <c r="P26" s="828">
        <v>217</v>
      </c>
      <c r="Q26" s="825">
        <v>28.305036992205029</v>
      </c>
      <c r="R26" s="828">
        <v>159</v>
      </c>
      <c r="S26" s="825">
        <v>22.708316671046468</v>
      </c>
      <c r="T26" s="828">
        <v>101</v>
      </c>
      <c r="U26" s="825">
        <v>17.043019280548346</v>
      </c>
      <c r="V26" s="828">
        <v>70</v>
      </c>
      <c r="W26" s="825">
        <v>14.324331514143232</v>
      </c>
      <c r="X26" s="828">
        <v>122</v>
      </c>
      <c r="Y26" s="825">
        <v>10.418846155488469</v>
      </c>
      <c r="Z26" s="828">
        <v>85</v>
      </c>
      <c r="AA26" s="828">
        <v>3606</v>
      </c>
      <c r="AB26" s="815">
        <v>34.525262324015472</v>
      </c>
    </row>
    <row r="27" spans="1:28" s="219" customFormat="1" ht="12" customHeight="1">
      <c r="A27" s="829" t="s">
        <v>24</v>
      </c>
      <c r="B27" s="828">
        <v>11</v>
      </c>
      <c r="C27" s="825">
        <v>0.77397311358125798</v>
      </c>
      <c r="D27" s="828">
        <v>53</v>
      </c>
      <c r="E27" s="815">
        <v>6.3432715243360214</v>
      </c>
      <c r="F27" s="828">
        <v>530</v>
      </c>
      <c r="G27" s="825">
        <v>65.142736339076549</v>
      </c>
      <c r="H27" s="828">
        <v>815</v>
      </c>
      <c r="I27" s="825">
        <v>99.684190698914605</v>
      </c>
      <c r="J27" s="828">
        <v>614</v>
      </c>
      <c r="K27" s="825">
        <v>78.754195841419318</v>
      </c>
      <c r="L27" s="828">
        <v>448</v>
      </c>
      <c r="M27" s="825">
        <v>62.477947934113658</v>
      </c>
      <c r="N27" s="828">
        <v>302</v>
      </c>
      <c r="O27" s="825">
        <v>47.543930907018556</v>
      </c>
      <c r="P27" s="828">
        <v>239</v>
      </c>
      <c r="Q27" s="825">
        <v>41.416191131389837</v>
      </c>
      <c r="R27" s="828">
        <v>149</v>
      </c>
      <c r="S27" s="825">
        <v>29.670931448200328</v>
      </c>
      <c r="T27" s="828">
        <v>88</v>
      </c>
      <c r="U27" s="825">
        <v>21.120185857635548</v>
      </c>
      <c r="V27" s="828">
        <v>51</v>
      </c>
      <c r="W27" s="825">
        <v>14.879519654094931</v>
      </c>
      <c r="X27" s="828">
        <v>132</v>
      </c>
      <c r="Y27" s="825">
        <v>14.07334987307331</v>
      </c>
      <c r="Z27" s="828">
        <v>13</v>
      </c>
      <c r="AA27" s="828">
        <v>3445</v>
      </c>
      <c r="AB27" s="815">
        <v>39.163535099622031</v>
      </c>
    </row>
    <row r="28" spans="1:28" s="219" customFormat="1" ht="12" customHeight="1">
      <c r="A28" s="829" t="s">
        <v>16</v>
      </c>
      <c r="B28" s="828">
        <v>5</v>
      </c>
      <c r="C28" s="825">
        <v>0.9613129227373578</v>
      </c>
      <c r="D28" s="828">
        <v>3</v>
      </c>
      <c r="E28" s="815">
        <v>0.96801048032680037</v>
      </c>
      <c r="F28" s="828">
        <v>33</v>
      </c>
      <c r="G28" s="825">
        <v>10.931930512674414</v>
      </c>
      <c r="H28" s="828">
        <v>94</v>
      </c>
      <c r="I28" s="825">
        <v>31.182720791908416</v>
      </c>
      <c r="J28" s="828">
        <v>80</v>
      </c>
      <c r="K28" s="825">
        <v>29.051715685384444</v>
      </c>
      <c r="L28" s="828">
        <v>62</v>
      </c>
      <c r="M28" s="825">
        <v>25.091767067460431</v>
      </c>
      <c r="N28" s="828">
        <v>42</v>
      </c>
      <c r="O28" s="825">
        <v>20.331205011157959</v>
      </c>
      <c r="P28" s="828">
        <v>24</v>
      </c>
      <c r="Q28" s="825">
        <v>12.647221563512765</v>
      </c>
      <c r="R28" s="828">
        <v>17</v>
      </c>
      <c r="S28" s="825">
        <v>10.035715339886066</v>
      </c>
      <c r="T28" s="828">
        <v>13</v>
      </c>
      <c r="U28" s="825">
        <v>9.0497107573215647</v>
      </c>
      <c r="V28" s="828">
        <v>15</v>
      </c>
      <c r="W28" s="825">
        <v>12.368481810086084</v>
      </c>
      <c r="X28" s="828">
        <v>33</v>
      </c>
      <c r="Y28" s="825">
        <v>9.943442902039008</v>
      </c>
      <c r="Z28" s="828">
        <v>9</v>
      </c>
      <c r="AA28" s="828">
        <v>430</v>
      </c>
      <c r="AB28" s="815">
        <v>13.789299503585218</v>
      </c>
    </row>
    <row r="29" spans="1:28" s="219" customFormat="1" ht="12" customHeight="1">
      <c r="A29" s="829" t="s">
        <v>32</v>
      </c>
      <c r="B29" s="828">
        <v>21</v>
      </c>
      <c r="C29" s="825">
        <v>1.0093213227300124</v>
      </c>
      <c r="D29" s="828">
        <v>60</v>
      </c>
      <c r="E29" s="815">
        <v>4.5975848886579875</v>
      </c>
      <c r="F29" s="828">
        <v>722</v>
      </c>
      <c r="G29" s="825">
        <v>56.838041496493673</v>
      </c>
      <c r="H29" s="828">
        <v>1031</v>
      </c>
      <c r="I29" s="825">
        <v>79.137911050830184</v>
      </c>
      <c r="J29" s="828">
        <v>950</v>
      </c>
      <c r="K29" s="825">
        <v>69.630379954659631</v>
      </c>
      <c r="L29" s="828">
        <v>686</v>
      </c>
      <c r="M29" s="825">
        <v>51.86078931214147</v>
      </c>
      <c r="N29" s="828">
        <v>424</v>
      </c>
      <c r="O29" s="825">
        <v>35.617531553856814</v>
      </c>
      <c r="P29" s="828">
        <v>322</v>
      </c>
      <c r="Q29" s="825">
        <v>28.174658382267115</v>
      </c>
      <c r="R29" s="828">
        <v>239</v>
      </c>
      <c r="S29" s="825">
        <v>21.688883403648269</v>
      </c>
      <c r="T29" s="828">
        <v>145</v>
      </c>
      <c r="U29" s="825">
        <v>14.508734258023329</v>
      </c>
      <c r="V29" s="828">
        <v>114</v>
      </c>
      <c r="W29" s="825">
        <v>13.753880343653972</v>
      </c>
      <c r="X29" s="828">
        <v>180</v>
      </c>
      <c r="Y29" s="825">
        <v>8.6513173072486502</v>
      </c>
      <c r="Z29" s="828">
        <v>373</v>
      </c>
      <c r="AA29" s="828">
        <v>5267</v>
      </c>
      <c r="AB29" s="815">
        <v>32.939483346048625</v>
      </c>
    </row>
    <row r="30" spans="1:28" s="219" customFormat="1" ht="12" customHeight="1">
      <c r="A30" s="829" t="s">
        <v>33</v>
      </c>
      <c r="B30" s="828">
        <v>1</v>
      </c>
      <c r="C30" s="825">
        <v>0.20313683906890198</v>
      </c>
      <c r="D30" s="828">
        <v>11</v>
      </c>
      <c r="E30" s="815">
        <v>3.745025074645159</v>
      </c>
      <c r="F30" s="828">
        <v>126</v>
      </c>
      <c r="G30" s="825">
        <v>42.384569325681689</v>
      </c>
      <c r="H30" s="828">
        <v>190</v>
      </c>
      <c r="I30" s="825">
        <v>61.37644759581994</v>
      </c>
      <c r="J30" s="828">
        <v>129</v>
      </c>
      <c r="K30" s="825">
        <v>44.772700453280208</v>
      </c>
      <c r="L30" s="828">
        <v>100</v>
      </c>
      <c r="M30" s="825">
        <v>39.511323945442761</v>
      </c>
      <c r="N30" s="828">
        <v>90</v>
      </c>
      <c r="O30" s="825">
        <v>40.232454179704959</v>
      </c>
      <c r="P30" s="828">
        <v>54</v>
      </c>
      <c r="Q30" s="825">
        <v>25.102035124255075</v>
      </c>
      <c r="R30" s="828">
        <v>40</v>
      </c>
      <c r="S30" s="825">
        <v>20.940763814360128</v>
      </c>
      <c r="T30" s="828">
        <v>31</v>
      </c>
      <c r="U30" s="825">
        <v>21.181518783224238</v>
      </c>
      <c r="V30" s="828">
        <v>10</v>
      </c>
      <c r="W30" s="825">
        <v>8.7042050014361934</v>
      </c>
      <c r="X30" s="828">
        <v>33</v>
      </c>
      <c r="Y30" s="825">
        <v>9.6240776925544633</v>
      </c>
      <c r="Z30" s="828" t="s">
        <v>93</v>
      </c>
      <c r="AA30" s="828">
        <v>815</v>
      </c>
      <c r="AB30" s="815">
        <v>25.725790847110837</v>
      </c>
    </row>
    <row r="31" spans="1:28" s="219" customFormat="1" ht="12" customHeight="1">
      <c r="A31" s="829" t="s">
        <v>177</v>
      </c>
      <c r="B31" s="828">
        <v>20</v>
      </c>
      <c r="C31" s="825">
        <v>1.4622865335839692</v>
      </c>
      <c r="D31" s="828">
        <v>29</v>
      </c>
      <c r="E31" s="815">
        <v>3.3651162763711979</v>
      </c>
      <c r="F31" s="828">
        <v>246</v>
      </c>
      <c r="G31" s="825">
        <v>28.090625381821255</v>
      </c>
      <c r="H31" s="828">
        <v>374</v>
      </c>
      <c r="I31" s="825">
        <v>42.943784977942514</v>
      </c>
      <c r="J31" s="828">
        <v>346</v>
      </c>
      <c r="K31" s="825">
        <v>38.70250414150351</v>
      </c>
      <c r="L31" s="828">
        <v>309</v>
      </c>
      <c r="M31" s="825">
        <v>38.228806209644794</v>
      </c>
      <c r="N31" s="828">
        <v>197</v>
      </c>
      <c r="O31" s="825">
        <v>26.438729920992486</v>
      </c>
      <c r="P31" s="828">
        <v>166</v>
      </c>
      <c r="Q31" s="825">
        <v>21.831620340231336</v>
      </c>
      <c r="R31" s="828">
        <v>126</v>
      </c>
      <c r="S31" s="825">
        <v>16.307808592920857</v>
      </c>
      <c r="T31" s="828">
        <v>83</v>
      </c>
      <c r="U31" s="825">
        <v>11.972316542279588</v>
      </c>
      <c r="V31" s="828">
        <v>49</v>
      </c>
      <c r="W31" s="825">
        <v>8.383104451770631</v>
      </c>
      <c r="X31" s="828">
        <v>95</v>
      </c>
      <c r="Y31" s="825">
        <v>6.5086458796503415</v>
      </c>
      <c r="Z31" s="828">
        <v>24</v>
      </c>
      <c r="AA31" s="828">
        <v>2064</v>
      </c>
      <c r="AB31" s="815">
        <v>19.300670501926842</v>
      </c>
    </row>
    <row r="32" spans="1:28" s="219" customFormat="1" ht="12" customHeight="1">
      <c r="A32" s="829" t="s">
        <v>17</v>
      </c>
      <c r="B32" s="828">
        <v>7</v>
      </c>
      <c r="C32" s="825">
        <v>2.6142619191670216</v>
      </c>
      <c r="D32" s="828">
        <v>5</v>
      </c>
      <c r="E32" s="815">
        <v>3.1937045695524979</v>
      </c>
      <c r="F32" s="828">
        <v>60</v>
      </c>
      <c r="G32" s="825">
        <v>38.472636337405021</v>
      </c>
      <c r="H32" s="828">
        <v>86</v>
      </c>
      <c r="I32" s="825">
        <v>56.82118505206406</v>
      </c>
      <c r="J32" s="828">
        <v>81</v>
      </c>
      <c r="K32" s="825">
        <v>55.388781378428462</v>
      </c>
      <c r="L32" s="828">
        <v>77</v>
      </c>
      <c r="M32" s="825">
        <v>57.914767513576123</v>
      </c>
      <c r="N32" s="828">
        <v>34</v>
      </c>
      <c r="O32" s="825">
        <v>29.18680413079122</v>
      </c>
      <c r="P32" s="828">
        <v>51</v>
      </c>
      <c r="Q32" s="825">
        <v>48.305060665473249</v>
      </c>
      <c r="R32" s="828">
        <v>51</v>
      </c>
      <c r="S32" s="825">
        <v>56.278967115427058</v>
      </c>
      <c r="T32" s="828">
        <v>30</v>
      </c>
      <c r="U32" s="825">
        <v>41.747262075395554</v>
      </c>
      <c r="V32" s="828">
        <v>18</v>
      </c>
      <c r="W32" s="825">
        <v>33.11684727613931</v>
      </c>
      <c r="X32" s="828">
        <v>31</v>
      </c>
      <c r="Y32" s="825">
        <v>27.510316368638239</v>
      </c>
      <c r="Z32" s="828">
        <v>13</v>
      </c>
      <c r="AA32" s="828">
        <v>544</v>
      </c>
      <c r="AB32" s="815">
        <v>34.818027801939188</v>
      </c>
    </row>
    <row r="33" spans="1:28" s="219" customFormat="1" ht="12" customHeight="1">
      <c r="A33" s="829" t="s">
        <v>18</v>
      </c>
      <c r="B33" s="828">
        <v>1</v>
      </c>
      <c r="C33" s="825">
        <v>1.0312467773538208</v>
      </c>
      <c r="D33" s="828">
        <v>2</v>
      </c>
      <c r="E33" s="815">
        <v>3.8527479724913793</v>
      </c>
      <c r="F33" s="828">
        <v>14</v>
      </c>
      <c r="G33" s="825">
        <v>29.795475344244153</v>
      </c>
      <c r="H33" s="828">
        <v>23</v>
      </c>
      <c r="I33" s="825">
        <v>52.732942039618486</v>
      </c>
      <c r="J33" s="828">
        <v>16</v>
      </c>
      <c r="K33" s="825">
        <v>37.045612410280157</v>
      </c>
      <c r="L33" s="828">
        <v>18</v>
      </c>
      <c r="M33" s="825">
        <v>48.655223678875522</v>
      </c>
      <c r="N33" s="828">
        <v>12</v>
      </c>
      <c r="O33" s="825">
        <v>40.338846308995564</v>
      </c>
      <c r="P33" s="828">
        <v>13</v>
      </c>
      <c r="Q33" s="825">
        <v>51.367156630314526</v>
      </c>
      <c r="R33" s="828">
        <v>8</v>
      </c>
      <c r="S33" s="825">
        <v>37.172993819989777</v>
      </c>
      <c r="T33" s="828">
        <v>3</v>
      </c>
      <c r="U33" s="825">
        <v>17.732592505024236</v>
      </c>
      <c r="V33" s="828">
        <v>5</v>
      </c>
      <c r="W33" s="825">
        <v>39.535067604965604</v>
      </c>
      <c r="X33" s="828">
        <v>3</v>
      </c>
      <c r="Y33" s="825">
        <v>12.161504783525215</v>
      </c>
      <c r="Z33" s="828">
        <v>5</v>
      </c>
      <c r="AA33" s="828">
        <v>123</v>
      </c>
      <c r="AB33" s="815">
        <v>27.304269455401915</v>
      </c>
    </row>
    <row r="34" spans="1:28" s="219" customFormat="1" ht="12" customHeight="1">
      <c r="A34" s="829" t="s">
        <v>19</v>
      </c>
      <c r="B34" s="828">
        <v>5</v>
      </c>
      <c r="C34" s="825">
        <v>0.59345067831412535</v>
      </c>
      <c r="D34" s="828">
        <v>5</v>
      </c>
      <c r="E34" s="815">
        <v>0.96193988645261586</v>
      </c>
      <c r="F34" s="828">
        <v>113</v>
      </c>
      <c r="G34" s="825">
        <v>20.726871196252286</v>
      </c>
      <c r="H34" s="828">
        <v>148</v>
      </c>
      <c r="I34" s="825">
        <v>26.164219369300884</v>
      </c>
      <c r="J34" s="828">
        <v>115</v>
      </c>
      <c r="K34" s="825">
        <v>20.30069746135365</v>
      </c>
      <c r="L34" s="828">
        <v>103</v>
      </c>
      <c r="M34" s="825">
        <v>20.150719556762425</v>
      </c>
      <c r="N34" s="828">
        <v>104</v>
      </c>
      <c r="O34" s="825">
        <v>22.076507836098912</v>
      </c>
      <c r="P34" s="828">
        <v>67</v>
      </c>
      <c r="Q34" s="825">
        <v>14.4328742099617</v>
      </c>
      <c r="R34" s="828">
        <v>57</v>
      </c>
      <c r="S34" s="825">
        <v>12.906235070089913</v>
      </c>
      <c r="T34" s="828">
        <v>31</v>
      </c>
      <c r="U34" s="825">
        <v>8.4473268297999891</v>
      </c>
      <c r="V34" s="828">
        <v>21</v>
      </c>
      <c r="W34" s="825">
        <v>7.0754478590031704</v>
      </c>
      <c r="X34" s="828">
        <v>43</v>
      </c>
      <c r="Y34" s="825">
        <v>6.5457678566263722</v>
      </c>
      <c r="Z34" s="828" t="s">
        <v>93</v>
      </c>
      <c r="AA34" s="828">
        <v>812</v>
      </c>
      <c r="AB34" s="815">
        <v>12.995251931843425</v>
      </c>
    </row>
    <row r="35" spans="1:28" s="219" customFormat="1" ht="12" customHeight="1">
      <c r="A35" s="829" t="s">
        <v>92</v>
      </c>
      <c r="B35" s="828">
        <v>44</v>
      </c>
      <c r="C35" s="825">
        <v>0.79479697001718752</v>
      </c>
      <c r="D35" s="828">
        <v>48</v>
      </c>
      <c r="E35" s="815">
        <v>1.4436467961718096</v>
      </c>
      <c r="F35" s="828">
        <v>559</v>
      </c>
      <c r="G35" s="825">
        <v>16.919357318666258</v>
      </c>
      <c r="H35" s="828">
        <v>961</v>
      </c>
      <c r="I35" s="825">
        <v>26.417878608610742</v>
      </c>
      <c r="J35" s="828">
        <v>980</v>
      </c>
      <c r="K35" s="825">
        <v>25.858966253521306</v>
      </c>
      <c r="L35" s="828">
        <v>808</v>
      </c>
      <c r="M35" s="825">
        <v>22.719303844539226</v>
      </c>
      <c r="N35" s="828">
        <v>645</v>
      </c>
      <c r="O35" s="825">
        <v>20.256761518559905</v>
      </c>
      <c r="P35" s="828">
        <v>484</v>
      </c>
      <c r="Q35" s="825">
        <v>16.237932683033204</v>
      </c>
      <c r="R35" s="828">
        <v>366</v>
      </c>
      <c r="S35" s="825">
        <v>13.293998595049548</v>
      </c>
      <c r="T35" s="828">
        <v>267</v>
      </c>
      <c r="U35" s="825">
        <v>10.960123213130474</v>
      </c>
      <c r="V35" s="828">
        <v>179</v>
      </c>
      <c r="W35" s="825">
        <v>9.0040649077385151</v>
      </c>
      <c r="X35" s="828">
        <v>291</v>
      </c>
      <c r="Y35" s="825">
        <v>6.09879290008291</v>
      </c>
      <c r="Z35" s="828">
        <v>174</v>
      </c>
      <c r="AA35" s="828">
        <v>5806</v>
      </c>
      <c r="AB35" s="815">
        <v>14.070990254300311</v>
      </c>
    </row>
    <row r="36" spans="1:28" s="219" customFormat="1" ht="12" customHeight="1">
      <c r="A36" s="829" t="s">
        <v>20</v>
      </c>
      <c r="B36" s="828">
        <v>2</v>
      </c>
      <c r="C36" s="825">
        <v>0.57462843089087523</v>
      </c>
      <c r="D36" s="828">
        <v>4</v>
      </c>
      <c r="E36" s="815">
        <v>1.9214972306421163</v>
      </c>
      <c r="F36" s="828">
        <v>79</v>
      </c>
      <c r="G36" s="825">
        <v>39.100200450394716</v>
      </c>
      <c r="H36" s="828">
        <v>137</v>
      </c>
      <c r="I36" s="825">
        <v>68.238985879012773</v>
      </c>
      <c r="J36" s="828">
        <v>141</v>
      </c>
      <c r="K36" s="825">
        <v>74.405939810344009</v>
      </c>
      <c r="L36" s="828">
        <v>89</v>
      </c>
      <c r="M36" s="825">
        <v>52.236791135005696</v>
      </c>
      <c r="N36" s="828">
        <v>79</v>
      </c>
      <c r="O36" s="825">
        <v>53.17537778076936</v>
      </c>
      <c r="P36" s="828">
        <v>48</v>
      </c>
      <c r="Q36" s="825">
        <v>35.309435711080539</v>
      </c>
      <c r="R36" s="828">
        <v>37</v>
      </c>
      <c r="S36" s="825">
        <v>32.456140350877192</v>
      </c>
      <c r="T36" s="828">
        <v>26</v>
      </c>
      <c r="U36" s="825">
        <v>28.630577456723781</v>
      </c>
      <c r="V36" s="828">
        <v>19</v>
      </c>
      <c r="W36" s="825">
        <v>25.734447589765818</v>
      </c>
      <c r="X36" s="828">
        <v>29</v>
      </c>
      <c r="Y36" s="825">
        <v>15.595003145888565</v>
      </c>
      <c r="Z36" s="828" t="s">
        <v>93</v>
      </c>
      <c r="AA36" s="828">
        <v>690</v>
      </c>
      <c r="AB36" s="815">
        <v>33.365296320097947</v>
      </c>
    </row>
    <row r="37" spans="1:28" s="219" customFormat="1" ht="12" customHeight="1">
      <c r="A37" s="829" t="s">
        <v>21</v>
      </c>
      <c r="B37" s="828">
        <v>3</v>
      </c>
      <c r="C37" s="825">
        <v>1.1824430850728385</v>
      </c>
      <c r="D37" s="828">
        <v>2</v>
      </c>
      <c r="E37" s="815">
        <v>1.3863856924996534</v>
      </c>
      <c r="F37" s="828">
        <v>39</v>
      </c>
      <c r="G37" s="825">
        <v>27.993310316611517</v>
      </c>
      <c r="H37" s="828">
        <v>62</v>
      </c>
      <c r="I37" s="825">
        <v>47.017783339020966</v>
      </c>
      <c r="J37" s="828">
        <v>67</v>
      </c>
      <c r="K37" s="825">
        <v>53.525492514419931</v>
      </c>
      <c r="L37" s="828">
        <v>37</v>
      </c>
      <c r="M37" s="825">
        <v>32.324008875998111</v>
      </c>
      <c r="N37" s="828">
        <v>20</v>
      </c>
      <c r="O37" s="825">
        <v>20.966118752096612</v>
      </c>
      <c r="P37" s="828">
        <v>21</v>
      </c>
      <c r="Q37" s="825">
        <v>24.715186893889463</v>
      </c>
      <c r="R37" s="828">
        <v>23</v>
      </c>
      <c r="S37" s="825">
        <v>32.262136875622446</v>
      </c>
      <c r="T37" s="828">
        <v>15</v>
      </c>
      <c r="U37" s="825">
        <v>25.790478155465003</v>
      </c>
      <c r="V37" s="828">
        <v>9</v>
      </c>
      <c r="W37" s="825">
        <v>19.034325233170485</v>
      </c>
      <c r="X37" s="828">
        <v>14</v>
      </c>
      <c r="Y37" s="825">
        <v>11.909420351498035</v>
      </c>
      <c r="Z37" s="828">
        <v>1</v>
      </c>
      <c r="AA37" s="828">
        <v>313</v>
      </c>
      <c r="AB37" s="815">
        <v>22.624679694530684</v>
      </c>
    </row>
    <row r="38" spans="1:28" s="219" customFormat="1" ht="12" customHeight="1">
      <c r="A38" s="641" t="s">
        <v>481</v>
      </c>
      <c r="B38" s="641"/>
      <c r="C38" s="641"/>
      <c r="D38" s="641"/>
      <c r="E38" s="641"/>
      <c r="F38" s="641"/>
      <c r="G38" s="641"/>
      <c r="H38" s="641"/>
      <c r="I38" s="641"/>
      <c r="J38" s="641"/>
      <c r="K38" s="641"/>
      <c r="L38" s="613"/>
      <c r="M38" s="9"/>
      <c r="N38" s="9"/>
      <c r="O38" s="9"/>
      <c r="P38" s="9"/>
      <c r="Q38" s="9"/>
      <c r="R38" s="9"/>
      <c r="S38" s="9"/>
      <c r="T38" s="9"/>
      <c r="U38" s="9"/>
      <c r="V38" s="9"/>
      <c r="W38" s="9"/>
      <c r="X38" s="9"/>
      <c r="Y38" s="9"/>
      <c r="Z38" s="9"/>
      <c r="AA38" s="9"/>
      <c r="AB38" s="9"/>
    </row>
    <row r="39" spans="1:28" s="219" customFormat="1" ht="12" customHeight="1">
      <c r="A39" s="128" t="s">
        <v>482</v>
      </c>
      <c r="B39" s="128"/>
      <c r="C39" s="128"/>
      <c r="D39" s="128"/>
      <c r="E39" s="128"/>
      <c r="F39" s="128"/>
      <c r="G39" s="128"/>
      <c r="H39" s="128"/>
      <c r="I39" s="128"/>
      <c r="J39" s="128"/>
      <c r="K39" s="128"/>
      <c r="L39" s="9"/>
      <c r="M39" s="9"/>
      <c r="N39" s="9"/>
      <c r="O39" s="9"/>
      <c r="P39" s="9"/>
      <c r="Q39" s="9"/>
      <c r="R39" s="9"/>
      <c r="S39" s="9"/>
      <c r="T39" s="9"/>
      <c r="U39" s="9"/>
      <c r="V39" s="9"/>
      <c r="W39" s="9"/>
      <c r="X39" s="9"/>
      <c r="Y39" s="9"/>
      <c r="Z39" s="9"/>
      <c r="AA39" s="9"/>
      <c r="AB39" s="9"/>
    </row>
    <row r="40" spans="1:28" s="219" customFormat="1" ht="12" customHeight="1">
      <c r="A40" s="128" t="s">
        <v>508</v>
      </c>
      <c r="B40" s="128"/>
      <c r="C40" s="128"/>
      <c r="D40" s="128"/>
      <c r="E40" s="128"/>
      <c r="F40" s="128"/>
      <c r="G40" s="128"/>
      <c r="H40" s="128"/>
      <c r="I40" s="128"/>
      <c r="J40" s="128"/>
      <c r="K40" s="128"/>
      <c r="L40" s="9"/>
      <c r="M40" s="9"/>
      <c r="N40" s="9"/>
      <c r="O40" s="9"/>
      <c r="P40" s="9"/>
      <c r="Q40" s="9"/>
      <c r="R40" s="9"/>
      <c r="S40" s="9"/>
      <c r="T40" s="9"/>
      <c r="U40" s="9"/>
      <c r="V40" s="9"/>
      <c r="W40" s="9"/>
      <c r="X40" s="9"/>
      <c r="Y40" s="9"/>
      <c r="Z40" s="9"/>
      <c r="AA40" s="9"/>
      <c r="AB40" s="9"/>
    </row>
    <row r="41" spans="1:28" s="219" customFormat="1" ht="12" customHeight="1">
      <c r="A41" s="128" t="s">
        <v>509</v>
      </c>
      <c r="B41" s="128"/>
      <c r="C41" s="128"/>
      <c r="D41" s="128"/>
      <c r="E41" s="128"/>
      <c r="F41" s="128"/>
      <c r="G41" s="128"/>
      <c r="H41" s="128"/>
      <c r="I41" s="128"/>
      <c r="J41" s="128"/>
      <c r="K41" s="128"/>
      <c r="L41" s="9"/>
      <c r="M41" s="9"/>
      <c r="N41" s="9"/>
      <c r="O41" s="9"/>
      <c r="P41" s="9"/>
      <c r="Q41" s="9"/>
      <c r="R41" s="9"/>
      <c r="S41" s="9"/>
      <c r="T41" s="9"/>
      <c r="U41" s="9"/>
      <c r="V41" s="9"/>
      <c r="W41" s="9"/>
      <c r="X41" s="9"/>
      <c r="Y41" s="9"/>
      <c r="Z41" s="9"/>
      <c r="AA41" s="9"/>
      <c r="AB41" s="9"/>
    </row>
    <row r="42" spans="1:28" s="219" customFormat="1" ht="12" customHeight="1">
      <c r="A42" s="188" t="s">
        <v>38</v>
      </c>
      <c r="B42" s="188"/>
      <c r="C42" s="188"/>
      <c r="D42" s="188"/>
      <c r="E42" s="188"/>
      <c r="F42" s="188"/>
      <c r="G42" s="188"/>
      <c r="H42" s="188"/>
      <c r="I42" s="188"/>
      <c r="J42" s="188"/>
      <c r="K42" s="188"/>
      <c r="L42" s="128"/>
      <c r="M42" s="9"/>
      <c r="N42" s="9"/>
      <c r="O42" s="9"/>
      <c r="P42" s="9"/>
      <c r="Q42" s="9"/>
      <c r="R42" s="9"/>
      <c r="S42" s="9"/>
      <c r="T42" s="9"/>
      <c r="U42" s="9"/>
      <c r="V42" s="9"/>
      <c r="W42" s="9"/>
      <c r="X42" s="9"/>
      <c r="Y42" s="9"/>
      <c r="Z42" s="9"/>
      <c r="AA42" s="9"/>
      <c r="AB42" s="9"/>
    </row>
    <row r="43" spans="1:28" s="219" customFormat="1" ht="12" customHeight="1">
      <c r="A43" s="31" t="s">
        <v>89</v>
      </c>
      <c r="B43" s="31"/>
      <c r="C43" s="31"/>
      <c r="D43" s="31"/>
      <c r="E43" s="31"/>
      <c r="F43" s="31"/>
      <c r="G43" s="31"/>
      <c r="H43" s="31"/>
      <c r="I43" s="31"/>
      <c r="J43" s="31"/>
      <c r="K43" s="31"/>
      <c r="L43" s="9"/>
      <c r="M43" s="9"/>
      <c r="N43" s="9"/>
      <c r="O43" s="9"/>
      <c r="P43" s="9"/>
      <c r="Q43" s="9"/>
      <c r="R43" s="9"/>
      <c r="S43" s="9"/>
      <c r="T43" s="9"/>
      <c r="U43" s="9"/>
      <c r="V43" s="9"/>
      <c r="W43" s="9"/>
      <c r="X43" s="9"/>
      <c r="Y43" s="9"/>
      <c r="Z43" s="9"/>
      <c r="AA43" s="9"/>
      <c r="AB43" s="9"/>
    </row>
  </sheetData>
  <mergeCells count="15">
    <mergeCell ref="A5:A7"/>
    <mergeCell ref="B5:AB5"/>
    <mergeCell ref="B6:C6"/>
    <mergeCell ref="D6:E6"/>
    <mergeCell ref="F6:G6"/>
    <mergeCell ref="H6:I6"/>
    <mergeCell ref="J6:K6"/>
    <mergeCell ref="L6:M6"/>
    <mergeCell ref="N6:O6"/>
    <mergeCell ref="P6:Q6"/>
    <mergeCell ref="R6:S6"/>
    <mergeCell ref="T6:U6"/>
    <mergeCell ref="V6:W6"/>
    <mergeCell ref="X6:Y6"/>
    <mergeCell ref="AA6:AB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B43"/>
  <sheetViews>
    <sheetView workbookViewId="0">
      <selection activeCell="Q46" sqref="Q46"/>
    </sheetView>
  </sheetViews>
  <sheetFormatPr defaultRowHeight="15"/>
  <sheetData>
    <row r="1" spans="1:28" s="219" customFormat="1" ht="12" customHeight="1">
      <c r="A1" s="226" t="s">
        <v>581</v>
      </c>
      <c r="B1" s="226"/>
      <c r="C1" s="226"/>
      <c r="D1" s="226"/>
      <c r="E1" s="226"/>
      <c r="F1" s="226"/>
      <c r="G1" s="226"/>
      <c r="H1" s="226"/>
      <c r="I1" s="226"/>
      <c r="J1" s="226"/>
      <c r="K1" s="226"/>
      <c r="L1" s="26"/>
      <c r="M1" s="26"/>
      <c r="N1" s="26"/>
      <c r="O1" s="26"/>
      <c r="P1" s="26"/>
      <c r="Q1" s="26"/>
      <c r="R1" s="26"/>
      <c r="S1" s="26"/>
      <c r="T1" s="26"/>
      <c r="U1" s="26"/>
      <c r="V1" s="26"/>
      <c r="W1" s="26"/>
      <c r="X1" s="26"/>
      <c r="Y1" s="26"/>
      <c r="Z1" s="9"/>
      <c r="AA1" s="26"/>
      <c r="AB1" s="26"/>
    </row>
    <row r="2" spans="1:28" s="219" customFormat="1" ht="12" customHeight="1">
      <c r="A2" s="227" t="s">
        <v>496</v>
      </c>
      <c r="B2" s="227"/>
      <c r="C2" s="227"/>
      <c r="D2" s="227"/>
      <c r="E2" s="227"/>
      <c r="F2" s="227"/>
      <c r="G2" s="227"/>
      <c r="H2" s="227"/>
      <c r="I2" s="227"/>
      <c r="J2" s="227"/>
      <c r="K2" s="227"/>
      <c r="L2" s="26"/>
      <c r="M2" s="26"/>
      <c r="N2" s="26"/>
      <c r="O2" s="26"/>
      <c r="P2" s="26"/>
      <c r="Q2" s="26"/>
      <c r="R2" s="26"/>
      <c r="S2" s="26"/>
      <c r="T2" s="26"/>
      <c r="U2" s="26"/>
      <c r="V2" s="26"/>
      <c r="W2" s="26"/>
      <c r="X2" s="26"/>
      <c r="Y2" s="26"/>
      <c r="Z2" s="9"/>
      <c r="AA2" s="26"/>
      <c r="AB2" s="26"/>
    </row>
    <row r="3" spans="1:28" s="219" customFormat="1" ht="12" customHeight="1">
      <c r="A3" s="227" t="s">
        <v>493</v>
      </c>
      <c r="B3" s="227"/>
      <c r="C3" s="227"/>
      <c r="D3" s="227"/>
      <c r="E3" s="227"/>
      <c r="F3" s="227"/>
      <c r="G3" s="227"/>
      <c r="H3" s="227"/>
      <c r="I3" s="227"/>
      <c r="J3" s="227"/>
      <c r="K3" s="227"/>
      <c r="L3" s="26"/>
      <c r="M3" s="26"/>
      <c r="N3" s="26"/>
      <c r="O3" s="26"/>
      <c r="P3" s="26"/>
      <c r="Q3" s="26"/>
      <c r="R3" s="26"/>
      <c r="S3" s="26"/>
      <c r="T3" s="26"/>
      <c r="U3" s="26"/>
      <c r="V3" s="26"/>
      <c r="W3" s="26"/>
      <c r="X3" s="26"/>
      <c r="Y3" s="26"/>
      <c r="Z3" s="9"/>
      <c r="AA3" s="26"/>
      <c r="AB3" s="26"/>
    </row>
    <row r="4" spans="1:28" s="219" customFormat="1" ht="12" customHeight="1">
      <c r="A4" s="26"/>
      <c r="B4" s="26"/>
      <c r="C4" s="26"/>
      <c r="D4" s="26"/>
      <c r="E4" s="26"/>
      <c r="F4" s="26"/>
      <c r="G4" s="26"/>
      <c r="H4" s="26"/>
      <c r="I4" s="26"/>
      <c r="J4" s="26"/>
      <c r="K4" s="26"/>
      <c r="L4" s="26"/>
      <c r="M4" s="26"/>
      <c r="N4" s="26"/>
      <c r="O4" s="26"/>
      <c r="P4" s="26"/>
      <c r="Q4" s="26"/>
      <c r="R4" s="26"/>
      <c r="S4" s="26"/>
      <c r="T4" s="26"/>
      <c r="U4" s="26"/>
      <c r="V4" s="26"/>
      <c r="W4" s="26"/>
      <c r="X4" s="26"/>
      <c r="Y4" s="26"/>
      <c r="Z4" s="9"/>
      <c r="AA4" s="26"/>
      <c r="AB4" s="26"/>
    </row>
    <row r="5" spans="1:28" s="219" customFormat="1" ht="12" customHeight="1">
      <c r="A5" s="1030" t="s">
        <v>474</v>
      </c>
      <c r="B5" s="1037" t="s">
        <v>487</v>
      </c>
      <c r="C5" s="1038"/>
      <c r="D5" s="1038"/>
      <c r="E5" s="1038"/>
      <c r="F5" s="1038"/>
      <c r="G5" s="1038"/>
      <c r="H5" s="1038"/>
      <c r="I5" s="1038"/>
      <c r="J5" s="1038"/>
      <c r="K5" s="1038"/>
      <c r="L5" s="1038"/>
      <c r="M5" s="1038"/>
      <c r="N5" s="1038"/>
      <c r="O5" s="1038"/>
      <c r="P5" s="1038"/>
      <c r="Q5" s="1038"/>
      <c r="R5" s="1038"/>
      <c r="S5" s="1038"/>
      <c r="T5" s="1038"/>
      <c r="U5" s="1038"/>
      <c r="V5" s="1038"/>
      <c r="W5" s="1038"/>
      <c r="X5" s="1038"/>
      <c r="Y5" s="1038"/>
      <c r="Z5" s="1038"/>
      <c r="AA5" s="1038"/>
      <c r="AB5" s="1039"/>
    </row>
    <row r="6" spans="1:28" s="219" customFormat="1" ht="12" customHeight="1">
      <c r="A6" s="1030"/>
      <c r="B6" s="1040" t="s">
        <v>497</v>
      </c>
      <c r="C6" s="1040"/>
      <c r="D6" s="1040" t="s">
        <v>498</v>
      </c>
      <c r="E6" s="1040"/>
      <c r="F6" s="1040" t="s">
        <v>499</v>
      </c>
      <c r="G6" s="1040"/>
      <c r="H6" s="1040" t="s">
        <v>500</v>
      </c>
      <c r="I6" s="1040"/>
      <c r="J6" s="1040" t="s">
        <v>327</v>
      </c>
      <c r="K6" s="1040"/>
      <c r="L6" s="1040" t="s">
        <v>328</v>
      </c>
      <c r="M6" s="1040"/>
      <c r="N6" s="1040" t="s">
        <v>501</v>
      </c>
      <c r="O6" s="1040"/>
      <c r="P6" s="1040" t="s">
        <v>502</v>
      </c>
      <c r="Q6" s="1040"/>
      <c r="R6" s="1040" t="s">
        <v>503</v>
      </c>
      <c r="S6" s="1040"/>
      <c r="T6" s="1040" t="s">
        <v>504</v>
      </c>
      <c r="U6" s="1040"/>
      <c r="V6" s="1040" t="s">
        <v>505</v>
      </c>
      <c r="W6" s="1040"/>
      <c r="X6" s="1040" t="s">
        <v>506</v>
      </c>
      <c r="Y6" s="1040"/>
      <c r="Z6" s="629" t="s">
        <v>507</v>
      </c>
      <c r="AA6" s="1040" t="s">
        <v>210</v>
      </c>
      <c r="AB6" s="1040"/>
    </row>
    <row r="7" spans="1:28" s="219" customFormat="1" ht="33" customHeight="1">
      <c r="A7" s="1030"/>
      <c r="B7" s="627" t="s">
        <v>489</v>
      </c>
      <c r="C7" s="627" t="s">
        <v>6</v>
      </c>
      <c r="D7" s="627" t="s">
        <v>489</v>
      </c>
      <c r="E7" s="627" t="s">
        <v>6</v>
      </c>
      <c r="F7" s="627" t="s">
        <v>489</v>
      </c>
      <c r="G7" s="627" t="s">
        <v>6</v>
      </c>
      <c r="H7" s="627" t="s">
        <v>489</v>
      </c>
      <c r="I7" s="627" t="s">
        <v>6</v>
      </c>
      <c r="J7" s="627" t="s">
        <v>489</v>
      </c>
      <c r="K7" s="627" t="s">
        <v>6</v>
      </c>
      <c r="L7" s="627" t="s">
        <v>489</v>
      </c>
      <c r="M7" s="627" t="s">
        <v>6</v>
      </c>
      <c r="N7" s="627" t="s">
        <v>489</v>
      </c>
      <c r="O7" s="627" t="s">
        <v>6</v>
      </c>
      <c r="P7" s="627" t="s">
        <v>489</v>
      </c>
      <c r="Q7" s="627" t="s">
        <v>6</v>
      </c>
      <c r="R7" s="627" t="s">
        <v>489</v>
      </c>
      <c r="S7" s="627" t="s">
        <v>6</v>
      </c>
      <c r="T7" s="627" t="s">
        <v>489</v>
      </c>
      <c r="U7" s="627" t="s">
        <v>6</v>
      </c>
      <c r="V7" s="627" t="s">
        <v>489</v>
      </c>
      <c r="W7" s="627" t="s">
        <v>6</v>
      </c>
      <c r="X7" s="627" t="s">
        <v>489</v>
      </c>
      <c r="Y7" s="627" t="s">
        <v>6</v>
      </c>
      <c r="Z7" s="627" t="s">
        <v>489</v>
      </c>
      <c r="AA7" s="627" t="s">
        <v>489</v>
      </c>
      <c r="AB7" s="627" t="s">
        <v>6</v>
      </c>
    </row>
    <row r="8" spans="1:28" s="219" customFormat="1" ht="12" customHeight="1">
      <c r="A8" s="26"/>
      <c r="B8" s="235"/>
      <c r="C8" s="642"/>
      <c r="D8" s="228"/>
      <c r="E8" s="643"/>
      <c r="F8" s="228"/>
      <c r="G8" s="643"/>
      <c r="H8" s="228"/>
      <c r="I8" s="643"/>
      <c r="J8" s="228"/>
      <c r="K8" s="643"/>
      <c r="L8" s="228"/>
      <c r="M8" s="643"/>
      <c r="N8" s="228"/>
      <c r="O8" s="643"/>
      <c r="P8" s="228"/>
      <c r="Q8" s="643"/>
      <c r="R8" s="228"/>
      <c r="S8" s="228"/>
      <c r="T8" s="228"/>
      <c r="U8" s="228"/>
      <c r="V8" s="228"/>
      <c r="W8" s="643"/>
      <c r="X8" s="228"/>
      <c r="Y8" s="643"/>
      <c r="Z8" s="228"/>
      <c r="AA8" s="228"/>
      <c r="AB8" s="643"/>
    </row>
    <row r="9" spans="1:28" s="303" customFormat="1" ht="12" customHeight="1">
      <c r="A9" s="833" t="s">
        <v>91</v>
      </c>
      <c r="B9" s="812">
        <v>265</v>
      </c>
      <c r="C9" s="830">
        <v>0.91307835201141341</v>
      </c>
      <c r="D9" s="812">
        <v>632</v>
      </c>
      <c r="E9" s="830">
        <v>3.6497522210936735</v>
      </c>
      <c r="F9" s="832">
        <v>7997</v>
      </c>
      <c r="G9" s="830">
        <v>46.663288922198227</v>
      </c>
      <c r="H9" s="832">
        <v>10439</v>
      </c>
      <c r="I9" s="830">
        <v>60.000159785845582</v>
      </c>
      <c r="J9" s="832">
        <v>9035</v>
      </c>
      <c r="K9" s="830">
        <v>52.356457831523585</v>
      </c>
      <c r="L9" s="832">
        <v>6981</v>
      </c>
      <c r="M9" s="830">
        <v>43.951358733495731</v>
      </c>
      <c r="N9" s="832">
        <v>4755</v>
      </c>
      <c r="O9" s="830">
        <v>33.942942876704024</v>
      </c>
      <c r="P9" s="832">
        <v>3557</v>
      </c>
      <c r="Q9" s="830">
        <v>27.112958515420313</v>
      </c>
      <c r="R9" s="832">
        <v>2574</v>
      </c>
      <c r="S9" s="830">
        <v>21.574696351236057</v>
      </c>
      <c r="T9" s="832">
        <v>1656</v>
      </c>
      <c r="U9" s="830">
        <v>16.200173095327745</v>
      </c>
      <c r="V9" s="832">
        <v>1176</v>
      </c>
      <c r="W9" s="830">
        <v>14.098624916514201</v>
      </c>
      <c r="X9" s="832">
        <v>2060</v>
      </c>
      <c r="Y9" s="830">
        <v>9.9314316602277888</v>
      </c>
      <c r="Z9" s="832">
        <v>1071</v>
      </c>
      <c r="AA9" s="832">
        <v>52198</v>
      </c>
      <c r="AB9" s="814">
        <v>27.132858642936959</v>
      </c>
    </row>
    <row r="10" spans="1:28" s="219" customFormat="1" ht="12" customHeight="1">
      <c r="A10" s="26"/>
      <c r="B10" s="644"/>
      <c r="C10" s="645"/>
      <c r="D10" s="646"/>
      <c r="E10" s="638"/>
      <c r="F10" s="646"/>
      <c r="G10" s="638"/>
      <c r="H10" s="646"/>
      <c r="I10" s="638"/>
      <c r="J10" s="646"/>
      <c r="K10" s="638"/>
      <c r="L10" s="646"/>
      <c r="M10" s="638"/>
      <c r="N10" s="646"/>
      <c r="O10" s="638"/>
      <c r="P10" s="646"/>
      <c r="Q10" s="638"/>
      <c r="R10" s="646"/>
      <c r="S10" s="638"/>
      <c r="T10" s="646"/>
      <c r="U10" s="638"/>
      <c r="V10" s="646"/>
      <c r="W10" s="638"/>
      <c r="X10" s="646"/>
      <c r="Y10" s="638"/>
      <c r="Z10" s="646"/>
      <c r="AA10" s="599"/>
      <c r="AB10" s="640"/>
    </row>
    <row r="11" spans="1:28" s="219" customFormat="1" ht="12" customHeight="1">
      <c r="A11" s="829" t="s">
        <v>25</v>
      </c>
      <c r="B11" s="813">
        <v>2</v>
      </c>
      <c r="C11" s="255">
        <v>1.2320581531448285</v>
      </c>
      <c r="D11" s="813">
        <v>1</v>
      </c>
      <c r="E11" s="255">
        <v>1.1206239634228339</v>
      </c>
      <c r="F11" s="813">
        <v>21</v>
      </c>
      <c r="G11" s="255">
        <v>26.810336022878154</v>
      </c>
      <c r="H11" s="813">
        <v>26</v>
      </c>
      <c r="I11" s="255">
        <v>36.333147009502518</v>
      </c>
      <c r="J11" s="813">
        <v>27</v>
      </c>
      <c r="K11" s="255">
        <v>39.359748097612176</v>
      </c>
      <c r="L11" s="813">
        <v>15</v>
      </c>
      <c r="M11" s="255">
        <v>24.94180246092451</v>
      </c>
      <c r="N11" s="813">
        <v>27</v>
      </c>
      <c r="O11" s="255">
        <v>55.539556506356192</v>
      </c>
      <c r="P11" s="813">
        <v>16</v>
      </c>
      <c r="Q11" s="255">
        <v>39.379768643859215</v>
      </c>
      <c r="R11" s="813">
        <v>8</v>
      </c>
      <c r="S11" s="255">
        <v>24.974245309524552</v>
      </c>
      <c r="T11" s="813">
        <v>5</v>
      </c>
      <c r="U11" s="255">
        <v>18.960940462646946</v>
      </c>
      <c r="V11" s="813">
        <v>7</v>
      </c>
      <c r="W11" s="255">
        <v>33.627978478093773</v>
      </c>
      <c r="X11" s="813">
        <v>11</v>
      </c>
      <c r="Y11" s="255">
        <v>23.045819278875364</v>
      </c>
      <c r="Z11" s="813">
        <v>2</v>
      </c>
      <c r="AA11" s="813">
        <v>168</v>
      </c>
      <c r="AB11" s="815">
        <v>22.508460769628584</v>
      </c>
    </row>
    <row r="12" spans="1:28" s="219" customFormat="1" ht="12" customHeight="1">
      <c r="A12" s="829" t="s">
        <v>23</v>
      </c>
      <c r="B12" s="813">
        <v>13</v>
      </c>
      <c r="C12" s="255">
        <v>2.2558752535690552</v>
      </c>
      <c r="D12" s="813">
        <v>37</v>
      </c>
      <c r="E12" s="255">
        <v>10.865319954306925</v>
      </c>
      <c r="F12" s="813">
        <v>420</v>
      </c>
      <c r="G12" s="255">
        <v>133.23985394374105</v>
      </c>
      <c r="H12" s="813">
        <v>530</v>
      </c>
      <c r="I12" s="255">
        <v>181.36771791502409</v>
      </c>
      <c r="J12" s="813">
        <v>382</v>
      </c>
      <c r="K12" s="255">
        <v>139.37994169394062</v>
      </c>
      <c r="L12" s="813">
        <v>292</v>
      </c>
      <c r="M12" s="255">
        <v>117.57268770358797</v>
      </c>
      <c r="N12" s="813">
        <v>179</v>
      </c>
      <c r="O12" s="255">
        <v>83.819941653828323</v>
      </c>
      <c r="P12" s="813">
        <v>139</v>
      </c>
      <c r="Q12" s="255">
        <v>71.441420604939225</v>
      </c>
      <c r="R12" s="813">
        <v>106</v>
      </c>
      <c r="S12" s="255">
        <v>65.07818591487036</v>
      </c>
      <c r="T12" s="813">
        <v>59</v>
      </c>
      <c r="U12" s="255">
        <v>43.810146132826425</v>
      </c>
      <c r="V12" s="813">
        <v>47</v>
      </c>
      <c r="W12" s="255">
        <v>41.827226854859525</v>
      </c>
      <c r="X12" s="813">
        <v>64</v>
      </c>
      <c r="Y12" s="255">
        <v>22.966479705167817</v>
      </c>
      <c r="Z12" s="813" t="s">
        <v>93</v>
      </c>
      <c r="AA12" s="813">
        <v>2268</v>
      </c>
      <c r="AB12" s="815">
        <v>72.151541141648622</v>
      </c>
    </row>
    <row r="13" spans="1:28" s="219" customFormat="1" ht="12" customHeight="1">
      <c r="A13" s="829" t="s">
        <v>26</v>
      </c>
      <c r="B13" s="813">
        <v>2</v>
      </c>
      <c r="C13" s="255">
        <v>1.3717044799868316</v>
      </c>
      <c r="D13" s="813">
        <v>5</v>
      </c>
      <c r="E13" s="255">
        <v>6.1739066011409376</v>
      </c>
      <c r="F13" s="813">
        <v>46</v>
      </c>
      <c r="G13" s="255">
        <v>61.425881661703635</v>
      </c>
      <c r="H13" s="813">
        <v>40</v>
      </c>
      <c r="I13" s="255">
        <v>57.098809489822138</v>
      </c>
      <c r="J13" s="813">
        <v>35</v>
      </c>
      <c r="K13" s="255">
        <v>53.676865271068166</v>
      </c>
      <c r="L13" s="813">
        <v>27</v>
      </c>
      <c r="M13" s="255">
        <v>47.779999646074074</v>
      </c>
      <c r="N13" s="813">
        <v>19</v>
      </c>
      <c r="O13" s="255">
        <v>39.765592298032651</v>
      </c>
      <c r="P13" s="813">
        <v>16</v>
      </c>
      <c r="Q13" s="255">
        <v>41.992546323027661</v>
      </c>
      <c r="R13" s="813">
        <v>4</v>
      </c>
      <c r="S13" s="255">
        <v>13.51305699131786</v>
      </c>
      <c r="T13" s="813">
        <v>6</v>
      </c>
      <c r="U13" s="255">
        <v>25.691530358825041</v>
      </c>
      <c r="V13" s="813">
        <v>3</v>
      </c>
      <c r="W13" s="255">
        <v>17.644982943183155</v>
      </c>
      <c r="X13" s="813">
        <v>5</v>
      </c>
      <c r="Y13" s="255">
        <v>14.275517487508923</v>
      </c>
      <c r="Z13" s="813" t="s">
        <v>93</v>
      </c>
      <c r="AA13" s="813">
        <v>208</v>
      </c>
      <c r="AB13" s="815">
        <v>30.395625368072025</v>
      </c>
    </row>
    <row r="14" spans="1:28" s="219" customFormat="1" ht="12" customHeight="1">
      <c r="A14" s="829" t="s">
        <v>27</v>
      </c>
      <c r="B14" s="813">
        <v>14</v>
      </c>
      <c r="C14" s="255">
        <v>1.824881741145739</v>
      </c>
      <c r="D14" s="813">
        <v>20</v>
      </c>
      <c r="E14" s="255">
        <v>4.9190327214056628</v>
      </c>
      <c r="F14" s="813">
        <v>242</v>
      </c>
      <c r="G14" s="255">
        <v>65.332480231525352</v>
      </c>
      <c r="H14" s="813">
        <v>289</v>
      </c>
      <c r="I14" s="255">
        <v>83.784630014031748</v>
      </c>
      <c r="J14" s="813">
        <v>260</v>
      </c>
      <c r="K14" s="255">
        <v>79.147881728711496</v>
      </c>
      <c r="L14" s="813">
        <v>171</v>
      </c>
      <c r="M14" s="255">
        <v>58.956165573736577</v>
      </c>
      <c r="N14" s="813">
        <v>100</v>
      </c>
      <c r="O14" s="255">
        <v>42.275790345900518</v>
      </c>
      <c r="P14" s="813">
        <v>66</v>
      </c>
      <c r="Q14" s="255">
        <v>33.827765419823074</v>
      </c>
      <c r="R14" s="813">
        <v>50</v>
      </c>
      <c r="S14" s="255">
        <v>31.279715729943447</v>
      </c>
      <c r="T14" s="813">
        <v>26</v>
      </c>
      <c r="U14" s="255">
        <v>20.320120045016882</v>
      </c>
      <c r="V14" s="813">
        <v>21</v>
      </c>
      <c r="W14" s="255">
        <v>21.478102563053572</v>
      </c>
      <c r="X14" s="813">
        <v>25</v>
      </c>
      <c r="Y14" s="255">
        <v>11.70861473037402</v>
      </c>
      <c r="Z14" s="813">
        <v>5</v>
      </c>
      <c r="AA14" s="813">
        <v>1289</v>
      </c>
      <c r="AB14" s="815">
        <v>36.429028254964763</v>
      </c>
    </row>
    <row r="15" spans="1:28" s="219" customFormat="1" ht="12" customHeight="1">
      <c r="A15" s="829" t="s">
        <v>28</v>
      </c>
      <c r="B15" s="813">
        <v>25</v>
      </c>
      <c r="C15" s="255">
        <v>1.10447249510056</v>
      </c>
      <c r="D15" s="813">
        <v>78</v>
      </c>
      <c r="E15" s="255">
        <v>5.7903965530808623</v>
      </c>
      <c r="F15" s="813">
        <v>972</v>
      </c>
      <c r="G15" s="255">
        <v>72.831683880520075</v>
      </c>
      <c r="H15" s="813">
        <v>1225</v>
      </c>
      <c r="I15" s="255">
        <v>93.351470190398899</v>
      </c>
      <c r="J15" s="813">
        <v>952</v>
      </c>
      <c r="K15" s="255">
        <v>72.277210433731597</v>
      </c>
      <c r="L15" s="813">
        <v>710</v>
      </c>
      <c r="M15" s="255">
        <v>60.259011904974088</v>
      </c>
      <c r="N15" s="813">
        <v>440</v>
      </c>
      <c r="O15" s="255">
        <v>44.512111846797403</v>
      </c>
      <c r="P15" s="813">
        <v>271</v>
      </c>
      <c r="Q15" s="255">
        <v>29.811833427755808</v>
      </c>
      <c r="R15" s="813">
        <v>219</v>
      </c>
      <c r="S15" s="255">
        <v>27.879940573715707</v>
      </c>
      <c r="T15" s="813">
        <v>131</v>
      </c>
      <c r="U15" s="255">
        <v>19.626908941630173</v>
      </c>
      <c r="V15" s="813">
        <v>75</v>
      </c>
      <c r="W15" s="255">
        <v>13.980122130346931</v>
      </c>
      <c r="X15" s="813">
        <v>178</v>
      </c>
      <c r="Y15" s="255">
        <v>12.21053989107924</v>
      </c>
      <c r="Z15" s="813">
        <v>175</v>
      </c>
      <c r="AA15" s="813">
        <v>5451</v>
      </c>
      <c r="AB15" s="815">
        <v>38.666336963613638</v>
      </c>
    </row>
    <row r="16" spans="1:28" s="219" customFormat="1" ht="12" customHeight="1">
      <c r="A16" s="829" t="s">
        <v>9</v>
      </c>
      <c r="B16" s="813">
        <v>9</v>
      </c>
      <c r="C16" s="255">
        <v>0.66503707951183322</v>
      </c>
      <c r="D16" s="813">
        <v>39</v>
      </c>
      <c r="E16" s="255">
        <v>4.5611261069502209</v>
      </c>
      <c r="F16" s="813">
        <v>495</v>
      </c>
      <c r="G16" s="255">
        <v>57.920479277339638</v>
      </c>
      <c r="H16" s="813">
        <v>610</v>
      </c>
      <c r="I16" s="255">
        <v>73.433901663578837</v>
      </c>
      <c r="J16" s="813">
        <v>463</v>
      </c>
      <c r="K16" s="255">
        <v>61.732510233196891</v>
      </c>
      <c r="L16" s="813">
        <v>372</v>
      </c>
      <c r="M16" s="255">
        <v>56.009081902742942</v>
      </c>
      <c r="N16" s="813">
        <v>223</v>
      </c>
      <c r="O16" s="255">
        <v>38.326885364801484</v>
      </c>
      <c r="P16" s="813">
        <v>169</v>
      </c>
      <c r="Q16" s="255">
        <v>30.942066930070929</v>
      </c>
      <c r="R16" s="813">
        <v>140</v>
      </c>
      <c r="S16" s="255">
        <v>28.9478690232989</v>
      </c>
      <c r="T16" s="813">
        <v>81</v>
      </c>
      <c r="U16" s="255">
        <v>21.451896109261657</v>
      </c>
      <c r="V16" s="813">
        <v>49</v>
      </c>
      <c r="W16" s="255">
        <v>15.512563593596161</v>
      </c>
      <c r="X16" s="813">
        <v>117</v>
      </c>
      <c r="Y16" s="255">
        <v>12.75622847386445</v>
      </c>
      <c r="Z16" s="813">
        <v>21</v>
      </c>
      <c r="AA16" s="813">
        <v>2788</v>
      </c>
      <c r="AB16" s="815">
        <v>32.684048531357284</v>
      </c>
    </row>
    <row r="17" spans="1:28" s="219" customFormat="1" ht="12" customHeight="1">
      <c r="A17" s="829" t="s">
        <v>10</v>
      </c>
      <c r="B17" s="813">
        <v>5</v>
      </c>
      <c r="C17" s="255">
        <v>1.2631781055865314</v>
      </c>
      <c r="D17" s="813">
        <v>24</v>
      </c>
      <c r="E17" s="255">
        <v>10.805991922521038</v>
      </c>
      <c r="F17" s="813">
        <v>182</v>
      </c>
      <c r="G17" s="255">
        <v>81.190194722637344</v>
      </c>
      <c r="H17" s="813">
        <v>202</v>
      </c>
      <c r="I17" s="255">
        <v>80.928514480995815</v>
      </c>
      <c r="J17" s="813">
        <v>146</v>
      </c>
      <c r="K17" s="255">
        <v>53.559702560227151</v>
      </c>
      <c r="L17" s="813">
        <v>127</v>
      </c>
      <c r="M17" s="255">
        <v>49.471010766761715</v>
      </c>
      <c r="N17" s="813">
        <v>82</v>
      </c>
      <c r="O17" s="255">
        <v>37.960151099918527</v>
      </c>
      <c r="P17" s="813">
        <v>53</v>
      </c>
      <c r="Q17" s="255">
        <v>27.796716840614675</v>
      </c>
      <c r="R17" s="813">
        <v>29</v>
      </c>
      <c r="S17" s="255">
        <v>18.178626949501027</v>
      </c>
      <c r="T17" s="813">
        <v>21</v>
      </c>
      <c r="U17" s="255">
        <v>16.793819874286264</v>
      </c>
      <c r="V17" s="813">
        <v>12</v>
      </c>
      <c r="W17" s="255">
        <v>12.363613884338392</v>
      </c>
      <c r="X17" s="813">
        <v>32</v>
      </c>
      <c r="Y17" s="255">
        <v>15.946102174649685</v>
      </c>
      <c r="Z17" s="813">
        <v>62</v>
      </c>
      <c r="AA17" s="813">
        <v>977</v>
      </c>
      <c r="AB17" s="815">
        <v>37.432978875845883</v>
      </c>
    </row>
    <row r="18" spans="1:28" s="219" customFormat="1" ht="12" customHeight="1">
      <c r="A18" s="829" t="s">
        <v>29</v>
      </c>
      <c r="B18" s="813">
        <v>6</v>
      </c>
      <c r="C18" s="255">
        <v>1.1670790345922226</v>
      </c>
      <c r="D18" s="813">
        <v>22</v>
      </c>
      <c r="E18" s="255">
        <v>7.2108687458004885</v>
      </c>
      <c r="F18" s="813">
        <v>363</v>
      </c>
      <c r="G18" s="255">
        <v>119.28899813672557</v>
      </c>
      <c r="H18" s="813">
        <v>366</v>
      </c>
      <c r="I18" s="255">
        <v>112.19319299988045</v>
      </c>
      <c r="J18" s="813">
        <v>278</v>
      </c>
      <c r="K18" s="255">
        <v>85.36431832907023</v>
      </c>
      <c r="L18" s="813">
        <v>181</v>
      </c>
      <c r="M18" s="255">
        <v>59.823833683131994</v>
      </c>
      <c r="N18" s="813">
        <v>132</v>
      </c>
      <c r="O18" s="255">
        <v>50.557860023670273</v>
      </c>
      <c r="P18" s="813">
        <v>99</v>
      </c>
      <c r="Q18" s="255">
        <v>40.022153676984836</v>
      </c>
      <c r="R18" s="813">
        <v>84</v>
      </c>
      <c r="S18" s="255">
        <v>36.550343747280479</v>
      </c>
      <c r="T18" s="813">
        <v>50</v>
      </c>
      <c r="U18" s="255">
        <v>24.851759256037735</v>
      </c>
      <c r="V18" s="813">
        <v>28</v>
      </c>
      <c r="W18" s="255">
        <v>17.300824260698707</v>
      </c>
      <c r="X18" s="813">
        <v>60</v>
      </c>
      <c r="Y18" s="255">
        <v>16.312903234576829</v>
      </c>
      <c r="Z18" s="813">
        <v>12</v>
      </c>
      <c r="AA18" s="813">
        <v>1681</v>
      </c>
      <c r="AB18" s="815">
        <v>47.391427536364674</v>
      </c>
    </row>
    <row r="19" spans="1:28" s="219" customFormat="1" ht="12" customHeight="1">
      <c r="A19" s="829" t="s">
        <v>11</v>
      </c>
      <c r="B19" s="813">
        <v>10</v>
      </c>
      <c r="C19" s="255">
        <v>1.0836537336205738</v>
      </c>
      <c r="D19" s="813">
        <v>30</v>
      </c>
      <c r="E19" s="255">
        <v>5.5772241040189474</v>
      </c>
      <c r="F19" s="813">
        <v>324</v>
      </c>
      <c r="G19" s="255">
        <v>59.940614391297508</v>
      </c>
      <c r="H19" s="813">
        <v>437</v>
      </c>
      <c r="I19" s="255">
        <v>77.814914465917241</v>
      </c>
      <c r="J19" s="813">
        <v>410</v>
      </c>
      <c r="K19" s="255">
        <v>72.680731274518664</v>
      </c>
      <c r="L19" s="813">
        <v>320</v>
      </c>
      <c r="M19" s="255">
        <v>59.334966281051194</v>
      </c>
      <c r="N19" s="813">
        <v>186</v>
      </c>
      <c r="O19" s="255">
        <v>38.771324228325582</v>
      </c>
      <c r="P19" s="813">
        <v>152</v>
      </c>
      <c r="Q19" s="255">
        <v>34.827876965942004</v>
      </c>
      <c r="R19" s="813">
        <v>107</v>
      </c>
      <c r="S19" s="255">
        <v>28.435137325768348</v>
      </c>
      <c r="T19" s="813">
        <v>64</v>
      </c>
      <c r="U19" s="255">
        <v>20.709226283891134</v>
      </c>
      <c r="V19" s="813">
        <v>41</v>
      </c>
      <c r="W19" s="255">
        <v>16.72650130548303</v>
      </c>
      <c r="X19" s="813">
        <v>78</v>
      </c>
      <c r="Y19" s="255">
        <v>13.736263736263735</v>
      </c>
      <c r="Z19" s="813">
        <v>55</v>
      </c>
      <c r="AA19" s="813">
        <v>2214</v>
      </c>
      <c r="AB19" s="815">
        <v>36.410185905738729</v>
      </c>
    </row>
    <row r="20" spans="1:28" s="219" customFormat="1" ht="12" customHeight="1">
      <c r="A20" s="829" t="s">
        <v>12</v>
      </c>
      <c r="B20" s="813">
        <v>11</v>
      </c>
      <c r="C20" s="255">
        <v>0.83125456717708213</v>
      </c>
      <c r="D20" s="813">
        <v>11</v>
      </c>
      <c r="E20" s="255">
        <v>1.5009114625972864</v>
      </c>
      <c r="F20" s="813">
        <v>151</v>
      </c>
      <c r="G20" s="255">
        <v>21.896624729554933</v>
      </c>
      <c r="H20" s="813">
        <v>329</v>
      </c>
      <c r="I20" s="255">
        <v>49.547148102299047</v>
      </c>
      <c r="J20" s="813">
        <v>330</v>
      </c>
      <c r="K20" s="255">
        <v>54.840140989017016</v>
      </c>
      <c r="L20" s="813">
        <v>209</v>
      </c>
      <c r="M20" s="255">
        <v>41.300266772058094</v>
      </c>
      <c r="N20" s="813">
        <v>156</v>
      </c>
      <c r="O20" s="255">
        <v>38.255734681766235</v>
      </c>
      <c r="P20" s="813">
        <v>110</v>
      </c>
      <c r="Q20" s="255">
        <v>30.608184628569681</v>
      </c>
      <c r="R20" s="813">
        <v>86</v>
      </c>
      <c r="S20" s="255">
        <v>27.869505899585523</v>
      </c>
      <c r="T20" s="813">
        <v>48</v>
      </c>
      <c r="U20" s="255">
        <v>18.483149528679686</v>
      </c>
      <c r="V20" s="813">
        <v>45</v>
      </c>
      <c r="W20" s="255">
        <v>20.611851356488838</v>
      </c>
      <c r="X20" s="813">
        <v>74</v>
      </c>
      <c r="Y20" s="255">
        <v>12.883142929765979</v>
      </c>
      <c r="Z20" s="813">
        <v>13</v>
      </c>
      <c r="AA20" s="813">
        <v>1573</v>
      </c>
      <c r="AB20" s="815">
        <v>23.669223133362756</v>
      </c>
    </row>
    <row r="21" spans="1:28" s="219" customFormat="1" ht="12" customHeight="1">
      <c r="A21" s="829" t="s">
        <v>13</v>
      </c>
      <c r="B21" s="813">
        <v>2</v>
      </c>
      <c r="C21" s="255">
        <v>0.396054505020981</v>
      </c>
      <c r="D21" s="813">
        <v>6</v>
      </c>
      <c r="E21" s="255">
        <v>2.1021431349260573</v>
      </c>
      <c r="F21" s="813">
        <v>114</v>
      </c>
      <c r="G21" s="255">
        <v>39.553805318945926</v>
      </c>
      <c r="H21" s="813">
        <v>176</v>
      </c>
      <c r="I21" s="255">
        <v>60.676473731568656</v>
      </c>
      <c r="J21" s="813">
        <v>167</v>
      </c>
      <c r="K21" s="255">
        <v>57.939236659230552</v>
      </c>
      <c r="L21" s="813">
        <v>137</v>
      </c>
      <c r="M21" s="255">
        <v>50.854881697439438</v>
      </c>
      <c r="N21" s="813">
        <v>103</v>
      </c>
      <c r="O21" s="255">
        <v>43.149855678395326</v>
      </c>
      <c r="P21" s="813">
        <v>98</v>
      </c>
      <c r="Q21" s="255">
        <v>45.325674219404014</v>
      </c>
      <c r="R21" s="813">
        <v>55</v>
      </c>
      <c r="S21" s="255">
        <v>29.407833177382702</v>
      </c>
      <c r="T21" s="813">
        <v>45</v>
      </c>
      <c r="U21" s="255">
        <v>29.869767812338207</v>
      </c>
      <c r="V21" s="813">
        <v>31</v>
      </c>
      <c r="W21" s="255">
        <v>27.007248396989127</v>
      </c>
      <c r="X21" s="813">
        <v>43</v>
      </c>
      <c r="Y21" s="255">
        <v>17.750404544103564</v>
      </c>
      <c r="Z21" s="813">
        <v>18</v>
      </c>
      <c r="AA21" s="813">
        <v>995</v>
      </c>
      <c r="AB21" s="815">
        <v>32.347877199005438</v>
      </c>
    </row>
    <row r="22" spans="1:28" s="219" customFormat="1" ht="12" customHeight="1">
      <c r="A22" s="829" t="s">
        <v>14</v>
      </c>
      <c r="B22" s="813">
        <v>3</v>
      </c>
      <c r="C22" s="255">
        <v>0.76096744327621846</v>
      </c>
      <c r="D22" s="813">
        <v>4</v>
      </c>
      <c r="E22" s="255">
        <v>1.7802543093280876</v>
      </c>
      <c r="F22" s="813">
        <v>79</v>
      </c>
      <c r="G22" s="255">
        <v>34.556517402924619</v>
      </c>
      <c r="H22" s="813">
        <v>112</v>
      </c>
      <c r="I22" s="255">
        <v>50.325769490002244</v>
      </c>
      <c r="J22" s="813">
        <v>113</v>
      </c>
      <c r="K22" s="255">
        <v>51.398914709641616</v>
      </c>
      <c r="L22" s="813">
        <v>94</v>
      </c>
      <c r="M22" s="255">
        <v>46.325500709667246</v>
      </c>
      <c r="N22" s="813">
        <v>60</v>
      </c>
      <c r="O22" s="255">
        <v>32.668528772806717</v>
      </c>
      <c r="P22" s="813">
        <v>70</v>
      </c>
      <c r="Q22" s="255">
        <v>41.043922860878695</v>
      </c>
      <c r="R22" s="813">
        <v>46</v>
      </c>
      <c r="S22" s="255">
        <v>29.394661673834278</v>
      </c>
      <c r="T22" s="813">
        <v>27</v>
      </c>
      <c r="U22" s="255">
        <v>20.921312618650962</v>
      </c>
      <c r="V22" s="813">
        <v>20</v>
      </c>
      <c r="W22" s="255">
        <v>19.404853153773757</v>
      </c>
      <c r="X22" s="813">
        <v>38</v>
      </c>
      <c r="Y22" s="255">
        <v>15.710724223042671</v>
      </c>
      <c r="Z22" s="813">
        <v>2</v>
      </c>
      <c r="AA22" s="813">
        <v>668</v>
      </c>
      <c r="AB22" s="815">
        <v>26.962206896997106</v>
      </c>
    </row>
    <row r="23" spans="1:28" s="219" customFormat="1" ht="12" customHeight="1">
      <c r="A23" s="829" t="s">
        <v>30</v>
      </c>
      <c r="B23" s="813">
        <v>23</v>
      </c>
      <c r="C23" s="255">
        <v>0.84425914791493684</v>
      </c>
      <c r="D23" s="813">
        <v>58</v>
      </c>
      <c r="E23" s="255">
        <v>3.4131279493397657</v>
      </c>
      <c r="F23" s="813">
        <v>688</v>
      </c>
      <c r="G23" s="255">
        <v>39.752609342787672</v>
      </c>
      <c r="H23" s="813">
        <v>860</v>
      </c>
      <c r="I23" s="255">
        <v>49.265231979093208</v>
      </c>
      <c r="J23" s="813">
        <v>690</v>
      </c>
      <c r="K23" s="255">
        <v>40.192247090285186</v>
      </c>
      <c r="L23" s="813">
        <v>579</v>
      </c>
      <c r="M23" s="255">
        <v>36.032403025228284</v>
      </c>
      <c r="N23" s="813">
        <v>391</v>
      </c>
      <c r="O23" s="255">
        <v>27.415182963041389</v>
      </c>
      <c r="P23" s="813">
        <v>290</v>
      </c>
      <c r="Q23" s="255">
        <v>20.96758916828804</v>
      </c>
      <c r="R23" s="813">
        <v>216</v>
      </c>
      <c r="S23" s="255">
        <v>16.574305835843777</v>
      </c>
      <c r="T23" s="813">
        <v>140</v>
      </c>
      <c r="U23" s="255">
        <v>12.268196802907914</v>
      </c>
      <c r="V23" s="813">
        <v>106</v>
      </c>
      <c r="W23" s="255">
        <v>11.433674977294448</v>
      </c>
      <c r="X23" s="813">
        <v>177</v>
      </c>
      <c r="Y23" s="255">
        <v>7.6150944078102469</v>
      </c>
      <c r="Z23" s="813">
        <v>17</v>
      </c>
      <c r="AA23" s="813">
        <v>4235</v>
      </c>
      <c r="AB23" s="815">
        <v>21.466187763705275</v>
      </c>
    </row>
    <row r="24" spans="1:28" s="219" customFormat="1" ht="12" customHeight="1">
      <c r="A24" s="829" t="s">
        <v>31</v>
      </c>
      <c r="B24" s="813">
        <v>9</v>
      </c>
      <c r="C24" s="255">
        <v>0.58418115327745102</v>
      </c>
      <c r="D24" s="813">
        <v>36</v>
      </c>
      <c r="E24" s="255">
        <v>4.2438767342425443</v>
      </c>
      <c r="F24" s="813">
        <v>523</v>
      </c>
      <c r="G24" s="255">
        <v>65.50798120183974</v>
      </c>
      <c r="H24" s="813">
        <v>676</v>
      </c>
      <c r="I24" s="255">
        <v>88.950294417579528</v>
      </c>
      <c r="J24" s="813">
        <v>557</v>
      </c>
      <c r="K24" s="255">
        <v>77.60005461260576</v>
      </c>
      <c r="L24" s="813">
        <v>384</v>
      </c>
      <c r="M24" s="255">
        <v>61.317952746852662</v>
      </c>
      <c r="N24" s="813">
        <v>268</v>
      </c>
      <c r="O24" s="255">
        <v>51.359493457413784</v>
      </c>
      <c r="P24" s="813">
        <v>213</v>
      </c>
      <c r="Q24" s="255">
        <v>48.317068855225727</v>
      </c>
      <c r="R24" s="813">
        <v>128</v>
      </c>
      <c r="S24" s="255">
        <v>35.6794425087108</v>
      </c>
      <c r="T24" s="813">
        <v>83</v>
      </c>
      <c r="U24" s="255">
        <v>27.84253870280606</v>
      </c>
      <c r="V24" s="813">
        <v>58</v>
      </c>
      <c r="W24" s="255">
        <v>24.572210524531965</v>
      </c>
      <c r="X24" s="813">
        <v>78</v>
      </c>
      <c r="Y24" s="255">
        <v>14.397200298280458</v>
      </c>
      <c r="Z24" s="813">
        <v>65</v>
      </c>
      <c r="AA24" s="813">
        <v>3078</v>
      </c>
      <c r="AB24" s="815">
        <v>40.033332496595932</v>
      </c>
    </row>
    <row r="25" spans="1:28" s="219" customFormat="1" ht="12" customHeight="1">
      <c r="A25" s="829" t="s">
        <v>15</v>
      </c>
      <c r="B25" s="813">
        <v>6</v>
      </c>
      <c r="C25" s="255">
        <v>0.98665548457117491</v>
      </c>
      <c r="D25" s="813">
        <v>25</v>
      </c>
      <c r="E25" s="255">
        <v>7.123826349608902</v>
      </c>
      <c r="F25" s="813">
        <v>275</v>
      </c>
      <c r="G25" s="255">
        <v>77.409838649747215</v>
      </c>
      <c r="H25" s="813">
        <v>346</v>
      </c>
      <c r="I25" s="255">
        <v>99.188432220760191</v>
      </c>
      <c r="J25" s="813">
        <v>295</v>
      </c>
      <c r="K25" s="255">
        <v>89.450591435181678</v>
      </c>
      <c r="L25" s="813">
        <v>222</v>
      </c>
      <c r="M25" s="255">
        <v>74.050354240883806</v>
      </c>
      <c r="N25" s="813">
        <v>159</v>
      </c>
      <c r="O25" s="255">
        <v>60.677759120744923</v>
      </c>
      <c r="P25" s="813">
        <v>90</v>
      </c>
      <c r="Q25" s="255">
        <v>36.66824204299148</v>
      </c>
      <c r="R25" s="813">
        <v>56</v>
      </c>
      <c r="S25" s="255">
        <v>25.944062747568903</v>
      </c>
      <c r="T25" s="813">
        <v>44</v>
      </c>
      <c r="U25" s="255">
        <v>25.382321213274952</v>
      </c>
      <c r="V25" s="813">
        <v>41</v>
      </c>
      <c r="W25" s="255">
        <v>27.733809543136221</v>
      </c>
      <c r="X25" s="813">
        <v>55</v>
      </c>
      <c r="Y25" s="255">
        <v>12.112429775435553</v>
      </c>
      <c r="Z25" s="813">
        <v>5</v>
      </c>
      <c r="AA25" s="813">
        <v>1619</v>
      </c>
      <c r="AB25" s="815">
        <v>42.702861672005625</v>
      </c>
    </row>
    <row r="26" spans="1:28" s="219" customFormat="1" ht="12" customHeight="1">
      <c r="A26" s="829" t="s">
        <v>197</v>
      </c>
      <c r="B26" s="813">
        <v>15</v>
      </c>
      <c r="C26" s="255">
        <v>1.0052702970774783</v>
      </c>
      <c r="D26" s="813">
        <v>34</v>
      </c>
      <c r="E26" s="255">
        <v>3.7163993773937984</v>
      </c>
      <c r="F26" s="813">
        <v>533</v>
      </c>
      <c r="G26" s="255">
        <v>57.028402926530724</v>
      </c>
      <c r="H26" s="813">
        <v>653</v>
      </c>
      <c r="I26" s="255">
        <v>71.953623520570687</v>
      </c>
      <c r="J26" s="813">
        <v>575</v>
      </c>
      <c r="K26" s="255">
        <v>64.872061013583647</v>
      </c>
      <c r="L26" s="813">
        <v>442</v>
      </c>
      <c r="M26" s="255">
        <v>52.485521951891435</v>
      </c>
      <c r="N26" s="813">
        <v>262</v>
      </c>
      <c r="O26" s="255">
        <v>33.054973448781823</v>
      </c>
      <c r="P26" s="813">
        <v>241</v>
      </c>
      <c r="Q26" s="255">
        <v>31.232666518063109</v>
      </c>
      <c r="R26" s="813">
        <v>175</v>
      </c>
      <c r="S26" s="255">
        <v>24.834390095761407</v>
      </c>
      <c r="T26" s="813">
        <v>116</v>
      </c>
      <c r="U26" s="255">
        <v>19.450751033740346</v>
      </c>
      <c r="V26" s="813">
        <v>58</v>
      </c>
      <c r="W26" s="255">
        <v>11.795618537831396</v>
      </c>
      <c r="X26" s="813">
        <v>132</v>
      </c>
      <c r="Y26" s="255">
        <v>11.208287339729981</v>
      </c>
      <c r="Z26" s="813">
        <v>95</v>
      </c>
      <c r="AA26" s="813">
        <v>3331</v>
      </c>
      <c r="AB26" s="815">
        <v>31.686543131321077</v>
      </c>
    </row>
    <row r="27" spans="1:28" s="219" customFormat="1" ht="12" customHeight="1">
      <c r="A27" s="829" t="s">
        <v>24</v>
      </c>
      <c r="B27" s="813">
        <v>7</v>
      </c>
      <c r="C27" s="255">
        <v>0.48862174464488017</v>
      </c>
      <c r="D27" s="813">
        <v>40</v>
      </c>
      <c r="E27" s="255">
        <v>4.7501425042751286</v>
      </c>
      <c r="F27" s="813">
        <v>552</v>
      </c>
      <c r="G27" s="255">
        <v>67.315759692493799</v>
      </c>
      <c r="H27" s="813">
        <v>750</v>
      </c>
      <c r="I27" s="255">
        <v>91.00539115937228</v>
      </c>
      <c r="J27" s="813">
        <v>623</v>
      </c>
      <c r="K27" s="255">
        <v>79.275803446906849</v>
      </c>
      <c r="L27" s="813">
        <v>431</v>
      </c>
      <c r="M27" s="255">
        <v>59.632932321464395</v>
      </c>
      <c r="N27" s="813">
        <v>294</v>
      </c>
      <c r="O27" s="255">
        <v>45.923579414989831</v>
      </c>
      <c r="P27" s="813">
        <v>247</v>
      </c>
      <c r="Q27" s="255">
        <v>42.473651719495059</v>
      </c>
      <c r="R27" s="813">
        <v>170</v>
      </c>
      <c r="S27" s="255">
        <v>33.596837944664031</v>
      </c>
      <c r="T27" s="813">
        <v>117</v>
      </c>
      <c r="U27" s="255">
        <v>27.871609549718663</v>
      </c>
      <c r="V27" s="813">
        <v>75</v>
      </c>
      <c r="W27" s="255">
        <v>21.721627210537594</v>
      </c>
      <c r="X27" s="813">
        <v>125</v>
      </c>
      <c r="Y27" s="255">
        <v>13.232105958470241</v>
      </c>
      <c r="Z27" s="813">
        <v>33</v>
      </c>
      <c r="AA27" s="813">
        <v>3464</v>
      </c>
      <c r="AB27" s="815">
        <v>39.075428436579024</v>
      </c>
    </row>
    <row r="28" spans="1:28" s="219" customFormat="1" ht="12" customHeight="1">
      <c r="A28" s="829" t="s">
        <v>16</v>
      </c>
      <c r="B28" s="813">
        <v>1</v>
      </c>
      <c r="C28" s="255">
        <v>0.19091365548103559</v>
      </c>
      <c r="D28" s="813">
        <v>6</v>
      </c>
      <c r="E28" s="255">
        <v>1.9224361110399097</v>
      </c>
      <c r="F28" s="813">
        <v>49</v>
      </c>
      <c r="G28" s="255">
        <v>16.119375489338186</v>
      </c>
      <c r="H28" s="813">
        <v>91</v>
      </c>
      <c r="I28" s="255">
        <v>29.968121822061807</v>
      </c>
      <c r="J28" s="813">
        <v>92</v>
      </c>
      <c r="K28" s="255">
        <v>33.165941462113317</v>
      </c>
      <c r="L28" s="813">
        <v>67</v>
      </c>
      <c r="M28" s="255">
        <v>26.919630839450519</v>
      </c>
      <c r="N28" s="813">
        <v>42</v>
      </c>
      <c r="O28" s="255">
        <v>20.184835421502616</v>
      </c>
      <c r="P28" s="813">
        <v>38</v>
      </c>
      <c r="Q28" s="255">
        <v>19.883524407026211</v>
      </c>
      <c r="R28" s="813">
        <v>30</v>
      </c>
      <c r="S28" s="255">
        <v>17.587777667039919</v>
      </c>
      <c r="T28" s="813">
        <v>9</v>
      </c>
      <c r="U28" s="255">
        <v>6.2226032606441084</v>
      </c>
      <c r="V28" s="813">
        <v>13</v>
      </c>
      <c r="W28" s="255">
        <v>10.647882709476615</v>
      </c>
      <c r="X28" s="813">
        <v>20</v>
      </c>
      <c r="Y28" s="255">
        <v>5.9876654092569304</v>
      </c>
      <c r="Z28" s="813">
        <v>3</v>
      </c>
      <c r="AA28" s="813">
        <v>461</v>
      </c>
      <c r="AB28" s="815">
        <v>14.679995210691366</v>
      </c>
    </row>
    <row r="29" spans="1:28" s="219" customFormat="1" ht="12" customHeight="1">
      <c r="A29" s="829" t="s">
        <v>32</v>
      </c>
      <c r="B29" s="813">
        <v>24</v>
      </c>
      <c r="C29" s="255">
        <v>1.1444397395255153</v>
      </c>
      <c r="D29" s="813">
        <v>51</v>
      </c>
      <c r="E29" s="255">
        <v>3.8775161087985404</v>
      </c>
      <c r="F29" s="813">
        <v>671</v>
      </c>
      <c r="G29" s="255">
        <v>52.415568751884535</v>
      </c>
      <c r="H29" s="813">
        <v>834</v>
      </c>
      <c r="I29" s="255">
        <v>63.524174985489985</v>
      </c>
      <c r="J29" s="813">
        <v>739</v>
      </c>
      <c r="K29" s="255">
        <v>53.746119042926352</v>
      </c>
      <c r="L29" s="813">
        <v>593</v>
      </c>
      <c r="M29" s="255">
        <v>44.482784487285272</v>
      </c>
      <c r="N29" s="813">
        <v>442</v>
      </c>
      <c r="O29" s="255">
        <v>36.843741690360858</v>
      </c>
      <c r="P29" s="813">
        <v>293</v>
      </c>
      <c r="Q29" s="255">
        <v>25.441183110527614</v>
      </c>
      <c r="R29" s="813">
        <v>224</v>
      </c>
      <c r="S29" s="255">
        <v>20.173837234959457</v>
      </c>
      <c r="T29" s="813">
        <v>137</v>
      </c>
      <c r="U29" s="255">
        <v>13.605888072204561</v>
      </c>
      <c r="V29" s="813">
        <v>112</v>
      </c>
      <c r="W29" s="255">
        <v>13.41298089129258</v>
      </c>
      <c r="X29" s="813">
        <v>184</v>
      </c>
      <c r="Y29" s="255">
        <v>8.7804314723113386</v>
      </c>
      <c r="Z29" s="813">
        <v>263</v>
      </c>
      <c r="AA29" s="813">
        <v>4567</v>
      </c>
      <c r="AB29" s="815">
        <v>28.344139937507595</v>
      </c>
    </row>
    <row r="30" spans="1:28" s="219" customFormat="1" ht="12" customHeight="1">
      <c r="A30" s="829" t="s">
        <v>33</v>
      </c>
      <c r="B30" s="813">
        <v>2</v>
      </c>
      <c r="C30" s="255">
        <v>0.40234405647301175</v>
      </c>
      <c r="D30" s="813">
        <v>19</v>
      </c>
      <c r="E30" s="255">
        <v>6.4067547426844973</v>
      </c>
      <c r="F30" s="813">
        <v>179</v>
      </c>
      <c r="G30" s="255">
        <v>59.639431326360963</v>
      </c>
      <c r="H30" s="813">
        <v>230</v>
      </c>
      <c r="I30" s="255">
        <v>73.573395860057005</v>
      </c>
      <c r="J30" s="813">
        <v>182</v>
      </c>
      <c r="K30" s="255">
        <v>62.540376341869063</v>
      </c>
      <c r="L30" s="813">
        <v>141</v>
      </c>
      <c r="M30" s="255">
        <v>55.153098743604588</v>
      </c>
      <c r="N30" s="813">
        <v>96</v>
      </c>
      <c r="O30" s="255">
        <v>42.490284773429408</v>
      </c>
      <c r="P30" s="813">
        <v>72</v>
      </c>
      <c r="Q30" s="255">
        <v>33.142304771110958</v>
      </c>
      <c r="R30" s="813">
        <v>42</v>
      </c>
      <c r="S30" s="255">
        <v>21.776213116539033</v>
      </c>
      <c r="T30" s="813">
        <v>26</v>
      </c>
      <c r="U30" s="255">
        <v>17.596339961288052</v>
      </c>
      <c r="V30" s="813">
        <v>16</v>
      </c>
      <c r="W30" s="255">
        <v>13.799646384061408</v>
      </c>
      <c r="X30" s="813">
        <v>36</v>
      </c>
      <c r="Y30" s="255">
        <v>10.409407791441732</v>
      </c>
      <c r="Z30" s="813">
        <v>1</v>
      </c>
      <c r="AA30" s="813">
        <v>1042</v>
      </c>
      <c r="AB30" s="815">
        <v>32.576171812107397</v>
      </c>
    </row>
    <row r="31" spans="1:28" s="219" customFormat="1" ht="12" customHeight="1">
      <c r="A31" s="829" t="s">
        <v>177</v>
      </c>
      <c r="B31" s="813">
        <v>10</v>
      </c>
      <c r="C31" s="255">
        <v>0.72830082319842049</v>
      </c>
      <c r="D31" s="813">
        <v>19</v>
      </c>
      <c r="E31" s="255">
        <v>2.1967400377839286</v>
      </c>
      <c r="F31" s="813">
        <v>263</v>
      </c>
      <c r="G31" s="255">
        <v>29.922338447815669</v>
      </c>
      <c r="H31" s="813">
        <v>365</v>
      </c>
      <c r="I31" s="255">
        <v>41.742718468808469</v>
      </c>
      <c r="J31" s="813">
        <v>374</v>
      </c>
      <c r="K31" s="255">
        <v>41.661189816846715</v>
      </c>
      <c r="L31" s="813">
        <v>270</v>
      </c>
      <c r="M31" s="255">
        <v>33.268972247516224</v>
      </c>
      <c r="N31" s="813">
        <v>192</v>
      </c>
      <c r="O31" s="255">
        <v>25.669135538383379</v>
      </c>
      <c r="P31" s="813">
        <v>160</v>
      </c>
      <c r="Q31" s="255">
        <v>20.965267104054551</v>
      </c>
      <c r="R31" s="813">
        <v>124</v>
      </c>
      <c r="S31" s="255">
        <v>15.992488689183403</v>
      </c>
      <c r="T31" s="813">
        <v>86</v>
      </c>
      <c r="U31" s="255">
        <v>12.362112138731648</v>
      </c>
      <c r="V31" s="813">
        <v>57</v>
      </c>
      <c r="W31" s="255">
        <v>9.7199296072466339</v>
      </c>
      <c r="X31" s="813">
        <v>108</v>
      </c>
      <c r="Y31" s="255">
        <v>7.3779915877232956</v>
      </c>
      <c r="Z31" s="813">
        <v>29</v>
      </c>
      <c r="AA31" s="813">
        <v>2057</v>
      </c>
      <c r="AB31" s="815">
        <v>19.165137896754224</v>
      </c>
    </row>
    <row r="32" spans="1:28" s="219" customFormat="1" ht="12" customHeight="1">
      <c r="A32" s="829" t="s">
        <v>17</v>
      </c>
      <c r="B32" s="813">
        <v>2</v>
      </c>
      <c r="C32" s="255">
        <v>0.73990492221749504</v>
      </c>
      <c r="D32" s="813">
        <v>4</v>
      </c>
      <c r="E32" s="255">
        <v>2.5318218356974218</v>
      </c>
      <c r="F32" s="813">
        <v>44</v>
      </c>
      <c r="G32" s="255">
        <v>27.965627701225404</v>
      </c>
      <c r="H32" s="813">
        <v>75</v>
      </c>
      <c r="I32" s="255">
        <v>49.087624682566691</v>
      </c>
      <c r="J32" s="813">
        <v>68</v>
      </c>
      <c r="K32" s="255">
        <v>46.059850711895635</v>
      </c>
      <c r="L32" s="813">
        <v>62</v>
      </c>
      <c r="M32" s="255">
        <v>46.199701937406857</v>
      </c>
      <c r="N32" s="813">
        <v>59</v>
      </c>
      <c r="O32" s="255">
        <v>50.194396944097051</v>
      </c>
      <c r="P32" s="813">
        <v>33</v>
      </c>
      <c r="Q32" s="255">
        <v>30.982424515547542</v>
      </c>
      <c r="R32" s="813">
        <v>38</v>
      </c>
      <c r="S32" s="255">
        <v>41.575037472237725</v>
      </c>
      <c r="T32" s="813">
        <v>18</v>
      </c>
      <c r="U32" s="255">
        <v>24.834094452339233</v>
      </c>
      <c r="V32" s="813">
        <v>10</v>
      </c>
      <c r="W32" s="255">
        <v>18.251172637841982</v>
      </c>
      <c r="X32" s="813">
        <v>26</v>
      </c>
      <c r="Y32" s="255">
        <v>22.91253580083719</v>
      </c>
      <c r="Z32" s="813">
        <v>8</v>
      </c>
      <c r="AA32" s="813">
        <v>447</v>
      </c>
      <c r="AB32" s="815">
        <v>28.354757985480081</v>
      </c>
    </row>
    <row r="33" spans="1:28" s="219" customFormat="1" ht="12" customHeight="1">
      <c r="A33" s="829" t="s">
        <v>18</v>
      </c>
      <c r="B33" s="813">
        <v>5</v>
      </c>
      <c r="C33" s="255">
        <v>5.0489240742797712</v>
      </c>
      <c r="D33" s="813">
        <v>1</v>
      </c>
      <c r="E33" s="255">
        <v>1.8861518729488098</v>
      </c>
      <c r="F33" s="813">
        <v>10</v>
      </c>
      <c r="G33" s="255">
        <v>20.83593782556153</v>
      </c>
      <c r="H33" s="813">
        <v>16</v>
      </c>
      <c r="I33" s="255">
        <v>35.904225478536006</v>
      </c>
      <c r="J33" s="813">
        <v>13</v>
      </c>
      <c r="K33" s="255">
        <v>29.462424077599493</v>
      </c>
      <c r="L33" s="813">
        <v>9</v>
      </c>
      <c r="M33" s="255">
        <v>23.811413604254305</v>
      </c>
      <c r="N33" s="813">
        <v>11</v>
      </c>
      <c r="O33" s="255">
        <v>36.192544335866813</v>
      </c>
      <c r="P33" s="813">
        <v>11</v>
      </c>
      <c r="Q33" s="255">
        <v>42.540026297470803</v>
      </c>
      <c r="R33" s="813">
        <v>7</v>
      </c>
      <c r="S33" s="255">
        <v>31.835546661815535</v>
      </c>
      <c r="T33" s="813">
        <v>5</v>
      </c>
      <c r="U33" s="255">
        <v>28.926815157651141</v>
      </c>
      <c r="V33" s="813">
        <v>3</v>
      </c>
      <c r="W33" s="255">
        <v>23.218017181332716</v>
      </c>
      <c r="X33" s="813">
        <v>3</v>
      </c>
      <c r="Y33" s="255">
        <v>11.908069701901322</v>
      </c>
      <c r="Z33" s="813">
        <v>1</v>
      </c>
      <c r="AA33" s="813">
        <v>95</v>
      </c>
      <c r="AB33" s="815">
        <v>20.644768724261951</v>
      </c>
    </row>
    <row r="34" spans="1:28" s="219" customFormat="1" ht="12" customHeight="1">
      <c r="A34" s="829" t="s">
        <v>19</v>
      </c>
      <c r="B34" s="813">
        <v>2</v>
      </c>
      <c r="C34" s="255">
        <v>0.23478532403896496</v>
      </c>
      <c r="D34" s="813">
        <v>12</v>
      </c>
      <c r="E34" s="255">
        <v>2.2840262815290795</v>
      </c>
      <c r="F34" s="813">
        <v>97</v>
      </c>
      <c r="G34" s="255">
        <v>17.600171284141158</v>
      </c>
      <c r="H34" s="813">
        <v>153</v>
      </c>
      <c r="I34" s="255">
        <v>26.743950273732196</v>
      </c>
      <c r="J34" s="813">
        <v>136</v>
      </c>
      <c r="K34" s="255">
        <v>23.733901085476948</v>
      </c>
      <c r="L34" s="813">
        <v>106</v>
      </c>
      <c r="M34" s="255">
        <v>20.502266854410696</v>
      </c>
      <c r="N34" s="813">
        <v>85</v>
      </c>
      <c r="O34" s="255">
        <v>17.842973437060486</v>
      </c>
      <c r="P34" s="813">
        <v>70</v>
      </c>
      <c r="Q34" s="255">
        <v>14.915863873564614</v>
      </c>
      <c r="R34" s="813">
        <v>49</v>
      </c>
      <c r="S34" s="255">
        <v>10.976358268333879</v>
      </c>
      <c r="T34" s="813">
        <v>29</v>
      </c>
      <c r="U34" s="255">
        <v>7.8182921075689151</v>
      </c>
      <c r="V34" s="813">
        <v>26</v>
      </c>
      <c r="W34" s="255">
        <v>8.667764583513911</v>
      </c>
      <c r="X34" s="813">
        <v>31</v>
      </c>
      <c r="Y34" s="255">
        <v>4.6715803654984196</v>
      </c>
      <c r="Z34" s="813">
        <v>1</v>
      </c>
      <c r="AA34" s="813">
        <v>797</v>
      </c>
      <c r="AB34" s="815">
        <v>12.616640604940214</v>
      </c>
    </row>
    <row r="35" spans="1:28" s="219" customFormat="1" ht="12" customHeight="1">
      <c r="A35" s="829" t="s">
        <v>92</v>
      </c>
      <c r="B35" s="813">
        <v>53</v>
      </c>
      <c r="C35" s="255">
        <v>0.94972904946995262</v>
      </c>
      <c r="D35" s="813">
        <v>39</v>
      </c>
      <c r="E35" s="255">
        <v>1.1636125814566103</v>
      </c>
      <c r="F35" s="813">
        <v>547</v>
      </c>
      <c r="G35" s="255">
        <v>16.424872722249997</v>
      </c>
      <c r="H35" s="813">
        <v>876</v>
      </c>
      <c r="I35" s="255">
        <v>23.889988240453278</v>
      </c>
      <c r="J35" s="813">
        <v>921</v>
      </c>
      <c r="K35" s="255">
        <v>24.109556337043745</v>
      </c>
      <c r="L35" s="813">
        <v>830</v>
      </c>
      <c r="M35" s="255">
        <v>23.153501297572426</v>
      </c>
      <c r="N35" s="813">
        <v>628</v>
      </c>
      <c r="O35" s="255">
        <v>19.567916717949355</v>
      </c>
      <c r="P35" s="813">
        <v>470</v>
      </c>
      <c r="Q35" s="255">
        <v>15.6452639455891</v>
      </c>
      <c r="R35" s="813">
        <v>336</v>
      </c>
      <c r="S35" s="255">
        <v>12.110045715422576</v>
      </c>
      <c r="T35" s="813">
        <v>240</v>
      </c>
      <c r="U35" s="255">
        <v>9.7761505918237166</v>
      </c>
      <c r="V35" s="813">
        <v>197</v>
      </c>
      <c r="W35" s="255">
        <v>9.8341080813405544</v>
      </c>
      <c r="X35" s="813">
        <v>311</v>
      </c>
      <c r="Y35" s="255">
        <v>6.4698998829801067</v>
      </c>
      <c r="Z35" s="813">
        <v>181</v>
      </c>
      <c r="AA35" s="813">
        <v>5629</v>
      </c>
      <c r="AB35" s="815">
        <v>13.535420601472829</v>
      </c>
    </row>
    <row r="36" spans="1:28" s="219" customFormat="1" ht="12" customHeight="1">
      <c r="A36" s="829" t="s">
        <v>20</v>
      </c>
      <c r="B36" s="813">
        <v>3</v>
      </c>
      <c r="C36" s="255">
        <v>0.85314526219997722</v>
      </c>
      <c r="D36" s="813">
        <v>8</v>
      </c>
      <c r="E36" s="255">
        <v>3.8038904289361946</v>
      </c>
      <c r="F36" s="813">
        <v>116</v>
      </c>
      <c r="G36" s="255">
        <v>56.826532111889485</v>
      </c>
      <c r="H36" s="813">
        <v>115</v>
      </c>
      <c r="I36" s="255">
        <v>56.673697490587237</v>
      </c>
      <c r="J36" s="813">
        <v>145</v>
      </c>
      <c r="K36" s="255">
        <v>75.692323754339256</v>
      </c>
      <c r="L36" s="813">
        <v>135</v>
      </c>
      <c r="M36" s="255">
        <v>78.384467101748839</v>
      </c>
      <c r="N36" s="813">
        <v>76</v>
      </c>
      <c r="O36" s="255">
        <v>50.609983485163283</v>
      </c>
      <c r="P36" s="813">
        <v>49</v>
      </c>
      <c r="Q36" s="255">
        <v>35.660223567768981</v>
      </c>
      <c r="R36" s="813">
        <v>23</v>
      </c>
      <c r="S36" s="255">
        <v>19.960079840319363</v>
      </c>
      <c r="T36" s="813">
        <v>30</v>
      </c>
      <c r="U36" s="255">
        <v>32.682942772167209</v>
      </c>
      <c r="V36" s="813">
        <v>16</v>
      </c>
      <c r="W36" s="255">
        <v>21.445133965071239</v>
      </c>
      <c r="X36" s="813">
        <v>23</v>
      </c>
      <c r="Y36" s="255">
        <v>12.245571628607784</v>
      </c>
      <c r="Z36" s="813" t="s">
        <v>93</v>
      </c>
      <c r="AA36" s="813">
        <v>739</v>
      </c>
      <c r="AB36" s="815">
        <v>35.361914117921216</v>
      </c>
    </row>
    <row r="37" spans="1:28" s="219" customFormat="1" ht="12" customHeight="1">
      <c r="A37" s="829" t="s">
        <v>21</v>
      </c>
      <c r="B37" s="813">
        <v>1</v>
      </c>
      <c r="C37" s="255">
        <v>0.38927318803062799</v>
      </c>
      <c r="D37" s="813">
        <v>3</v>
      </c>
      <c r="E37" s="255">
        <v>2.0544568016216513</v>
      </c>
      <c r="F37" s="813">
        <v>41</v>
      </c>
      <c r="G37" s="255">
        <v>29.05905366711082</v>
      </c>
      <c r="H37" s="813">
        <v>57</v>
      </c>
      <c r="I37" s="255">
        <v>42.629571460623737</v>
      </c>
      <c r="J37" s="813">
        <v>62</v>
      </c>
      <c r="K37" s="255">
        <v>48.851208673453307</v>
      </c>
      <c r="L37" s="813">
        <v>55</v>
      </c>
      <c r="M37" s="255">
        <v>47.408071439653838</v>
      </c>
      <c r="N37" s="813">
        <v>43</v>
      </c>
      <c r="O37" s="255">
        <v>44.49319150697405</v>
      </c>
      <c r="P37" s="813">
        <v>21</v>
      </c>
      <c r="Q37" s="255">
        <v>24.406117800195251</v>
      </c>
      <c r="R37" s="813">
        <v>22</v>
      </c>
      <c r="S37" s="255">
        <v>30.485270071778952</v>
      </c>
      <c r="T37" s="813">
        <v>13</v>
      </c>
      <c r="U37" s="255">
        <v>22.091936443198232</v>
      </c>
      <c r="V37" s="813">
        <v>9</v>
      </c>
      <c r="W37" s="255">
        <v>18.825694981906416</v>
      </c>
      <c r="X37" s="813">
        <v>26</v>
      </c>
      <c r="Y37" s="255">
        <v>21.896396358460851</v>
      </c>
      <c r="Z37" s="813">
        <v>4</v>
      </c>
      <c r="AA37" s="813">
        <v>357</v>
      </c>
      <c r="AB37" s="815">
        <v>25.483763202302534</v>
      </c>
    </row>
    <row r="38" spans="1:28" s="219" customFormat="1" ht="12" customHeight="1">
      <c r="A38" s="624" t="s">
        <v>481</v>
      </c>
      <c r="B38" s="624"/>
      <c r="C38" s="624"/>
      <c r="D38" s="624"/>
      <c r="E38" s="624"/>
      <c r="F38" s="624"/>
      <c r="G38" s="624"/>
      <c r="H38" s="624"/>
      <c r="I38" s="624"/>
      <c r="J38" s="624"/>
      <c r="K38" s="624"/>
      <c r="L38" s="625"/>
      <c r="M38" s="647"/>
      <c r="N38" s="647"/>
      <c r="O38" s="647"/>
      <c r="P38" s="647"/>
      <c r="Q38" s="647"/>
      <c r="R38" s="647"/>
      <c r="S38" s="647"/>
      <c r="T38" s="647"/>
      <c r="U38" s="647"/>
      <c r="V38" s="647"/>
      <c r="W38" s="647"/>
      <c r="X38" s="647"/>
      <c r="Y38" s="647"/>
      <c r="Z38" s="648"/>
      <c r="AA38" s="647"/>
      <c r="AB38" s="647"/>
    </row>
    <row r="39" spans="1:28" s="219" customFormat="1" ht="12" customHeight="1">
      <c r="A39" s="396" t="s">
        <v>482</v>
      </c>
      <c r="B39" s="396"/>
      <c r="C39" s="396"/>
      <c r="D39" s="396"/>
      <c r="E39" s="396"/>
      <c r="F39" s="396"/>
      <c r="G39" s="396"/>
      <c r="H39" s="396"/>
      <c r="I39" s="396"/>
      <c r="J39" s="396"/>
      <c r="K39" s="396"/>
      <c r="L39" s="25"/>
      <c r="M39" s="25"/>
      <c r="N39" s="25"/>
      <c r="O39" s="25"/>
      <c r="P39" s="25"/>
      <c r="Q39" s="25"/>
      <c r="R39" s="25"/>
      <c r="S39" s="25"/>
      <c r="T39" s="25"/>
      <c r="U39" s="25"/>
      <c r="V39" s="25"/>
      <c r="W39" s="25"/>
      <c r="X39" s="25"/>
      <c r="Y39" s="25"/>
      <c r="Z39" s="25"/>
      <c r="AA39" s="25"/>
      <c r="AB39" s="25"/>
    </row>
    <row r="40" spans="1:28" s="219" customFormat="1" ht="12" customHeight="1">
      <c r="A40" s="128" t="s">
        <v>508</v>
      </c>
      <c r="B40" s="396"/>
      <c r="C40" s="396"/>
      <c r="D40" s="396"/>
      <c r="E40" s="396"/>
      <c r="F40" s="396"/>
      <c r="G40" s="396"/>
      <c r="H40" s="396"/>
      <c r="I40" s="396"/>
      <c r="J40" s="396"/>
      <c r="K40" s="396"/>
      <c r="L40" s="25"/>
      <c r="M40" s="25"/>
      <c r="N40" s="25"/>
      <c r="O40" s="25"/>
      <c r="P40" s="25"/>
      <c r="Q40" s="25"/>
      <c r="R40" s="25"/>
      <c r="S40" s="25"/>
      <c r="T40" s="25"/>
      <c r="U40" s="25"/>
      <c r="V40" s="25"/>
      <c r="W40" s="25"/>
      <c r="X40" s="25"/>
      <c r="Y40" s="25"/>
      <c r="Z40" s="25"/>
      <c r="AA40" s="25"/>
      <c r="AB40" s="25"/>
    </row>
    <row r="41" spans="1:28" s="219" customFormat="1" ht="12" customHeight="1">
      <c r="A41" s="396" t="s">
        <v>509</v>
      </c>
      <c r="B41" s="396"/>
      <c r="C41" s="396"/>
      <c r="D41" s="396"/>
      <c r="E41" s="396"/>
      <c r="F41" s="396"/>
      <c r="G41" s="396"/>
      <c r="H41" s="396"/>
      <c r="I41" s="396"/>
      <c r="J41" s="396"/>
      <c r="K41" s="396"/>
      <c r="L41" s="25"/>
      <c r="M41" s="25"/>
      <c r="N41" s="25"/>
      <c r="O41" s="25"/>
      <c r="P41" s="25"/>
      <c r="Q41" s="25"/>
      <c r="R41" s="25"/>
      <c r="S41" s="25"/>
      <c r="T41" s="25"/>
      <c r="U41" s="25"/>
      <c r="V41" s="25"/>
      <c r="W41" s="25"/>
      <c r="X41" s="25"/>
      <c r="Y41" s="25"/>
      <c r="Z41" s="25"/>
      <c r="AA41" s="25"/>
      <c r="AB41" s="25"/>
    </row>
    <row r="42" spans="1:28" s="219" customFormat="1" ht="12" customHeight="1">
      <c r="A42" s="188" t="s">
        <v>38</v>
      </c>
      <c r="B42" s="188"/>
      <c r="C42" s="188"/>
      <c r="D42" s="188"/>
      <c r="E42" s="188"/>
      <c r="F42" s="188"/>
      <c r="G42" s="188"/>
      <c r="H42" s="188"/>
      <c r="I42" s="188"/>
      <c r="J42" s="188"/>
      <c r="K42" s="188"/>
      <c r="L42" s="128"/>
      <c r="M42" s="9"/>
      <c r="N42" s="9"/>
      <c r="O42" s="9"/>
      <c r="P42" s="9"/>
      <c r="Q42" s="9"/>
      <c r="R42" s="9"/>
      <c r="S42" s="9"/>
      <c r="T42" s="9"/>
      <c r="U42" s="9"/>
      <c r="V42" s="9"/>
      <c r="W42" s="9"/>
      <c r="X42" s="9"/>
      <c r="Y42" s="9"/>
      <c r="Z42" s="9"/>
      <c r="AA42" s="9"/>
      <c r="AB42" s="9"/>
    </row>
    <row r="43" spans="1:28" s="219" customFormat="1" ht="12" customHeight="1">
      <c r="A43" s="31" t="s">
        <v>89</v>
      </c>
      <c r="B43" s="31"/>
      <c r="C43" s="31"/>
      <c r="D43" s="31"/>
      <c r="E43" s="31"/>
      <c r="F43" s="31"/>
      <c r="G43" s="31"/>
      <c r="H43" s="31"/>
      <c r="I43" s="31"/>
      <c r="J43" s="31"/>
      <c r="K43" s="31"/>
      <c r="L43" s="9"/>
      <c r="M43" s="9"/>
      <c r="N43" s="9"/>
      <c r="O43" s="9"/>
      <c r="P43" s="9"/>
      <c r="Q43" s="9"/>
      <c r="R43" s="9"/>
      <c r="S43" s="9"/>
      <c r="T43" s="9"/>
      <c r="U43" s="9"/>
      <c r="V43" s="9"/>
      <c r="W43" s="9"/>
      <c r="X43" s="9"/>
      <c r="Y43" s="9"/>
      <c r="Z43" s="9"/>
      <c r="AA43" s="9"/>
      <c r="AB43" s="9"/>
    </row>
  </sheetData>
  <mergeCells count="15">
    <mergeCell ref="A5:A7"/>
    <mergeCell ref="B5:AB5"/>
    <mergeCell ref="B6:C6"/>
    <mergeCell ref="D6:E6"/>
    <mergeCell ref="F6:G6"/>
    <mergeCell ref="H6:I6"/>
    <mergeCell ref="J6:K6"/>
    <mergeCell ref="L6:M6"/>
    <mergeCell ref="N6:O6"/>
    <mergeCell ref="P6:Q6"/>
    <mergeCell ref="R6:S6"/>
    <mergeCell ref="T6:U6"/>
    <mergeCell ref="V6:W6"/>
    <mergeCell ref="X6:Y6"/>
    <mergeCell ref="AA6:AB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41"/>
  <sheetViews>
    <sheetView workbookViewId="0">
      <selection activeCell="A2" sqref="A2"/>
    </sheetView>
  </sheetViews>
  <sheetFormatPr defaultRowHeight="15"/>
  <sheetData>
    <row r="1" spans="1:8" s="219" customFormat="1" ht="12" customHeight="1">
      <c r="A1" s="226" t="s">
        <v>583</v>
      </c>
      <c r="B1" s="226"/>
      <c r="C1" s="226"/>
      <c r="D1" s="226"/>
      <c r="E1" s="226"/>
      <c r="F1" s="226"/>
      <c r="G1" s="226"/>
      <c r="H1" s="226"/>
    </row>
    <row r="2" spans="1:8" s="219" customFormat="1" ht="12" customHeight="1">
      <c r="A2" s="227" t="s">
        <v>510</v>
      </c>
      <c r="B2" s="227"/>
      <c r="C2" s="227"/>
      <c r="D2" s="227"/>
      <c r="E2" s="227"/>
      <c r="F2" s="227"/>
      <c r="G2" s="227"/>
      <c r="H2" s="227"/>
    </row>
    <row r="3" spans="1:8" s="219" customFormat="1" ht="12" customHeight="1">
      <c r="A3" s="227" t="s">
        <v>486</v>
      </c>
      <c r="B3" s="227"/>
      <c r="C3" s="227"/>
      <c r="D3" s="227"/>
      <c r="E3" s="227"/>
      <c r="F3" s="227"/>
      <c r="G3" s="227"/>
      <c r="H3" s="227"/>
    </row>
    <row r="4" spans="1:8" s="219" customFormat="1" ht="12" customHeight="1">
      <c r="A4" s="26"/>
      <c r="B4" s="26"/>
      <c r="C4" s="26"/>
      <c r="D4" s="26"/>
      <c r="E4" s="26"/>
      <c r="F4" s="26"/>
      <c r="G4" s="26"/>
      <c r="H4" s="26"/>
    </row>
    <row r="5" spans="1:8" s="219" customFormat="1" ht="12" customHeight="1">
      <c r="A5" s="1030" t="s">
        <v>582</v>
      </c>
      <c r="B5" s="1031" t="s">
        <v>487</v>
      </c>
      <c r="C5" s="1032"/>
      <c r="D5" s="1032"/>
      <c r="E5" s="1032"/>
      <c r="F5" s="1032"/>
      <c r="G5" s="1032"/>
      <c r="H5" s="1032"/>
    </row>
    <row r="6" spans="1:8" s="219" customFormat="1" ht="12" customHeight="1">
      <c r="A6" s="1030"/>
      <c r="B6" s="649" t="s">
        <v>336</v>
      </c>
      <c r="C6" s="650" t="s">
        <v>511</v>
      </c>
      <c r="D6" s="650" t="s">
        <v>339</v>
      </c>
      <c r="E6" s="650" t="s">
        <v>338</v>
      </c>
      <c r="F6" s="650" t="s">
        <v>340</v>
      </c>
      <c r="G6" s="650" t="s">
        <v>488</v>
      </c>
      <c r="H6" s="650" t="s">
        <v>210</v>
      </c>
    </row>
    <row r="7" spans="1:8" s="219" customFormat="1" ht="12" customHeight="1">
      <c r="A7" s="26"/>
      <c r="B7" s="523"/>
      <c r="C7" s="523"/>
      <c r="D7" s="523"/>
      <c r="E7" s="523"/>
      <c r="F7" s="523"/>
      <c r="G7" s="523"/>
      <c r="H7" s="523"/>
    </row>
    <row r="8" spans="1:8" s="219" customFormat="1" ht="12" customHeight="1">
      <c r="A8" s="833" t="s">
        <v>91</v>
      </c>
      <c r="B8" s="832">
        <v>14047</v>
      </c>
      <c r="C8" s="832">
        <v>4071</v>
      </c>
      <c r="D8" s="832">
        <v>62</v>
      </c>
      <c r="E8" s="832">
        <v>30912</v>
      </c>
      <c r="F8" s="832">
        <v>111</v>
      </c>
      <c r="G8" s="832">
        <v>3057</v>
      </c>
      <c r="H8" s="832">
        <v>52260</v>
      </c>
    </row>
    <row r="9" spans="1:8" s="219" customFormat="1" ht="12" customHeight="1">
      <c r="A9" s="829"/>
      <c r="B9" s="828"/>
      <c r="C9" s="828"/>
      <c r="D9" s="828"/>
      <c r="E9" s="828"/>
      <c r="F9" s="828"/>
      <c r="G9" s="828"/>
      <c r="H9" s="828"/>
    </row>
    <row r="10" spans="1:8" s="219" customFormat="1" ht="12" customHeight="1">
      <c r="A10" s="829" t="s">
        <v>25</v>
      </c>
      <c r="B10" s="828">
        <v>24</v>
      </c>
      <c r="C10" s="828">
        <v>1</v>
      </c>
      <c r="D10" s="828" t="s">
        <v>93</v>
      </c>
      <c r="E10" s="828">
        <v>95</v>
      </c>
      <c r="F10" s="828">
        <v>2</v>
      </c>
      <c r="G10" s="828">
        <v>43</v>
      </c>
      <c r="H10" s="828">
        <v>165</v>
      </c>
    </row>
    <row r="11" spans="1:8" s="219" customFormat="1" ht="12" customHeight="1">
      <c r="A11" s="829" t="s">
        <v>23</v>
      </c>
      <c r="B11" s="828">
        <v>43</v>
      </c>
      <c r="C11" s="828">
        <v>11</v>
      </c>
      <c r="D11" s="828">
        <v>2</v>
      </c>
      <c r="E11" s="828">
        <v>1683</v>
      </c>
      <c r="F11" s="828">
        <v>2</v>
      </c>
      <c r="G11" s="828">
        <v>345</v>
      </c>
      <c r="H11" s="828">
        <v>2086</v>
      </c>
    </row>
    <row r="12" spans="1:8" s="219" customFormat="1" ht="12" customHeight="1">
      <c r="A12" s="829" t="s">
        <v>26</v>
      </c>
      <c r="B12" s="828">
        <v>25</v>
      </c>
      <c r="C12" s="828">
        <v>10</v>
      </c>
      <c r="D12" s="828">
        <v>2</v>
      </c>
      <c r="E12" s="828">
        <v>194</v>
      </c>
      <c r="F12" s="828">
        <v>1</v>
      </c>
      <c r="G12" s="828">
        <v>26</v>
      </c>
      <c r="H12" s="828">
        <v>258</v>
      </c>
    </row>
    <row r="13" spans="1:8" s="219" customFormat="1" ht="12" customHeight="1">
      <c r="A13" s="829" t="s">
        <v>27</v>
      </c>
      <c r="B13" s="828">
        <v>68</v>
      </c>
      <c r="C13" s="828">
        <v>10</v>
      </c>
      <c r="D13" s="828" t="s">
        <v>93</v>
      </c>
      <c r="E13" s="828">
        <v>968</v>
      </c>
      <c r="F13" s="828">
        <v>5</v>
      </c>
      <c r="G13" s="828">
        <v>25</v>
      </c>
      <c r="H13" s="828">
        <v>1076</v>
      </c>
    </row>
    <row r="14" spans="1:8" s="219" customFormat="1" ht="12" customHeight="1">
      <c r="A14" s="829" t="s">
        <v>28</v>
      </c>
      <c r="B14" s="828">
        <v>361</v>
      </c>
      <c r="C14" s="828">
        <v>774</v>
      </c>
      <c r="D14" s="828">
        <v>7</v>
      </c>
      <c r="E14" s="828">
        <v>4295</v>
      </c>
      <c r="F14" s="828">
        <v>6</v>
      </c>
      <c r="G14" s="828">
        <v>320</v>
      </c>
      <c r="H14" s="828">
        <v>5763</v>
      </c>
    </row>
    <row r="15" spans="1:8" s="219" customFormat="1" ht="12" customHeight="1">
      <c r="A15" s="829" t="s">
        <v>9</v>
      </c>
      <c r="B15" s="828">
        <v>299</v>
      </c>
      <c r="C15" s="828">
        <v>76</v>
      </c>
      <c r="D15" s="828">
        <v>1</v>
      </c>
      <c r="E15" s="828">
        <v>1637</v>
      </c>
      <c r="F15" s="828" t="s">
        <v>93</v>
      </c>
      <c r="G15" s="828">
        <v>679</v>
      </c>
      <c r="H15" s="828">
        <v>2692</v>
      </c>
    </row>
    <row r="16" spans="1:8" s="219" customFormat="1" ht="12" customHeight="1">
      <c r="A16" s="829" t="s">
        <v>10</v>
      </c>
      <c r="B16" s="828">
        <v>112</v>
      </c>
      <c r="C16" s="828">
        <v>20</v>
      </c>
      <c r="D16" s="828" t="s">
        <v>93</v>
      </c>
      <c r="E16" s="828">
        <v>742</v>
      </c>
      <c r="F16" s="828" t="s">
        <v>93</v>
      </c>
      <c r="G16" s="828">
        <v>8</v>
      </c>
      <c r="H16" s="828">
        <v>882</v>
      </c>
    </row>
    <row r="17" spans="1:8" s="219" customFormat="1" ht="12" customHeight="1">
      <c r="A17" s="829" t="s">
        <v>29</v>
      </c>
      <c r="B17" s="828">
        <v>262</v>
      </c>
      <c r="C17" s="828">
        <v>123</v>
      </c>
      <c r="D17" s="828">
        <v>1</v>
      </c>
      <c r="E17" s="828">
        <v>1180</v>
      </c>
      <c r="F17" s="828" t="s">
        <v>93</v>
      </c>
      <c r="G17" s="828">
        <v>228</v>
      </c>
      <c r="H17" s="828">
        <v>1794</v>
      </c>
    </row>
    <row r="18" spans="1:8" s="219" customFormat="1" ht="12" customHeight="1">
      <c r="A18" s="829" t="s">
        <v>11</v>
      </c>
      <c r="B18" s="828">
        <v>382</v>
      </c>
      <c r="C18" s="828">
        <v>107</v>
      </c>
      <c r="D18" s="828">
        <v>5</v>
      </c>
      <c r="E18" s="828">
        <v>1351</v>
      </c>
      <c r="F18" s="828">
        <v>3</v>
      </c>
      <c r="G18" s="828">
        <v>48</v>
      </c>
      <c r="H18" s="828">
        <v>1896</v>
      </c>
    </row>
    <row r="19" spans="1:8" s="219" customFormat="1" ht="12" customHeight="1">
      <c r="A19" s="829" t="s">
        <v>12</v>
      </c>
      <c r="B19" s="828">
        <v>140</v>
      </c>
      <c r="C19" s="828">
        <v>205</v>
      </c>
      <c r="D19" s="828">
        <v>1</v>
      </c>
      <c r="E19" s="828">
        <v>1115</v>
      </c>
      <c r="F19" s="828">
        <v>7</v>
      </c>
      <c r="G19" s="828">
        <v>25</v>
      </c>
      <c r="H19" s="828">
        <v>1493</v>
      </c>
    </row>
    <row r="20" spans="1:8" s="219" customFormat="1" ht="12" customHeight="1">
      <c r="A20" s="829" t="s">
        <v>13</v>
      </c>
      <c r="B20" s="828">
        <v>241</v>
      </c>
      <c r="C20" s="828">
        <v>77</v>
      </c>
      <c r="D20" s="828">
        <v>2</v>
      </c>
      <c r="E20" s="828">
        <v>648</v>
      </c>
      <c r="F20" s="828">
        <v>3</v>
      </c>
      <c r="G20" s="828">
        <v>7</v>
      </c>
      <c r="H20" s="828">
        <v>978</v>
      </c>
    </row>
    <row r="21" spans="1:8" s="219" customFormat="1" ht="12" customHeight="1">
      <c r="A21" s="829" t="s">
        <v>14</v>
      </c>
      <c r="B21" s="828">
        <v>217</v>
      </c>
      <c r="C21" s="828">
        <v>38</v>
      </c>
      <c r="D21" s="828">
        <v>2</v>
      </c>
      <c r="E21" s="828">
        <v>329</v>
      </c>
      <c r="F21" s="828">
        <v>43</v>
      </c>
      <c r="G21" s="828">
        <v>9</v>
      </c>
      <c r="H21" s="828">
        <v>638</v>
      </c>
    </row>
    <row r="22" spans="1:8" s="219" customFormat="1" ht="12" customHeight="1">
      <c r="A22" s="829" t="s">
        <v>30</v>
      </c>
      <c r="B22" s="828">
        <v>924</v>
      </c>
      <c r="C22" s="828">
        <v>466</v>
      </c>
      <c r="D22" s="828">
        <v>2</v>
      </c>
      <c r="E22" s="828">
        <v>2038</v>
      </c>
      <c r="F22" s="828">
        <v>5</v>
      </c>
      <c r="G22" s="828">
        <v>192</v>
      </c>
      <c r="H22" s="828">
        <v>3627</v>
      </c>
    </row>
    <row r="23" spans="1:8" s="219" customFormat="1" ht="12" customHeight="1">
      <c r="A23" s="829" t="s">
        <v>31</v>
      </c>
      <c r="B23" s="828">
        <v>259</v>
      </c>
      <c r="C23" s="828">
        <v>178</v>
      </c>
      <c r="D23" s="828">
        <v>5</v>
      </c>
      <c r="E23" s="828">
        <v>3034</v>
      </c>
      <c r="F23" s="828">
        <v>5</v>
      </c>
      <c r="G23" s="828">
        <v>59</v>
      </c>
      <c r="H23" s="828">
        <v>3540</v>
      </c>
    </row>
    <row r="24" spans="1:8" s="219" customFormat="1" ht="12" customHeight="1">
      <c r="A24" s="829" t="s">
        <v>15</v>
      </c>
      <c r="B24" s="828">
        <v>47</v>
      </c>
      <c r="C24" s="828">
        <v>24</v>
      </c>
      <c r="D24" s="828">
        <v>1</v>
      </c>
      <c r="E24" s="828">
        <v>1311</v>
      </c>
      <c r="F24" s="828">
        <v>1</v>
      </c>
      <c r="G24" s="828">
        <v>73</v>
      </c>
      <c r="H24" s="828">
        <v>1457</v>
      </c>
    </row>
    <row r="25" spans="1:8" s="219" customFormat="1" ht="12" customHeight="1">
      <c r="A25" s="829" t="s">
        <v>197</v>
      </c>
      <c r="B25" s="828">
        <v>2879</v>
      </c>
      <c r="C25" s="828">
        <v>102</v>
      </c>
      <c r="D25" s="828">
        <v>6</v>
      </c>
      <c r="E25" s="828">
        <v>570</v>
      </c>
      <c r="F25" s="828">
        <v>5</v>
      </c>
      <c r="G25" s="828">
        <v>44</v>
      </c>
      <c r="H25" s="828">
        <v>3606</v>
      </c>
    </row>
    <row r="26" spans="1:8" s="219" customFormat="1" ht="12" customHeight="1">
      <c r="A26" s="829" t="s">
        <v>24</v>
      </c>
      <c r="B26" s="828">
        <v>247</v>
      </c>
      <c r="C26" s="828">
        <v>55</v>
      </c>
      <c r="D26" s="828">
        <v>1</v>
      </c>
      <c r="E26" s="828">
        <v>2920</v>
      </c>
      <c r="F26" s="828">
        <v>9</v>
      </c>
      <c r="G26" s="828">
        <v>213</v>
      </c>
      <c r="H26" s="828">
        <v>3445</v>
      </c>
    </row>
    <row r="27" spans="1:8" s="219" customFormat="1" ht="12" customHeight="1">
      <c r="A27" s="829" t="s">
        <v>16</v>
      </c>
      <c r="B27" s="828">
        <v>57</v>
      </c>
      <c r="C27" s="828">
        <v>43</v>
      </c>
      <c r="D27" s="828">
        <v>1</v>
      </c>
      <c r="E27" s="828">
        <v>299</v>
      </c>
      <c r="F27" s="828" t="s">
        <v>93</v>
      </c>
      <c r="G27" s="828">
        <v>30</v>
      </c>
      <c r="H27" s="828">
        <v>430</v>
      </c>
    </row>
    <row r="28" spans="1:8" s="219" customFormat="1" ht="12" customHeight="1">
      <c r="A28" s="829" t="s">
        <v>32</v>
      </c>
      <c r="B28" s="828">
        <v>1631</v>
      </c>
      <c r="C28" s="828">
        <v>941</v>
      </c>
      <c r="D28" s="828">
        <v>2</v>
      </c>
      <c r="E28" s="828">
        <v>2452</v>
      </c>
      <c r="F28" s="828">
        <v>3</v>
      </c>
      <c r="G28" s="828">
        <v>238</v>
      </c>
      <c r="H28" s="828">
        <v>5267</v>
      </c>
    </row>
    <row r="29" spans="1:8" s="219" customFormat="1" ht="12" customHeight="1">
      <c r="A29" s="829" t="s">
        <v>33</v>
      </c>
      <c r="B29" s="828">
        <v>113</v>
      </c>
      <c r="C29" s="828">
        <v>18</v>
      </c>
      <c r="D29" s="828" t="s">
        <v>93</v>
      </c>
      <c r="E29" s="828">
        <v>620</v>
      </c>
      <c r="F29" s="828" t="s">
        <v>93</v>
      </c>
      <c r="G29" s="828">
        <v>64</v>
      </c>
      <c r="H29" s="828">
        <v>815</v>
      </c>
    </row>
    <row r="30" spans="1:8" s="219" customFormat="1" ht="12" customHeight="1">
      <c r="A30" s="829" t="s">
        <v>177</v>
      </c>
      <c r="B30" s="828">
        <v>1602</v>
      </c>
      <c r="C30" s="828">
        <v>227</v>
      </c>
      <c r="D30" s="828">
        <v>2</v>
      </c>
      <c r="E30" s="828">
        <v>206</v>
      </c>
      <c r="F30" s="828">
        <v>1</v>
      </c>
      <c r="G30" s="828">
        <v>26</v>
      </c>
      <c r="H30" s="828">
        <v>2064</v>
      </c>
    </row>
    <row r="31" spans="1:8" s="219" customFormat="1" ht="12" customHeight="1">
      <c r="A31" s="829" t="s">
        <v>17</v>
      </c>
      <c r="B31" s="828">
        <v>141</v>
      </c>
      <c r="C31" s="828">
        <v>41</v>
      </c>
      <c r="D31" s="828">
        <v>2</v>
      </c>
      <c r="E31" s="828">
        <v>344</v>
      </c>
      <c r="F31" s="828">
        <v>2</v>
      </c>
      <c r="G31" s="828">
        <v>14</v>
      </c>
      <c r="H31" s="828">
        <v>544</v>
      </c>
    </row>
    <row r="32" spans="1:8" s="219" customFormat="1" ht="12" customHeight="1">
      <c r="A32" s="829" t="s">
        <v>18</v>
      </c>
      <c r="B32" s="828">
        <v>8</v>
      </c>
      <c r="C32" s="828">
        <v>6</v>
      </c>
      <c r="D32" s="828" t="s">
        <v>93</v>
      </c>
      <c r="E32" s="828">
        <v>97</v>
      </c>
      <c r="F32" s="828">
        <v>6</v>
      </c>
      <c r="G32" s="828">
        <v>6</v>
      </c>
      <c r="H32" s="828">
        <v>123</v>
      </c>
    </row>
    <row r="33" spans="1:9" s="219" customFormat="1" ht="12" customHeight="1">
      <c r="A33" s="829" t="s">
        <v>19</v>
      </c>
      <c r="B33" s="828">
        <v>661</v>
      </c>
      <c r="C33" s="828">
        <v>35</v>
      </c>
      <c r="D33" s="828">
        <v>1</v>
      </c>
      <c r="E33" s="828">
        <v>94</v>
      </c>
      <c r="F33" s="828">
        <v>1</v>
      </c>
      <c r="G33" s="828">
        <v>20</v>
      </c>
      <c r="H33" s="828">
        <v>812</v>
      </c>
    </row>
    <row r="34" spans="1:9" s="219" customFormat="1" ht="12" customHeight="1">
      <c r="A34" s="829" t="s">
        <v>92</v>
      </c>
      <c r="B34" s="828">
        <v>3210</v>
      </c>
      <c r="C34" s="828">
        <v>424</v>
      </c>
      <c r="D34" s="828">
        <v>16</v>
      </c>
      <c r="E34" s="828">
        <v>1895</v>
      </c>
      <c r="F34" s="828">
        <v>1</v>
      </c>
      <c r="G34" s="828">
        <v>260</v>
      </c>
      <c r="H34" s="828">
        <v>5806</v>
      </c>
    </row>
    <row r="35" spans="1:9" s="219" customFormat="1" ht="12" customHeight="1">
      <c r="A35" s="829" t="s">
        <v>20</v>
      </c>
      <c r="B35" s="828">
        <v>58</v>
      </c>
      <c r="C35" s="828">
        <v>34</v>
      </c>
      <c r="D35" s="828" t="s">
        <v>93</v>
      </c>
      <c r="E35" s="828">
        <v>548</v>
      </c>
      <c r="F35" s="828" t="s">
        <v>93</v>
      </c>
      <c r="G35" s="828">
        <v>50</v>
      </c>
      <c r="H35" s="828">
        <v>690</v>
      </c>
    </row>
    <row r="36" spans="1:9" s="219" customFormat="1" ht="12" customHeight="1">
      <c r="A36" s="829" t="s">
        <v>21</v>
      </c>
      <c r="B36" s="828">
        <v>36</v>
      </c>
      <c r="C36" s="828">
        <v>25</v>
      </c>
      <c r="D36" s="828" t="s">
        <v>93</v>
      </c>
      <c r="E36" s="828">
        <v>247</v>
      </c>
      <c r="F36" s="828" t="s">
        <v>93</v>
      </c>
      <c r="G36" s="828">
        <v>5</v>
      </c>
      <c r="H36" s="828">
        <v>313</v>
      </c>
    </row>
    <row r="37" spans="1:9" s="219" customFormat="1" ht="12" customHeight="1">
      <c r="A37" s="624" t="s">
        <v>481</v>
      </c>
      <c r="B37" s="624"/>
      <c r="C37" s="624"/>
      <c r="D37" s="624"/>
      <c r="E37" s="624"/>
      <c r="F37" s="624"/>
      <c r="G37" s="624"/>
      <c r="H37" s="624"/>
      <c r="I37" s="312"/>
    </row>
    <row r="38" spans="1:9" s="219" customFormat="1" ht="12" customHeight="1">
      <c r="A38" s="128" t="s">
        <v>482</v>
      </c>
      <c r="B38" s="128"/>
      <c r="C38" s="128"/>
      <c r="D38" s="128"/>
      <c r="E38" s="128"/>
      <c r="F38" s="128"/>
      <c r="G38" s="651"/>
      <c r="H38" s="652"/>
      <c r="I38" s="312"/>
    </row>
    <row r="39" spans="1:9" s="219" customFormat="1" ht="12" customHeight="1">
      <c r="A39" s="128" t="s">
        <v>494</v>
      </c>
      <c r="B39" s="128"/>
      <c r="C39" s="128"/>
      <c r="D39" s="128"/>
      <c r="E39" s="128"/>
      <c r="F39" s="128"/>
      <c r="G39" s="651"/>
      <c r="H39" s="652"/>
      <c r="I39" s="20"/>
    </row>
    <row r="40" spans="1:9" s="219" customFormat="1" ht="12" customHeight="1">
      <c r="A40" s="188" t="s">
        <v>38</v>
      </c>
      <c r="B40" s="188"/>
      <c r="C40" s="188"/>
      <c r="D40" s="188"/>
      <c r="E40" s="188"/>
      <c r="F40" s="188"/>
      <c r="G40" s="651"/>
      <c r="H40" s="652"/>
      <c r="I40" s="20"/>
    </row>
    <row r="41" spans="1:9" s="219" customFormat="1" ht="12" customHeight="1">
      <c r="A41" s="31" t="s">
        <v>89</v>
      </c>
      <c r="B41" s="31"/>
      <c r="C41" s="31"/>
      <c r="D41" s="31"/>
      <c r="E41" s="31"/>
      <c r="F41" s="31"/>
      <c r="G41" s="651"/>
      <c r="H41" s="652"/>
      <c r="I41" s="20"/>
    </row>
  </sheetData>
  <mergeCells count="2">
    <mergeCell ref="A5:A6"/>
    <mergeCell ref="B5:H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H41"/>
  <sheetViews>
    <sheetView workbookViewId="0">
      <selection activeCell="A2" sqref="A2"/>
    </sheetView>
  </sheetViews>
  <sheetFormatPr defaultRowHeight="15"/>
  <sheetData>
    <row r="1" spans="1:8" s="219" customFormat="1" ht="12" customHeight="1">
      <c r="A1" s="226" t="s">
        <v>584</v>
      </c>
      <c r="B1" s="226"/>
      <c r="C1" s="226"/>
      <c r="D1" s="226"/>
      <c r="E1" s="226"/>
      <c r="F1" s="226"/>
      <c r="G1" s="226"/>
      <c r="H1" s="226"/>
    </row>
    <row r="2" spans="1:8" s="219" customFormat="1" ht="12" customHeight="1">
      <c r="A2" s="227" t="s">
        <v>510</v>
      </c>
      <c r="B2" s="227"/>
      <c r="C2" s="227"/>
      <c r="D2" s="227"/>
      <c r="E2" s="227"/>
      <c r="F2" s="227"/>
      <c r="G2" s="227"/>
      <c r="H2" s="227"/>
    </row>
    <row r="3" spans="1:8" s="219" customFormat="1" ht="12" customHeight="1">
      <c r="A3" s="227" t="s">
        <v>493</v>
      </c>
      <c r="B3" s="227"/>
      <c r="C3" s="227"/>
      <c r="D3" s="227"/>
      <c r="E3" s="227"/>
      <c r="F3" s="227"/>
      <c r="G3" s="227"/>
      <c r="H3" s="227"/>
    </row>
    <row r="4" spans="1:8" s="219" customFormat="1" ht="12" customHeight="1">
      <c r="A4" s="26"/>
      <c r="B4" s="26"/>
      <c r="C4" s="26"/>
      <c r="D4" s="26"/>
      <c r="E4" s="26"/>
      <c r="F4" s="26"/>
      <c r="G4" s="26"/>
      <c r="H4" s="26"/>
    </row>
    <row r="5" spans="1:8" s="219" customFormat="1" ht="12" customHeight="1">
      <c r="A5" s="1030" t="s">
        <v>582</v>
      </c>
      <c r="B5" s="1031" t="s">
        <v>487</v>
      </c>
      <c r="C5" s="1032"/>
      <c r="D5" s="1032"/>
      <c r="E5" s="1032"/>
      <c r="F5" s="1032"/>
      <c r="G5" s="1032"/>
      <c r="H5" s="1032"/>
    </row>
    <row r="6" spans="1:8" s="219" customFormat="1" ht="12" customHeight="1">
      <c r="A6" s="1030"/>
      <c r="B6" s="649" t="s">
        <v>336</v>
      </c>
      <c r="C6" s="650" t="s">
        <v>511</v>
      </c>
      <c r="D6" s="650" t="s">
        <v>339</v>
      </c>
      <c r="E6" s="650" t="s">
        <v>338</v>
      </c>
      <c r="F6" s="650" t="s">
        <v>340</v>
      </c>
      <c r="G6" s="650" t="s">
        <v>488</v>
      </c>
      <c r="H6" s="650" t="s">
        <v>210</v>
      </c>
    </row>
    <row r="7" spans="1:8" s="219" customFormat="1" ht="12" customHeight="1">
      <c r="A7" s="26"/>
      <c r="B7" s="26"/>
      <c r="C7" s="26"/>
      <c r="D7" s="26"/>
      <c r="E7" s="26"/>
      <c r="F7" s="26"/>
      <c r="G7" s="26"/>
      <c r="H7" s="26"/>
    </row>
    <row r="8" spans="1:8" s="219" customFormat="1" ht="12" customHeight="1">
      <c r="A8" s="833" t="s">
        <v>91</v>
      </c>
      <c r="B8" s="832">
        <v>13895</v>
      </c>
      <c r="C8" s="832">
        <v>4155</v>
      </c>
      <c r="D8" s="832">
        <v>69</v>
      </c>
      <c r="E8" s="832">
        <v>31052</v>
      </c>
      <c r="F8" s="832">
        <v>138</v>
      </c>
      <c r="G8" s="832">
        <v>2889</v>
      </c>
      <c r="H8" s="832">
        <v>52198</v>
      </c>
    </row>
    <row r="9" spans="1:8" s="219" customFormat="1" ht="12" customHeight="1">
      <c r="A9" s="829"/>
      <c r="B9" s="828"/>
      <c r="C9" s="828"/>
      <c r="D9" s="828"/>
      <c r="E9" s="828"/>
      <c r="F9" s="828"/>
      <c r="G9" s="828"/>
      <c r="H9" s="828"/>
    </row>
    <row r="10" spans="1:8" s="219" customFormat="1" ht="12" customHeight="1">
      <c r="A10" s="829" t="s">
        <v>25</v>
      </c>
      <c r="B10" s="828">
        <v>15</v>
      </c>
      <c r="C10" s="828">
        <v>11</v>
      </c>
      <c r="D10" s="828">
        <v>1</v>
      </c>
      <c r="E10" s="828">
        <v>90</v>
      </c>
      <c r="F10" s="828" t="s">
        <v>93</v>
      </c>
      <c r="G10" s="828">
        <v>51</v>
      </c>
      <c r="H10" s="828">
        <v>168</v>
      </c>
    </row>
    <row r="11" spans="1:8" s="219" customFormat="1" ht="12" customHeight="1">
      <c r="A11" s="829" t="s">
        <v>23</v>
      </c>
      <c r="B11" s="828">
        <v>74</v>
      </c>
      <c r="C11" s="828">
        <v>20</v>
      </c>
      <c r="D11" s="828">
        <v>2</v>
      </c>
      <c r="E11" s="828">
        <v>2014</v>
      </c>
      <c r="F11" s="828">
        <v>2</v>
      </c>
      <c r="G11" s="828">
        <v>156</v>
      </c>
      <c r="H11" s="828">
        <v>2268</v>
      </c>
    </row>
    <row r="12" spans="1:8" s="219" customFormat="1" ht="12" customHeight="1">
      <c r="A12" s="829" t="s">
        <v>26</v>
      </c>
      <c r="B12" s="828">
        <v>26</v>
      </c>
      <c r="C12" s="828">
        <v>12</v>
      </c>
      <c r="D12" s="828" t="s">
        <v>93</v>
      </c>
      <c r="E12" s="828">
        <v>167</v>
      </c>
      <c r="F12" s="828" t="s">
        <v>93</v>
      </c>
      <c r="G12" s="828">
        <v>3</v>
      </c>
      <c r="H12" s="828">
        <v>208</v>
      </c>
    </row>
    <row r="13" spans="1:8" s="219" customFormat="1" ht="12" customHeight="1">
      <c r="A13" s="829" t="s">
        <v>27</v>
      </c>
      <c r="B13" s="828">
        <v>121</v>
      </c>
      <c r="C13" s="828">
        <v>25</v>
      </c>
      <c r="D13" s="828">
        <v>2</v>
      </c>
      <c r="E13" s="828">
        <v>1105</v>
      </c>
      <c r="F13" s="828">
        <v>22</v>
      </c>
      <c r="G13" s="828">
        <v>14</v>
      </c>
      <c r="H13" s="828">
        <v>1289</v>
      </c>
    </row>
    <row r="14" spans="1:8" s="219" customFormat="1" ht="12" customHeight="1">
      <c r="A14" s="829" t="s">
        <v>28</v>
      </c>
      <c r="B14" s="828">
        <v>390</v>
      </c>
      <c r="C14" s="828">
        <v>786</v>
      </c>
      <c r="D14" s="828">
        <v>6</v>
      </c>
      <c r="E14" s="828">
        <v>3915</v>
      </c>
      <c r="F14" s="828">
        <v>6</v>
      </c>
      <c r="G14" s="828">
        <v>348</v>
      </c>
      <c r="H14" s="828">
        <v>5451</v>
      </c>
    </row>
    <row r="15" spans="1:8" s="219" customFormat="1" ht="12" customHeight="1">
      <c r="A15" s="829" t="s">
        <v>9</v>
      </c>
      <c r="B15" s="828">
        <v>272</v>
      </c>
      <c r="C15" s="828">
        <v>49</v>
      </c>
      <c r="D15" s="828">
        <v>2</v>
      </c>
      <c r="E15" s="828">
        <v>1593</v>
      </c>
      <c r="F15" s="828">
        <v>1</v>
      </c>
      <c r="G15" s="828">
        <v>871</v>
      </c>
      <c r="H15" s="828">
        <v>2788</v>
      </c>
    </row>
    <row r="16" spans="1:8" s="219" customFormat="1" ht="12" customHeight="1">
      <c r="A16" s="829" t="s">
        <v>10</v>
      </c>
      <c r="B16" s="828">
        <v>124</v>
      </c>
      <c r="C16" s="828">
        <v>49</v>
      </c>
      <c r="D16" s="828" t="s">
        <v>93</v>
      </c>
      <c r="E16" s="828">
        <v>797</v>
      </c>
      <c r="F16" s="828" t="s">
        <v>93</v>
      </c>
      <c r="G16" s="828">
        <v>7</v>
      </c>
      <c r="H16" s="828">
        <v>977</v>
      </c>
    </row>
    <row r="17" spans="1:8" s="219" customFormat="1" ht="12" customHeight="1">
      <c r="A17" s="829" t="s">
        <v>29</v>
      </c>
      <c r="B17" s="828">
        <v>238</v>
      </c>
      <c r="C17" s="828">
        <v>127</v>
      </c>
      <c r="D17" s="828">
        <v>2</v>
      </c>
      <c r="E17" s="828">
        <v>1091</v>
      </c>
      <c r="F17" s="828" t="s">
        <v>93</v>
      </c>
      <c r="G17" s="828">
        <v>223</v>
      </c>
      <c r="H17" s="828">
        <v>1681</v>
      </c>
    </row>
    <row r="18" spans="1:8" s="219" customFormat="1" ht="12" customHeight="1">
      <c r="A18" s="829" t="s">
        <v>11</v>
      </c>
      <c r="B18" s="828">
        <v>448</v>
      </c>
      <c r="C18" s="828">
        <v>136</v>
      </c>
      <c r="D18" s="828">
        <v>2</v>
      </c>
      <c r="E18" s="828">
        <v>1529</v>
      </c>
      <c r="F18" s="828">
        <v>4</v>
      </c>
      <c r="G18" s="828">
        <v>95</v>
      </c>
      <c r="H18" s="828">
        <v>2214</v>
      </c>
    </row>
    <row r="19" spans="1:8" s="219" customFormat="1" ht="12" customHeight="1">
      <c r="A19" s="829" t="s">
        <v>12</v>
      </c>
      <c r="B19" s="828">
        <v>194</v>
      </c>
      <c r="C19" s="828">
        <v>226</v>
      </c>
      <c r="D19" s="828" t="s">
        <v>93</v>
      </c>
      <c r="E19" s="828">
        <v>1121</v>
      </c>
      <c r="F19" s="828">
        <v>8</v>
      </c>
      <c r="G19" s="828">
        <v>24</v>
      </c>
      <c r="H19" s="828">
        <v>1573</v>
      </c>
    </row>
    <row r="20" spans="1:8" s="219" customFormat="1" ht="12" customHeight="1">
      <c r="A20" s="829" t="s">
        <v>13</v>
      </c>
      <c r="B20" s="828">
        <v>248</v>
      </c>
      <c r="C20" s="828">
        <v>94</v>
      </c>
      <c r="D20" s="828">
        <v>2</v>
      </c>
      <c r="E20" s="828">
        <v>634</v>
      </c>
      <c r="F20" s="828">
        <v>2</v>
      </c>
      <c r="G20" s="828">
        <v>15</v>
      </c>
      <c r="H20" s="828">
        <v>995</v>
      </c>
    </row>
    <row r="21" spans="1:8" s="219" customFormat="1" ht="12" customHeight="1">
      <c r="A21" s="829" t="s">
        <v>14</v>
      </c>
      <c r="B21" s="828">
        <v>205</v>
      </c>
      <c r="C21" s="828">
        <v>32</v>
      </c>
      <c r="D21" s="828">
        <v>3</v>
      </c>
      <c r="E21" s="828">
        <v>381</v>
      </c>
      <c r="F21" s="828">
        <v>42</v>
      </c>
      <c r="G21" s="828">
        <v>5</v>
      </c>
      <c r="H21" s="828">
        <v>668</v>
      </c>
    </row>
    <row r="22" spans="1:8" s="219" customFormat="1" ht="12" customHeight="1">
      <c r="A22" s="829" t="s">
        <v>30</v>
      </c>
      <c r="B22" s="828">
        <v>1215</v>
      </c>
      <c r="C22" s="828">
        <v>579</v>
      </c>
      <c r="D22" s="828">
        <v>3</v>
      </c>
      <c r="E22" s="828">
        <v>2306</v>
      </c>
      <c r="F22" s="828">
        <v>5</v>
      </c>
      <c r="G22" s="828">
        <v>127</v>
      </c>
      <c r="H22" s="828">
        <v>4235</v>
      </c>
    </row>
    <row r="23" spans="1:8" s="219" customFormat="1" ht="12" customHeight="1">
      <c r="A23" s="829" t="s">
        <v>31</v>
      </c>
      <c r="B23" s="828">
        <v>236</v>
      </c>
      <c r="C23" s="828">
        <v>129</v>
      </c>
      <c r="D23" s="828">
        <v>3</v>
      </c>
      <c r="E23" s="828">
        <v>2663</v>
      </c>
      <c r="F23" s="828">
        <v>7</v>
      </c>
      <c r="G23" s="828">
        <v>40</v>
      </c>
      <c r="H23" s="828">
        <v>3078</v>
      </c>
    </row>
    <row r="24" spans="1:8" s="219" customFormat="1" ht="12" customHeight="1">
      <c r="A24" s="829" t="s">
        <v>15</v>
      </c>
      <c r="B24" s="828">
        <v>76</v>
      </c>
      <c r="C24" s="828">
        <v>50</v>
      </c>
      <c r="D24" s="828">
        <v>1</v>
      </c>
      <c r="E24" s="828">
        <v>1399</v>
      </c>
      <c r="F24" s="828">
        <v>2</v>
      </c>
      <c r="G24" s="828">
        <v>91</v>
      </c>
      <c r="H24" s="828">
        <v>1619</v>
      </c>
    </row>
    <row r="25" spans="1:8" s="219" customFormat="1" ht="12" customHeight="1">
      <c r="A25" s="829" t="s">
        <v>197</v>
      </c>
      <c r="B25" s="828">
        <v>2614</v>
      </c>
      <c r="C25" s="828">
        <v>96</v>
      </c>
      <c r="D25" s="828">
        <v>5</v>
      </c>
      <c r="E25" s="828">
        <v>551</v>
      </c>
      <c r="F25" s="828">
        <v>5</v>
      </c>
      <c r="G25" s="828">
        <v>60</v>
      </c>
      <c r="H25" s="828">
        <v>3331</v>
      </c>
    </row>
    <row r="26" spans="1:8" s="219" customFormat="1" ht="12" customHeight="1">
      <c r="A26" s="829" t="s">
        <v>24</v>
      </c>
      <c r="B26" s="828">
        <v>217</v>
      </c>
      <c r="C26" s="828">
        <v>67</v>
      </c>
      <c r="D26" s="828">
        <v>1</v>
      </c>
      <c r="E26" s="828">
        <v>2936</v>
      </c>
      <c r="F26" s="828">
        <v>5</v>
      </c>
      <c r="G26" s="828">
        <v>238</v>
      </c>
      <c r="H26" s="828">
        <v>3464</v>
      </c>
    </row>
    <row r="27" spans="1:8" s="219" customFormat="1" ht="12" customHeight="1">
      <c r="A27" s="829" t="s">
        <v>16</v>
      </c>
      <c r="B27" s="828">
        <v>58</v>
      </c>
      <c r="C27" s="828">
        <v>55</v>
      </c>
      <c r="D27" s="828" t="s">
        <v>93</v>
      </c>
      <c r="E27" s="828">
        <v>318</v>
      </c>
      <c r="F27" s="828">
        <v>1</v>
      </c>
      <c r="G27" s="828">
        <v>29</v>
      </c>
      <c r="H27" s="828">
        <v>461</v>
      </c>
    </row>
    <row r="28" spans="1:8" s="219" customFormat="1" ht="12" customHeight="1">
      <c r="A28" s="829" t="s">
        <v>32</v>
      </c>
      <c r="B28" s="828">
        <v>1406</v>
      </c>
      <c r="C28" s="828">
        <v>749</v>
      </c>
      <c r="D28" s="828">
        <v>2</v>
      </c>
      <c r="E28" s="828">
        <v>2241</v>
      </c>
      <c r="F28" s="828">
        <v>1</v>
      </c>
      <c r="G28" s="828">
        <v>168</v>
      </c>
      <c r="H28" s="828">
        <v>4567</v>
      </c>
    </row>
    <row r="29" spans="1:8" s="219" customFormat="1" ht="12" customHeight="1">
      <c r="A29" s="829" t="s">
        <v>33</v>
      </c>
      <c r="B29" s="828">
        <v>152</v>
      </c>
      <c r="C29" s="828">
        <v>57</v>
      </c>
      <c r="D29" s="828">
        <v>1</v>
      </c>
      <c r="E29" s="828">
        <v>744</v>
      </c>
      <c r="F29" s="828" t="s">
        <v>93</v>
      </c>
      <c r="G29" s="828">
        <v>88</v>
      </c>
      <c r="H29" s="828">
        <v>1042</v>
      </c>
    </row>
    <row r="30" spans="1:8" s="219" customFormat="1" ht="12" customHeight="1">
      <c r="A30" s="829" t="s">
        <v>177</v>
      </c>
      <c r="B30" s="828">
        <v>1584</v>
      </c>
      <c r="C30" s="828">
        <v>219</v>
      </c>
      <c r="D30" s="828">
        <v>1</v>
      </c>
      <c r="E30" s="828">
        <v>225</v>
      </c>
      <c r="F30" s="828">
        <v>4</v>
      </c>
      <c r="G30" s="828">
        <v>24</v>
      </c>
      <c r="H30" s="828">
        <v>2057</v>
      </c>
    </row>
    <row r="31" spans="1:8" s="219" customFormat="1" ht="12" customHeight="1">
      <c r="A31" s="829" t="s">
        <v>17</v>
      </c>
      <c r="B31" s="828">
        <v>112</v>
      </c>
      <c r="C31" s="828">
        <v>41</v>
      </c>
      <c r="D31" s="828" t="s">
        <v>93</v>
      </c>
      <c r="E31" s="828">
        <v>280</v>
      </c>
      <c r="F31" s="828">
        <v>2</v>
      </c>
      <c r="G31" s="828">
        <v>12</v>
      </c>
      <c r="H31" s="828">
        <v>447</v>
      </c>
    </row>
    <row r="32" spans="1:8" s="219" customFormat="1" ht="12" customHeight="1">
      <c r="A32" s="829" t="s">
        <v>18</v>
      </c>
      <c r="B32" s="828">
        <v>4</v>
      </c>
      <c r="C32" s="828">
        <v>2</v>
      </c>
      <c r="D32" s="828" t="s">
        <v>93</v>
      </c>
      <c r="E32" s="828">
        <v>71</v>
      </c>
      <c r="F32" s="828">
        <v>12</v>
      </c>
      <c r="G32" s="828">
        <v>6</v>
      </c>
      <c r="H32" s="828">
        <v>95</v>
      </c>
    </row>
    <row r="33" spans="1:8" s="219" customFormat="1" ht="12" customHeight="1">
      <c r="A33" s="829" t="s">
        <v>19</v>
      </c>
      <c r="B33" s="828">
        <v>661</v>
      </c>
      <c r="C33" s="828">
        <v>37</v>
      </c>
      <c r="D33" s="828">
        <v>1</v>
      </c>
      <c r="E33" s="828">
        <v>87</v>
      </c>
      <c r="F33" s="828">
        <v>3</v>
      </c>
      <c r="G33" s="828">
        <v>8</v>
      </c>
      <c r="H33" s="828">
        <v>797</v>
      </c>
    </row>
    <row r="34" spans="1:8" s="219" customFormat="1" ht="12" customHeight="1">
      <c r="A34" s="829" t="s">
        <v>92</v>
      </c>
      <c r="B34" s="828">
        <v>3088</v>
      </c>
      <c r="C34" s="828">
        <v>434</v>
      </c>
      <c r="D34" s="828">
        <v>26</v>
      </c>
      <c r="E34" s="828">
        <v>1904</v>
      </c>
      <c r="F34" s="828">
        <v>3</v>
      </c>
      <c r="G34" s="828">
        <v>174</v>
      </c>
      <c r="H34" s="828">
        <v>5629</v>
      </c>
    </row>
    <row r="35" spans="1:8" s="219" customFormat="1" ht="12" customHeight="1">
      <c r="A35" s="829" t="s">
        <v>20</v>
      </c>
      <c r="B35" s="828">
        <v>55</v>
      </c>
      <c r="C35" s="828">
        <v>33</v>
      </c>
      <c r="D35" s="828">
        <v>2</v>
      </c>
      <c r="E35" s="828">
        <v>646</v>
      </c>
      <c r="F35" s="828">
        <v>1</v>
      </c>
      <c r="G35" s="828">
        <v>2</v>
      </c>
      <c r="H35" s="828">
        <v>739</v>
      </c>
    </row>
    <row r="36" spans="1:8" s="219" customFormat="1" ht="12" customHeight="1">
      <c r="A36" s="829" t="s">
        <v>21</v>
      </c>
      <c r="B36" s="828">
        <v>62</v>
      </c>
      <c r="C36" s="828">
        <v>40</v>
      </c>
      <c r="D36" s="828">
        <v>1</v>
      </c>
      <c r="E36" s="828">
        <v>244</v>
      </c>
      <c r="F36" s="828" t="s">
        <v>93</v>
      </c>
      <c r="G36" s="828">
        <v>10</v>
      </c>
      <c r="H36" s="828">
        <v>357</v>
      </c>
    </row>
    <row r="37" spans="1:8" s="219" customFormat="1" ht="12" customHeight="1">
      <c r="A37" s="624" t="s">
        <v>481</v>
      </c>
      <c r="B37" s="624"/>
      <c r="C37" s="624"/>
      <c r="D37" s="624"/>
      <c r="E37" s="624"/>
      <c r="F37" s="624"/>
      <c r="G37" s="624"/>
      <c r="H37" s="624"/>
    </row>
    <row r="38" spans="1:8" s="219" customFormat="1" ht="12" customHeight="1">
      <c r="A38" s="128" t="s">
        <v>482</v>
      </c>
      <c r="B38" s="128"/>
      <c r="C38" s="128"/>
      <c r="D38" s="128"/>
      <c r="E38" s="128"/>
      <c r="F38" s="128"/>
      <c r="G38" s="128"/>
      <c r="H38" s="128"/>
    </row>
    <row r="39" spans="1:8" s="219" customFormat="1" ht="12" customHeight="1">
      <c r="A39" s="128" t="s">
        <v>494</v>
      </c>
      <c r="B39" s="128"/>
      <c r="C39" s="128"/>
      <c r="D39" s="128"/>
      <c r="E39" s="128"/>
      <c r="F39" s="128"/>
      <c r="G39" s="128"/>
      <c r="H39" s="128"/>
    </row>
    <row r="40" spans="1:8" s="219" customFormat="1" ht="12" customHeight="1">
      <c r="A40" s="188" t="s">
        <v>38</v>
      </c>
      <c r="B40" s="188"/>
      <c r="C40" s="188"/>
      <c r="D40" s="188"/>
      <c r="E40" s="188"/>
      <c r="F40" s="188"/>
      <c r="G40" s="188"/>
      <c r="H40" s="188"/>
    </row>
    <row r="41" spans="1:8" s="219" customFormat="1" ht="12" customHeight="1">
      <c r="A41" s="31" t="s">
        <v>89</v>
      </c>
      <c r="B41" s="31"/>
      <c r="C41" s="31"/>
      <c r="D41" s="31"/>
      <c r="E41" s="31"/>
      <c r="F41" s="31"/>
      <c r="G41" s="31"/>
      <c r="H41" s="31"/>
    </row>
  </sheetData>
  <mergeCells count="2">
    <mergeCell ref="A5:A6"/>
    <mergeCell ref="B5:H5"/>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43"/>
  <sheetViews>
    <sheetView zoomScaleNormal="100" workbookViewId="0">
      <selection activeCell="O48" sqref="O48"/>
    </sheetView>
  </sheetViews>
  <sheetFormatPr defaultRowHeight="15"/>
  <cols>
    <col min="1" max="1" width="15.7109375" customWidth="1"/>
  </cols>
  <sheetData>
    <row r="1" spans="1:9" s="219" customFormat="1" ht="12" customHeight="1">
      <c r="A1" s="226" t="s">
        <v>585</v>
      </c>
      <c r="B1" s="226"/>
      <c r="C1" s="226"/>
      <c r="D1" s="226"/>
      <c r="E1" s="226"/>
    </row>
    <row r="2" spans="1:9" s="219" customFormat="1" ht="12" customHeight="1">
      <c r="A2" s="227" t="s">
        <v>485</v>
      </c>
      <c r="B2" s="227"/>
      <c r="C2" s="227"/>
      <c r="D2" s="227"/>
      <c r="E2" s="227"/>
    </row>
    <row r="3" spans="1:9" s="219" customFormat="1" ht="12" customHeight="1">
      <c r="A3" s="227" t="s">
        <v>486</v>
      </c>
      <c r="B3" s="227"/>
      <c r="C3" s="227"/>
      <c r="D3" s="227"/>
      <c r="E3" s="227"/>
    </row>
    <row r="4" spans="1:9" s="219" customFormat="1" ht="12" customHeight="1">
      <c r="A4" s="26"/>
      <c r="B4" s="26"/>
      <c r="C4" s="26"/>
      <c r="D4" s="26"/>
      <c r="E4" s="26"/>
    </row>
    <row r="5" spans="1:9" s="219" customFormat="1" ht="12" customHeight="1">
      <c r="A5" s="1030" t="s">
        <v>474</v>
      </c>
      <c r="B5" s="1031" t="s">
        <v>487</v>
      </c>
      <c r="C5" s="1032"/>
      <c r="D5" s="1032"/>
      <c r="E5" s="1032"/>
      <c r="F5" s="1032"/>
      <c r="G5" s="1032"/>
      <c r="H5" s="1033"/>
    </row>
    <row r="6" spans="1:9" s="219" customFormat="1" ht="12" customHeight="1">
      <c r="A6" s="1030"/>
      <c r="B6" s="1041" t="s">
        <v>311</v>
      </c>
      <c r="C6" s="1033"/>
      <c r="D6" s="1031" t="s">
        <v>312</v>
      </c>
      <c r="E6" s="1033"/>
      <c r="F6" s="626" t="s">
        <v>488</v>
      </c>
      <c r="G6" s="1042" t="s">
        <v>210</v>
      </c>
      <c r="H6" s="1043"/>
    </row>
    <row r="7" spans="1:9" s="219" customFormat="1" ht="25.5" customHeight="1">
      <c r="A7" s="1030"/>
      <c r="B7" s="627" t="s">
        <v>489</v>
      </c>
      <c r="C7" s="627" t="s">
        <v>6</v>
      </c>
      <c r="D7" s="627" t="s">
        <v>489</v>
      </c>
      <c r="E7" s="627" t="s">
        <v>6</v>
      </c>
      <c r="F7" s="627" t="s">
        <v>489</v>
      </c>
      <c r="G7" s="627" t="s">
        <v>489</v>
      </c>
      <c r="H7" s="627" t="s">
        <v>6</v>
      </c>
    </row>
    <row r="8" spans="1:9" s="219" customFormat="1" ht="12" customHeight="1">
      <c r="A8" s="26"/>
      <c r="B8" s="523"/>
      <c r="C8" s="523"/>
      <c r="D8" s="523"/>
      <c r="E8" s="523"/>
    </row>
    <row r="9" spans="1:9" s="219" customFormat="1" ht="12" customHeight="1">
      <c r="A9" s="833" t="s">
        <v>91</v>
      </c>
      <c r="B9" s="796">
        <v>47749</v>
      </c>
      <c r="C9" s="823">
        <v>51.119300600522507</v>
      </c>
      <c r="D9" s="796">
        <v>4465</v>
      </c>
      <c r="E9" s="822">
        <v>4.5865995135081725</v>
      </c>
      <c r="F9" s="821">
        <v>46</v>
      </c>
      <c r="G9" s="796">
        <v>52260</v>
      </c>
      <c r="H9" s="822">
        <v>27.39628376907168</v>
      </c>
      <c r="I9" s="448"/>
    </row>
    <row r="10" spans="1:9" s="219" customFormat="1" ht="12" customHeight="1">
      <c r="A10" s="829"/>
      <c r="B10" s="820"/>
      <c r="C10" s="820"/>
      <c r="D10" s="820"/>
      <c r="E10" s="819"/>
      <c r="F10" s="828"/>
      <c r="G10" s="818"/>
      <c r="H10" s="817"/>
      <c r="I10" s="448"/>
    </row>
    <row r="11" spans="1:9" s="219" customFormat="1" ht="12" customHeight="1">
      <c r="A11" s="829" t="s">
        <v>25</v>
      </c>
      <c r="B11" s="818">
        <v>147</v>
      </c>
      <c r="C11" s="816">
        <v>39.910513569574611</v>
      </c>
      <c r="D11" s="818">
        <v>18</v>
      </c>
      <c r="E11" s="819">
        <v>4.9283338124768985</v>
      </c>
      <c r="F11" s="828" t="s">
        <v>93</v>
      </c>
      <c r="G11" s="818">
        <v>165</v>
      </c>
      <c r="H11" s="817">
        <v>22.493078266369849</v>
      </c>
      <c r="I11" s="485"/>
    </row>
    <row r="12" spans="1:9" s="219" customFormat="1" ht="12" customHeight="1">
      <c r="A12" s="829" t="s">
        <v>23</v>
      </c>
      <c r="B12" s="818">
        <v>1952</v>
      </c>
      <c r="C12" s="816">
        <v>129.12042662658993</v>
      </c>
      <c r="D12" s="818">
        <v>134</v>
      </c>
      <c r="E12" s="819">
        <v>8.329567415726844</v>
      </c>
      <c r="F12" s="828" t="s">
        <v>93</v>
      </c>
      <c r="G12" s="818">
        <v>2086</v>
      </c>
      <c r="H12" s="817">
        <v>66.848390030552849</v>
      </c>
      <c r="I12" s="485"/>
    </row>
    <row r="13" spans="1:9" s="219" customFormat="1" ht="12" customHeight="1">
      <c r="A13" s="829" t="s">
        <v>26</v>
      </c>
      <c r="B13" s="818">
        <v>242</v>
      </c>
      <c r="C13" s="816">
        <v>72.209706536171993</v>
      </c>
      <c r="D13" s="818">
        <v>16</v>
      </c>
      <c r="E13" s="819">
        <v>4.784817773205619</v>
      </c>
      <c r="F13" s="828" t="s">
        <v>93</v>
      </c>
      <c r="G13" s="818">
        <v>258</v>
      </c>
      <c r="H13" s="817">
        <v>38.534724566334987</v>
      </c>
      <c r="I13" s="485"/>
    </row>
    <row r="14" spans="1:9" s="219" customFormat="1" ht="12" customHeight="1">
      <c r="A14" s="829" t="s">
        <v>27</v>
      </c>
      <c r="B14" s="818">
        <v>1010</v>
      </c>
      <c r="C14" s="816">
        <v>57.609633699696381</v>
      </c>
      <c r="D14" s="818">
        <v>66</v>
      </c>
      <c r="E14" s="819">
        <v>3.8132523229062065</v>
      </c>
      <c r="F14" s="828" t="s">
        <v>93</v>
      </c>
      <c r="G14" s="818">
        <v>1076</v>
      </c>
      <c r="H14" s="817">
        <v>30.884174300406002</v>
      </c>
      <c r="I14" s="485"/>
    </row>
    <row r="15" spans="1:9" s="219" customFormat="1" ht="12" customHeight="1">
      <c r="A15" s="829" t="s">
        <v>28</v>
      </c>
      <c r="B15" s="818">
        <v>5322</v>
      </c>
      <c r="C15" s="816">
        <v>77.37415214823038</v>
      </c>
      <c r="D15" s="818">
        <v>433</v>
      </c>
      <c r="E15" s="819">
        <v>6.0655811190927125</v>
      </c>
      <c r="F15" s="828">
        <v>8</v>
      </c>
      <c r="G15" s="818">
        <v>5763</v>
      </c>
      <c r="H15" s="817">
        <v>41.114636853525305</v>
      </c>
      <c r="I15" s="485"/>
    </row>
    <row r="16" spans="1:9" s="219" customFormat="1" ht="12" customHeight="1">
      <c r="A16" s="829" t="s">
        <v>9</v>
      </c>
      <c r="B16" s="818">
        <v>2518</v>
      </c>
      <c r="C16" s="816">
        <v>61.115199481176127</v>
      </c>
      <c r="D16" s="818">
        <v>174</v>
      </c>
      <c r="E16" s="819">
        <v>4.0163488480580609</v>
      </c>
      <c r="F16" s="828" t="s">
        <v>93</v>
      </c>
      <c r="G16" s="818">
        <v>2692</v>
      </c>
      <c r="H16" s="817">
        <v>31.849013905075978</v>
      </c>
      <c r="I16" s="485"/>
    </row>
    <row r="17" spans="1:9" s="219" customFormat="1" ht="12" customHeight="1">
      <c r="A17" s="829" t="s">
        <v>10</v>
      </c>
      <c r="B17" s="818">
        <v>803</v>
      </c>
      <c r="C17" s="816">
        <v>65.344053121541563</v>
      </c>
      <c r="D17" s="818">
        <v>78</v>
      </c>
      <c r="E17" s="819">
        <v>5.8153405702015988</v>
      </c>
      <c r="F17" s="828">
        <v>1</v>
      </c>
      <c r="G17" s="818">
        <v>882</v>
      </c>
      <c r="H17" s="817">
        <v>34.316929685311422</v>
      </c>
      <c r="I17" s="485"/>
    </row>
    <row r="18" spans="1:9" s="219" customFormat="1" ht="12" customHeight="1">
      <c r="A18" s="829" t="s">
        <v>29</v>
      </c>
      <c r="B18" s="818">
        <v>1619</v>
      </c>
      <c r="C18" s="816">
        <v>93.517974050639495</v>
      </c>
      <c r="D18" s="818">
        <v>175</v>
      </c>
      <c r="E18" s="819">
        <v>9.8108798733443443</v>
      </c>
      <c r="F18" s="828" t="s">
        <v>93</v>
      </c>
      <c r="G18" s="818">
        <v>1794</v>
      </c>
      <c r="H18" s="817">
        <v>51.039103805684974</v>
      </c>
      <c r="I18" s="485"/>
    </row>
    <row r="19" spans="1:9" s="219" customFormat="1" ht="12" customHeight="1">
      <c r="A19" s="829" t="s">
        <v>11</v>
      </c>
      <c r="B19" s="818">
        <v>1723</v>
      </c>
      <c r="C19" s="816">
        <v>57.787241663695696</v>
      </c>
      <c r="D19" s="818">
        <v>172</v>
      </c>
      <c r="E19" s="819">
        <v>5.6912917610941314</v>
      </c>
      <c r="F19" s="828">
        <v>1</v>
      </c>
      <c r="G19" s="818">
        <v>1896</v>
      </c>
      <c r="H19" s="817">
        <v>31.580062453904102</v>
      </c>
      <c r="I19" s="485"/>
    </row>
    <row r="20" spans="1:9" s="219" customFormat="1" ht="12" customHeight="1">
      <c r="A20" s="829" t="s">
        <v>12</v>
      </c>
      <c r="B20" s="818">
        <v>1376</v>
      </c>
      <c r="C20" s="816">
        <v>42.188982727352169</v>
      </c>
      <c r="D20" s="818">
        <v>117</v>
      </c>
      <c r="E20" s="819">
        <v>3.5312503584068207</v>
      </c>
      <c r="F20" s="828" t="s">
        <v>93</v>
      </c>
      <c r="G20" s="818">
        <v>1493</v>
      </c>
      <c r="H20" s="817">
        <v>22.707953061307368</v>
      </c>
      <c r="I20" s="485"/>
    </row>
    <row r="21" spans="1:9" s="219" customFormat="1" ht="12" customHeight="1">
      <c r="A21" s="829" t="s">
        <v>13</v>
      </c>
      <c r="B21" s="818">
        <v>896</v>
      </c>
      <c r="C21" s="816">
        <v>57.823761435681391</v>
      </c>
      <c r="D21" s="818">
        <v>80</v>
      </c>
      <c r="E21" s="819">
        <v>5.3850803655931063</v>
      </c>
      <c r="F21" s="828">
        <v>2</v>
      </c>
      <c r="G21" s="818">
        <v>978</v>
      </c>
      <c r="H21" s="817">
        <v>32.222757437757032</v>
      </c>
      <c r="I21" s="485"/>
    </row>
    <row r="22" spans="1:9" s="219" customFormat="1" ht="12" customHeight="1">
      <c r="A22" s="829" t="s">
        <v>14</v>
      </c>
      <c r="B22" s="818">
        <v>562</v>
      </c>
      <c r="C22" s="816">
        <v>46.068292554970455</v>
      </c>
      <c r="D22" s="818">
        <v>75</v>
      </c>
      <c r="E22" s="819">
        <v>6.1020457311715273</v>
      </c>
      <c r="F22" s="828">
        <v>1</v>
      </c>
      <c r="G22" s="818">
        <v>638</v>
      </c>
      <c r="H22" s="817">
        <v>26.051194271677208</v>
      </c>
      <c r="I22" s="485"/>
    </row>
    <row r="23" spans="1:9" s="219" customFormat="1" ht="12" customHeight="1">
      <c r="A23" s="829" t="s">
        <v>30</v>
      </c>
      <c r="B23" s="818">
        <v>3221</v>
      </c>
      <c r="C23" s="816">
        <v>33.406358533717032</v>
      </c>
      <c r="D23" s="818">
        <v>405</v>
      </c>
      <c r="E23" s="819">
        <v>4.0681222642505572</v>
      </c>
      <c r="F23" s="828">
        <v>1</v>
      </c>
      <c r="G23" s="818">
        <v>3627</v>
      </c>
      <c r="H23" s="817">
        <v>18.507623232348489</v>
      </c>
      <c r="I23" s="485"/>
    </row>
    <row r="24" spans="1:9" s="219" customFormat="1" ht="12" customHeight="1">
      <c r="A24" s="829" t="s">
        <v>31</v>
      </c>
      <c r="B24" s="818">
        <v>3306</v>
      </c>
      <c r="C24" s="816">
        <v>86.502904231656132</v>
      </c>
      <c r="D24" s="818">
        <v>230</v>
      </c>
      <c r="E24" s="819">
        <v>6.1183002617036433</v>
      </c>
      <c r="F24" s="828">
        <v>4</v>
      </c>
      <c r="G24" s="818">
        <v>3540</v>
      </c>
      <c r="H24" s="817">
        <v>46.695372449017952</v>
      </c>
      <c r="I24" s="485"/>
    </row>
    <row r="25" spans="1:9" s="219" customFormat="1" ht="12" customHeight="1">
      <c r="A25" s="829" t="s">
        <v>15</v>
      </c>
      <c r="B25" s="818">
        <v>1340</v>
      </c>
      <c r="C25" s="816">
        <v>73.44965053862164</v>
      </c>
      <c r="D25" s="818">
        <v>117</v>
      </c>
      <c r="E25" s="819">
        <v>6.0242545757302866</v>
      </c>
      <c r="F25" s="828" t="s">
        <v>93</v>
      </c>
      <c r="G25" s="818">
        <v>1457</v>
      </c>
      <c r="H25" s="817">
        <v>38.68284000543737</v>
      </c>
      <c r="I25" s="485"/>
    </row>
    <row r="26" spans="1:9" s="219" customFormat="1" ht="12" customHeight="1">
      <c r="A26" s="829" t="s">
        <v>197</v>
      </c>
      <c r="B26" s="818">
        <v>3268</v>
      </c>
      <c r="C26" s="816">
        <v>63.69136272620861</v>
      </c>
      <c r="D26" s="818">
        <v>338</v>
      </c>
      <c r="E26" s="819">
        <v>6.3611172380254795</v>
      </c>
      <c r="F26" s="828" t="s">
        <v>93</v>
      </c>
      <c r="G26" s="818">
        <v>3606</v>
      </c>
      <c r="H26" s="817">
        <v>34.525262324015472</v>
      </c>
      <c r="I26" s="485"/>
    </row>
    <row r="27" spans="1:9" s="219" customFormat="1" ht="12" customHeight="1">
      <c r="A27" s="829" t="s">
        <v>24</v>
      </c>
      <c r="B27" s="818">
        <v>3194</v>
      </c>
      <c r="C27" s="816">
        <v>75.496119891809386</v>
      </c>
      <c r="D27" s="818">
        <v>251</v>
      </c>
      <c r="E27" s="819">
        <v>5.4974333994704505</v>
      </c>
      <c r="F27" s="828" t="s">
        <v>93</v>
      </c>
      <c r="G27" s="818">
        <v>3445</v>
      </c>
      <c r="H27" s="817">
        <v>39.163535099622031</v>
      </c>
      <c r="I27" s="485"/>
    </row>
    <row r="28" spans="1:9" s="219" customFormat="1" ht="12" customHeight="1">
      <c r="A28" s="829" t="s">
        <v>16</v>
      </c>
      <c r="B28" s="818">
        <v>390</v>
      </c>
      <c r="C28" s="816">
        <v>25.516513109599313</v>
      </c>
      <c r="D28" s="818">
        <v>40</v>
      </c>
      <c r="E28" s="819">
        <v>2.5158213716509699</v>
      </c>
      <c r="F28" s="828" t="s">
        <v>93</v>
      </c>
      <c r="G28" s="818">
        <v>430</v>
      </c>
      <c r="H28" s="817">
        <v>13.789299503585218</v>
      </c>
      <c r="I28" s="485"/>
    </row>
    <row r="29" spans="1:9" s="219" customFormat="1" ht="12" customHeight="1">
      <c r="A29" s="829" t="s">
        <v>32</v>
      </c>
      <c r="B29" s="818">
        <v>4909</v>
      </c>
      <c r="C29" s="816">
        <v>64.374595363901363</v>
      </c>
      <c r="D29" s="818">
        <v>339</v>
      </c>
      <c r="E29" s="819">
        <v>4.0529635053949846</v>
      </c>
      <c r="F29" s="828">
        <v>19</v>
      </c>
      <c r="G29" s="818">
        <v>5267</v>
      </c>
      <c r="H29" s="817">
        <v>32.939483346048625</v>
      </c>
      <c r="I29" s="485"/>
    </row>
    <row r="30" spans="1:9" s="219" customFormat="1" ht="12" customHeight="1">
      <c r="A30" s="829" t="s">
        <v>33</v>
      </c>
      <c r="B30" s="818">
        <v>744</v>
      </c>
      <c r="C30" s="816">
        <v>48.034491864157943</v>
      </c>
      <c r="D30" s="818">
        <v>71</v>
      </c>
      <c r="E30" s="819">
        <v>4.3850439122003042</v>
      </c>
      <c r="F30" s="828" t="s">
        <v>93</v>
      </c>
      <c r="G30" s="818">
        <v>815</v>
      </c>
      <c r="H30" s="817">
        <v>25.725790847110837</v>
      </c>
      <c r="I30" s="485"/>
    </row>
    <row r="31" spans="1:9" s="219" customFormat="1" ht="12" customHeight="1">
      <c r="A31" s="829" t="s">
        <v>177</v>
      </c>
      <c r="B31" s="818">
        <v>1835</v>
      </c>
      <c r="C31" s="816">
        <v>35.254176851473481</v>
      </c>
      <c r="D31" s="818">
        <v>227</v>
      </c>
      <c r="E31" s="819">
        <v>4.1356402554113121</v>
      </c>
      <c r="F31" s="828">
        <v>2</v>
      </c>
      <c r="G31" s="818">
        <v>2064</v>
      </c>
      <c r="H31" s="817">
        <v>19.300670501926842</v>
      </c>
      <c r="I31" s="485"/>
    </row>
    <row r="32" spans="1:9" s="219" customFormat="1" ht="12" customHeight="1">
      <c r="A32" s="829" t="s">
        <v>17</v>
      </c>
      <c r="B32" s="818">
        <v>506</v>
      </c>
      <c r="C32" s="816">
        <v>63.635231784414898</v>
      </c>
      <c r="D32" s="818">
        <v>37</v>
      </c>
      <c r="E32" s="819">
        <v>4.8224051550207756</v>
      </c>
      <c r="F32" s="828">
        <v>1</v>
      </c>
      <c r="G32" s="818">
        <v>544</v>
      </c>
      <c r="H32" s="817">
        <v>34.818027801939188</v>
      </c>
      <c r="I32" s="485"/>
    </row>
    <row r="33" spans="1:9" s="219" customFormat="1" ht="12" customHeight="1">
      <c r="A33" s="829" t="s">
        <v>18</v>
      </c>
      <c r="B33" s="818">
        <v>112</v>
      </c>
      <c r="C33" s="816">
        <v>48.938429338588385</v>
      </c>
      <c r="D33" s="818">
        <v>11</v>
      </c>
      <c r="E33" s="819">
        <v>4.9634509520801373</v>
      </c>
      <c r="F33" s="828" t="s">
        <v>93</v>
      </c>
      <c r="G33" s="818">
        <v>123</v>
      </c>
      <c r="H33" s="817">
        <v>27.304269455401915</v>
      </c>
      <c r="I33" s="485"/>
    </row>
    <row r="34" spans="1:9" s="219" customFormat="1" ht="12" customHeight="1">
      <c r="A34" s="829" t="s">
        <v>19</v>
      </c>
      <c r="B34" s="818">
        <v>700</v>
      </c>
      <c r="C34" s="816">
        <v>22.57802319730612</v>
      </c>
      <c r="D34" s="818">
        <v>111</v>
      </c>
      <c r="E34" s="819">
        <v>3.5259631597204133</v>
      </c>
      <c r="F34" s="828">
        <v>1</v>
      </c>
      <c r="G34" s="818">
        <v>812</v>
      </c>
      <c r="H34" s="817">
        <v>12.995251931843425</v>
      </c>
      <c r="I34" s="485"/>
    </row>
    <row r="35" spans="1:9" s="219" customFormat="1" ht="12" customHeight="1">
      <c r="A35" s="829" t="s">
        <v>92</v>
      </c>
      <c r="B35" s="818">
        <v>5130</v>
      </c>
      <c r="C35" s="816">
        <v>25.550515236349987</v>
      </c>
      <c r="D35" s="818">
        <v>671</v>
      </c>
      <c r="E35" s="819">
        <v>3.1674361506710196</v>
      </c>
      <c r="F35" s="828">
        <v>5</v>
      </c>
      <c r="G35" s="818">
        <v>5806</v>
      </c>
      <c r="H35" s="817">
        <v>14.070990254300311</v>
      </c>
      <c r="I35" s="485"/>
    </row>
    <row r="36" spans="1:9" s="219" customFormat="1" ht="12" customHeight="1">
      <c r="A36" s="829" t="s">
        <v>20</v>
      </c>
      <c r="B36" s="818">
        <v>645</v>
      </c>
      <c r="C36" s="816">
        <v>64.176486332398383</v>
      </c>
      <c r="D36" s="818">
        <v>45</v>
      </c>
      <c r="E36" s="819">
        <v>4.2333975555421759</v>
      </c>
      <c r="F36" s="828" t="s">
        <v>93</v>
      </c>
      <c r="G36" s="818">
        <v>690</v>
      </c>
      <c r="H36" s="817">
        <v>33.365296320097947</v>
      </c>
      <c r="I36" s="485"/>
    </row>
    <row r="37" spans="1:9" s="219" customFormat="1" ht="12" customHeight="1">
      <c r="A37" s="829" t="s">
        <v>21</v>
      </c>
      <c r="B37" s="818">
        <v>279</v>
      </c>
      <c r="C37" s="816">
        <v>39.719599558101656</v>
      </c>
      <c r="D37" s="818">
        <v>34</v>
      </c>
      <c r="E37" s="819">
        <v>4.9925039022291529</v>
      </c>
      <c r="F37" s="828" t="s">
        <v>93</v>
      </c>
      <c r="G37" s="818">
        <v>313</v>
      </c>
      <c r="H37" s="817">
        <v>22.624679694530684</v>
      </c>
      <c r="I37" s="485"/>
    </row>
    <row r="38" spans="1:9" s="219" customFormat="1" ht="12" customHeight="1">
      <c r="A38" s="624" t="s">
        <v>481</v>
      </c>
      <c r="B38" s="624"/>
      <c r="C38" s="624"/>
      <c r="D38" s="624"/>
      <c r="E38" s="624"/>
      <c r="H38" s="327"/>
    </row>
    <row r="39" spans="1:9" s="219" customFormat="1" ht="12" customHeight="1">
      <c r="A39" s="128" t="s">
        <v>482</v>
      </c>
      <c r="B39" s="128"/>
      <c r="C39" s="128"/>
      <c r="D39" s="128"/>
      <c r="E39" s="128"/>
    </row>
    <row r="40" spans="1:9" s="219" customFormat="1" ht="12" customHeight="1">
      <c r="A40" s="128" t="s">
        <v>490</v>
      </c>
      <c r="B40" s="128"/>
      <c r="C40" s="128"/>
      <c r="D40" s="128"/>
      <c r="E40" s="128"/>
    </row>
    <row r="41" spans="1:9" s="219" customFormat="1" ht="12" customHeight="1">
      <c r="A41" s="128" t="s">
        <v>491</v>
      </c>
      <c r="B41" s="128"/>
      <c r="C41" s="128"/>
      <c r="D41" s="128"/>
      <c r="E41" s="128"/>
    </row>
    <row r="42" spans="1:9" s="219" customFormat="1" ht="12" customHeight="1">
      <c r="A42" s="188" t="s">
        <v>38</v>
      </c>
      <c r="B42" s="188"/>
      <c r="C42" s="188"/>
      <c r="D42" s="188"/>
      <c r="E42" s="188"/>
    </row>
    <row r="43" spans="1:9" s="219" customFormat="1" ht="12" customHeight="1">
      <c r="A43" s="31" t="s">
        <v>89</v>
      </c>
      <c r="B43" s="31"/>
      <c r="C43" s="31"/>
      <c r="D43" s="31"/>
      <c r="E43" s="31"/>
    </row>
  </sheetData>
  <mergeCells count="5">
    <mergeCell ref="A5:A7"/>
    <mergeCell ref="B5:H5"/>
    <mergeCell ref="B6:C6"/>
    <mergeCell ref="D6:E6"/>
    <mergeCell ref="G6:H6"/>
  </mergeCells>
  <pageMargins left="0.511811024" right="0.511811024" top="0.78740157499999996" bottom="0.78740157499999996" header="0.31496062000000002" footer="0.31496062000000002"/>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43"/>
  <sheetViews>
    <sheetView workbookViewId="0">
      <selection activeCell="K16" sqref="K16"/>
    </sheetView>
  </sheetViews>
  <sheetFormatPr defaultRowHeight="15"/>
  <cols>
    <col min="1" max="1" width="16" customWidth="1"/>
  </cols>
  <sheetData>
    <row r="1" spans="1:11" s="219" customFormat="1" ht="12" customHeight="1">
      <c r="A1" s="226" t="s">
        <v>586</v>
      </c>
      <c r="B1" s="226"/>
      <c r="C1" s="226"/>
      <c r="D1" s="226"/>
      <c r="E1" s="226"/>
    </row>
    <row r="2" spans="1:11" s="219" customFormat="1" ht="12" customHeight="1">
      <c r="A2" s="227" t="s">
        <v>492</v>
      </c>
      <c r="B2" s="227"/>
      <c r="C2" s="227"/>
      <c r="D2" s="227"/>
      <c r="E2" s="227"/>
    </row>
    <row r="3" spans="1:11" s="219" customFormat="1" ht="12" customHeight="1">
      <c r="A3" s="227" t="s">
        <v>493</v>
      </c>
      <c r="B3" s="227"/>
      <c r="C3" s="227"/>
      <c r="D3" s="227"/>
      <c r="E3" s="227"/>
    </row>
    <row r="4" spans="1:11" s="219" customFormat="1" ht="12" customHeight="1">
      <c r="A4" s="26"/>
      <c r="B4" s="26"/>
      <c r="C4" s="26"/>
      <c r="D4" s="26"/>
      <c r="E4" s="26"/>
    </row>
    <row r="5" spans="1:11" s="219" customFormat="1" ht="12" customHeight="1">
      <c r="A5" s="1030" t="s">
        <v>474</v>
      </c>
      <c r="B5" s="1031" t="s">
        <v>487</v>
      </c>
      <c r="C5" s="1032"/>
      <c r="D5" s="1032"/>
      <c r="E5" s="1032"/>
      <c r="F5" s="1032"/>
      <c r="G5" s="1032"/>
      <c r="H5" s="1033"/>
    </row>
    <row r="6" spans="1:11" s="219" customFormat="1" ht="12" customHeight="1">
      <c r="A6" s="1030"/>
      <c r="B6" s="1041" t="s">
        <v>311</v>
      </c>
      <c r="C6" s="1033"/>
      <c r="D6" s="1031" t="s">
        <v>312</v>
      </c>
      <c r="E6" s="1033"/>
      <c r="F6" s="626" t="s">
        <v>488</v>
      </c>
      <c r="G6" s="1042" t="s">
        <v>210</v>
      </c>
      <c r="H6" s="1043"/>
    </row>
    <row r="7" spans="1:11" s="219" customFormat="1" ht="22.5">
      <c r="A7" s="1030"/>
      <c r="B7" s="627" t="s">
        <v>489</v>
      </c>
      <c r="C7" s="627" t="s">
        <v>6</v>
      </c>
      <c r="D7" s="627" t="s">
        <v>489</v>
      </c>
      <c r="E7" s="627" t="s">
        <v>6</v>
      </c>
      <c r="F7" s="627" t="s">
        <v>489</v>
      </c>
      <c r="G7" s="627" t="s">
        <v>489</v>
      </c>
      <c r="H7" s="627" t="s">
        <v>6</v>
      </c>
      <c r="K7" s="448"/>
    </row>
    <row r="8" spans="1:11" s="219" customFormat="1" ht="12" customHeight="1">
      <c r="A8" s="26"/>
      <c r="B8" s="524"/>
      <c r="C8" s="628"/>
      <c r="D8" s="524"/>
      <c r="E8" s="524"/>
      <c r="F8" s="524"/>
      <c r="G8" s="524"/>
    </row>
    <row r="9" spans="1:11" s="219" customFormat="1" ht="12" customHeight="1">
      <c r="A9" s="833" t="s">
        <v>91</v>
      </c>
      <c r="B9" s="821">
        <v>47619</v>
      </c>
      <c r="C9" s="831">
        <v>50.548738138153006</v>
      </c>
      <c r="D9" s="821">
        <v>4512</v>
      </c>
      <c r="E9" s="831">
        <v>4.5958674575049052</v>
      </c>
      <c r="F9" s="821">
        <v>67</v>
      </c>
      <c r="G9" s="821">
        <v>52198</v>
      </c>
      <c r="H9" s="811">
        <v>27.132858642936959</v>
      </c>
    </row>
    <row r="10" spans="1:11" s="219" customFormat="1" ht="12" customHeight="1">
      <c r="A10" s="829"/>
      <c r="B10" s="828"/>
      <c r="C10" s="810"/>
      <c r="D10" s="828"/>
      <c r="E10" s="810"/>
      <c r="F10" s="828"/>
      <c r="G10" s="828"/>
      <c r="H10" s="256"/>
    </row>
    <row r="11" spans="1:11" s="219" customFormat="1" ht="12" customHeight="1">
      <c r="A11" s="829" t="s">
        <v>25</v>
      </c>
      <c r="B11" s="828">
        <v>149</v>
      </c>
      <c r="C11" s="810">
        <v>39.75803632657091</v>
      </c>
      <c r="D11" s="828">
        <v>19</v>
      </c>
      <c r="E11" s="810">
        <v>5.1127633409486597</v>
      </c>
      <c r="F11" s="828" t="s">
        <v>93</v>
      </c>
      <c r="G11" s="828">
        <v>168</v>
      </c>
      <c r="H11" s="256">
        <v>22.508460769628584</v>
      </c>
    </row>
    <row r="12" spans="1:11" s="219" customFormat="1" ht="12" customHeight="1">
      <c r="A12" s="829" t="s">
        <v>23</v>
      </c>
      <c r="B12" s="828">
        <v>2130</v>
      </c>
      <c r="C12" s="810">
        <v>139.87749883271243</v>
      </c>
      <c r="D12" s="828">
        <v>138</v>
      </c>
      <c r="E12" s="810">
        <v>8.5152438290706716</v>
      </c>
      <c r="F12" s="828" t="s">
        <v>93</v>
      </c>
      <c r="G12" s="828">
        <v>2268</v>
      </c>
      <c r="H12" s="256">
        <v>72.151541141648622</v>
      </c>
    </row>
    <row r="13" spans="1:11" s="219" customFormat="1" ht="12" customHeight="1">
      <c r="A13" s="829" t="s">
        <v>26</v>
      </c>
      <c r="B13" s="828">
        <v>189</v>
      </c>
      <c r="C13" s="810">
        <v>55.174104953408531</v>
      </c>
      <c r="D13" s="828">
        <v>19</v>
      </c>
      <c r="E13" s="810">
        <v>5.5595057306799864</v>
      </c>
      <c r="F13" s="828" t="s">
        <v>93</v>
      </c>
      <c r="G13" s="828">
        <v>208</v>
      </c>
      <c r="H13" s="256">
        <v>30.395625368072025</v>
      </c>
    </row>
    <row r="14" spans="1:11" s="219" customFormat="1" ht="12" customHeight="1">
      <c r="A14" s="829" t="s">
        <v>27</v>
      </c>
      <c r="B14" s="828">
        <v>1208</v>
      </c>
      <c r="C14" s="810">
        <v>67.845348549861839</v>
      </c>
      <c r="D14" s="828">
        <v>80</v>
      </c>
      <c r="E14" s="810">
        <v>4.5509700108142424</v>
      </c>
      <c r="F14" s="828">
        <v>1</v>
      </c>
      <c r="G14" s="828">
        <v>1289</v>
      </c>
      <c r="H14" s="256">
        <v>36.429028254964763</v>
      </c>
    </row>
    <row r="15" spans="1:11" s="219" customFormat="1" ht="12" customHeight="1">
      <c r="A15" s="829" t="s">
        <v>28</v>
      </c>
      <c r="B15" s="828">
        <v>4996</v>
      </c>
      <c r="C15" s="810">
        <v>72.222936998642567</v>
      </c>
      <c r="D15" s="828">
        <v>444</v>
      </c>
      <c r="E15" s="810">
        <v>6.1837888910182413</v>
      </c>
      <c r="F15" s="828">
        <v>11</v>
      </c>
      <c r="G15" s="828">
        <v>5451</v>
      </c>
      <c r="H15" s="256">
        <v>38.666336963613638</v>
      </c>
    </row>
    <row r="16" spans="1:11" s="219" customFormat="1" ht="12" customHeight="1">
      <c r="A16" s="829" t="s">
        <v>9</v>
      </c>
      <c r="B16" s="828">
        <v>2598</v>
      </c>
      <c r="C16" s="810">
        <v>62.484487107704204</v>
      </c>
      <c r="D16" s="828">
        <v>190</v>
      </c>
      <c r="E16" s="810">
        <v>4.3455161020812048</v>
      </c>
      <c r="F16" s="828" t="s">
        <v>93</v>
      </c>
      <c r="G16" s="828">
        <v>2788</v>
      </c>
      <c r="H16" s="256">
        <v>32.684048531357284</v>
      </c>
    </row>
    <row r="17" spans="1:8" s="219" customFormat="1" ht="12" customHeight="1">
      <c r="A17" s="829" t="s">
        <v>10</v>
      </c>
      <c r="B17" s="828">
        <v>894</v>
      </c>
      <c r="C17" s="810">
        <v>71.638863201824464</v>
      </c>
      <c r="D17" s="828">
        <v>83</v>
      </c>
      <c r="E17" s="810">
        <v>6.0936573103330804</v>
      </c>
      <c r="F17" s="828" t="s">
        <v>93</v>
      </c>
      <c r="G17" s="828">
        <v>977</v>
      </c>
      <c r="H17" s="256">
        <v>37.432978875845883</v>
      </c>
    </row>
    <row r="18" spans="1:8" s="219" customFormat="1" ht="12" customHeight="1">
      <c r="A18" s="829" t="s">
        <v>29</v>
      </c>
      <c r="B18" s="828">
        <v>1515</v>
      </c>
      <c r="C18" s="810">
        <v>86.720985104597531</v>
      </c>
      <c r="D18" s="828">
        <v>166</v>
      </c>
      <c r="E18" s="810">
        <v>9.2218482250442069</v>
      </c>
      <c r="F18" s="828" t="s">
        <v>93</v>
      </c>
      <c r="G18" s="828">
        <v>1681</v>
      </c>
      <c r="H18" s="256">
        <v>47.391427536364674</v>
      </c>
    </row>
    <row r="19" spans="1:8" s="219" customFormat="1" ht="12" customHeight="1">
      <c r="A19" s="829" t="s">
        <v>11</v>
      </c>
      <c r="B19" s="828">
        <v>1948</v>
      </c>
      <c r="C19" s="810">
        <v>64.507989155504987</v>
      </c>
      <c r="D19" s="828">
        <v>261</v>
      </c>
      <c r="E19" s="810">
        <v>8.5268063516539883</v>
      </c>
      <c r="F19" s="828">
        <v>5</v>
      </c>
      <c r="G19" s="828">
        <v>2214</v>
      </c>
      <c r="H19" s="256">
        <v>36.410185905738729</v>
      </c>
    </row>
    <row r="20" spans="1:8" s="219" customFormat="1" ht="12" customHeight="1">
      <c r="A20" s="829" t="s">
        <v>12</v>
      </c>
      <c r="B20" s="828">
        <v>1443</v>
      </c>
      <c r="C20" s="810">
        <v>43.770831336396583</v>
      </c>
      <c r="D20" s="828">
        <v>130</v>
      </c>
      <c r="E20" s="810">
        <v>3.8817035901279322</v>
      </c>
      <c r="F20" s="828" t="s">
        <v>93</v>
      </c>
      <c r="G20" s="828">
        <v>1573</v>
      </c>
      <c r="H20" s="256">
        <v>23.669223133362756</v>
      </c>
    </row>
    <row r="21" spans="1:8" s="219" customFormat="1" ht="12" customHeight="1">
      <c r="A21" s="829" t="s">
        <v>13</v>
      </c>
      <c r="B21" s="828">
        <v>906</v>
      </c>
      <c r="C21" s="810">
        <v>57.689442322655907</v>
      </c>
      <c r="D21" s="828">
        <v>87</v>
      </c>
      <c r="E21" s="810">
        <v>5.7789722463197251</v>
      </c>
      <c r="F21" s="828">
        <v>2</v>
      </c>
      <c r="G21" s="828">
        <v>995</v>
      </c>
      <c r="H21" s="256">
        <v>32.347877199005438</v>
      </c>
    </row>
    <row r="22" spans="1:8" s="219" customFormat="1" ht="12" customHeight="1">
      <c r="A22" s="829" t="s">
        <v>14</v>
      </c>
      <c r="B22" s="828">
        <v>591</v>
      </c>
      <c r="C22" s="810">
        <v>47.886123395490763</v>
      </c>
      <c r="D22" s="828">
        <v>77</v>
      </c>
      <c r="E22" s="810">
        <v>6.1928767440588599</v>
      </c>
      <c r="F22" s="828" t="s">
        <v>93</v>
      </c>
      <c r="G22" s="828">
        <v>668</v>
      </c>
      <c r="H22" s="256">
        <v>26.962206896997106</v>
      </c>
    </row>
    <row r="23" spans="1:8" s="219" customFormat="1" ht="12" customHeight="1">
      <c r="A23" s="829" t="s">
        <v>30</v>
      </c>
      <c r="B23" s="828">
        <v>3777</v>
      </c>
      <c r="C23" s="810">
        <v>38.913275938397717</v>
      </c>
      <c r="D23" s="828">
        <v>457</v>
      </c>
      <c r="E23" s="810">
        <v>4.5597396737860469</v>
      </c>
      <c r="F23" s="828">
        <v>1</v>
      </c>
      <c r="G23" s="828">
        <v>4235</v>
      </c>
      <c r="H23" s="256">
        <v>21.466187763705275</v>
      </c>
    </row>
    <row r="24" spans="1:8" s="219" customFormat="1" ht="12" customHeight="1">
      <c r="A24" s="829" t="s">
        <v>31</v>
      </c>
      <c r="B24" s="828">
        <v>2887</v>
      </c>
      <c r="C24" s="810">
        <v>74.473186686247587</v>
      </c>
      <c r="D24" s="828">
        <v>185</v>
      </c>
      <c r="E24" s="810">
        <v>4.8530572949320963</v>
      </c>
      <c r="F24" s="828">
        <v>6</v>
      </c>
      <c r="G24" s="828">
        <v>3078</v>
      </c>
      <c r="H24" s="256">
        <v>40.033332496595932</v>
      </c>
    </row>
    <row r="25" spans="1:8" s="219" customFormat="1" ht="12" customHeight="1">
      <c r="A25" s="829" t="s">
        <v>15</v>
      </c>
      <c r="B25" s="828">
        <v>1476</v>
      </c>
      <c r="C25" s="810">
        <v>80.388303828574664</v>
      </c>
      <c r="D25" s="828">
        <v>143</v>
      </c>
      <c r="E25" s="810">
        <v>7.3137287895471985</v>
      </c>
      <c r="F25" s="828" t="s">
        <v>93</v>
      </c>
      <c r="G25" s="828">
        <v>1619</v>
      </c>
      <c r="H25" s="256">
        <v>42.702861672005625</v>
      </c>
    </row>
    <row r="26" spans="1:8" s="219" customFormat="1" ht="12" customHeight="1">
      <c r="A26" s="829" t="s">
        <v>197</v>
      </c>
      <c r="B26" s="828">
        <v>3042</v>
      </c>
      <c r="C26" s="810">
        <v>58.905017305527274</v>
      </c>
      <c r="D26" s="828">
        <v>282</v>
      </c>
      <c r="E26" s="810">
        <v>5.2728976984923444</v>
      </c>
      <c r="F26" s="828">
        <v>7</v>
      </c>
      <c r="G26" s="828">
        <v>3331</v>
      </c>
      <c r="H26" s="256">
        <v>31.686543131321077</v>
      </c>
    </row>
    <row r="27" spans="1:8" s="219" customFormat="1" ht="12" customHeight="1">
      <c r="A27" s="829" t="s">
        <v>24</v>
      </c>
      <c r="B27" s="828">
        <v>3192</v>
      </c>
      <c r="C27" s="810">
        <v>74.863044252220917</v>
      </c>
      <c r="D27" s="828">
        <v>264</v>
      </c>
      <c r="E27" s="810">
        <v>5.7377334214278264</v>
      </c>
      <c r="F27" s="828">
        <v>8</v>
      </c>
      <c r="G27" s="828">
        <v>3464</v>
      </c>
      <c r="H27" s="256">
        <v>39.075428436579024</v>
      </c>
    </row>
    <row r="28" spans="1:8" s="219" customFormat="1" ht="12" customHeight="1">
      <c r="A28" s="829" t="s">
        <v>16</v>
      </c>
      <c r="B28" s="828">
        <v>429</v>
      </c>
      <c r="C28" s="810">
        <v>27.877489804246736</v>
      </c>
      <c r="D28" s="828">
        <v>32</v>
      </c>
      <c r="E28" s="810">
        <v>1.9981866456191006</v>
      </c>
      <c r="F28" s="828" t="s">
        <v>93</v>
      </c>
      <c r="G28" s="828">
        <v>461</v>
      </c>
      <c r="H28" s="256">
        <v>14.679995210691366</v>
      </c>
    </row>
    <row r="29" spans="1:8" s="219" customFormat="1" ht="12" customHeight="1">
      <c r="A29" s="829" t="s">
        <v>32</v>
      </c>
      <c r="B29" s="828">
        <v>4186</v>
      </c>
      <c r="C29" s="810">
        <v>54.471546619758158</v>
      </c>
      <c r="D29" s="828">
        <v>369</v>
      </c>
      <c r="E29" s="810">
        <v>4.3782982586950157</v>
      </c>
      <c r="F29" s="828">
        <v>12</v>
      </c>
      <c r="G29" s="828">
        <v>4567</v>
      </c>
      <c r="H29" s="256">
        <v>28.344139937507595</v>
      </c>
    </row>
    <row r="30" spans="1:8" s="219" customFormat="1" ht="12" customHeight="1">
      <c r="A30" s="829" t="s">
        <v>33</v>
      </c>
      <c r="B30" s="828">
        <v>972</v>
      </c>
      <c r="C30" s="810">
        <v>62.16030067167658</v>
      </c>
      <c r="D30" s="828">
        <v>70</v>
      </c>
      <c r="E30" s="810">
        <v>4.2814555480935903</v>
      </c>
      <c r="F30" s="828" t="s">
        <v>93</v>
      </c>
      <c r="G30" s="828">
        <v>1042</v>
      </c>
      <c r="H30" s="256">
        <v>32.576171812107397</v>
      </c>
    </row>
    <row r="31" spans="1:8" s="219" customFormat="1" ht="12" customHeight="1">
      <c r="A31" s="829" t="s">
        <v>177</v>
      </c>
      <c r="B31" s="828">
        <v>1850</v>
      </c>
      <c r="C31" s="810">
        <v>35.411198667160761</v>
      </c>
      <c r="D31" s="828">
        <v>201</v>
      </c>
      <c r="E31" s="810">
        <v>3.6487777320722481</v>
      </c>
      <c r="F31" s="828">
        <v>6</v>
      </c>
      <c r="G31" s="828">
        <v>2057</v>
      </c>
      <c r="H31" s="256">
        <v>19.165137896754224</v>
      </c>
    </row>
    <row r="32" spans="1:8" s="219" customFormat="1" ht="12" customHeight="1">
      <c r="A32" s="829" t="s">
        <v>17</v>
      </c>
      <c r="B32" s="828">
        <v>398</v>
      </c>
      <c r="C32" s="810">
        <v>49.608120774584691</v>
      </c>
      <c r="D32" s="828">
        <v>48</v>
      </c>
      <c r="E32" s="810">
        <v>6.2002126156242774</v>
      </c>
      <c r="F32" s="828">
        <v>1</v>
      </c>
      <c r="G32" s="828">
        <v>447</v>
      </c>
      <c r="H32" s="256">
        <v>28.354757985480081</v>
      </c>
    </row>
    <row r="33" spans="1:8" s="219" customFormat="1" ht="12" customHeight="1">
      <c r="A33" s="829" t="s">
        <v>18</v>
      </c>
      <c r="B33" s="828">
        <v>84</v>
      </c>
      <c r="C33" s="810">
        <v>35.932293293066351</v>
      </c>
      <c r="D33" s="828">
        <v>10</v>
      </c>
      <c r="E33" s="810">
        <v>4.4171172126223546</v>
      </c>
      <c r="F33" s="828">
        <v>1</v>
      </c>
      <c r="G33" s="828">
        <v>95</v>
      </c>
      <c r="H33" s="256">
        <v>20.644768724261951</v>
      </c>
    </row>
    <row r="34" spans="1:8" s="219" customFormat="1" ht="12" customHeight="1">
      <c r="A34" s="829" t="s">
        <v>19</v>
      </c>
      <c r="B34" s="828">
        <v>721</v>
      </c>
      <c r="C34" s="810">
        <v>23.003335962286016</v>
      </c>
      <c r="D34" s="828">
        <v>76</v>
      </c>
      <c r="E34" s="810">
        <v>2.3878901294047932</v>
      </c>
      <c r="F34" s="828" t="s">
        <v>93</v>
      </c>
      <c r="G34" s="828">
        <v>797</v>
      </c>
      <c r="H34" s="256">
        <v>12.616640604940214</v>
      </c>
    </row>
    <row r="35" spans="1:8" s="219" customFormat="1" ht="12" customHeight="1">
      <c r="A35" s="829" t="s">
        <v>92</v>
      </c>
      <c r="B35" s="828">
        <v>5051</v>
      </c>
      <c r="C35" s="810">
        <v>24.959686967673278</v>
      </c>
      <c r="D35" s="828">
        <v>573</v>
      </c>
      <c r="E35" s="810">
        <v>2.6837716124408972</v>
      </c>
      <c r="F35" s="828">
        <v>5</v>
      </c>
      <c r="G35" s="828">
        <v>5629</v>
      </c>
      <c r="H35" s="256">
        <v>13.535420601472829</v>
      </c>
    </row>
    <row r="36" spans="1:8" s="219" customFormat="1" ht="12" customHeight="1">
      <c r="A36" s="829" t="s">
        <v>20</v>
      </c>
      <c r="B36" s="828">
        <v>679</v>
      </c>
      <c r="C36" s="810">
        <v>66.863284769646626</v>
      </c>
      <c r="D36" s="828">
        <v>60</v>
      </c>
      <c r="E36" s="810">
        <v>5.5849593321877959</v>
      </c>
      <c r="F36" s="828" t="s">
        <v>93</v>
      </c>
      <c r="G36" s="828">
        <v>739</v>
      </c>
      <c r="H36" s="256">
        <v>35.361914117921216</v>
      </c>
    </row>
    <row r="37" spans="1:8" s="219" customFormat="1" ht="12" customHeight="1">
      <c r="A37" s="829" t="s">
        <v>21</v>
      </c>
      <c r="B37" s="828">
        <v>308</v>
      </c>
      <c r="C37" s="810">
        <v>43.312933129331292</v>
      </c>
      <c r="D37" s="828">
        <v>48</v>
      </c>
      <c r="E37" s="810">
        <v>6.9586597621298134</v>
      </c>
      <c r="F37" s="828">
        <v>1</v>
      </c>
      <c r="G37" s="828">
        <v>357</v>
      </c>
      <c r="H37" s="256">
        <v>25.483763202302534</v>
      </c>
    </row>
    <row r="38" spans="1:8" s="219" customFormat="1" ht="12" customHeight="1">
      <c r="A38" s="624" t="s">
        <v>481</v>
      </c>
      <c r="B38" s="624"/>
      <c r="C38" s="624"/>
      <c r="D38" s="624"/>
      <c r="E38" s="624"/>
    </row>
    <row r="39" spans="1:8" s="219" customFormat="1" ht="12" customHeight="1">
      <c r="A39" s="128" t="s">
        <v>482</v>
      </c>
      <c r="B39" s="128"/>
      <c r="C39" s="128"/>
      <c r="D39" s="128"/>
      <c r="E39" s="128"/>
    </row>
    <row r="40" spans="1:8" s="219" customFormat="1" ht="12" customHeight="1">
      <c r="A40" s="128" t="s">
        <v>494</v>
      </c>
      <c r="B40" s="128"/>
      <c r="C40" s="128"/>
      <c r="D40" s="128"/>
      <c r="E40" s="128"/>
    </row>
    <row r="41" spans="1:8" s="219" customFormat="1" ht="12" customHeight="1">
      <c r="A41" s="128" t="s">
        <v>495</v>
      </c>
      <c r="B41" s="128"/>
      <c r="C41" s="128"/>
      <c r="D41" s="128"/>
      <c r="E41" s="128"/>
    </row>
    <row r="42" spans="1:8" s="219" customFormat="1" ht="12" customHeight="1">
      <c r="A42" s="188" t="s">
        <v>38</v>
      </c>
      <c r="B42" s="188"/>
      <c r="C42" s="188"/>
      <c r="D42" s="188"/>
      <c r="E42" s="188"/>
    </row>
    <row r="43" spans="1:8" s="219" customFormat="1" ht="12" customHeight="1">
      <c r="A43" s="31" t="s">
        <v>89</v>
      </c>
      <c r="B43" s="31"/>
      <c r="C43" s="31"/>
      <c r="D43" s="31"/>
      <c r="E43" s="31"/>
    </row>
  </sheetData>
  <mergeCells count="5">
    <mergeCell ref="A5:A7"/>
    <mergeCell ref="B5:H5"/>
    <mergeCell ref="B6:C6"/>
    <mergeCell ref="D6:E6"/>
    <mergeCell ref="G6:H6"/>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P51"/>
  <sheetViews>
    <sheetView workbookViewId="0">
      <pane xSplit="1" topLeftCell="B1" activePane="topRight" state="frozen"/>
      <selection activeCell="A44" sqref="A44"/>
      <selection pane="topRight" activeCell="C16" sqref="C16"/>
    </sheetView>
  </sheetViews>
  <sheetFormatPr defaultRowHeight="15"/>
  <cols>
    <col min="1" max="1" width="21.140625" style="219" customWidth="1"/>
    <col min="2" max="3" width="14.85546875" style="219" customWidth="1"/>
    <col min="4" max="4" width="9.28515625" style="219" customWidth="1"/>
    <col min="5" max="5" width="15.5703125" style="219" bestFit="1" customWidth="1"/>
    <col min="6" max="6" width="13.85546875" style="219" customWidth="1"/>
    <col min="7" max="7" width="10" style="219" customWidth="1"/>
    <col min="8" max="9" width="13" style="219" customWidth="1"/>
    <col min="10" max="10" width="9" style="219" customWidth="1"/>
    <col min="11" max="12" width="15.140625" style="219" customWidth="1"/>
    <col min="13" max="13" width="9.140625" style="219" customWidth="1"/>
    <col min="14" max="15" width="15.85546875" style="219" customWidth="1"/>
    <col min="16" max="16" width="9.5703125" style="219" customWidth="1"/>
    <col min="17" max="16384" width="9.140625" style="219"/>
  </cols>
  <sheetData>
    <row r="1" spans="1:16" ht="12" customHeight="1">
      <c r="A1" s="287" t="s">
        <v>587</v>
      </c>
      <c r="B1" s="288"/>
      <c r="C1" s="288"/>
      <c r="D1" s="288"/>
      <c r="E1" s="289"/>
      <c r="F1" s="289"/>
      <c r="G1" s="289"/>
      <c r="H1" s="290"/>
      <c r="I1" s="290"/>
      <c r="J1" s="290"/>
      <c r="K1" s="290"/>
      <c r="L1" s="290"/>
      <c r="M1" s="290"/>
      <c r="N1" s="290"/>
      <c r="O1" s="290"/>
      <c r="P1" s="290"/>
    </row>
    <row r="2" spans="1:16" ht="12" customHeight="1">
      <c r="A2" s="291" t="s">
        <v>202</v>
      </c>
      <c r="B2" s="29"/>
      <c r="C2" s="29"/>
      <c r="D2" s="29"/>
      <c r="E2" s="292"/>
      <c r="F2" s="292"/>
      <c r="G2" s="292"/>
      <c r="H2" s="290"/>
      <c r="I2" s="290"/>
      <c r="J2" s="290"/>
      <c r="K2" s="290"/>
      <c r="L2" s="290"/>
      <c r="M2" s="290"/>
      <c r="N2" s="290"/>
      <c r="O2" s="290"/>
      <c r="P2" s="290"/>
    </row>
    <row r="3" spans="1:16" ht="12" customHeight="1">
      <c r="A3" s="291" t="s">
        <v>203</v>
      </c>
      <c r="B3" s="29"/>
      <c r="C3" s="29"/>
      <c r="D3" s="29"/>
      <c r="E3" s="292"/>
      <c r="F3" s="292"/>
      <c r="G3" s="292"/>
      <c r="H3" s="290"/>
      <c r="I3" s="290"/>
      <c r="J3" s="290"/>
      <c r="K3" s="290"/>
      <c r="L3" s="290"/>
      <c r="M3" s="290"/>
      <c r="N3" s="290"/>
      <c r="O3" s="290"/>
      <c r="P3" s="290"/>
    </row>
    <row r="4" spans="1:16" ht="12" customHeight="1">
      <c r="A4" s="29"/>
      <c r="B4" s="29"/>
      <c r="C4" s="29"/>
      <c r="D4" s="29"/>
      <c r="E4" s="290"/>
      <c r="F4" s="290"/>
      <c r="G4" s="290"/>
      <c r="H4" s="290"/>
      <c r="I4" s="290"/>
      <c r="J4" s="290"/>
      <c r="K4" s="290"/>
      <c r="L4" s="290"/>
      <c r="M4" s="290"/>
      <c r="N4" s="290"/>
      <c r="O4" s="1045" t="s">
        <v>204</v>
      </c>
      <c r="P4" s="1045"/>
    </row>
    <row r="5" spans="1:16" ht="12" customHeight="1">
      <c r="A5" s="1046" t="s">
        <v>205</v>
      </c>
      <c r="B5" s="1048" t="s">
        <v>206</v>
      </c>
      <c r="C5" s="1049"/>
      <c r="D5" s="1050"/>
      <c r="E5" s="1049" t="s">
        <v>207</v>
      </c>
      <c r="F5" s="1049"/>
      <c r="G5" s="1049"/>
      <c r="H5" s="1049" t="s">
        <v>208</v>
      </c>
      <c r="I5" s="1049"/>
      <c r="J5" s="1050"/>
      <c r="K5" s="1049" t="s">
        <v>209</v>
      </c>
      <c r="L5" s="1049"/>
      <c r="M5" s="1050"/>
      <c r="N5" s="1048" t="s">
        <v>210</v>
      </c>
      <c r="O5" s="1049"/>
      <c r="P5" s="1050"/>
    </row>
    <row r="6" spans="1:16" ht="21.75" customHeight="1">
      <c r="A6" s="1047"/>
      <c r="B6" s="293">
        <v>2011</v>
      </c>
      <c r="C6" s="293">
        <v>2012</v>
      </c>
      <c r="D6" s="293" t="s">
        <v>7</v>
      </c>
      <c r="E6" s="293">
        <v>2011</v>
      </c>
      <c r="F6" s="293">
        <v>2012</v>
      </c>
      <c r="G6" s="293" t="s">
        <v>7</v>
      </c>
      <c r="H6" s="293">
        <v>2011</v>
      </c>
      <c r="I6" s="293">
        <v>2012</v>
      </c>
      <c r="J6" s="293" t="s">
        <v>7</v>
      </c>
      <c r="K6" s="293">
        <v>2011</v>
      </c>
      <c r="L6" s="293">
        <v>2012</v>
      </c>
      <c r="M6" s="293" t="s">
        <v>7</v>
      </c>
      <c r="N6" s="294">
        <v>2011</v>
      </c>
      <c r="O6" s="294" t="s">
        <v>211</v>
      </c>
      <c r="P6" s="293" t="s">
        <v>7</v>
      </c>
    </row>
    <row r="7" spans="1:16" ht="12" customHeight="1">
      <c r="A7" s="29"/>
      <c r="B7" s="295"/>
      <c r="C7" s="295"/>
      <c r="D7" s="295"/>
      <c r="E7" s="295"/>
      <c r="F7" s="295"/>
      <c r="G7" s="295"/>
      <c r="H7" s="295"/>
      <c r="I7" s="295"/>
      <c r="J7" s="295"/>
      <c r="K7" s="295"/>
      <c r="L7" s="295"/>
      <c r="M7" s="295"/>
      <c r="N7" s="296"/>
      <c r="O7" s="296"/>
      <c r="P7" s="295"/>
    </row>
    <row r="8" spans="1:16" ht="12" customHeight="1">
      <c r="A8" s="297" t="s">
        <v>210</v>
      </c>
      <c r="B8" s="298">
        <v>18909065852.310001</v>
      </c>
      <c r="C8" s="298">
        <v>17557948076.049999</v>
      </c>
      <c r="D8" s="299">
        <v>-7.1453438621080494</v>
      </c>
      <c r="E8" s="298">
        <v>2152301140.5700002</v>
      </c>
      <c r="F8" s="298">
        <v>2569170681.8400002</v>
      </c>
      <c r="G8" s="299">
        <v>19.368550869215213</v>
      </c>
      <c r="H8" s="298">
        <v>494087819.55000001</v>
      </c>
      <c r="I8" s="298">
        <v>880055365.25999999</v>
      </c>
      <c r="J8" s="299">
        <v>78.117195048752137</v>
      </c>
      <c r="K8" s="298">
        <v>31198435323.420006</v>
      </c>
      <c r="L8" s="298">
        <v>31777893607.25</v>
      </c>
      <c r="M8" s="299">
        <v>1.8573312341565043</v>
      </c>
      <c r="N8" s="298">
        <v>52753890135.849998</v>
      </c>
      <c r="O8" s="298">
        <v>52785067730.400002</v>
      </c>
      <c r="P8" s="299">
        <v>5.9100086211103076E-2</v>
      </c>
    </row>
    <row r="9" spans="1:16" ht="12" customHeight="1">
      <c r="A9" s="29"/>
      <c r="B9" s="301"/>
      <c r="C9" s="301"/>
      <c r="D9" s="302"/>
      <c r="E9" s="301"/>
      <c r="F9" s="301"/>
      <c r="G9" s="302"/>
      <c r="H9" s="301"/>
      <c r="I9" s="301"/>
      <c r="J9" s="302"/>
      <c r="K9" s="301"/>
      <c r="L9" s="301"/>
      <c r="M9" s="302"/>
      <c r="N9" s="301"/>
      <c r="O9" s="301"/>
      <c r="P9" s="302"/>
    </row>
    <row r="10" spans="1:16" ht="12" customHeight="1">
      <c r="A10" s="304" t="s">
        <v>212</v>
      </c>
      <c r="B10" s="305" t="s">
        <v>213</v>
      </c>
      <c r="C10" s="305">
        <v>1428125595.04</v>
      </c>
      <c r="D10" s="306">
        <v>81.69</v>
      </c>
      <c r="E10" s="305" t="s">
        <v>214</v>
      </c>
      <c r="F10" s="305">
        <v>1500238482.9200001</v>
      </c>
      <c r="G10" s="306">
        <v>27.46</v>
      </c>
      <c r="H10" s="305" t="s">
        <v>215</v>
      </c>
      <c r="I10" s="305">
        <v>327731991.85000002</v>
      </c>
      <c r="J10" s="306">
        <v>294.65534168102124</v>
      </c>
      <c r="K10" s="305" t="s">
        <v>216</v>
      </c>
      <c r="L10" s="305">
        <v>4622419283.1800003</v>
      </c>
      <c r="M10" s="306">
        <v>-5.7501267078299776</v>
      </c>
      <c r="N10" s="305" t="s">
        <v>217</v>
      </c>
      <c r="O10" s="305">
        <v>7878515352.9899998</v>
      </c>
      <c r="P10" s="306">
        <v>13.351254110075658</v>
      </c>
    </row>
    <row r="11" spans="1:16" ht="12" customHeight="1">
      <c r="A11" s="29"/>
      <c r="B11" s="301"/>
      <c r="C11" s="301"/>
      <c r="D11" s="301"/>
      <c r="E11" s="301"/>
      <c r="F11" s="301"/>
      <c r="G11" s="302"/>
      <c r="H11" s="301"/>
      <c r="I11" s="301"/>
      <c r="J11" s="302"/>
      <c r="K11" s="301"/>
      <c r="L11" s="301"/>
      <c r="M11" s="302"/>
      <c r="N11" s="301"/>
      <c r="O11" s="301"/>
      <c r="P11" s="302"/>
    </row>
    <row r="12" spans="1:16" ht="12" customHeight="1">
      <c r="A12" s="304" t="s">
        <v>25</v>
      </c>
      <c r="B12" s="809">
        <v>220685690.88</v>
      </c>
      <c r="C12" s="809">
        <v>228357255.75999999</v>
      </c>
      <c r="D12" s="306">
        <v>3.4762402806494066</v>
      </c>
      <c r="E12" s="809">
        <v>2831301.96</v>
      </c>
      <c r="F12" s="809">
        <v>35411437.030000001</v>
      </c>
      <c r="G12" s="306">
        <v>1150.7121292707332</v>
      </c>
      <c r="H12" s="809">
        <v>2148501.0099999998</v>
      </c>
      <c r="I12" s="809">
        <v>1299028.3500000001</v>
      </c>
      <c r="J12" s="306">
        <v>-39.537922302396296</v>
      </c>
      <c r="K12" s="809">
        <v>55108838.149999999</v>
      </c>
      <c r="L12" s="809">
        <v>81132743.040000007</v>
      </c>
      <c r="M12" s="306">
        <v>47.222742782502309</v>
      </c>
      <c r="N12" s="809">
        <v>280774332</v>
      </c>
      <c r="O12" s="809">
        <v>346200464.18000001</v>
      </c>
      <c r="P12" s="306">
        <v>23.302034667470963</v>
      </c>
    </row>
    <row r="13" spans="1:16" ht="12" customHeight="1">
      <c r="A13" s="304" t="s">
        <v>23</v>
      </c>
      <c r="B13" s="809">
        <v>497431686.99000001</v>
      </c>
      <c r="C13" s="809">
        <v>515911480.82999998</v>
      </c>
      <c r="D13" s="306">
        <v>3.7150415470760976</v>
      </c>
      <c r="E13" s="809">
        <v>8861352.5500000007</v>
      </c>
      <c r="F13" s="809">
        <v>11654821.5</v>
      </c>
      <c r="G13" s="306">
        <v>31.524182501913856</v>
      </c>
      <c r="H13" s="809">
        <v>253118.2</v>
      </c>
      <c r="I13" s="809">
        <v>5903983.4199999999</v>
      </c>
      <c r="J13" s="306">
        <v>2232.50055507664</v>
      </c>
      <c r="K13" s="809">
        <v>207494992.78</v>
      </c>
      <c r="L13" s="809">
        <v>263938494.44</v>
      </c>
      <c r="M13" s="306">
        <v>27.202343971666409</v>
      </c>
      <c r="N13" s="809">
        <v>714041150.51999998</v>
      </c>
      <c r="O13" s="809">
        <v>797408780.19000006</v>
      </c>
      <c r="P13" s="306">
        <v>11.67546570800404</v>
      </c>
    </row>
    <row r="14" spans="1:16" ht="12" customHeight="1">
      <c r="A14" s="304" t="s">
        <v>26</v>
      </c>
      <c r="B14" s="809">
        <v>7083649.2199999997</v>
      </c>
      <c r="C14" s="809">
        <v>7846545.3499999996</v>
      </c>
      <c r="D14" s="306">
        <v>10.769818017612124</v>
      </c>
      <c r="E14" s="809">
        <v>4676038.38</v>
      </c>
      <c r="F14" s="809">
        <v>2813652.16</v>
      </c>
      <c r="G14" s="306">
        <v>-39.828291999605014</v>
      </c>
      <c r="H14" s="809">
        <v>250194.5</v>
      </c>
      <c r="I14" s="809" t="s">
        <v>97</v>
      </c>
      <c r="J14" s="306" t="s">
        <v>97</v>
      </c>
      <c r="K14" s="809">
        <v>292826958.70999998</v>
      </c>
      <c r="L14" s="809">
        <v>27984471.629999999</v>
      </c>
      <c r="M14" s="306">
        <v>-90.443341776562903</v>
      </c>
      <c r="N14" s="809">
        <v>304836840.81</v>
      </c>
      <c r="O14" s="809">
        <v>38644669.140000001</v>
      </c>
      <c r="P14" s="306">
        <v>-87.322835049295563</v>
      </c>
    </row>
    <row r="15" spans="1:16" ht="12" customHeight="1">
      <c r="A15" s="304" t="s">
        <v>27</v>
      </c>
      <c r="B15" s="809">
        <v>90151535.739999995</v>
      </c>
      <c r="C15" s="809">
        <v>147361793.31</v>
      </c>
      <c r="D15" s="306">
        <v>63.460103147877902</v>
      </c>
      <c r="E15" s="809">
        <v>5692240.9400000004</v>
      </c>
      <c r="F15" s="809">
        <v>45278688.780000001</v>
      </c>
      <c r="G15" s="306">
        <v>695.44575251236643</v>
      </c>
      <c r="H15" s="809">
        <v>6419689</v>
      </c>
      <c r="I15" s="809">
        <v>204000</v>
      </c>
      <c r="J15" s="306">
        <v>-96.822275970066457</v>
      </c>
      <c r="K15" s="809">
        <v>706479271.46000004</v>
      </c>
      <c r="L15" s="809">
        <v>843746157.97000003</v>
      </c>
      <c r="M15" s="306">
        <v>19.429711819615903</v>
      </c>
      <c r="N15" s="809">
        <v>808742737.13999999</v>
      </c>
      <c r="O15" s="809">
        <v>1036590640.0599999</v>
      </c>
      <c r="P15" s="306">
        <v>28.173100351509873</v>
      </c>
    </row>
    <row r="16" spans="1:16" ht="12" customHeight="1">
      <c r="A16" s="304" t="s">
        <v>28</v>
      </c>
      <c r="B16" s="809">
        <v>197512154.43000001</v>
      </c>
      <c r="C16" s="809">
        <v>295150677.27999997</v>
      </c>
      <c r="D16" s="306">
        <v>49.434184509695001</v>
      </c>
      <c r="E16" s="809">
        <v>3026980.47</v>
      </c>
      <c r="F16" s="809">
        <v>4416784.22</v>
      </c>
      <c r="G16" s="306">
        <v>45.913865773967132</v>
      </c>
      <c r="H16" s="809">
        <v>11682775.689999999</v>
      </c>
      <c r="I16" s="809">
        <v>13088959.359999999</v>
      </c>
      <c r="J16" s="306">
        <v>12.036383367384502</v>
      </c>
      <c r="K16" s="809">
        <v>2354822092.6599998</v>
      </c>
      <c r="L16" s="809">
        <v>2734803293.71</v>
      </c>
      <c r="M16" s="306">
        <v>16.136301856280568</v>
      </c>
      <c r="N16" s="809">
        <v>2567044003.25</v>
      </c>
      <c r="O16" s="809">
        <v>3047459714.5700002</v>
      </c>
      <c r="P16" s="306">
        <v>18.714743912132832</v>
      </c>
    </row>
    <row r="17" spans="1:16" ht="12" customHeight="1">
      <c r="A17" s="304" t="s">
        <v>9</v>
      </c>
      <c r="B17" s="809">
        <v>190584877</v>
      </c>
      <c r="C17" s="809">
        <v>283723855.29000002</v>
      </c>
      <c r="D17" s="306">
        <v>48.870078127972363</v>
      </c>
      <c r="E17" s="809">
        <v>7272228.8600000003</v>
      </c>
      <c r="F17" s="809">
        <v>14470360.91</v>
      </c>
      <c r="G17" s="306">
        <v>98.981099035433829</v>
      </c>
      <c r="H17" s="809">
        <v>7078297</v>
      </c>
      <c r="I17" s="809">
        <v>4547913.49</v>
      </c>
      <c r="J17" s="306">
        <v>-35.748478906720067</v>
      </c>
      <c r="K17" s="809">
        <v>759160153.75</v>
      </c>
      <c r="L17" s="809">
        <v>1173724453.1800001</v>
      </c>
      <c r="M17" s="306">
        <v>54.608279607694044</v>
      </c>
      <c r="N17" s="809">
        <v>964095556.61000001</v>
      </c>
      <c r="O17" s="809">
        <v>1476466582.8699999</v>
      </c>
      <c r="P17" s="306">
        <v>53.145253366961242</v>
      </c>
    </row>
    <row r="18" spans="1:16" ht="12" customHeight="1">
      <c r="A18" s="304" t="s">
        <v>10</v>
      </c>
      <c r="B18" s="809">
        <v>102721707.64</v>
      </c>
      <c r="C18" s="809">
        <v>47258440.380000003</v>
      </c>
      <c r="D18" s="306">
        <v>-53.993716162096305</v>
      </c>
      <c r="E18" s="809">
        <v>4240799.13</v>
      </c>
      <c r="F18" s="809">
        <v>40396.5</v>
      </c>
      <c r="G18" s="306">
        <v>-99.047431892865916</v>
      </c>
      <c r="H18" s="809">
        <v>0</v>
      </c>
      <c r="I18" s="809" t="s">
        <v>97</v>
      </c>
      <c r="J18" s="306" t="s">
        <v>97</v>
      </c>
      <c r="K18" s="809">
        <v>206363006.50999999</v>
      </c>
      <c r="L18" s="809">
        <v>511307030.50999999</v>
      </c>
      <c r="M18" s="306">
        <v>147.77068291318142</v>
      </c>
      <c r="N18" s="809">
        <v>313325513.27999997</v>
      </c>
      <c r="O18" s="809">
        <v>558605867.38999999</v>
      </c>
      <c r="P18" s="306">
        <v>78.282917832742157</v>
      </c>
    </row>
    <row r="19" spans="1:16" ht="12" customHeight="1">
      <c r="A19" s="304" t="s">
        <v>29</v>
      </c>
      <c r="B19" s="809">
        <v>85200065.719999999</v>
      </c>
      <c r="C19" s="809">
        <v>76169439.540000007</v>
      </c>
      <c r="D19" s="306">
        <v>-10.599318326441292</v>
      </c>
      <c r="E19" s="809">
        <v>12057840</v>
      </c>
      <c r="F19" s="809">
        <v>5014926.2</v>
      </c>
      <c r="G19" s="306">
        <v>-58.409414953258626</v>
      </c>
      <c r="H19" s="809">
        <v>2304426.56</v>
      </c>
      <c r="I19" s="809">
        <v>2615872.4300000002</v>
      </c>
      <c r="J19" s="306">
        <v>13.51511371228078</v>
      </c>
      <c r="K19" s="809">
        <v>706335521.91999996</v>
      </c>
      <c r="L19" s="809">
        <v>844042073.30999994</v>
      </c>
      <c r="M19" s="306">
        <v>19.495911945031239</v>
      </c>
      <c r="N19" s="809">
        <v>805897854.19999993</v>
      </c>
      <c r="O19" s="809">
        <v>927842311.48000002</v>
      </c>
      <c r="P19" s="306">
        <v>15.131502912494057</v>
      </c>
    </row>
    <row r="20" spans="1:16" ht="12" customHeight="1">
      <c r="A20" s="304" t="s">
        <v>11</v>
      </c>
      <c r="B20" s="809">
        <v>103773098.29000001</v>
      </c>
      <c r="C20" s="809">
        <v>122513919.37</v>
      </c>
      <c r="D20" s="306">
        <v>18.059421361428065</v>
      </c>
      <c r="E20" s="809">
        <v>5226810.55</v>
      </c>
      <c r="F20" s="809">
        <v>6606007.6799999997</v>
      </c>
      <c r="G20" s="306" t="s">
        <v>471</v>
      </c>
      <c r="H20" s="809">
        <v>232176.79</v>
      </c>
      <c r="I20" s="809">
        <v>26949.360000000001</v>
      </c>
      <c r="J20" s="306">
        <v>-88.392741582825749</v>
      </c>
      <c r="K20" s="809">
        <v>1203237904.97</v>
      </c>
      <c r="L20" s="809">
        <v>1303822097.8699999</v>
      </c>
      <c r="M20" s="306">
        <v>8.3594601270899744</v>
      </c>
      <c r="N20" s="809">
        <v>1312469990.6000001</v>
      </c>
      <c r="O20" s="809">
        <v>1432968974.28</v>
      </c>
      <c r="P20" s="306">
        <v>9.1810848661700248</v>
      </c>
    </row>
    <row r="21" spans="1:16" ht="12" customHeight="1">
      <c r="A21" s="304" t="s">
        <v>12</v>
      </c>
      <c r="B21" s="809">
        <v>24522572.59</v>
      </c>
      <c r="C21" s="809">
        <v>148996277.52000001</v>
      </c>
      <c r="D21" s="306">
        <v>507.58828207428303</v>
      </c>
      <c r="E21" s="809">
        <v>9886746.8599999994</v>
      </c>
      <c r="F21" s="809">
        <v>24233862.710000001</v>
      </c>
      <c r="G21" s="306">
        <v>145.11462721925099</v>
      </c>
      <c r="H21" s="809">
        <v>0</v>
      </c>
      <c r="I21" s="809" t="s">
        <v>97</v>
      </c>
      <c r="J21" s="306" t="s">
        <v>97</v>
      </c>
      <c r="K21" s="809">
        <v>679965983.24000001</v>
      </c>
      <c r="L21" s="809">
        <v>680008403.07000005</v>
      </c>
      <c r="M21" s="306">
        <v>6.2385223740051288E-3</v>
      </c>
      <c r="N21" s="809">
        <v>714375302.69000006</v>
      </c>
      <c r="O21" s="809">
        <v>853238543.29999995</v>
      </c>
      <c r="P21" s="306">
        <v>19.438415646104573</v>
      </c>
    </row>
    <row r="22" spans="1:16" ht="12" customHeight="1">
      <c r="A22" s="304" t="s">
        <v>13</v>
      </c>
      <c r="B22" s="809">
        <v>51848111.850000001</v>
      </c>
      <c r="C22" s="809">
        <v>58370092.280000001</v>
      </c>
      <c r="D22" s="306">
        <v>12.579012421645203</v>
      </c>
      <c r="E22" s="809">
        <v>13582887.439999999</v>
      </c>
      <c r="F22" s="809">
        <v>8307884.4400000004</v>
      </c>
      <c r="G22" s="306">
        <v>-38.835652752784647</v>
      </c>
      <c r="H22" s="809">
        <v>7245206.5899999999</v>
      </c>
      <c r="I22" s="809">
        <v>5253995.22</v>
      </c>
      <c r="J22" s="306" t="s">
        <v>439</v>
      </c>
      <c r="K22" s="809">
        <v>994606621.12</v>
      </c>
      <c r="L22" s="809">
        <v>974434230.08000004</v>
      </c>
      <c r="M22" s="306">
        <v>-2.0281778355028877</v>
      </c>
      <c r="N22" s="809">
        <v>1067282827</v>
      </c>
      <c r="O22" s="809">
        <v>1046366202.02</v>
      </c>
      <c r="P22" s="306">
        <v>-1.9598015119191956</v>
      </c>
    </row>
    <row r="23" spans="1:16" ht="12" customHeight="1">
      <c r="A23" s="304" t="s">
        <v>14</v>
      </c>
      <c r="B23" s="809">
        <v>838370866.65999997</v>
      </c>
      <c r="C23" s="809">
        <v>869104946.65999997</v>
      </c>
      <c r="D23" s="306">
        <v>3.6659289131124098</v>
      </c>
      <c r="E23" s="809">
        <v>18482233.469999999</v>
      </c>
      <c r="F23" s="809">
        <v>32434720.829999998</v>
      </c>
      <c r="G23" s="306">
        <v>75.491348935979005</v>
      </c>
      <c r="H23" s="809">
        <v>20993543.5</v>
      </c>
      <c r="I23" s="809">
        <v>89017722.359999999</v>
      </c>
      <c r="J23" s="306">
        <v>324.02428327547466</v>
      </c>
      <c r="K23" s="809">
        <v>0</v>
      </c>
      <c r="L23" s="809" t="s">
        <v>97</v>
      </c>
      <c r="M23" s="306" t="s">
        <v>97</v>
      </c>
      <c r="N23" s="809">
        <v>877846643.63</v>
      </c>
      <c r="O23" s="809">
        <v>990557389.85000002</v>
      </c>
      <c r="P23" s="306">
        <v>12.839457442581065</v>
      </c>
    </row>
    <row r="24" spans="1:16" ht="12" customHeight="1">
      <c r="A24" s="304" t="s">
        <v>218</v>
      </c>
      <c r="B24" s="809">
        <v>199489234.61000001</v>
      </c>
      <c r="C24" s="809">
        <v>239010673.72</v>
      </c>
      <c r="D24" s="306">
        <v>19.811314223178059</v>
      </c>
      <c r="E24" s="809">
        <v>29301795.359999999</v>
      </c>
      <c r="F24" s="809">
        <v>73748163.129999995</v>
      </c>
      <c r="G24" s="306">
        <v>151.68479345355715</v>
      </c>
      <c r="H24" s="809">
        <v>22661744.809999999</v>
      </c>
      <c r="I24" s="809">
        <v>76119474.530000001</v>
      </c>
      <c r="J24" s="306">
        <v>235.89414746392606</v>
      </c>
      <c r="K24" s="809">
        <v>6362936142.21</v>
      </c>
      <c r="L24" s="809">
        <v>4596638237.3900003</v>
      </c>
      <c r="M24" s="306">
        <v>-27.759164406866461</v>
      </c>
      <c r="N24" s="809">
        <v>6614388916.9899998</v>
      </c>
      <c r="O24" s="809">
        <v>4985516548.7700005</v>
      </c>
      <c r="P24" s="306">
        <v>-24.626195838530279</v>
      </c>
    </row>
    <row r="25" spans="1:16" ht="12" customHeight="1">
      <c r="A25" s="304" t="s">
        <v>31</v>
      </c>
      <c r="B25" s="809">
        <v>86688417.269999996</v>
      </c>
      <c r="C25" s="809">
        <v>100928505.78</v>
      </c>
      <c r="D25" s="306">
        <v>16.426748761195824</v>
      </c>
      <c r="E25" s="809">
        <v>7125093.79</v>
      </c>
      <c r="F25" s="809">
        <v>14293181.869999999</v>
      </c>
      <c r="G25" s="306">
        <v>100.6034206884454</v>
      </c>
      <c r="H25" s="809">
        <v>3454853.55</v>
      </c>
      <c r="I25" s="809">
        <v>7661478.8899999997</v>
      </c>
      <c r="J25" s="306">
        <v>121.7598743078415</v>
      </c>
      <c r="K25" s="809">
        <v>1061305357.98</v>
      </c>
      <c r="L25" s="809">
        <v>1296145402.5999999</v>
      </c>
      <c r="M25" s="306">
        <v>22.127471877365707</v>
      </c>
      <c r="N25" s="809">
        <v>1158573722.5899999</v>
      </c>
      <c r="O25" s="809">
        <v>1419028569.1400001</v>
      </c>
      <c r="P25" s="306">
        <v>22.480645078653396</v>
      </c>
    </row>
    <row r="26" spans="1:16" ht="12" customHeight="1">
      <c r="A26" s="304" t="s">
        <v>15</v>
      </c>
      <c r="B26" s="809">
        <v>11205032.6</v>
      </c>
      <c r="C26" s="809">
        <v>14988134.43</v>
      </c>
      <c r="D26" s="306">
        <v>33.762524082259262</v>
      </c>
      <c r="E26" s="809">
        <v>5701248.4100000001</v>
      </c>
      <c r="F26" s="809">
        <v>3484415.47</v>
      </c>
      <c r="G26" s="306">
        <v>-38.88328977407248</v>
      </c>
      <c r="H26" s="809">
        <v>197972.5</v>
      </c>
      <c r="I26" s="809">
        <v>406712.87</v>
      </c>
      <c r="J26" s="306">
        <v>105.43907360870827</v>
      </c>
      <c r="K26" s="809">
        <v>620864756.36000001</v>
      </c>
      <c r="L26" s="809">
        <v>725127321.62</v>
      </c>
      <c r="M26" s="306">
        <v>16.793120271678745</v>
      </c>
      <c r="N26" s="809">
        <v>637969009.87</v>
      </c>
      <c r="O26" s="809">
        <v>744006584.38999999</v>
      </c>
      <c r="P26" s="306">
        <v>16.621116837886447</v>
      </c>
    </row>
    <row r="27" spans="1:16" ht="12" customHeight="1">
      <c r="A27" s="304" t="s">
        <v>197</v>
      </c>
      <c r="B27" s="809">
        <v>1448137494.9300001</v>
      </c>
      <c r="C27" s="809">
        <v>1892299128.6300001</v>
      </c>
      <c r="D27" s="306">
        <v>30.67123358486549</v>
      </c>
      <c r="E27" s="809">
        <v>129680694.17</v>
      </c>
      <c r="F27" s="809">
        <v>114368935.73999999</v>
      </c>
      <c r="G27" s="306">
        <v>-11.807276733056071</v>
      </c>
      <c r="H27" s="809">
        <v>23444048.879999999</v>
      </c>
      <c r="I27" s="809">
        <v>31101671.260000002</v>
      </c>
      <c r="J27" s="306">
        <v>32.663395385311105</v>
      </c>
      <c r="K27" s="809">
        <v>4366315.24</v>
      </c>
      <c r="L27" s="809">
        <v>4680314.75</v>
      </c>
      <c r="M27" s="306">
        <v>7.1914072333448757</v>
      </c>
      <c r="N27" s="809">
        <v>1605628553.2200003</v>
      </c>
      <c r="O27" s="809">
        <v>2042450050.3800001</v>
      </c>
      <c r="P27" s="306">
        <v>27.205638332974218</v>
      </c>
    </row>
    <row r="28" spans="1:16" ht="12" customHeight="1">
      <c r="A28" s="304" t="s">
        <v>24</v>
      </c>
      <c r="B28" s="809">
        <v>1352061285.74</v>
      </c>
      <c r="C28" s="809">
        <v>1405314316.96</v>
      </c>
      <c r="D28" s="306">
        <v>3.9386551321047563</v>
      </c>
      <c r="E28" s="809">
        <v>375545893.16000003</v>
      </c>
      <c r="F28" s="809">
        <v>352217369.81</v>
      </c>
      <c r="G28" s="306">
        <v>-6.2118968080582846</v>
      </c>
      <c r="H28" s="809">
        <v>2261658.6800000002</v>
      </c>
      <c r="I28" s="809">
        <v>3653982.24</v>
      </c>
      <c r="J28" s="306">
        <v>61.562054978163189</v>
      </c>
      <c r="K28" s="809">
        <v>247133889.63999999</v>
      </c>
      <c r="L28" s="809">
        <v>198582724.21000001</v>
      </c>
      <c r="M28" s="306">
        <v>-19.645693069746315</v>
      </c>
      <c r="N28" s="809">
        <v>1977002727.2200003</v>
      </c>
      <c r="O28" s="809">
        <v>1959768393.22</v>
      </c>
      <c r="P28" s="306">
        <v>-0.87174052735043972</v>
      </c>
    </row>
    <row r="29" spans="1:16" ht="12" customHeight="1">
      <c r="A29" s="304" t="s">
        <v>16</v>
      </c>
      <c r="B29" s="809">
        <v>22340077.73</v>
      </c>
      <c r="C29" s="809">
        <v>31116249.649999999</v>
      </c>
      <c r="D29" s="306">
        <v>39.284428756551137</v>
      </c>
      <c r="E29" s="809">
        <v>10681383.720000001</v>
      </c>
      <c r="F29" s="809">
        <v>16997240.579999998</v>
      </c>
      <c r="G29" s="306">
        <v>59.129575582741069</v>
      </c>
      <c r="H29" s="809">
        <v>0</v>
      </c>
      <c r="I29" s="809" t="s">
        <v>97</v>
      </c>
      <c r="J29" s="306" t="s">
        <v>97</v>
      </c>
      <c r="K29" s="809">
        <v>206746046.65000001</v>
      </c>
      <c r="L29" s="809">
        <v>198875059.90000001</v>
      </c>
      <c r="M29" s="306">
        <v>-3.8070796890857963</v>
      </c>
      <c r="N29" s="809">
        <v>239767508.10000002</v>
      </c>
      <c r="O29" s="809">
        <v>246988550.13</v>
      </c>
      <c r="P29" s="306">
        <v>3.0116849806806556</v>
      </c>
    </row>
    <row r="30" spans="1:16" ht="12" customHeight="1">
      <c r="A30" s="304" t="s">
        <v>32</v>
      </c>
      <c r="B30" s="809">
        <v>522150279.60000002</v>
      </c>
      <c r="C30" s="809">
        <v>513525952.17000002</v>
      </c>
      <c r="D30" s="306">
        <v>-1.651694496191169</v>
      </c>
      <c r="E30" s="809">
        <v>107547982.73</v>
      </c>
      <c r="F30" s="809">
        <v>65583569.409999996</v>
      </c>
      <c r="G30" s="306">
        <v>-39.019247274355649</v>
      </c>
      <c r="H30" s="809">
        <v>0</v>
      </c>
      <c r="I30" s="809">
        <v>19058.89</v>
      </c>
      <c r="J30" s="306" t="s">
        <v>97</v>
      </c>
      <c r="K30" s="809">
        <v>3932662356.4699998</v>
      </c>
      <c r="L30" s="809">
        <v>5058608076.75</v>
      </c>
      <c r="M30" s="306">
        <v>28.630622672897374</v>
      </c>
      <c r="N30" s="809">
        <v>4562360618.8000002</v>
      </c>
      <c r="O30" s="809">
        <v>5637736657.2200003</v>
      </c>
      <c r="P30" s="306">
        <v>23.570605839194883</v>
      </c>
    </row>
    <row r="31" spans="1:16" ht="12" customHeight="1">
      <c r="A31" s="304" t="s">
        <v>33</v>
      </c>
      <c r="B31" s="809">
        <v>336936821.04000002</v>
      </c>
      <c r="C31" s="809">
        <v>482700380.74000001</v>
      </c>
      <c r="D31" s="306">
        <v>43.261392224833571</v>
      </c>
      <c r="E31" s="809">
        <v>22200521.129999999</v>
      </c>
      <c r="F31" s="809">
        <v>36258606.049999997</v>
      </c>
      <c r="G31" s="306">
        <v>63.323220377034431</v>
      </c>
      <c r="H31" s="809">
        <v>0</v>
      </c>
      <c r="I31" s="809" t="s">
        <v>97</v>
      </c>
      <c r="J31" s="306" t="s">
        <v>97</v>
      </c>
      <c r="K31" s="809">
        <v>225194083.12</v>
      </c>
      <c r="L31" s="809">
        <v>312440346.79000002</v>
      </c>
      <c r="M31" s="306">
        <v>38.742698059037707</v>
      </c>
      <c r="N31" s="809">
        <v>584331425.28999996</v>
      </c>
      <c r="O31" s="809">
        <v>831399333.58000004</v>
      </c>
      <c r="P31" s="306">
        <v>42.282153174866778</v>
      </c>
    </row>
    <row r="32" spans="1:16" ht="12" customHeight="1">
      <c r="A32" s="304" t="s">
        <v>219</v>
      </c>
      <c r="B32" s="809">
        <v>247920360.65000001</v>
      </c>
      <c r="C32" s="809">
        <v>301614177.16000003</v>
      </c>
      <c r="D32" s="306">
        <v>21.657687319115325</v>
      </c>
      <c r="E32" s="808" t="s">
        <v>97</v>
      </c>
      <c r="F32" s="808">
        <v>3839610.41</v>
      </c>
      <c r="G32" s="306" t="s">
        <v>97</v>
      </c>
      <c r="H32" s="809">
        <v>22013702.66</v>
      </c>
      <c r="I32" s="809">
        <v>34313070.700000003</v>
      </c>
      <c r="J32" s="306">
        <v>55.871418951926586</v>
      </c>
      <c r="K32" s="809">
        <v>1609294039.98</v>
      </c>
      <c r="L32" s="809">
        <v>1866842887.24</v>
      </c>
      <c r="M32" s="306">
        <v>16.003840246820332</v>
      </c>
      <c r="N32" s="809">
        <v>1879228103.29</v>
      </c>
      <c r="O32" s="809">
        <v>2206609745.5100002</v>
      </c>
      <c r="P32" s="306">
        <v>17.421069940729765</v>
      </c>
    </row>
    <row r="33" spans="1:16" ht="12" customHeight="1">
      <c r="A33" s="304" t="s">
        <v>220</v>
      </c>
      <c r="B33" s="809">
        <v>530621784.02999997</v>
      </c>
      <c r="C33" s="809">
        <v>537184700.63</v>
      </c>
      <c r="D33" s="306">
        <v>1.2368351239098416</v>
      </c>
      <c r="E33" s="809">
        <v>41066283.460000001</v>
      </c>
      <c r="F33" s="809">
        <v>52902489.450000003</v>
      </c>
      <c r="G33" s="306">
        <v>28.82219911993954</v>
      </c>
      <c r="H33" s="809">
        <v>0</v>
      </c>
      <c r="I33" s="809" t="s">
        <v>97</v>
      </c>
      <c r="J33" s="306" t="s">
        <v>97</v>
      </c>
      <c r="K33" s="809">
        <v>151334685.96000001</v>
      </c>
      <c r="L33" s="809">
        <v>183114146.66999999</v>
      </c>
      <c r="M33" s="306">
        <v>20.999455946536784</v>
      </c>
      <c r="N33" s="809">
        <v>723022753.45000005</v>
      </c>
      <c r="O33" s="809">
        <v>773201336.75</v>
      </c>
      <c r="P33" s="306">
        <v>6.9401112289435076</v>
      </c>
    </row>
    <row r="34" spans="1:16" ht="12" customHeight="1">
      <c r="A34" s="304" t="s">
        <v>18</v>
      </c>
      <c r="B34" s="809">
        <v>13223638.810000001</v>
      </c>
      <c r="C34" s="809">
        <v>9485720.7200000007</v>
      </c>
      <c r="D34" s="306">
        <v>-28.266940315802529</v>
      </c>
      <c r="E34" s="809">
        <v>4208649.5999999996</v>
      </c>
      <c r="F34" s="809">
        <v>1266811.71</v>
      </c>
      <c r="G34" s="306">
        <v>-69.899805628864897</v>
      </c>
      <c r="H34" s="809">
        <v>2817494.93</v>
      </c>
      <c r="I34" s="809">
        <v>3058918.9</v>
      </c>
      <c r="J34" s="306">
        <v>8.5687454990380303</v>
      </c>
      <c r="K34" s="809">
        <v>125337763.31</v>
      </c>
      <c r="L34" s="809">
        <v>132336031.23</v>
      </c>
      <c r="M34" s="306">
        <v>5.5835270513732382</v>
      </c>
      <c r="N34" s="809">
        <v>145587546.65000001</v>
      </c>
      <c r="O34" s="809">
        <v>146147482.56</v>
      </c>
      <c r="P34" s="306">
        <v>0.38460426244155599</v>
      </c>
    </row>
    <row r="35" spans="1:16" ht="12" customHeight="1">
      <c r="A35" s="304" t="s">
        <v>19</v>
      </c>
      <c r="B35" s="809">
        <v>85218906.549999997</v>
      </c>
      <c r="C35" s="809">
        <v>53813760.560000002</v>
      </c>
      <c r="D35" s="306">
        <v>-36.85232216817267</v>
      </c>
      <c r="E35" s="809">
        <v>64770335.880000003</v>
      </c>
      <c r="F35" s="809">
        <v>2367770.5499999998</v>
      </c>
      <c r="G35" s="306">
        <v>-96.344359624154535</v>
      </c>
      <c r="H35" s="809">
        <v>0</v>
      </c>
      <c r="I35" s="809">
        <v>129530.49</v>
      </c>
      <c r="J35" s="306" t="s">
        <v>97</v>
      </c>
      <c r="K35" s="809">
        <v>1333767978.1099999</v>
      </c>
      <c r="L35" s="809">
        <v>1334489093.9000001</v>
      </c>
      <c r="M35" s="306">
        <v>5.4066059602206451E-2</v>
      </c>
      <c r="N35" s="809">
        <v>1483757220.54</v>
      </c>
      <c r="O35" s="809">
        <v>1390800155.5</v>
      </c>
      <c r="P35" s="306">
        <v>-6.2649781078180098</v>
      </c>
    </row>
    <row r="36" spans="1:16" ht="12" customHeight="1">
      <c r="A36" s="304" t="s">
        <v>221</v>
      </c>
      <c r="B36" s="809">
        <v>10464184037.6</v>
      </c>
      <c r="C36" s="809">
        <v>7291669213.2700005</v>
      </c>
      <c r="D36" s="306">
        <v>-30.317842393926668</v>
      </c>
      <c r="E36" s="809">
        <v>28901986.609999999</v>
      </c>
      <c r="F36" s="809">
        <v>70916783.370000005</v>
      </c>
      <c r="G36" s="306">
        <v>145.36992673528891</v>
      </c>
      <c r="H36" s="809">
        <v>275463304.72000003</v>
      </c>
      <c r="I36" s="809">
        <v>273236024.00999999</v>
      </c>
      <c r="J36" s="306">
        <v>-0.8085580445148679</v>
      </c>
      <c r="K36" s="809">
        <v>1489152624.5599999</v>
      </c>
      <c r="L36" s="809">
        <v>1006281937.67</v>
      </c>
      <c r="M36" s="306">
        <v>-32.425869513051012</v>
      </c>
      <c r="N36" s="809">
        <v>12257701953.49</v>
      </c>
      <c r="O36" s="809">
        <v>8642103958.3199997</v>
      </c>
      <c r="P36" s="306">
        <v>-29.49654028861886</v>
      </c>
    </row>
    <row r="37" spans="1:16" ht="12" customHeight="1">
      <c r="A37" s="304" t="s">
        <v>20</v>
      </c>
      <c r="B37" s="809">
        <v>368100092.14999998</v>
      </c>
      <c r="C37" s="809">
        <v>434781696.33999997</v>
      </c>
      <c r="D37" s="306">
        <v>18.115074027970451</v>
      </c>
      <c r="E37" s="809">
        <v>52071962.369999997</v>
      </c>
      <c r="F37" s="809">
        <v>64903320.920000002</v>
      </c>
      <c r="G37" s="306">
        <v>24.641588229047585</v>
      </c>
      <c r="H37" s="809">
        <v>0</v>
      </c>
      <c r="I37" s="809" t="s">
        <v>97</v>
      </c>
      <c r="J37" s="306" t="s">
        <v>97</v>
      </c>
      <c r="K37" s="809">
        <v>258085641.97</v>
      </c>
      <c r="L37" s="809">
        <v>279334075.22000003</v>
      </c>
      <c r="M37" s="306">
        <v>8.2330939016243292</v>
      </c>
      <c r="N37" s="809">
        <v>678257696.49000001</v>
      </c>
      <c r="O37" s="809">
        <v>779019092.48000002</v>
      </c>
      <c r="P37" s="306">
        <v>14.855916344398693</v>
      </c>
    </row>
    <row r="38" spans="1:16" ht="12" customHeight="1">
      <c r="A38" s="304" t="s">
        <v>222</v>
      </c>
      <c r="B38" s="809">
        <v>24875989.809999999</v>
      </c>
      <c r="C38" s="809">
        <v>20625146.68</v>
      </c>
      <c r="D38" s="306">
        <v>-17.088136642873138</v>
      </c>
      <c r="E38" s="809">
        <v>626906.96</v>
      </c>
      <c r="F38" s="809">
        <v>5100387.49</v>
      </c>
      <c r="G38" s="306">
        <v>713.57965622203335</v>
      </c>
      <c r="H38" s="809">
        <v>122526.43</v>
      </c>
      <c r="I38" s="809">
        <v>665026.64</v>
      </c>
      <c r="J38" s="306">
        <v>442.76178617135918</v>
      </c>
      <c r="K38" s="809">
        <v>499422060.54000002</v>
      </c>
      <c r="L38" s="809">
        <v>523035219.31999999</v>
      </c>
      <c r="M38" s="306">
        <v>4.7280968634962193</v>
      </c>
      <c r="N38" s="809">
        <v>525047483.74000001</v>
      </c>
      <c r="O38" s="809">
        <v>549425780.13</v>
      </c>
      <c r="P38" s="306">
        <v>4.6430650836281302</v>
      </c>
    </row>
    <row r="39" spans="1:16" ht="12" customHeight="1">
      <c r="A39" s="288" t="s">
        <v>223</v>
      </c>
      <c r="B39" s="288"/>
      <c r="C39" s="288"/>
      <c r="D39" s="288"/>
      <c r="E39" s="310"/>
      <c r="F39" s="310"/>
      <c r="G39" s="310"/>
      <c r="H39" s="310"/>
      <c r="I39" s="310"/>
      <c r="J39" s="310"/>
      <c r="K39" s="310"/>
      <c r="L39" s="310"/>
      <c r="M39" s="310"/>
      <c r="N39" s="310"/>
      <c r="O39" s="310"/>
      <c r="P39" s="290"/>
    </row>
    <row r="40" spans="1:16" ht="12" customHeight="1">
      <c r="A40" s="29" t="s">
        <v>224</v>
      </c>
      <c r="B40" s="29"/>
      <c r="C40" s="29"/>
      <c r="D40" s="29"/>
      <c r="E40" s="290"/>
      <c r="F40" s="290"/>
      <c r="G40" s="290"/>
      <c r="H40" s="290"/>
      <c r="I40" s="290"/>
      <c r="J40" s="290"/>
      <c r="K40" s="290"/>
      <c r="L40" s="290"/>
      <c r="M40" s="290"/>
      <c r="N40" s="311"/>
      <c r="O40" s="311"/>
      <c r="P40" s="290"/>
    </row>
    <row r="41" spans="1:16" ht="12" customHeight="1">
      <c r="A41" s="29" t="s">
        <v>225</v>
      </c>
      <c r="B41" s="29"/>
      <c r="C41" s="29"/>
      <c r="D41" s="29"/>
      <c r="E41" s="290"/>
      <c r="F41" s="290"/>
      <c r="G41" s="290"/>
      <c r="H41" s="290"/>
      <c r="I41" s="290"/>
      <c r="J41" s="290"/>
      <c r="K41" s="290"/>
      <c r="L41" s="290"/>
      <c r="M41" s="290"/>
      <c r="N41" s="290"/>
      <c r="O41" s="290"/>
      <c r="P41" s="290"/>
    </row>
    <row r="42" spans="1:16" ht="25.5" customHeight="1">
      <c r="A42" s="1044" t="s">
        <v>440</v>
      </c>
      <c r="B42" s="1044"/>
      <c r="C42" s="1044"/>
      <c r="D42" s="1044"/>
      <c r="E42" s="1044"/>
      <c r="F42" s="1044"/>
      <c r="G42" s="1044"/>
      <c r="H42" s="1044"/>
      <c r="I42" s="1044"/>
      <c r="J42" s="1044"/>
      <c r="K42" s="1044"/>
      <c r="L42" s="1044"/>
      <c r="M42" s="1044"/>
      <c r="N42" s="1044"/>
      <c r="O42" s="1044"/>
      <c r="P42" s="1044"/>
    </row>
    <row r="43" spans="1:16" ht="24" customHeight="1">
      <c r="A43" s="1044" t="s">
        <v>441</v>
      </c>
      <c r="B43" s="1044"/>
      <c r="C43" s="1044"/>
      <c r="D43" s="1044"/>
      <c r="E43" s="1044"/>
      <c r="F43" s="1044"/>
      <c r="G43" s="1044"/>
      <c r="H43" s="1044"/>
      <c r="I43" s="1044"/>
      <c r="J43" s="1044"/>
      <c r="K43" s="1044"/>
      <c r="L43" s="1044"/>
      <c r="M43" s="1044"/>
      <c r="N43" s="1044"/>
      <c r="O43" s="1044"/>
      <c r="P43" s="1044"/>
    </row>
    <row r="44" spans="1:16">
      <c r="A44" s="9" t="s">
        <v>442</v>
      </c>
      <c r="B44" s="9"/>
      <c r="C44" s="9"/>
      <c r="D44" s="9"/>
      <c r="E44" s="9"/>
      <c r="F44" s="9"/>
      <c r="G44" s="9"/>
      <c r="H44" s="9"/>
      <c r="I44" s="9"/>
      <c r="J44" s="25"/>
      <c r="K44" s="25"/>
      <c r="L44" s="25"/>
      <c r="M44" s="25"/>
      <c r="N44" s="25"/>
      <c r="O44" s="25"/>
      <c r="P44" s="25"/>
    </row>
    <row r="45" spans="1:16">
      <c r="J45" s="312"/>
      <c r="K45" s="312"/>
      <c r="L45" s="312"/>
      <c r="M45" s="312"/>
      <c r="N45" s="312"/>
      <c r="O45" s="312"/>
      <c r="P45" s="312"/>
    </row>
    <row r="46" spans="1:16">
      <c r="J46" s="312"/>
      <c r="K46" s="312"/>
      <c r="L46" s="312"/>
      <c r="M46" s="312"/>
      <c r="N46" s="312"/>
      <c r="O46" s="312"/>
      <c r="P46" s="312"/>
    </row>
    <row r="47" spans="1:16">
      <c r="J47" s="312"/>
      <c r="K47" s="312"/>
      <c r="L47" s="312"/>
      <c r="M47" s="312"/>
      <c r="N47" s="312"/>
      <c r="O47" s="312"/>
      <c r="P47" s="312"/>
    </row>
    <row r="48" spans="1:16">
      <c r="J48" s="313"/>
      <c r="K48" s="313"/>
      <c r="L48" s="312"/>
      <c r="M48" s="312"/>
      <c r="N48" s="312"/>
      <c r="O48" s="312"/>
      <c r="P48" s="312"/>
    </row>
    <row r="49" spans="10:16">
      <c r="J49" s="312"/>
      <c r="K49" s="312"/>
      <c r="L49" s="312"/>
      <c r="M49" s="312"/>
      <c r="N49" s="312"/>
      <c r="O49" s="312"/>
      <c r="P49" s="312"/>
    </row>
    <row r="50" spans="10:16">
      <c r="J50" s="312"/>
      <c r="K50" s="312"/>
      <c r="L50" s="312"/>
      <c r="M50" s="312"/>
      <c r="N50" s="312"/>
      <c r="O50" s="312"/>
      <c r="P50" s="312"/>
    </row>
    <row r="51" spans="10:16">
      <c r="J51" s="312"/>
      <c r="K51" s="312"/>
      <c r="L51" s="312"/>
      <c r="M51" s="312"/>
      <c r="N51" s="312"/>
      <c r="O51" s="312"/>
      <c r="P51" s="312"/>
    </row>
  </sheetData>
  <mergeCells count="9">
    <mergeCell ref="A42:P42"/>
    <mergeCell ref="A43:P43"/>
    <mergeCell ref="O4:P4"/>
    <mergeCell ref="A5:A6"/>
    <mergeCell ref="B5:D5"/>
    <mergeCell ref="E5:G5"/>
    <mergeCell ref="H5:J5"/>
    <mergeCell ref="K5:M5"/>
    <mergeCell ref="N5:P5"/>
  </mergeCell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P43"/>
  <sheetViews>
    <sheetView workbookViewId="0">
      <selection activeCell="K21" sqref="K21"/>
    </sheetView>
  </sheetViews>
  <sheetFormatPr defaultRowHeight="12" customHeight="1"/>
  <cols>
    <col min="1" max="1" width="17.7109375" style="219" customWidth="1"/>
    <col min="2" max="2" width="6.42578125" style="219" customWidth="1"/>
    <col min="3" max="7" width="6.85546875" style="219" customWidth="1"/>
    <col min="8" max="8" width="16.42578125" style="219" bestFit="1" customWidth="1"/>
    <col min="9" max="9" width="15.140625" style="219" bestFit="1" customWidth="1"/>
    <col min="10" max="10" width="16" style="219" bestFit="1" customWidth="1"/>
    <col min="11" max="12" width="14.28515625" style="219" bestFit="1" customWidth="1"/>
    <col min="13" max="13" width="16.5703125" style="219" customWidth="1"/>
    <col min="14" max="16384" width="9.140625" style="219"/>
  </cols>
  <sheetData>
    <row r="1" spans="1:15" ht="12" customHeight="1">
      <c r="A1" s="287" t="s">
        <v>588</v>
      </c>
      <c r="B1" s="287"/>
      <c r="C1" s="29"/>
      <c r="D1" s="29"/>
      <c r="E1" s="29"/>
      <c r="F1" s="29"/>
      <c r="G1" s="29"/>
    </row>
    <row r="2" spans="1:15" ht="12" customHeight="1">
      <c r="A2" s="314" t="s">
        <v>226</v>
      </c>
      <c r="B2" s="314"/>
      <c r="C2" s="29"/>
      <c r="D2" s="29"/>
      <c r="E2" s="29"/>
      <c r="F2" s="29"/>
      <c r="G2" s="29"/>
    </row>
    <row r="3" spans="1:15" ht="12" customHeight="1">
      <c r="A3" s="291" t="s">
        <v>227</v>
      </c>
      <c r="B3" s="291"/>
      <c r="C3" s="29"/>
      <c r="D3" s="29"/>
      <c r="E3" s="29"/>
      <c r="F3" s="29"/>
      <c r="G3" s="29"/>
    </row>
    <row r="4" spans="1:15" ht="12" customHeight="1">
      <c r="A4" s="29"/>
      <c r="B4" s="29"/>
      <c r="C4" s="29"/>
      <c r="D4" s="29"/>
      <c r="E4" s="29"/>
      <c r="F4" s="29"/>
      <c r="G4" s="29"/>
    </row>
    <row r="5" spans="1:15" ht="12" customHeight="1">
      <c r="A5" s="29"/>
      <c r="B5" s="29"/>
      <c r="C5" s="29"/>
      <c r="D5" s="29"/>
      <c r="E5" s="315"/>
      <c r="F5" s="29"/>
      <c r="G5" s="315" t="s">
        <v>228</v>
      </c>
      <c r="H5" s="316"/>
      <c r="I5" s="316"/>
      <c r="J5" s="316"/>
      <c r="K5" s="316"/>
      <c r="L5" s="316"/>
    </row>
    <row r="6" spans="1:15" ht="12" customHeight="1">
      <c r="A6" s="317" t="s">
        <v>205</v>
      </c>
      <c r="B6" s="789">
        <v>2007</v>
      </c>
      <c r="C6" s="294">
        <v>2008</v>
      </c>
      <c r="D6" s="294">
        <v>2009</v>
      </c>
      <c r="E6" s="293">
        <v>2010</v>
      </c>
      <c r="F6" s="293">
        <v>2011</v>
      </c>
      <c r="G6" s="293">
        <v>2012</v>
      </c>
      <c r="H6" s="318"/>
      <c r="I6" s="318"/>
      <c r="J6" s="318"/>
      <c r="K6" s="318"/>
      <c r="L6" s="318"/>
    </row>
    <row r="7" spans="1:15" ht="12" customHeight="1">
      <c r="A7" s="248"/>
      <c r="B7" s="248"/>
      <c r="C7" s="319"/>
      <c r="D7" s="319"/>
      <c r="E7" s="320"/>
      <c r="F7" s="248"/>
      <c r="G7" s="248"/>
      <c r="H7" s="318"/>
      <c r="I7" s="318"/>
      <c r="J7" s="318"/>
      <c r="K7" s="318"/>
      <c r="L7" s="318"/>
    </row>
    <row r="8" spans="1:15" ht="12" customHeight="1">
      <c r="A8" s="304" t="s">
        <v>212</v>
      </c>
      <c r="B8" s="807">
        <v>0.4</v>
      </c>
      <c r="C8" s="321">
        <v>0.60932896373700696</v>
      </c>
      <c r="D8" s="321">
        <v>0.63323011376786353</v>
      </c>
      <c r="E8" s="322">
        <v>0.5</v>
      </c>
      <c r="F8" s="322" t="s">
        <v>229</v>
      </c>
      <c r="G8" s="322">
        <v>0.4</v>
      </c>
      <c r="H8" s="323"/>
      <c r="I8" s="323"/>
      <c r="J8" s="323"/>
      <c r="K8" s="323"/>
      <c r="L8" s="323"/>
    </row>
    <row r="9" spans="1:15" ht="12" customHeight="1">
      <c r="A9" s="248"/>
      <c r="B9" s="393"/>
      <c r="C9" s="324"/>
      <c r="D9" s="324"/>
      <c r="E9" s="325"/>
      <c r="F9" s="325"/>
      <c r="G9" s="325"/>
      <c r="I9" s="248"/>
      <c r="J9" s="318"/>
      <c r="L9" s="326"/>
    </row>
    <row r="10" spans="1:15" ht="12" customHeight="1">
      <c r="A10" s="304" t="s">
        <v>25</v>
      </c>
      <c r="B10" s="806">
        <v>8.4</v>
      </c>
      <c r="C10" s="321">
        <v>8.3278938966276979</v>
      </c>
      <c r="D10" s="321">
        <v>7.9106557592114228</v>
      </c>
      <c r="E10" s="321">
        <v>7.3</v>
      </c>
      <c r="F10" s="805">
        <v>7.7047306631660737</v>
      </c>
      <c r="G10" s="805">
        <v>7.7</v>
      </c>
      <c r="H10" s="327"/>
      <c r="I10" s="248"/>
      <c r="J10" s="318"/>
      <c r="K10" s="248"/>
      <c r="L10" s="307"/>
      <c r="M10" s="318"/>
      <c r="N10" s="194"/>
      <c r="O10" s="194"/>
    </row>
    <row r="11" spans="1:15" ht="12" customHeight="1">
      <c r="A11" s="304" t="s">
        <v>23</v>
      </c>
      <c r="B11" s="806">
        <v>12.8</v>
      </c>
      <c r="C11" s="321">
        <v>13.626481251821875</v>
      </c>
      <c r="D11" s="321">
        <v>14.228713328156816</v>
      </c>
      <c r="E11" s="321">
        <v>13.39</v>
      </c>
      <c r="F11" s="321">
        <v>12.41491037882388</v>
      </c>
      <c r="G11" s="321">
        <v>12.3</v>
      </c>
      <c r="H11" s="327"/>
      <c r="I11" s="248"/>
      <c r="J11" s="318"/>
      <c r="K11" s="248"/>
      <c r="L11" s="307"/>
      <c r="M11" s="318"/>
      <c r="N11" s="194"/>
      <c r="O11" s="194"/>
    </row>
    <row r="12" spans="1:15" ht="12" customHeight="1">
      <c r="A12" s="304" t="s">
        <v>26</v>
      </c>
      <c r="B12" s="806">
        <v>8.8000000000000007</v>
      </c>
      <c r="C12" s="321">
        <v>10.100882897432683</v>
      </c>
      <c r="D12" s="321">
        <v>10.506754537185852</v>
      </c>
      <c r="E12" s="321">
        <v>9.5299999999999994</v>
      </c>
      <c r="F12" s="321">
        <v>10.636110988986182</v>
      </c>
      <c r="G12" s="321">
        <v>1</v>
      </c>
      <c r="H12" s="327"/>
      <c r="I12" s="248"/>
      <c r="J12" s="318"/>
      <c r="K12" s="248"/>
      <c r="L12" s="307"/>
      <c r="M12" s="318"/>
      <c r="N12" s="194"/>
      <c r="O12" s="194"/>
    </row>
    <row r="13" spans="1:15" ht="12" customHeight="1">
      <c r="A13" s="304" t="s">
        <v>27</v>
      </c>
      <c r="B13" s="806">
        <v>7.4</v>
      </c>
      <c r="C13" s="321">
        <v>7.1882927913525476</v>
      </c>
      <c r="D13" s="321">
        <v>7.3031748304381177</v>
      </c>
      <c r="E13" s="321">
        <v>7.16</v>
      </c>
      <c r="F13" s="805">
        <v>7.617564458235714</v>
      </c>
      <c r="G13" s="805">
        <v>8.6999999999999993</v>
      </c>
      <c r="H13" s="327"/>
      <c r="I13" s="248"/>
      <c r="J13" s="318"/>
      <c r="K13" s="248"/>
      <c r="L13" s="307"/>
      <c r="M13" s="318"/>
      <c r="N13" s="194"/>
      <c r="O13" s="194"/>
    </row>
    <row r="14" spans="1:15" ht="12" customHeight="1">
      <c r="A14" s="304" t="s">
        <v>28</v>
      </c>
      <c r="B14" s="806">
        <v>9.4</v>
      </c>
      <c r="C14" s="321">
        <v>8.923232969009689</v>
      </c>
      <c r="D14" s="321">
        <v>9.1374153460470886</v>
      </c>
      <c r="E14" s="321">
        <v>8.5</v>
      </c>
      <c r="F14" s="321">
        <v>9.4586899737240451</v>
      </c>
      <c r="G14" s="321">
        <v>10</v>
      </c>
      <c r="H14" s="327"/>
      <c r="I14" s="248"/>
      <c r="J14" s="318"/>
      <c r="K14" s="248"/>
      <c r="L14" s="307"/>
      <c r="M14" s="318"/>
      <c r="N14" s="194"/>
      <c r="O14" s="194"/>
    </row>
    <row r="15" spans="1:15" ht="12" customHeight="1">
      <c r="A15" s="304" t="s">
        <v>9</v>
      </c>
      <c r="B15" s="806">
        <v>5.8</v>
      </c>
      <c r="C15" s="321">
        <v>5.7888537445424255</v>
      </c>
      <c r="D15" s="321">
        <v>6.7476387449217805</v>
      </c>
      <c r="E15" s="321">
        <v>6</v>
      </c>
      <c r="F15" s="321">
        <v>5.7971050469804144</v>
      </c>
      <c r="G15" s="321">
        <v>8.9</v>
      </c>
      <c r="H15" s="327"/>
      <c r="I15" s="248"/>
      <c r="J15" s="318"/>
      <c r="K15" s="248"/>
      <c r="L15" s="307"/>
      <c r="M15" s="318"/>
      <c r="N15" s="194"/>
      <c r="O15" s="194"/>
    </row>
    <row r="16" spans="1:15" ht="12" customHeight="1">
      <c r="A16" s="304" t="s">
        <v>10</v>
      </c>
      <c r="B16" s="806">
        <v>1</v>
      </c>
      <c r="C16" s="321">
        <v>1.4529801060817784</v>
      </c>
      <c r="D16" s="321">
        <v>1.8323229872608842</v>
      </c>
      <c r="E16" s="321">
        <v>2.2999999999999998</v>
      </c>
      <c r="F16" s="805">
        <v>2.2691483617263173</v>
      </c>
      <c r="G16" s="805">
        <v>3.5</v>
      </c>
      <c r="H16" s="327"/>
      <c r="I16" s="248"/>
      <c r="J16" s="318"/>
      <c r="K16" s="248"/>
      <c r="L16" s="307"/>
      <c r="M16" s="318"/>
      <c r="N16" s="194"/>
      <c r="O16" s="194"/>
    </row>
    <row r="17" spans="1:15" ht="12" customHeight="1">
      <c r="A17" s="304" t="s">
        <v>29</v>
      </c>
      <c r="B17" s="806">
        <v>7.7</v>
      </c>
      <c r="C17" s="321">
        <v>6.4449618602416407</v>
      </c>
      <c r="D17" s="321">
        <v>6.3014865690903559</v>
      </c>
      <c r="E17" s="321">
        <v>6.58</v>
      </c>
      <c r="F17" s="321">
        <v>6.3739865235743247</v>
      </c>
      <c r="G17" s="321">
        <v>8.3000000000000007</v>
      </c>
      <c r="H17" s="327"/>
      <c r="I17" s="248"/>
      <c r="J17" s="318"/>
      <c r="K17" s="248"/>
      <c r="L17" s="307"/>
      <c r="M17" s="318"/>
      <c r="N17" s="194"/>
      <c r="O17" s="194"/>
    </row>
    <row r="18" spans="1:15" ht="12" customHeight="1">
      <c r="A18" s="304" t="s">
        <v>11</v>
      </c>
      <c r="B18" s="806">
        <v>10</v>
      </c>
      <c r="C18" s="321">
        <v>8.1551497531066932</v>
      </c>
      <c r="D18" s="321">
        <v>9.2280906525026101</v>
      </c>
      <c r="E18" s="321">
        <v>8.32</v>
      </c>
      <c r="F18" s="321">
        <v>9.3141954064727486</v>
      </c>
      <c r="G18" s="321">
        <v>8.6</v>
      </c>
      <c r="H18" s="327"/>
      <c r="I18" s="248"/>
      <c r="J18" s="318"/>
      <c r="K18" s="248"/>
      <c r="L18" s="307"/>
      <c r="M18" s="318"/>
      <c r="N18" s="194"/>
      <c r="O18" s="194"/>
    </row>
    <row r="19" spans="1:15" ht="12" customHeight="1">
      <c r="A19" s="304" t="s">
        <v>12</v>
      </c>
      <c r="B19" s="806">
        <v>8.1</v>
      </c>
      <c r="C19" s="321">
        <v>7.5645590151383768</v>
      </c>
      <c r="D19" s="321">
        <v>8.6095052848010365</v>
      </c>
      <c r="E19" s="321">
        <v>8.86</v>
      </c>
      <c r="F19" s="805">
        <v>7.3217797399291928</v>
      </c>
      <c r="G19" s="805">
        <v>7.6</v>
      </c>
      <c r="H19" s="327"/>
      <c r="I19" s="248"/>
      <c r="J19" s="318"/>
      <c r="K19" s="248"/>
      <c r="L19" s="307"/>
      <c r="M19" s="318"/>
      <c r="N19" s="194"/>
      <c r="O19" s="194"/>
    </row>
    <row r="20" spans="1:15" ht="12" customHeight="1">
      <c r="A20" s="304" t="s">
        <v>13</v>
      </c>
      <c r="B20" s="806">
        <v>6.9</v>
      </c>
      <c r="C20" s="321">
        <v>9.2393677311092901</v>
      </c>
      <c r="D20" s="321">
        <v>9.2181500862674319</v>
      </c>
      <c r="E20" s="321">
        <v>9.39</v>
      </c>
      <c r="F20" s="321">
        <v>9.7651132027239012</v>
      </c>
      <c r="G20" s="321">
        <v>8</v>
      </c>
      <c r="H20" s="327"/>
      <c r="I20" s="248"/>
      <c r="J20" s="318"/>
      <c r="K20" s="248"/>
      <c r="L20" s="307"/>
      <c r="M20" s="318"/>
      <c r="N20" s="194"/>
      <c r="O20" s="194"/>
    </row>
    <row r="21" spans="1:15" ht="12" customHeight="1">
      <c r="A21" s="304" t="s">
        <v>14</v>
      </c>
      <c r="B21" s="806">
        <v>10.199999999999999</v>
      </c>
      <c r="C21" s="321">
        <v>9.4336086271710151</v>
      </c>
      <c r="D21" s="321">
        <v>9.0145324689192989</v>
      </c>
      <c r="E21" s="321">
        <v>8.4700000000000006</v>
      </c>
      <c r="F21" s="321">
        <v>9.3463400922462458</v>
      </c>
      <c r="G21" s="321">
        <v>9.8000000000000007</v>
      </c>
      <c r="H21" s="327"/>
      <c r="I21" s="248"/>
      <c r="J21" s="318"/>
      <c r="K21" s="248"/>
      <c r="L21" s="307"/>
      <c r="M21" s="318"/>
      <c r="N21" s="194"/>
      <c r="O21" s="194"/>
    </row>
    <row r="22" spans="1:15" ht="12" customHeight="1">
      <c r="A22" s="304" t="s">
        <v>230</v>
      </c>
      <c r="B22" s="806">
        <v>13.2</v>
      </c>
      <c r="C22" s="321">
        <v>12.618723877210817</v>
      </c>
      <c r="D22" s="321">
        <v>13.957463634871006</v>
      </c>
      <c r="E22" s="321">
        <v>13.42</v>
      </c>
      <c r="F22" s="805">
        <v>13.61552442445419</v>
      </c>
      <c r="G22" s="805">
        <v>9.1</v>
      </c>
      <c r="H22" s="328"/>
      <c r="I22" s="329"/>
      <c r="J22" s="330"/>
      <c r="K22" s="248"/>
      <c r="L22" s="307"/>
      <c r="M22" s="318"/>
      <c r="N22" s="194"/>
      <c r="O22" s="194"/>
    </row>
    <row r="23" spans="1:15" ht="12" customHeight="1">
      <c r="A23" s="304" t="s">
        <v>31</v>
      </c>
      <c r="B23" s="806">
        <v>9.1</v>
      </c>
      <c r="C23" s="321">
        <v>9.1748191684245661</v>
      </c>
      <c r="D23" s="321">
        <v>9.2160209905611925</v>
      </c>
      <c r="E23" s="321">
        <v>8.93</v>
      </c>
      <c r="F23" s="321">
        <v>9.8699872027739435</v>
      </c>
      <c r="G23" s="321">
        <v>9.9</v>
      </c>
      <c r="H23" s="187"/>
      <c r="I23" s="248"/>
      <c r="J23" s="318"/>
      <c r="K23" s="248"/>
      <c r="L23" s="307"/>
      <c r="M23" s="318"/>
      <c r="N23" s="194"/>
      <c r="O23" s="194"/>
    </row>
    <row r="24" spans="1:15" ht="12" customHeight="1">
      <c r="A24" s="304" t="s">
        <v>15</v>
      </c>
      <c r="B24" s="806">
        <v>9.1</v>
      </c>
      <c r="C24" s="321">
        <v>9.0559681336723834</v>
      </c>
      <c r="D24" s="321">
        <v>10.399824133183941</v>
      </c>
      <c r="E24" s="321">
        <v>9.86</v>
      </c>
      <c r="F24" s="321">
        <v>10.569205159237848</v>
      </c>
      <c r="G24" s="321">
        <v>10.4</v>
      </c>
      <c r="H24" s="187"/>
      <c r="I24" s="248"/>
      <c r="J24" s="318"/>
      <c r="K24" s="248"/>
      <c r="L24" s="307"/>
      <c r="M24" s="318"/>
      <c r="N24" s="194"/>
      <c r="O24" s="194"/>
    </row>
    <row r="25" spans="1:15" ht="12" customHeight="1">
      <c r="A25" s="304" t="s">
        <v>197</v>
      </c>
      <c r="B25" s="806">
        <v>6.5</v>
      </c>
      <c r="C25" s="321">
        <v>6.2921135400542365</v>
      </c>
      <c r="D25" s="321">
        <v>6.1018515860052807</v>
      </c>
      <c r="E25" s="321">
        <v>6.3</v>
      </c>
      <c r="F25" s="805">
        <v>6.5276674710168923</v>
      </c>
      <c r="G25" s="805">
        <v>7.2</v>
      </c>
      <c r="H25" s="187"/>
      <c r="I25" s="248"/>
      <c r="J25" s="318"/>
      <c r="K25" s="248"/>
      <c r="L25" s="307"/>
      <c r="M25" s="318"/>
      <c r="N25" s="194"/>
      <c r="O25" s="194"/>
    </row>
    <row r="26" spans="1:15" ht="12" customHeight="1">
      <c r="A26" s="304" t="s">
        <v>24</v>
      </c>
      <c r="B26" s="806">
        <v>8</v>
      </c>
      <c r="C26" s="321">
        <v>8.2850380095146186</v>
      </c>
      <c r="D26" s="321">
        <v>8.3553696419045611</v>
      </c>
      <c r="E26" s="321">
        <v>9.3699999999999992</v>
      </c>
      <c r="F26" s="321">
        <v>10.297556055427842</v>
      </c>
      <c r="G26" s="321">
        <v>9</v>
      </c>
      <c r="H26" s="187"/>
      <c r="I26" s="248"/>
      <c r="J26" s="318"/>
      <c r="K26" s="248"/>
      <c r="L26" s="307"/>
      <c r="M26" s="318"/>
      <c r="N26" s="194"/>
      <c r="O26" s="194"/>
    </row>
    <row r="27" spans="1:15" ht="12" customHeight="1">
      <c r="A27" s="304" t="s">
        <v>16</v>
      </c>
      <c r="B27" s="806">
        <v>6.3</v>
      </c>
      <c r="C27" s="321">
        <v>4.0806397335867004</v>
      </c>
      <c r="D27" s="321">
        <v>5.0364405630301379</v>
      </c>
      <c r="E27" s="321">
        <v>5.21</v>
      </c>
      <c r="F27" s="321">
        <v>4.0822624460100112</v>
      </c>
      <c r="G27" s="321">
        <v>3.8</v>
      </c>
      <c r="H27" s="187"/>
      <c r="I27" s="248"/>
      <c r="J27" s="318"/>
      <c r="K27" s="248"/>
      <c r="L27" s="307"/>
      <c r="M27" s="318"/>
      <c r="N27" s="194"/>
      <c r="O27" s="194"/>
    </row>
    <row r="28" spans="1:15" ht="12" customHeight="1">
      <c r="A28" s="304" t="s">
        <v>32</v>
      </c>
      <c r="B28" s="806">
        <v>12.3</v>
      </c>
      <c r="C28" s="321">
        <v>12.058502183512635</v>
      </c>
      <c r="D28" s="321">
        <v>8.6174277935155565</v>
      </c>
      <c r="E28" s="321">
        <v>7.98</v>
      </c>
      <c r="F28" s="805">
        <v>8.3923766449266317</v>
      </c>
      <c r="G28" s="805">
        <v>9.3000000000000007</v>
      </c>
      <c r="H28" s="187"/>
      <c r="I28" s="248"/>
      <c r="J28" s="318"/>
      <c r="K28" s="248"/>
      <c r="L28" s="307"/>
      <c r="M28" s="318"/>
      <c r="N28" s="194"/>
      <c r="O28" s="194"/>
    </row>
    <row r="29" spans="1:15" ht="12" customHeight="1">
      <c r="A29" s="304" t="s">
        <v>33</v>
      </c>
      <c r="B29" s="806">
        <v>7.7</v>
      </c>
      <c r="C29" s="321">
        <v>8.4553775197587928</v>
      </c>
      <c r="D29" s="321">
        <v>8.6001079488523722</v>
      </c>
      <c r="E29" s="321">
        <v>7.89</v>
      </c>
      <c r="F29" s="321">
        <v>8.2294656274738998</v>
      </c>
      <c r="G29" s="321">
        <v>9.6</v>
      </c>
      <c r="H29" s="187"/>
      <c r="I29" s="248"/>
      <c r="J29" s="318"/>
      <c r="K29" s="248"/>
      <c r="L29" s="307"/>
      <c r="M29" s="318"/>
      <c r="N29" s="194"/>
      <c r="O29" s="194"/>
    </row>
    <row r="30" spans="1:15" ht="12" customHeight="1">
      <c r="A30" s="304" t="s">
        <v>177</v>
      </c>
      <c r="B30" s="806">
        <v>7.6</v>
      </c>
      <c r="C30" s="321">
        <v>5.7441561079528807</v>
      </c>
      <c r="D30" s="321">
        <v>7.6837746072040858</v>
      </c>
      <c r="E30" s="321" t="s">
        <v>231</v>
      </c>
      <c r="F30" s="321">
        <v>5.2059766715721354</v>
      </c>
      <c r="G30" s="321">
        <v>5.5</v>
      </c>
      <c r="H30" s="187"/>
      <c r="I30" s="248"/>
      <c r="J30" s="318"/>
      <c r="K30" s="248"/>
      <c r="L30" s="307"/>
      <c r="M30" s="318"/>
      <c r="N30" s="194"/>
      <c r="O30" s="194"/>
    </row>
    <row r="31" spans="1:15" ht="12" customHeight="1">
      <c r="A31" s="304" t="s">
        <v>17</v>
      </c>
      <c r="B31" s="806">
        <v>12.9</v>
      </c>
      <c r="C31" s="321">
        <v>12.968969361432903</v>
      </c>
      <c r="D31" s="321">
        <v>12.746979624101503</v>
      </c>
      <c r="E31" s="321">
        <v>13.2</v>
      </c>
      <c r="F31" s="805">
        <v>13.293840626166508</v>
      </c>
      <c r="G31" s="805">
        <v>13.6</v>
      </c>
      <c r="H31" s="187"/>
      <c r="I31" s="248"/>
      <c r="J31" s="318"/>
      <c r="K31" s="248"/>
      <c r="L31" s="307"/>
      <c r="M31" s="318"/>
      <c r="N31" s="194"/>
      <c r="O31" s="194"/>
    </row>
    <row r="32" spans="1:15" ht="12" customHeight="1">
      <c r="A32" s="304" t="s">
        <v>18</v>
      </c>
      <c r="B32" s="806">
        <v>7.1</v>
      </c>
      <c r="C32" s="321">
        <v>7.6949820261144293</v>
      </c>
      <c r="D32" s="321">
        <v>6.3307459613448778</v>
      </c>
      <c r="E32" s="321">
        <v>6.92</v>
      </c>
      <c r="F32" s="321">
        <v>5.9391076462981554</v>
      </c>
      <c r="G32" s="321">
        <v>5.6</v>
      </c>
      <c r="H32" s="187"/>
      <c r="I32" s="248"/>
      <c r="J32" s="318"/>
      <c r="K32" s="248"/>
      <c r="L32" s="307"/>
      <c r="M32" s="318"/>
      <c r="N32" s="194"/>
      <c r="O32" s="194"/>
    </row>
    <row r="33" spans="1:16" ht="12" customHeight="1">
      <c r="A33" s="804" t="s">
        <v>19</v>
      </c>
      <c r="B33" s="803">
        <v>11.6</v>
      </c>
      <c r="C33" s="321">
        <v>1.6</v>
      </c>
      <c r="D33" s="321">
        <v>11.7</v>
      </c>
      <c r="E33" s="321">
        <v>10.9</v>
      </c>
      <c r="F33" s="321">
        <v>10.525987832701066</v>
      </c>
      <c r="G33" s="321">
        <v>8.1</v>
      </c>
      <c r="H33" s="187"/>
      <c r="I33" s="248"/>
      <c r="J33" s="318"/>
      <c r="K33" s="331"/>
      <c r="L33" s="307"/>
      <c r="M33" s="318"/>
      <c r="N33" s="194"/>
      <c r="O33" s="194"/>
    </row>
    <row r="34" spans="1:16" ht="12" customHeight="1">
      <c r="A34" s="804" t="s">
        <v>232</v>
      </c>
      <c r="B34" s="803">
        <v>7.9</v>
      </c>
      <c r="C34" s="321">
        <v>7.418585743857685</v>
      </c>
      <c r="D34" s="321">
        <v>7.7373207117353626</v>
      </c>
      <c r="E34" s="321">
        <v>5.5</v>
      </c>
      <c r="F34" s="805">
        <v>7.6634686999971997</v>
      </c>
      <c r="G34" s="805">
        <v>5.6</v>
      </c>
      <c r="H34" s="328"/>
      <c r="I34" s="329"/>
      <c r="J34" s="318"/>
      <c r="K34" s="331"/>
      <c r="L34" s="307"/>
      <c r="M34" s="318"/>
      <c r="N34" s="194"/>
      <c r="O34" s="194"/>
    </row>
    <row r="35" spans="1:16" ht="12" customHeight="1">
      <c r="A35" s="804" t="s">
        <v>20</v>
      </c>
      <c r="B35" s="803">
        <v>8.9</v>
      </c>
      <c r="C35" s="321">
        <v>8.2492546059397007</v>
      </c>
      <c r="D35" s="321">
        <v>9.6173634843319693</v>
      </c>
      <c r="E35" s="321">
        <v>11.7</v>
      </c>
      <c r="F35" s="321">
        <v>12.180290703657603</v>
      </c>
      <c r="G35" s="321">
        <v>11.9</v>
      </c>
      <c r="H35" s="327"/>
      <c r="I35" s="248"/>
      <c r="J35" s="318"/>
      <c r="K35" s="331"/>
      <c r="L35" s="307"/>
      <c r="M35" s="318"/>
      <c r="N35" s="194"/>
      <c r="O35" s="194"/>
    </row>
    <row r="36" spans="1:16" ht="12" customHeight="1">
      <c r="A36" s="804" t="s">
        <v>21</v>
      </c>
      <c r="B36" s="803">
        <v>8</v>
      </c>
      <c r="C36" s="321">
        <v>6.9153024694507303</v>
      </c>
      <c r="D36" s="321">
        <v>8.3495531789231698</v>
      </c>
      <c r="E36" s="321">
        <v>9.4</v>
      </c>
      <c r="F36" s="321">
        <v>10.755953954551922</v>
      </c>
      <c r="G36" s="321">
        <v>10.1</v>
      </c>
      <c r="H36" s="327"/>
      <c r="I36" s="312"/>
      <c r="J36" s="312"/>
      <c r="K36" s="331"/>
      <c r="L36" s="307"/>
      <c r="M36" s="318"/>
      <c r="N36" s="194"/>
      <c r="O36" s="194"/>
    </row>
    <row r="37" spans="1:16" ht="12" customHeight="1">
      <c r="A37" s="288" t="s">
        <v>223</v>
      </c>
      <c r="B37" s="288"/>
      <c r="C37" s="29"/>
      <c r="D37" s="29"/>
      <c r="E37" s="29"/>
      <c r="F37" s="29"/>
      <c r="G37" s="29"/>
    </row>
    <row r="38" spans="1:16" ht="12" customHeight="1">
      <c r="A38" s="29" t="s">
        <v>233</v>
      </c>
      <c r="B38" s="29"/>
      <c r="C38" s="29"/>
      <c r="D38" s="29"/>
      <c r="E38" s="29"/>
      <c r="F38" s="29"/>
      <c r="G38" s="29"/>
    </row>
    <row r="39" spans="1:16" ht="12" customHeight="1">
      <c r="A39" s="248" t="s">
        <v>234</v>
      </c>
      <c r="B39" s="248"/>
    </row>
    <row r="40" spans="1:16" s="48" customFormat="1" ht="35.25" customHeight="1">
      <c r="A40" s="1044" t="s">
        <v>443</v>
      </c>
      <c r="B40" s="1044"/>
      <c r="C40" s="1044"/>
      <c r="D40" s="1044"/>
      <c r="E40" s="1044"/>
      <c r="F40" s="1044"/>
      <c r="G40" s="1044"/>
      <c r="H40" s="1044"/>
      <c r="I40" s="1044"/>
      <c r="J40" s="1044"/>
      <c r="K40" s="1044"/>
      <c r="L40" s="1044"/>
      <c r="M40" s="1044"/>
      <c r="N40" s="1044"/>
      <c r="O40" s="1044"/>
      <c r="P40" s="1044"/>
    </row>
    <row r="41" spans="1:16" s="48" customFormat="1" ht="32.25" customHeight="1">
      <c r="A41" s="1044" t="s">
        <v>444</v>
      </c>
      <c r="B41" s="1044"/>
      <c r="C41" s="1044"/>
      <c r="D41" s="1044"/>
      <c r="E41" s="1044"/>
      <c r="F41" s="1044"/>
      <c r="G41" s="1044"/>
      <c r="H41" s="1044"/>
      <c r="I41" s="1044"/>
      <c r="J41" s="1044"/>
      <c r="K41" s="1044"/>
      <c r="L41" s="1044"/>
      <c r="M41" s="1044"/>
      <c r="N41" s="1044"/>
      <c r="O41" s="1044"/>
      <c r="P41" s="1044"/>
    </row>
    <row r="42" spans="1:16" ht="12" customHeight="1">
      <c r="A42" s="332"/>
      <c r="B42" s="332"/>
    </row>
    <row r="43" spans="1:16" ht="12" customHeight="1">
      <c r="A43" s="332"/>
      <c r="B43" s="332"/>
    </row>
  </sheetData>
  <mergeCells count="2">
    <mergeCell ref="A40:P40"/>
    <mergeCell ref="A41:P41"/>
  </mergeCells>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69"/>
  <sheetViews>
    <sheetView workbookViewId="0">
      <pane xSplit="2" ySplit="9" topLeftCell="C10" activePane="bottomRight" state="frozen"/>
      <selection pane="topRight" activeCell="C1" sqref="C1"/>
      <selection pane="bottomLeft" activeCell="A10" sqref="A10"/>
      <selection pane="bottomRight" activeCell="F3" sqref="F3"/>
    </sheetView>
  </sheetViews>
  <sheetFormatPr defaultColWidth="6.28515625" defaultRowHeight="11.25"/>
  <cols>
    <col min="1" max="1" width="17.140625" style="13" customWidth="1"/>
    <col min="2" max="2" width="16.42578125" style="13" customWidth="1"/>
    <col min="3" max="3" width="9.5703125" style="13" customWidth="1"/>
    <col min="4" max="4" width="8.85546875" style="13" customWidth="1"/>
    <col min="5" max="5" width="10" style="13" customWidth="1"/>
    <col min="6" max="6" width="7.5703125" style="13" customWidth="1"/>
    <col min="7" max="7" width="8.85546875" style="13" customWidth="1"/>
    <col min="8" max="12" width="7.5703125" style="13" customWidth="1"/>
    <col min="13" max="13" width="8.5703125" style="1" customWidth="1"/>
    <col min="14" max="14" width="9.7109375" style="1" customWidth="1"/>
    <col min="15" max="15" width="13.5703125" style="1" customWidth="1"/>
    <col min="16" max="16" width="7.5703125" style="1" customWidth="1"/>
    <col min="17" max="17" width="9" style="1" customWidth="1"/>
    <col min="18" max="221" width="9.140625" style="1" customWidth="1"/>
    <col min="222" max="222" width="17.140625" style="1" customWidth="1"/>
    <col min="223" max="223" width="16.42578125" style="1" customWidth="1"/>
    <col min="224" max="224" width="7" style="1" customWidth="1"/>
    <col min="225" max="225" width="6" style="1" bestFit="1" customWidth="1"/>
    <col min="226" max="226" width="4.42578125" style="1" bestFit="1" customWidth="1"/>
    <col min="227" max="227" width="4.7109375" style="1" bestFit="1" customWidth="1"/>
    <col min="228" max="229" width="4.42578125" style="1" bestFit="1" customWidth="1"/>
    <col min="230" max="16384" width="6.28515625" style="1"/>
  </cols>
  <sheetData>
    <row r="1" spans="1:25" ht="12">
      <c r="A1" s="37" t="s">
        <v>104</v>
      </c>
      <c r="B1" s="1"/>
      <c r="C1" s="1"/>
      <c r="D1" s="1"/>
      <c r="E1" s="1"/>
      <c r="F1" s="1"/>
      <c r="G1" s="1"/>
      <c r="H1" s="1"/>
      <c r="I1" s="1"/>
      <c r="J1" s="1"/>
      <c r="K1" s="1"/>
      <c r="L1" s="1"/>
    </row>
    <row r="2" spans="1:25" ht="13.5">
      <c r="A2" s="38" t="s">
        <v>103</v>
      </c>
      <c r="B2" s="1"/>
      <c r="C2" s="1"/>
      <c r="D2" s="1"/>
      <c r="E2" s="1"/>
      <c r="F2" s="1"/>
      <c r="G2" s="2"/>
      <c r="H2" s="1"/>
      <c r="I2" s="1"/>
      <c r="J2" s="1"/>
      <c r="K2" s="1"/>
      <c r="L2" s="1"/>
      <c r="Q2" s="3"/>
    </row>
    <row r="3" spans="1:25" ht="12">
      <c r="A3" s="38" t="s">
        <v>120</v>
      </c>
      <c r="B3" s="1"/>
      <c r="C3" s="34"/>
      <c r="D3" s="35"/>
      <c r="E3" s="8"/>
      <c r="F3" s="4"/>
      <c r="G3" s="1"/>
      <c r="H3" s="1"/>
      <c r="I3" s="1"/>
      <c r="J3" s="1"/>
      <c r="K3" s="1"/>
      <c r="L3" s="1"/>
      <c r="P3" s="4"/>
      <c r="Q3" s="3"/>
    </row>
    <row r="4" spans="1:25" ht="15">
      <c r="A4" s="1"/>
      <c r="B4" s="1"/>
      <c r="C4" s="1"/>
      <c r="D4" s="1"/>
      <c r="E4" s="48"/>
      <c r="F4" s="1"/>
      <c r="G4" s="1"/>
      <c r="H4" s="1"/>
      <c r="I4" s="1"/>
      <c r="J4" s="1"/>
      <c r="K4" s="1"/>
      <c r="L4" s="1"/>
    </row>
    <row r="5" spans="1:25" s="5" customFormat="1" ht="11.25" customHeight="1">
      <c r="A5" s="982" t="s">
        <v>0</v>
      </c>
      <c r="B5" s="977" t="s">
        <v>1</v>
      </c>
      <c r="C5" s="983" t="s">
        <v>2</v>
      </c>
      <c r="D5" s="984"/>
      <c r="E5" s="984"/>
      <c r="F5" s="984"/>
      <c r="G5" s="982"/>
      <c r="H5" s="977" t="s">
        <v>3</v>
      </c>
      <c r="I5" s="977"/>
      <c r="J5" s="977"/>
      <c r="K5" s="977"/>
      <c r="L5" s="977"/>
      <c r="M5" s="977" t="s">
        <v>4</v>
      </c>
      <c r="N5" s="977"/>
      <c r="O5" s="977"/>
      <c r="P5" s="977"/>
      <c r="Q5" s="977"/>
    </row>
    <row r="6" spans="1:25" s="5" customFormat="1" ht="11.25" customHeight="1">
      <c r="A6" s="982"/>
      <c r="B6" s="983"/>
      <c r="C6" s="977" t="s">
        <v>5</v>
      </c>
      <c r="D6" s="977"/>
      <c r="E6" s="983" t="s">
        <v>6</v>
      </c>
      <c r="F6" s="984"/>
      <c r="G6" s="982"/>
      <c r="H6" s="977" t="s">
        <v>5</v>
      </c>
      <c r="I6" s="977"/>
      <c r="J6" s="977" t="s">
        <v>6</v>
      </c>
      <c r="K6" s="977"/>
      <c r="L6" s="977"/>
      <c r="M6" s="977" t="s">
        <v>5</v>
      </c>
      <c r="N6" s="977"/>
      <c r="O6" s="977" t="s">
        <v>6</v>
      </c>
      <c r="P6" s="977"/>
      <c r="Q6" s="977"/>
      <c r="R6" s="46"/>
    </row>
    <row r="7" spans="1:25" s="5" customFormat="1" ht="11.25" customHeight="1">
      <c r="A7" s="982"/>
      <c r="B7" s="983"/>
      <c r="C7" s="546" t="s">
        <v>116</v>
      </c>
      <c r="D7" s="44">
        <v>2012</v>
      </c>
      <c r="E7" s="546" t="s">
        <v>116</v>
      </c>
      <c r="F7" s="44">
        <v>2012</v>
      </c>
      <c r="G7" s="546" t="s">
        <v>7</v>
      </c>
      <c r="H7" s="546" t="s">
        <v>116</v>
      </c>
      <c r="I7" s="546">
        <v>2012</v>
      </c>
      <c r="J7" s="546" t="s">
        <v>116</v>
      </c>
      <c r="K7" s="546">
        <v>2012</v>
      </c>
      <c r="L7" s="546" t="s">
        <v>7</v>
      </c>
      <c r="M7" s="546" t="s">
        <v>116</v>
      </c>
      <c r="N7" s="546">
        <v>2012</v>
      </c>
      <c r="O7" s="546" t="s">
        <v>116</v>
      </c>
      <c r="P7" s="546">
        <v>2012</v>
      </c>
      <c r="Q7" s="546" t="s">
        <v>7</v>
      </c>
      <c r="R7" s="46"/>
      <c r="S7" s="1"/>
      <c r="T7" s="1"/>
    </row>
    <row r="8" spans="1:25" s="5" customFormat="1" ht="12" customHeight="1">
      <c r="A8" s="6"/>
      <c r="B8" s="6" t="s">
        <v>91</v>
      </c>
      <c r="C8" s="601">
        <v>45149</v>
      </c>
      <c r="D8" s="601">
        <v>47094</v>
      </c>
      <c r="E8" s="602">
        <v>23.468742765430875</v>
      </c>
      <c r="F8" s="602">
        <v>24.278194892959473</v>
      </c>
      <c r="G8" s="603">
        <v>3.4490647224652804</v>
      </c>
      <c r="H8" s="601">
        <v>1636</v>
      </c>
      <c r="I8" s="601">
        <v>1803</v>
      </c>
      <c r="J8" s="602">
        <v>0.8504034012767705</v>
      </c>
      <c r="K8" s="602">
        <v>0.9294938928951868</v>
      </c>
      <c r="L8" s="604">
        <v>9.300349869211729</v>
      </c>
      <c r="M8" s="601">
        <v>1299</v>
      </c>
      <c r="N8" s="601">
        <v>1165</v>
      </c>
      <c r="O8" s="602">
        <v>0.67522861751743579</v>
      </c>
      <c r="P8" s="602">
        <v>0.60058812269711181</v>
      </c>
      <c r="Q8" s="602">
        <v>-11.054107140000866</v>
      </c>
      <c r="R8" s="180"/>
      <c r="S8" s="180"/>
    </row>
    <row r="9" spans="1:25" ht="12" customHeight="1">
      <c r="A9" s="6"/>
      <c r="B9" s="6"/>
      <c r="C9" s="55"/>
      <c r="D9" s="70"/>
      <c r="E9" s="216"/>
      <c r="F9" s="57"/>
      <c r="G9" s="58"/>
      <c r="H9" s="54"/>
      <c r="I9" s="54"/>
      <c r="J9" s="55"/>
      <c r="K9" s="55"/>
      <c r="L9" s="55"/>
      <c r="M9" s="59"/>
      <c r="N9" s="59"/>
      <c r="O9" s="59"/>
      <c r="P9" s="59"/>
      <c r="Q9" s="59"/>
      <c r="R9" s="4"/>
    </row>
    <row r="10" spans="1:25" ht="12" customHeight="1">
      <c r="A10" s="971" t="s">
        <v>8</v>
      </c>
      <c r="B10" s="42" t="s">
        <v>100</v>
      </c>
      <c r="C10" s="151">
        <v>137</v>
      </c>
      <c r="D10" s="131">
        <v>173</v>
      </c>
      <c r="E10" s="61">
        <v>18.355113841899499</v>
      </c>
      <c r="F10" s="66">
        <v>22.799577219400465</v>
      </c>
      <c r="G10" s="64">
        <v>24.213760894010491</v>
      </c>
      <c r="H10" s="60">
        <v>11</v>
      </c>
      <c r="I10" s="60">
        <v>10</v>
      </c>
      <c r="J10" s="62">
        <v>1.4737682646780621</v>
      </c>
      <c r="K10" s="62">
        <v>1.3178946369595643</v>
      </c>
      <c r="L10" s="62">
        <v>-10.576535772572598</v>
      </c>
      <c r="M10" s="86" t="s">
        <v>97</v>
      </c>
      <c r="N10" s="86">
        <v>1</v>
      </c>
      <c r="O10" s="62" t="s">
        <v>97</v>
      </c>
      <c r="P10" s="62" t="s">
        <v>97</v>
      </c>
      <c r="Q10" s="86" t="s">
        <v>97</v>
      </c>
      <c r="R10" s="4"/>
    </row>
    <row r="11" spans="1:25" ht="12" customHeight="1">
      <c r="A11" s="972"/>
      <c r="B11" s="32" t="s">
        <v>23</v>
      </c>
      <c r="C11" s="152">
        <v>2342</v>
      </c>
      <c r="D11" s="60">
        <v>2048</v>
      </c>
      <c r="E11" s="61">
        <v>74.50569195491228</v>
      </c>
      <c r="F11" s="66">
        <v>64.47</v>
      </c>
      <c r="G11" s="64">
        <v>-13.6</v>
      </c>
      <c r="H11" s="60">
        <v>36</v>
      </c>
      <c r="I11" s="60">
        <v>94</v>
      </c>
      <c r="J11" s="62">
        <v>1.1452625578039464</v>
      </c>
      <c r="K11" s="62">
        <v>3</v>
      </c>
      <c r="L11" s="62">
        <v>159.30000000000001</v>
      </c>
      <c r="M11" s="60">
        <v>21</v>
      </c>
      <c r="N11" s="60">
        <v>25</v>
      </c>
      <c r="O11" s="62">
        <v>0.66806982538563531</v>
      </c>
      <c r="P11" s="62">
        <v>0.78977163595192124</v>
      </c>
      <c r="Q11" s="56">
        <v>18.216929719290192</v>
      </c>
      <c r="R11" s="45"/>
      <c r="S11" s="48"/>
      <c r="T11" s="48"/>
      <c r="V11" s="4"/>
      <c r="W11" s="4"/>
      <c r="X11" s="2"/>
      <c r="Y11" s="4"/>
    </row>
    <row r="12" spans="1:25" ht="12" customHeight="1">
      <c r="A12" s="972"/>
      <c r="B12" s="32" t="s">
        <v>27</v>
      </c>
      <c r="C12" s="152">
        <v>1033</v>
      </c>
      <c r="D12" s="60">
        <v>1012</v>
      </c>
      <c r="E12" s="61">
        <v>29.194093240790224</v>
      </c>
      <c r="F12" s="66">
        <v>28.181682741643311</v>
      </c>
      <c r="G12" s="64">
        <v>-3.467860744283584</v>
      </c>
      <c r="H12" s="60">
        <v>43</v>
      </c>
      <c r="I12" s="60">
        <v>40</v>
      </c>
      <c r="J12" s="62">
        <v>1.2152429906621294</v>
      </c>
      <c r="K12" s="62">
        <v>1.1139005036222651</v>
      </c>
      <c r="L12" s="62">
        <v>-8.3392776439424239</v>
      </c>
      <c r="M12" s="60">
        <v>20</v>
      </c>
      <c r="N12" s="60">
        <v>24</v>
      </c>
      <c r="O12" s="62">
        <v>0.56522929798238575</v>
      </c>
      <c r="P12" s="62">
        <v>0.66834030217335916</v>
      </c>
      <c r="Q12" s="56">
        <v>18.242331839314303</v>
      </c>
      <c r="R12" s="45"/>
      <c r="S12" s="180"/>
      <c r="T12" s="48"/>
      <c r="V12" s="4"/>
      <c r="W12" s="4"/>
      <c r="X12" s="2"/>
      <c r="Y12" s="4"/>
    </row>
    <row r="13" spans="1:25" ht="12" customHeight="1">
      <c r="A13" s="972"/>
      <c r="B13" s="32" t="s">
        <v>28</v>
      </c>
      <c r="C13" s="153">
        <v>5431</v>
      </c>
      <c r="D13" s="65">
        <v>5462</v>
      </c>
      <c r="E13" s="61">
        <v>38.524468180037729</v>
      </c>
      <c r="F13" s="66">
        <v>38.53170093051024</v>
      </c>
      <c r="G13" s="64">
        <v>1.8774433014129954E-2</v>
      </c>
      <c r="H13" s="65">
        <v>144</v>
      </c>
      <c r="I13" s="65">
        <v>164</v>
      </c>
      <c r="J13" s="62">
        <v>1.0214552417465352</v>
      </c>
      <c r="K13" s="62">
        <v>1.1569386584774222</v>
      </c>
      <c r="L13" s="62">
        <v>13.263764401387832</v>
      </c>
      <c r="M13" s="65">
        <v>212</v>
      </c>
      <c r="N13" s="65">
        <v>138</v>
      </c>
      <c r="O13" s="62">
        <v>1.5038091059046212</v>
      </c>
      <c r="P13" s="62">
        <v>0.97352155408466012</v>
      </c>
      <c r="Q13" s="56">
        <v>-35.262956563955953</v>
      </c>
      <c r="R13" s="45"/>
      <c r="S13" s="48"/>
      <c r="T13" s="48"/>
      <c r="V13" s="4"/>
      <c r="W13" s="4"/>
      <c r="X13" s="2"/>
      <c r="Y13" s="4"/>
    </row>
    <row r="14" spans="1:25" s="8" customFormat="1" ht="12" customHeight="1">
      <c r="A14" s="972"/>
      <c r="B14" s="32" t="s">
        <v>9</v>
      </c>
      <c r="C14" s="153">
        <v>2623</v>
      </c>
      <c r="D14" s="65">
        <v>3492</v>
      </c>
      <c r="E14" s="61">
        <v>30.74973432487452</v>
      </c>
      <c r="F14" s="67">
        <v>40.576318512480526</v>
      </c>
      <c r="G14" s="64">
        <v>31.956647442176234</v>
      </c>
      <c r="H14" s="65">
        <v>76</v>
      </c>
      <c r="I14" s="65">
        <v>101</v>
      </c>
      <c r="J14" s="62">
        <v>0.89095684662236496</v>
      </c>
      <c r="K14" s="62">
        <v>1.1735991322338297</v>
      </c>
      <c r="L14" s="62">
        <v>31.723454023948221</v>
      </c>
      <c r="M14" s="60">
        <v>63</v>
      </c>
      <c r="N14" s="60">
        <v>64</v>
      </c>
      <c r="O14" s="62">
        <v>0.73855633338432891</v>
      </c>
      <c r="P14" s="62">
        <v>0.74366677686104066</v>
      </c>
      <c r="Q14" s="56">
        <v>0.691950396430002</v>
      </c>
      <c r="R14" s="45"/>
      <c r="S14" s="48"/>
      <c r="T14" s="48"/>
      <c r="V14" s="4"/>
      <c r="W14" s="4"/>
      <c r="X14" s="2"/>
      <c r="Y14" s="4"/>
    </row>
    <row r="15" spans="1:25" ht="12" customHeight="1">
      <c r="A15" s="972"/>
      <c r="B15" s="32" t="s">
        <v>10</v>
      </c>
      <c r="C15" s="152">
        <v>704</v>
      </c>
      <c r="D15" s="60">
        <v>787</v>
      </c>
      <c r="E15" s="61">
        <v>26.973200745747697</v>
      </c>
      <c r="F15" s="66">
        <v>29.714573960216452</v>
      </c>
      <c r="G15" s="64">
        <v>10.16332188496736</v>
      </c>
      <c r="H15" s="60">
        <v>44</v>
      </c>
      <c r="I15" s="60">
        <v>47</v>
      </c>
      <c r="J15" s="62">
        <v>1.685825046609231</v>
      </c>
      <c r="K15" s="62">
        <v>1.7745679493394833</v>
      </c>
      <c r="L15" s="62">
        <v>5.2640636054580199</v>
      </c>
      <c r="M15" s="60">
        <v>13</v>
      </c>
      <c r="N15" s="60">
        <v>5</v>
      </c>
      <c r="O15" s="62">
        <v>0.49808467286181829</v>
      </c>
      <c r="P15" s="62">
        <v>0.56635147319345203</v>
      </c>
      <c r="Q15" s="56">
        <v>13.7058624870741</v>
      </c>
      <c r="R15" s="45"/>
      <c r="S15" s="48"/>
      <c r="T15" s="48"/>
      <c r="V15" s="4"/>
      <c r="W15" s="4"/>
      <c r="X15" s="2"/>
      <c r="Y15" s="4"/>
    </row>
    <row r="16" spans="1:25" ht="12" customHeight="1">
      <c r="A16" s="972"/>
      <c r="B16" s="32" t="s">
        <v>29</v>
      </c>
      <c r="C16" s="152">
        <v>1457</v>
      </c>
      <c r="D16" s="60">
        <v>985</v>
      </c>
      <c r="E16" s="61">
        <v>41.076329518431486</v>
      </c>
      <c r="F16" s="66">
        <v>27.528830510999374</v>
      </c>
      <c r="G16" s="64">
        <v>-32.98127940412293</v>
      </c>
      <c r="H16" s="60">
        <v>22</v>
      </c>
      <c r="I16" s="60">
        <v>9</v>
      </c>
      <c r="J16" s="62">
        <v>0.62023284104700938</v>
      </c>
      <c r="K16" s="62">
        <v>0.25153246152182168</v>
      </c>
      <c r="L16" s="62">
        <v>-59.445478395305216</v>
      </c>
      <c r="M16" s="60">
        <v>4</v>
      </c>
      <c r="N16" s="60">
        <v>11</v>
      </c>
      <c r="O16" s="62">
        <v>0.11276960746309263</v>
      </c>
      <c r="P16" s="62">
        <v>0.30742856408222652</v>
      </c>
      <c r="Q16" s="56">
        <v>172.61650634267045</v>
      </c>
      <c r="R16" s="45"/>
      <c r="S16" s="48"/>
      <c r="T16" s="48"/>
      <c r="V16" s="4"/>
      <c r="W16" s="4"/>
      <c r="X16" s="2"/>
      <c r="Y16" s="4"/>
    </row>
    <row r="17" spans="1:25" ht="12" customHeight="1">
      <c r="A17" s="972"/>
      <c r="B17" s="32" t="s">
        <v>11</v>
      </c>
      <c r="C17" s="152">
        <v>998</v>
      </c>
      <c r="D17" s="60">
        <v>1297</v>
      </c>
      <c r="E17" s="61">
        <v>16.41254089156606</v>
      </c>
      <c r="F17" s="66">
        <v>21.072312638383519</v>
      </c>
      <c r="G17" s="64">
        <v>28.391531680582034</v>
      </c>
      <c r="H17" s="60">
        <v>45</v>
      </c>
      <c r="I17" s="60">
        <v>37</v>
      </c>
      <c r="J17" s="62">
        <v>0.74004442897842948</v>
      </c>
      <c r="K17" s="62">
        <v>0.60113767742497315</v>
      </c>
      <c r="L17" s="62">
        <v>-18.770055703980589</v>
      </c>
      <c r="M17" s="95">
        <v>6</v>
      </c>
      <c r="N17" s="95">
        <v>6</v>
      </c>
      <c r="O17" s="62">
        <v>9.8672590530457266E-2</v>
      </c>
      <c r="P17" s="62">
        <v>9.7481785528374026E-2</v>
      </c>
      <c r="Q17" s="56">
        <v>-1.2068245048412791</v>
      </c>
      <c r="R17" s="45"/>
      <c r="S17" s="48"/>
      <c r="T17" s="48"/>
      <c r="V17" s="4"/>
      <c r="W17" s="4"/>
      <c r="X17" s="2"/>
      <c r="Y17" s="4"/>
    </row>
    <row r="18" spans="1:25" ht="12" customHeight="1">
      <c r="A18" s="972"/>
      <c r="B18" s="32" t="s">
        <v>13</v>
      </c>
      <c r="C18" s="152">
        <v>944</v>
      </c>
      <c r="D18" s="60">
        <v>933</v>
      </c>
      <c r="E18" s="61">
        <v>30.689845302373001</v>
      </c>
      <c r="F18" s="66">
        <v>29.948615494444258</v>
      </c>
      <c r="G18" s="64">
        <v>-2.4152282314418585</v>
      </c>
      <c r="H18" s="60">
        <v>49</v>
      </c>
      <c r="I18" s="60">
        <v>40</v>
      </c>
      <c r="J18" s="62">
        <v>1.5930110379409714</v>
      </c>
      <c r="K18" s="62">
        <v>1.2839706535667421</v>
      </c>
      <c r="L18" s="62">
        <v>-19.399764158174079</v>
      </c>
      <c r="M18" s="60">
        <v>22</v>
      </c>
      <c r="N18" s="60">
        <v>59</v>
      </c>
      <c r="O18" s="62">
        <v>0.71522944560615043</v>
      </c>
      <c r="P18" s="62">
        <v>1.8938567140109446</v>
      </c>
      <c r="Q18" s="56">
        <v>164.79009297581678</v>
      </c>
      <c r="R18" s="45"/>
      <c r="S18" s="48"/>
      <c r="T18" s="48"/>
      <c r="V18" s="4"/>
      <c r="W18" s="4"/>
      <c r="X18" s="2"/>
      <c r="Y18" s="4"/>
    </row>
    <row r="19" spans="1:25" ht="12" customHeight="1">
      <c r="A19" s="972"/>
      <c r="B19" s="32" t="s">
        <v>14</v>
      </c>
      <c r="C19" s="152">
        <v>433</v>
      </c>
      <c r="D19" s="60">
        <v>374</v>
      </c>
      <c r="E19" s="61">
        <v>17.476999380837942</v>
      </c>
      <c r="F19" s="66">
        <v>14.929615247049206</v>
      </c>
      <c r="G19" s="64">
        <v>-14.5756378327834</v>
      </c>
      <c r="H19" s="60">
        <v>19</v>
      </c>
      <c r="I19" s="60">
        <v>14</v>
      </c>
      <c r="J19" s="62">
        <v>0.76688911832776196</v>
      </c>
      <c r="K19" s="62">
        <v>0.55886260283071887</v>
      </c>
      <c r="L19" s="62">
        <v>-27.126022592503958</v>
      </c>
      <c r="M19" s="60">
        <v>7</v>
      </c>
      <c r="N19" s="60">
        <v>16</v>
      </c>
      <c r="O19" s="62">
        <v>0.28253809622601755</v>
      </c>
      <c r="P19" s="62">
        <v>0.63870011752082168</v>
      </c>
      <c r="Q19" s="56">
        <v>126.05805236611025</v>
      </c>
      <c r="R19" s="45"/>
      <c r="S19" s="48"/>
      <c r="T19" s="48"/>
      <c r="V19" s="4"/>
      <c r="W19" s="4"/>
      <c r="X19" s="2"/>
      <c r="Y19" s="4"/>
    </row>
    <row r="20" spans="1:25" ht="12" customHeight="1">
      <c r="A20" s="972"/>
      <c r="B20" s="32" t="s">
        <v>30</v>
      </c>
      <c r="C20" s="152">
        <v>3630</v>
      </c>
      <c r="D20" s="60">
        <v>3924</v>
      </c>
      <c r="E20" s="61">
        <v>18.399589511747379</v>
      </c>
      <c r="F20" s="66">
        <v>19.762953346738296</v>
      </c>
      <c r="G20" s="64">
        <v>7.409751364944654</v>
      </c>
      <c r="H20" s="60">
        <v>90</v>
      </c>
      <c r="I20" s="60">
        <v>128</v>
      </c>
      <c r="J20" s="62">
        <v>0.4561881697127449</v>
      </c>
      <c r="K20" s="62">
        <v>0.64466310611174871</v>
      </c>
      <c r="L20" s="62">
        <v>41.315174068999596</v>
      </c>
      <c r="M20" s="60">
        <v>60</v>
      </c>
      <c r="N20" s="60">
        <v>73</v>
      </c>
      <c r="O20" s="62">
        <v>0.30412544647516326</v>
      </c>
      <c r="P20" s="62">
        <v>0.36765942770435667</v>
      </c>
      <c r="Q20" s="56">
        <v>20.890715316839476</v>
      </c>
      <c r="R20" s="45"/>
      <c r="S20" s="48"/>
      <c r="T20" s="48"/>
      <c r="V20" s="4"/>
      <c r="W20" s="4"/>
      <c r="X20" s="2"/>
      <c r="Y20" s="4"/>
    </row>
    <row r="21" spans="1:25" ht="12" customHeight="1">
      <c r="A21" s="972"/>
      <c r="B21" s="32" t="s">
        <v>31</v>
      </c>
      <c r="C21" s="152">
        <v>2914</v>
      </c>
      <c r="D21" s="60">
        <v>3051</v>
      </c>
      <c r="E21" s="61">
        <v>37.9</v>
      </c>
      <c r="F21" s="66">
        <v>39</v>
      </c>
      <c r="G21" s="64">
        <v>2.9</v>
      </c>
      <c r="H21" s="60">
        <v>140</v>
      </c>
      <c r="I21" s="60">
        <v>132</v>
      </c>
      <c r="J21" s="62">
        <v>1.8</v>
      </c>
      <c r="K21" s="62">
        <v>1.7</v>
      </c>
      <c r="L21" s="62">
        <v>-7.3</v>
      </c>
      <c r="M21" s="60">
        <v>44</v>
      </c>
      <c r="N21" s="60">
        <v>50</v>
      </c>
      <c r="O21" s="62">
        <v>0.6</v>
      </c>
      <c r="P21" s="62">
        <v>0.60085359562936536</v>
      </c>
      <c r="Q21" s="56">
        <v>11.7</v>
      </c>
      <c r="R21" s="45"/>
      <c r="S21" s="48"/>
      <c r="T21" s="48"/>
      <c r="V21" s="4"/>
      <c r="W21" s="4"/>
      <c r="X21" s="2"/>
      <c r="Y21" s="4"/>
    </row>
    <row r="22" spans="1:25" ht="12" customHeight="1">
      <c r="A22" s="972"/>
      <c r="B22" s="32" t="s">
        <v>15</v>
      </c>
      <c r="C22" s="152">
        <v>1633</v>
      </c>
      <c r="D22" s="60">
        <v>1476</v>
      </c>
      <c r="E22" s="61">
        <v>43.072126689552306</v>
      </c>
      <c r="F22" s="66">
        <v>38.740072201219817</v>
      </c>
      <c r="G22" s="64">
        <v>-10.057674931066927</v>
      </c>
      <c r="H22" s="60">
        <v>27</v>
      </c>
      <c r="I22" s="60">
        <v>21</v>
      </c>
      <c r="J22" s="62">
        <v>0.71215396241145879</v>
      </c>
      <c r="K22" s="62">
        <v>0.55043404345440872</v>
      </c>
      <c r="L22" s="62">
        <v>-22.708561279283273</v>
      </c>
      <c r="M22" s="60">
        <v>7</v>
      </c>
      <c r="N22" s="60">
        <v>4</v>
      </c>
      <c r="O22" s="62">
        <v>0.18463250877334117</v>
      </c>
      <c r="P22" s="62">
        <v>0.10484457970560167</v>
      </c>
      <c r="Q22" s="56">
        <v>-43.214453184779543</v>
      </c>
      <c r="R22" s="45"/>
      <c r="S22" s="48"/>
      <c r="T22" s="48"/>
      <c r="V22" s="4"/>
      <c r="W22" s="4"/>
      <c r="X22" s="2"/>
      <c r="Y22" s="4"/>
    </row>
    <row r="23" spans="1:25" ht="12" customHeight="1">
      <c r="A23" s="972"/>
      <c r="B23" s="32" t="s">
        <v>131</v>
      </c>
      <c r="C23" s="222">
        <v>3085</v>
      </c>
      <c r="D23" s="223">
        <v>3135</v>
      </c>
      <c r="E23" s="61">
        <v>29.346438174759989</v>
      </c>
      <c r="F23" s="61">
        <v>29.637668862627276</v>
      </c>
      <c r="G23" s="64">
        <v>0.9923885349662811</v>
      </c>
      <c r="H23" s="182">
        <v>88</v>
      </c>
      <c r="I23" s="182">
        <v>111</v>
      </c>
      <c r="J23" s="62">
        <v>0.8371107161681941</v>
      </c>
      <c r="K23" s="62">
        <v>1.0493720075762767</v>
      </c>
      <c r="L23" s="62">
        <v>25.356417891732562</v>
      </c>
      <c r="M23" s="182">
        <v>155</v>
      </c>
      <c r="N23" s="182">
        <v>77</v>
      </c>
      <c r="O23" s="62">
        <v>1.4744563750689783</v>
      </c>
      <c r="P23" s="62">
        <v>0.72794274399435421</v>
      </c>
      <c r="Q23" s="56">
        <v>-50.322580645161288</v>
      </c>
      <c r="R23" s="45"/>
      <c r="S23" s="48"/>
      <c r="T23" s="48"/>
      <c r="V23" s="4"/>
      <c r="W23" s="4"/>
      <c r="X23" s="2"/>
      <c r="Y23" s="4"/>
    </row>
    <row r="24" spans="1:25" ht="12" customHeight="1">
      <c r="A24" s="972"/>
      <c r="B24" s="32" t="s">
        <v>24</v>
      </c>
      <c r="C24" s="152">
        <v>3251</v>
      </c>
      <c r="D24" s="60">
        <v>3063</v>
      </c>
      <c r="E24" s="61">
        <v>36.672695683406005</v>
      </c>
      <c r="F24" s="66">
        <v>34.296163890651783</v>
      </c>
      <c r="G24" s="64">
        <v>-6.4803847889196078</v>
      </c>
      <c r="H24" s="60">
        <v>78</v>
      </c>
      <c r="I24" s="60">
        <v>84</v>
      </c>
      <c r="J24" s="62">
        <v>0.87987396595068235</v>
      </c>
      <c r="K24" s="62">
        <v>0.94054122324999989</v>
      </c>
      <c r="L24" s="62">
        <v>6.894994015849548</v>
      </c>
      <c r="M24" s="60">
        <v>49</v>
      </c>
      <c r="N24" s="60">
        <v>82</v>
      </c>
      <c r="O24" s="62">
        <v>0.55274133758440303</v>
      </c>
      <c r="P24" s="62">
        <v>0.91814738460119039</v>
      </c>
      <c r="Q24" s="56">
        <v>66.107964461946949</v>
      </c>
      <c r="R24" s="45"/>
      <c r="S24" s="48"/>
      <c r="T24" s="48"/>
      <c r="V24" s="4"/>
      <c r="W24" s="4"/>
      <c r="X24" s="2"/>
      <c r="Y24" s="4"/>
    </row>
    <row r="25" spans="1:25" ht="12" customHeight="1">
      <c r="A25" s="972"/>
      <c r="B25" s="32" t="s">
        <v>32</v>
      </c>
      <c r="C25" s="152">
        <v>4009</v>
      </c>
      <c r="D25" s="60">
        <v>3814</v>
      </c>
      <c r="E25" s="61">
        <v>24.881028467148663</v>
      </c>
      <c r="F25" s="66">
        <v>23.497715688113722</v>
      </c>
      <c r="G25" s="64">
        <v>-5.5597090002183052</v>
      </c>
      <c r="H25" s="60">
        <v>116</v>
      </c>
      <c r="I25" s="60">
        <v>134</v>
      </c>
      <c r="J25" s="62">
        <v>0.71992998308536915</v>
      </c>
      <c r="K25" s="62">
        <v>0.82556211384563161</v>
      </c>
      <c r="L25" s="62">
        <v>14.67255611546554</v>
      </c>
      <c r="M25" s="60">
        <v>39</v>
      </c>
      <c r="N25" s="60">
        <v>22</v>
      </c>
      <c r="O25" s="62">
        <v>0.24204542534766721</v>
      </c>
      <c r="P25" s="62">
        <v>0.13554004854182011</v>
      </c>
      <c r="Q25" s="56">
        <v>-44.002226711314947</v>
      </c>
      <c r="R25" s="45"/>
      <c r="S25" s="48"/>
      <c r="T25" s="48"/>
      <c r="V25" s="4"/>
      <c r="W25" s="4"/>
      <c r="X25" s="2"/>
      <c r="Y25" s="4"/>
    </row>
    <row r="26" spans="1:25" ht="12" customHeight="1">
      <c r="A26" s="972"/>
      <c r="B26" s="32" t="s">
        <v>129</v>
      </c>
      <c r="C26" s="154">
        <v>1717</v>
      </c>
      <c r="D26" s="69">
        <v>1987</v>
      </c>
      <c r="E26" s="61">
        <v>15.997346508860964</v>
      </c>
      <c r="F26" s="66">
        <v>18.448363568873535</v>
      </c>
      <c r="G26" s="64">
        <v>15.321397574622438</v>
      </c>
      <c r="H26" s="69">
        <v>82</v>
      </c>
      <c r="I26" s="69">
        <v>90</v>
      </c>
      <c r="J26" s="62">
        <v>0.76399674649190397</v>
      </c>
      <c r="K26" s="62">
        <v>0.83560781137323514</v>
      </c>
      <c r="L26" s="62">
        <v>9.3732159476009116</v>
      </c>
      <c r="M26" s="60">
        <v>81</v>
      </c>
      <c r="N26" s="60">
        <v>56</v>
      </c>
      <c r="O26" s="62">
        <v>0.75467971299810022</v>
      </c>
      <c r="P26" s="62">
        <v>0.51993374929890179</v>
      </c>
      <c r="Q26" s="56">
        <v>-31.105376182251945</v>
      </c>
      <c r="R26" s="45"/>
      <c r="S26" s="48"/>
      <c r="T26" s="48"/>
      <c r="V26" s="4"/>
      <c r="W26" s="4"/>
      <c r="X26" s="2"/>
      <c r="Y26" s="4"/>
    </row>
    <row r="27" spans="1:25" ht="12" customHeight="1">
      <c r="A27" s="972"/>
      <c r="B27" s="32" t="s">
        <v>92</v>
      </c>
      <c r="C27" s="152">
        <v>4193</v>
      </c>
      <c r="D27" s="60">
        <v>4836</v>
      </c>
      <c r="E27" s="61">
        <v>10.08243357292158</v>
      </c>
      <c r="F27" s="66">
        <v>11.541430334043504</v>
      </c>
      <c r="G27" s="64">
        <v>14.470680620602906</v>
      </c>
      <c r="H27" s="60">
        <v>316</v>
      </c>
      <c r="I27" s="60">
        <v>344</v>
      </c>
      <c r="J27" s="62">
        <v>0.75984951324665373</v>
      </c>
      <c r="K27" s="62">
        <v>0.82097850184263133</v>
      </c>
      <c r="L27" s="62">
        <v>8.0448809310659755</v>
      </c>
      <c r="M27" s="60" t="s">
        <v>96</v>
      </c>
      <c r="N27" s="60" t="s">
        <v>96</v>
      </c>
      <c r="O27" s="132" t="s">
        <v>96</v>
      </c>
      <c r="P27" s="132" t="s">
        <v>96</v>
      </c>
      <c r="Q27" s="60" t="s">
        <v>96</v>
      </c>
      <c r="R27" s="45"/>
      <c r="S27" s="45"/>
      <c r="T27" s="48"/>
      <c r="V27" s="4"/>
      <c r="W27" s="4"/>
      <c r="X27" s="2"/>
      <c r="Y27" s="4"/>
    </row>
    <row r="28" spans="1:25" ht="12" customHeight="1">
      <c r="A28" s="973"/>
      <c r="B28" s="43" t="s">
        <v>20</v>
      </c>
      <c r="C28" s="152">
        <v>671</v>
      </c>
      <c r="D28" s="60">
        <v>803</v>
      </c>
      <c r="E28" s="61">
        <v>32.108043806664597</v>
      </c>
      <c r="F28" s="66">
        <v>38.041240874010533</v>
      </c>
      <c r="G28" s="64">
        <v>18.478849421883481</v>
      </c>
      <c r="H28" s="60">
        <v>24</v>
      </c>
      <c r="I28" s="60">
        <v>36</v>
      </c>
      <c r="J28" s="62">
        <v>1.1484248157376309</v>
      </c>
      <c r="K28" s="62">
        <v>1.7054603629693392</v>
      </c>
      <c r="L28" s="62">
        <v>48.504311261675895</v>
      </c>
      <c r="M28" s="60">
        <v>13</v>
      </c>
      <c r="N28" s="60">
        <v>6</v>
      </c>
      <c r="O28" s="62">
        <v>0.62206344185788343</v>
      </c>
      <c r="P28" s="62">
        <v>0.28424339382822317</v>
      </c>
      <c r="Q28" s="56">
        <v>-54.306365765638191</v>
      </c>
      <c r="R28" s="45"/>
      <c r="S28" s="48"/>
      <c r="T28" s="48"/>
      <c r="V28" s="4"/>
      <c r="W28" s="4"/>
      <c r="X28" s="2"/>
      <c r="Y28" s="4"/>
    </row>
    <row r="29" spans="1:25" ht="15">
      <c r="A29" s="128"/>
      <c r="B29" s="128"/>
      <c r="C29" s="129"/>
      <c r="D29" s="129"/>
      <c r="E29" s="130"/>
      <c r="F29" s="130"/>
      <c r="G29" s="64"/>
      <c r="H29" s="129"/>
      <c r="I29" s="129"/>
      <c r="J29" s="130"/>
      <c r="K29" s="130"/>
      <c r="L29" s="62"/>
      <c r="M29" s="73"/>
      <c r="N29" s="73"/>
      <c r="O29" s="53"/>
      <c r="P29" s="53"/>
      <c r="Q29" s="56"/>
      <c r="R29" s="45"/>
      <c r="S29" s="48"/>
      <c r="T29" s="48"/>
      <c r="V29" s="4"/>
      <c r="W29" s="4"/>
      <c r="X29" s="2"/>
      <c r="Y29" s="4"/>
    </row>
    <row r="30" spans="1:25" ht="12" customHeight="1">
      <c r="A30" s="971" t="s">
        <v>22</v>
      </c>
      <c r="B30" s="42" t="s">
        <v>12</v>
      </c>
      <c r="C30" s="152">
        <v>1229</v>
      </c>
      <c r="D30" s="60">
        <v>1458</v>
      </c>
      <c r="E30" s="61">
        <v>18.492991246600653</v>
      </c>
      <c r="F30" s="66">
        <v>21.71480213764206</v>
      </c>
      <c r="G30" s="64">
        <v>17.421794279136066</v>
      </c>
      <c r="H30" s="60">
        <v>98</v>
      </c>
      <c r="I30" s="60">
        <v>54</v>
      </c>
      <c r="J30" s="62">
        <v>1.4746242002985062</v>
      </c>
      <c r="K30" s="62">
        <v>0.8042519310237799</v>
      </c>
      <c r="L30" s="62">
        <v>-45.460549822729327</v>
      </c>
      <c r="M30" s="60">
        <v>218</v>
      </c>
      <c r="N30" s="60">
        <v>102</v>
      </c>
      <c r="O30" s="62">
        <v>3.2802864863783094</v>
      </c>
      <c r="P30" s="62">
        <v>1.5191425363782509</v>
      </c>
      <c r="Q30" s="56">
        <v>-53.68872375365293</v>
      </c>
      <c r="R30" s="45"/>
      <c r="S30" s="48"/>
      <c r="T30" s="48"/>
      <c r="V30" s="4"/>
      <c r="W30" s="4"/>
      <c r="X30" s="2"/>
      <c r="Y30" s="4"/>
    </row>
    <row r="31" spans="1:25" ht="12" customHeight="1">
      <c r="A31" s="972"/>
      <c r="B31" s="32" t="s">
        <v>16</v>
      </c>
      <c r="C31" s="152">
        <v>341</v>
      </c>
      <c r="D31" s="60">
        <v>479</v>
      </c>
      <c r="E31" s="132">
        <v>10.858738322875826</v>
      </c>
      <c r="F31" s="66">
        <v>15.154640610387162</v>
      </c>
      <c r="G31" s="64">
        <v>39.561707444973308</v>
      </c>
      <c r="H31" s="60">
        <v>4</v>
      </c>
      <c r="I31" s="60">
        <v>20</v>
      </c>
      <c r="J31" s="132">
        <v>0.12737522959385134</v>
      </c>
      <c r="K31" s="132">
        <v>0.63276161212472493</v>
      </c>
      <c r="L31" s="62">
        <v>396.76975197010336</v>
      </c>
      <c r="M31" s="96">
        <v>4</v>
      </c>
      <c r="N31" s="96">
        <v>18</v>
      </c>
      <c r="O31" s="132">
        <v>0.12737522959385134</v>
      </c>
      <c r="P31" s="62">
        <v>0.56948545091225244</v>
      </c>
      <c r="Q31" s="224">
        <v>347.09277677309296</v>
      </c>
      <c r="R31" s="48"/>
      <c r="S31" s="48"/>
      <c r="T31" s="48"/>
      <c r="V31" s="4"/>
      <c r="W31" s="4"/>
      <c r="X31" s="2"/>
      <c r="Y31" s="4"/>
    </row>
    <row r="32" spans="1:25" ht="12" customHeight="1">
      <c r="A32" s="972"/>
      <c r="B32" s="32" t="s">
        <v>17</v>
      </c>
      <c r="C32" s="152">
        <v>399</v>
      </c>
      <c r="D32" s="60">
        <v>400</v>
      </c>
      <c r="E32" s="61">
        <v>25.309951758851348</v>
      </c>
      <c r="F32" s="66">
        <v>25.157058661858315</v>
      </c>
      <c r="G32" s="64">
        <v>-0.60408292536379804</v>
      </c>
      <c r="H32" s="60">
        <v>12</v>
      </c>
      <c r="I32" s="60">
        <v>14</v>
      </c>
      <c r="J32" s="62">
        <v>0.76120155665718336</v>
      </c>
      <c r="K32" s="62">
        <v>0.88049705316504101</v>
      </c>
      <c r="L32" s="62">
        <v>15.671998495607895</v>
      </c>
      <c r="M32" s="60">
        <v>4</v>
      </c>
      <c r="N32" s="60">
        <v>8</v>
      </c>
      <c r="O32" s="62">
        <v>0.25373385221906114</v>
      </c>
      <c r="P32" s="62">
        <v>0.50314117323716634</v>
      </c>
      <c r="Q32" s="56">
        <v>98.294854563899264</v>
      </c>
      <c r="R32" s="45"/>
      <c r="S32" s="48"/>
      <c r="T32" s="48"/>
      <c r="V32" s="4"/>
      <c r="W32" s="4"/>
      <c r="X32" s="2"/>
      <c r="Y32" s="4"/>
    </row>
    <row r="33" spans="1:25" ht="12" customHeight="1">
      <c r="A33" s="972"/>
      <c r="B33" s="32" t="s">
        <v>18</v>
      </c>
      <c r="C33" s="152">
        <v>54</v>
      </c>
      <c r="D33" s="60">
        <v>62</v>
      </c>
      <c r="E33" s="132">
        <v>11.734921169580476</v>
      </c>
      <c r="F33" s="66">
        <v>13.204862797215904</v>
      </c>
      <c r="G33" s="64">
        <v>12.526216464460305</v>
      </c>
      <c r="H33" s="60">
        <v>1</v>
      </c>
      <c r="I33" s="60">
        <v>4</v>
      </c>
      <c r="J33" s="132">
        <v>0.21731335499223103</v>
      </c>
      <c r="K33" s="132">
        <v>0.85192663207844543</v>
      </c>
      <c r="L33" s="62">
        <v>292.02681865037789</v>
      </c>
      <c r="M33" s="60">
        <v>5</v>
      </c>
      <c r="N33" s="60">
        <v>4</v>
      </c>
      <c r="O33" s="62">
        <v>1.0865667749611552</v>
      </c>
      <c r="P33" s="62">
        <v>0.85192663207844543</v>
      </c>
      <c r="Q33" s="56">
        <v>-21.594636269924422</v>
      </c>
      <c r="R33" s="45"/>
      <c r="S33" s="48"/>
      <c r="T33" s="48"/>
      <c r="V33" s="4"/>
      <c r="W33" s="4"/>
      <c r="X33" s="2"/>
      <c r="Y33" s="4"/>
    </row>
    <row r="34" spans="1:25" ht="12" customHeight="1">
      <c r="A34" s="972"/>
      <c r="B34" s="156" t="s">
        <v>19</v>
      </c>
      <c r="C34" s="157">
        <v>741</v>
      </c>
      <c r="D34" s="72">
        <v>721</v>
      </c>
      <c r="E34" s="61">
        <v>11.730151428181554</v>
      </c>
      <c r="F34" s="67">
        <v>11.295122919449325</v>
      </c>
      <c r="G34" s="64">
        <v>-3.7086350623494724</v>
      </c>
      <c r="H34" s="72">
        <v>38</v>
      </c>
      <c r="I34" s="72">
        <v>55</v>
      </c>
      <c r="J34" s="62">
        <v>0.60154622708623351</v>
      </c>
      <c r="K34" s="62">
        <v>0.8616251880301149</v>
      </c>
      <c r="L34" s="62">
        <v>43.235074751220793</v>
      </c>
      <c r="M34" s="97">
        <v>97</v>
      </c>
      <c r="N34" s="97">
        <v>76</v>
      </c>
      <c r="O34" s="225">
        <v>1.5355258954569646</v>
      </c>
      <c r="P34" s="62">
        <v>1.1906093507325224</v>
      </c>
      <c r="Q34" s="56">
        <v>-22.462437510491924</v>
      </c>
      <c r="R34" s="45"/>
      <c r="S34" s="48"/>
      <c r="T34" s="48"/>
      <c r="V34" s="4"/>
      <c r="W34" s="4"/>
      <c r="X34" s="2"/>
      <c r="Y34" s="4"/>
    </row>
    <row r="35" spans="1:25" ht="12" customHeight="1">
      <c r="A35" s="973"/>
      <c r="B35" s="43" t="s">
        <v>21</v>
      </c>
      <c r="C35" s="152">
        <v>256</v>
      </c>
      <c r="D35" s="60">
        <v>296</v>
      </c>
      <c r="E35" s="61">
        <v>18.274071091847194</v>
      </c>
      <c r="F35" s="66">
        <v>20.878976704422815</v>
      </c>
      <c r="G35" s="64">
        <v>14.254654036766752</v>
      </c>
      <c r="H35" s="60">
        <v>16</v>
      </c>
      <c r="I35" s="60">
        <v>8</v>
      </c>
      <c r="J35" s="62">
        <v>1.1421294432404496</v>
      </c>
      <c r="K35" s="62">
        <v>0.56429666768710318</v>
      </c>
      <c r="L35" s="62">
        <v>-50.592582038154916</v>
      </c>
      <c r="M35" s="60">
        <v>5</v>
      </c>
      <c r="N35" s="60">
        <v>4</v>
      </c>
      <c r="O35" s="225">
        <v>0.35691545101264049</v>
      </c>
      <c r="P35" s="62">
        <v>0.28214833384355159</v>
      </c>
      <c r="Q35" s="56">
        <v>-20.948131261047862</v>
      </c>
      <c r="R35" s="45"/>
      <c r="S35" s="48"/>
      <c r="T35" s="48"/>
      <c r="V35" s="4"/>
      <c r="W35" s="4"/>
      <c r="X35" s="2"/>
      <c r="Y35" s="4"/>
    </row>
    <row r="36" spans="1:25" ht="15">
      <c r="A36" s="128"/>
      <c r="B36" s="128"/>
      <c r="C36" s="129"/>
      <c r="D36" s="142"/>
      <c r="E36" s="143"/>
      <c r="F36" s="143"/>
      <c r="G36" s="144"/>
      <c r="H36" s="129"/>
      <c r="I36" s="129"/>
      <c r="J36" s="130"/>
      <c r="K36" s="130"/>
      <c r="L36" s="145"/>
      <c r="M36" s="73"/>
      <c r="N36" s="73"/>
      <c r="O36" s="53"/>
      <c r="P36" s="53"/>
      <c r="Q36" s="146"/>
      <c r="R36" s="45"/>
      <c r="S36" s="48"/>
      <c r="T36" s="48"/>
      <c r="U36" s="8"/>
      <c r="V36" s="4"/>
      <c r="W36" s="4"/>
      <c r="X36" s="2"/>
      <c r="Y36" s="4"/>
    </row>
    <row r="37" spans="1:25" ht="12" customHeight="1">
      <c r="A37" s="155" t="s">
        <v>98</v>
      </c>
      <c r="B37" s="161" t="s">
        <v>33</v>
      </c>
      <c r="C37" s="60">
        <v>901</v>
      </c>
      <c r="D37" s="60">
        <v>957</v>
      </c>
      <c r="E37" s="132">
        <v>28.168071787628371</v>
      </c>
      <c r="F37" s="66">
        <v>29.645021773757371</v>
      </c>
      <c r="G37" s="64">
        <v>5.2433478488140111</v>
      </c>
      <c r="H37" s="60">
        <v>17</v>
      </c>
      <c r="I37" s="60">
        <v>9</v>
      </c>
      <c r="J37" s="132">
        <v>0.5314730525967617</v>
      </c>
      <c r="K37" s="132">
        <v>0.27879330821715398</v>
      </c>
      <c r="L37" s="62">
        <v>-47.543284301061341</v>
      </c>
      <c r="M37" s="60">
        <v>150</v>
      </c>
      <c r="N37" s="60">
        <v>233</v>
      </c>
      <c r="O37" s="62">
        <v>4.6894681111478977</v>
      </c>
      <c r="P37" s="62">
        <v>7.2176489793996526</v>
      </c>
      <c r="Q37" s="56">
        <v>53.911889543330346</v>
      </c>
      <c r="R37" s="45"/>
      <c r="S37" s="48"/>
      <c r="T37" s="48"/>
      <c r="U37" s="8"/>
      <c r="V37" s="4"/>
      <c r="W37" s="4"/>
      <c r="X37" s="2"/>
      <c r="Y37" s="4"/>
    </row>
    <row r="38" spans="1:25" ht="15">
      <c r="A38" s="128"/>
      <c r="B38" s="128"/>
      <c r="C38" s="129"/>
      <c r="D38" s="129"/>
      <c r="E38" s="130"/>
      <c r="F38" s="130"/>
      <c r="G38" s="147"/>
      <c r="H38" s="129"/>
      <c r="I38" s="129"/>
      <c r="J38" s="130"/>
      <c r="K38" s="130"/>
      <c r="L38" s="148"/>
      <c r="M38" s="73"/>
      <c r="N38" s="73"/>
      <c r="O38" s="53"/>
      <c r="P38" s="53"/>
      <c r="Q38" s="149"/>
      <c r="R38" s="45"/>
      <c r="S38" s="45"/>
      <c r="T38" s="48"/>
      <c r="U38" s="8"/>
      <c r="V38" s="4"/>
      <c r="W38" s="4"/>
      <c r="X38" s="2"/>
      <c r="Y38" s="4"/>
    </row>
    <row r="39" spans="1:25" ht="12" customHeight="1">
      <c r="A39" s="155" t="s">
        <v>99</v>
      </c>
      <c r="B39" s="161" t="s">
        <v>26</v>
      </c>
      <c r="C39" s="60">
        <v>23</v>
      </c>
      <c r="D39" s="60">
        <v>69</v>
      </c>
      <c r="E39" s="61">
        <v>3.3610547282002723</v>
      </c>
      <c r="F39" s="66">
        <v>9.876868374267465</v>
      </c>
      <c r="G39" s="64">
        <v>193.86217044898234</v>
      </c>
      <c r="H39" s="60" t="s">
        <v>97</v>
      </c>
      <c r="I39" s="60">
        <v>3</v>
      </c>
      <c r="J39" s="132" t="s">
        <v>97</v>
      </c>
      <c r="K39" s="132">
        <v>0.4294290597507594</v>
      </c>
      <c r="L39" s="132">
        <v>300</v>
      </c>
      <c r="M39" s="60" t="s">
        <v>97</v>
      </c>
      <c r="N39" s="60">
        <v>1</v>
      </c>
      <c r="O39" s="132" t="s">
        <v>97</v>
      </c>
      <c r="P39" s="132">
        <v>0.1431430199169198</v>
      </c>
      <c r="Q39" s="60" t="s">
        <v>97</v>
      </c>
      <c r="R39" s="48"/>
      <c r="S39" s="48"/>
      <c r="T39" s="48"/>
      <c r="U39" s="8"/>
      <c r="V39" s="4"/>
      <c r="W39" s="4"/>
      <c r="X39" s="2"/>
      <c r="Y39" s="4"/>
    </row>
    <row r="40" spans="1:25" ht="11.25" customHeight="1">
      <c r="A40" s="978" t="s">
        <v>34</v>
      </c>
      <c r="B40" s="979"/>
      <c r="C40" s="980"/>
      <c r="D40" s="980"/>
      <c r="E40" s="980"/>
      <c r="F40" s="980"/>
      <c r="G40" s="980"/>
      <c r="H40" s="980"/>
      <c r="I40" s="980"/>
      <c r="J40" s="980"/>
      <c r="K40" s="980"/>
      <c r="L40" s="980"/>
      <c r="M40" s="980"/>
    </row>
    <row r="41" spans="1:25" ht="11.25" customHeight="1">
      <c r="A41" s="981"/>
      <c r="B41" s="981"/>
      <c r="C41" s="981"/>
      <c r="D41" s="981"/>
      <c r="E41" s="981"/>
      <c r="F41" s="981"/>
      <c r="G41" s="981"/>
      <c r="H41" s="981"/>
      <c r="I41" s="981"/>
      <c r="J41" s="981"/>
      <c r="K41" s="981"/>
      <c r="L41" s="981"/>
      <c r="M41" s="981"/>
    </row>
    <row r="42" spans="1:25" ht="18.75" customHeight="1">
      <c r="A42" s="10" t="s">
        <v>35</v>
      </c>
      <c r="B42" s="547"/>
      <c r="C42" s="547"/>
      <c r="D42" s="547"/>
      <c r="E42" s="547"/>
      <c r="F42" s="547"/>
      <c r="G42" s="547"/>
      <c r="H42" s="547"/>
      <c r="I42" s="547"/>
      <c r="J42" s="547"/>
      <c r="K42" s="547"/>
      <c r="L42" s="547"/>
      <c r="M42" s="547"/>
    </row>
    <row r="43" spans="1:25" ht="17.25" customHeight="1">
      <c r="A43" s="29" t="s">
        <v>36</v>
      </c>
      <c r="B43" s="11"/>
      <c r="C43" s="11"/>
      <c r="D43" s="11"/>
      <c r="E43" s="11"/>
      <c r="F43" s="11"/>
      <c r="G43" s="11"/>
      <c r="H43" s="11"/>
      <c r="I43" s="11"/>
      <c r="J43" s="11"/>
      <c r="K43" s="11"/>
      <c r="L43" s="11"/>
      <c r="M43" s="11"/>
      <c r="N43" s="48"/>
      <c r="O43" s="180"/>
      <c r="P43" s="48"/>
    </row>
    <row r="44" spans="1:25" ht="15">
      <c r="A44" s="1" t="s">
        <v>37</v>
      </c>
      <c r="B44" s="1"/>
      <c r="C44" s="1"/>
      <c r="D44" s="1"/>
      <c r="E44" s="1"/>
      <c r="F44" s="1"/>
      <c r="G44" s="1"/>
      <c r="H44" s="1"/>
      <c r="I44" s="30"/>
      <c r="J44" s="1"/>
      <c r="K44" s="1"/>
      <c r="L44" s="1"/>
      <c r="N44" s="834"/>
      <c r="O44" s="834"/>
      <c r="P44" s="48"/>
    </row>
    <row r="45" spans="1:25" ht="15">
      <c r="A45" s="1" t="s">
        <v>117</v>
      </c>
      <c r="B45" s="1"/>
      <c r="C45" s="1"/>
      <c r="D45" s="1"/>
      <c r="E45" s="1"/>
      <c r="F45" s="1"/>
      <c r="G45" s="1"/>
      <c r="H45" s="1"/>
      <c r="I45" s="1"/>
      <c r="J45" s="1"/>
      <c r="K45" s="1"/>
      <c r="L45" s="1"/>
      <c r="N45" s="48"/>
      <c r="O45" s="48"/>
      <c r="P45" s="48"/>
    </row>
    <row r="46" spans="1:25" ht="15">
      <c r="A46" s="1" t="s">
        <v>167</v>
      </c>
      <c r="B46" s="1"/>
      <c r="C46" s="1"/>
      <c r="D46" s="1"/>
      <c r="E46" s="1"/>
      <c r="F46" s="1"/>
      <c r="G46" s="1"/>
      <c r="H46" s="1"/>
      <c r="I46" s="1"/>
      <c r="J46" s="1"/>
      <c r="K46" s="1"/>
      <c r="L46" s="1"/>
      <c r="N46" s="48"/>
      <c r="O46" s="48"/>
      <c r="P46" s="48"/>
    </row>
    <row r="47" spans="1:25" ht="15">
      <c r="A47" s="1" t="s">
        <v>130</v>
      </c>
      <c r="B47" s="1"/>
      <c r="C47" s="1"/>
      <c r="D47" s="1"/>
      <c r="E47" s="1"/>
      <c r="F47" s="1"/>
      <c r="G47" s="1"/>
      <c r="H47" s="1"/>
      <c r="I47" s="1"/>
      <c r="J47" s="1"/>
      <c r="K47" s="1"/>
      <c r="L47" s="1"/>
      <c r="N47" s="48"/>
      <c r="O47" s="48"/>
      <c r="P47" s="48"/>
    </row>
    <row r="48" spans="1:25" ht="15">
      <c r="A48" s="1" t="s">
        <v>132</v>
      </c>
      <c r="B48" s="1"/>
      <c r="C48" s="1"/>
      <c r="D48" s="1"/>
      <c r="E48" s="1"/>
      <c r="F48" s="1"/>
      <c r="G48" s="1"/>
      <c r="H48" s="1"/>
      <c r="I48" s="1"/>
      <c r="J48" s="1"/>
      <c r="K48" s="1"/>
      <c r="L48" s="1"/>
      <c r="N48" s="48"/>
      <c r="O48" s="48"/>
      <c r="P48" s="48"/>
    </row>
    <row r="49" spans="1:16" ht="13.5" customHeight="1">
      <c r="A49" s="183" t="s">
        <v>40</v>
      </c>
      <c r="B49" s="184"/>
      <c r="C49" s="1"/>
      <c r="D49" s="1"/>
      <c r="E49" s="1"/>
      <c r="F49" s="1"/>
      <c r="G49" s="1"/>
      <c r="H49" s="184"/>
      <c r="I49" s="48"/>
      <c r="J49" s="48"/>
      <c r="K49" s="48"/>
      <c r="L49" s="48"/>
      <c r="M49" s="12"/>
      <c r="N49" s="48"/>
      <c r="O49" s="48"/>
      <c r="P49" s="48"/>
    </row>
    <row r="50" spans="1:16" ht="15">
      <c r="A50" s="128"/>
      <c r="N50" s="48"/>
      <c r="O50" s="48"/>
      <c r="P50" s="48"/>
    </row>
    <row r="51" spans="1:16" ht="15">
      <c r="N51" s="48"/>
      <c r="O51" s="48"/>
      <c r="P51" s="48"/>
    </row>
    <row r="52" spans="1:16" ht="15">
      <c r="N52" s="48"/>
      <c r="O52" s="48"/>
      <c r="P52" s="48"/>
    </row>
    <row r="53" spans="1:16" ht="15">
      <c r="N53" s="48"/>
      <c r="O53" s="48"/>
      <c r="P53" s="48"/>
    </row>
    <row r="54" spans="1:16" ht="15">
      <c r="N54" s="48"/>
      <c r="O54" s="48"/>
      <c r="P54" s="48"/>
    </row>
    <row r="55" spans="1:16" ht="15">
      <c r="N55" s="48"/>
      <c r="O55" s="48"/>
      <c r="P55" s="48"/>
    </row>
    <row r="56" spans="1:16" ht="15">
      <c r="N56" s="48"/>
      <c r="O56" s="48"/>
      <c r="P56" s="48"/>
    </row>
    <row r="57" spans="1:16" ht="15">
      <c r="N57" s="48"/>
      <c r="O57" s="48"/>
      <c r="P57" s="48"/>
    </row>
    <row r="58" spans="1:16" ht="15">
      <c r="N58" s="48"/>
      <c r="O58" s="48"/>
      <c r="P58" s="48"/>
    </row>
    <row r="59" spans="1:16" ht="15">
      <c r="N59" s="48"/>
      <c r="O59" s="48"/>
      <c r="P59" s="48"/>
    </row>
    <row r="60" spans="1:16" ht="15">
      <c r="N60" s="48"/>
      <c r="O60" s="48"/>
      <c r="P60" s="48"/>
    </row>
    <row r="61" spans="1:16" ht="15">
      <c r="N61" s="48"/>
      <c r="O61" s="48"/>
      <c r="P61" s="48"/>
    </row>
    <row r="62" spans="1:16" ht="15">
      <c r="N62" s="48"/>
      <c r="O62" s="48"/>
      <c r="P62" s="48"/>
    </row>
    <row r="63" spans="1:16" ht="15">
      <c r="N63" s="48"/>
      <c r="O63" s="48"/>
      <c r="P63" s="48"/>
    </row>
    <row r="64" spans="1:16" ht="15">
      <c r="N64" s="48"/>
      <c r="O64" s="48"/>
      <c r="P64" s="48"/>
    </row>
    <row r="65" spans="14:16" ht="15">
      <c r="N65" s="48"/>
      <c r="O65" s="48"/>
      <c r="P65" s="48"/>
    </row>
    <row r="66" spans="14:16" ht="15">
      <c r="N66" s="48"/>
      <c r="O66" s="48"/>
      <c r="P66" s="48"/>
    </row>
    <row r="67" spans="14:16" ht="15">
      <c r="N67" s="48"/>
      <c r="O67" s="48"/>
      <c r="P67" s="48"/>
    </row>
    <row r="68" spans="14:16" ht="15">
      <c r="N68" s="48"/>
      <c r="O68" s="48"/>
      <c r="P68" s="48"/>
    </row>
    <row r="69" spans="14:16" ht="15">
      <c r="N69" s="48"/>
      <c r="O69" s="48"/>
      <c r="P69" s="48"/>
    </row>
  </sheetData>
  <mergeCells count="14">
    <mergeCell ref="M6:N6"/>
    <mergeCell ref="A30:A35"/>
    <mergeCell ref="A10:A28"/>
    <mergeCell ref="O6:Q6"/>
    <mergeCell ref="A40:M41"/>
    <mergeCell ref="A5:A7"/>
    <mergeCell ref="B5:B7"/>
    <mergeCell ref="H5:L5"/>
    <mergeCell ref="M5:Q5"/>
    <mergeCell ref="C6:D6"/>
    <mergeCell ref="H6:I6"/>
    <mergeCell ref="C5:G5"/>
    <mergeCell ref="E6:G6"/>
    <mergeCell ref="J6:L6"/>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P50"/>
  <sheetViews>
    <sheetView workbookViewId="0">
      <selection activeCell="J28" sqref="J28"/>
    </sheetView>
  </sheetViews>
  <sheetFormatPr defaultRowHeight="12" customHeight="1"/>
  <cols>
    <col min="1" max="1" width="21.42578125" style="219" customWidth="1"/>
    <col min="2" max="2" width="9.42578125" style="219" customWidth="1"/>
    <col min="3" max="8" width="9.140625" style="219"/>
    <col min="9" max="9" width="21.140625" style="219" customWidth="1"/>
    <col min="10" max="10" width="9.140625" style="219"/>
    <col min="11" max="11" width="14" style="219" customWidth="1"/>
    <col min="12" max="12" width="9.140625" style="219"/>
    <col min="13" max="13" width="14.28515625" style="219" bestFit="1" customWidth="1"/>
    <col min="14" max="16384" width="9.140625" style="219"/>
  </cols>
  <sheetData>
    <row r="1" spans="1:16" ht="12" customHeight="1">
      <c r="A1" s="287" t="s">
        <v>589</v>
      </c>
      <c r="B1" s="287"/>
      <c r="C1" s="29"/>
      <c r="D1" s="29"/>
      <c r="E1" s="29"/>
      <c r="F1" s="29"/>
      <c r="G1" s="29"/>
      <c r="H1" s="29"/>
      <c r="I1" s="29"/>
      <c r="J1" s="29"/>
    </row>
    <row r="2" spans="1:16" ht="12" customHeight="1">
      <c r="A2" s="291" t="s">
        <v>235</v>
      </c>
      <c r="B2" s="291"/>
      <c r="C2" s="29"/>
      <c r="D2" s="29"/>
      <c r="E2" s="29"/>
      <c r="F2" s="29"/>
      <c r="G2" s="29"/>
      <c r="H2" s="29"/>
      <c r="I2" s="29"/>
      <c r="J2" s="29"/>
    </row>
    <row r="3" spans="1:16" ht="12" customHeight="1">
      <c r="A3" s="291" t="s">
        <v>227</v>
      </c>
      <c r="B3" s="291"/>
      <c r="C3" s="29"/>
      <c r="D3" s="29"/>
      <c r="E3" s="29"/>
      <c r="F3" s="29"/>
      <c r="G3" s="29"/>
      <c r="H3" s="29"/>
      <c r="I3" s="29"/>
      <c r="J3" s="29"/>
    </row>
    <row r="4" spans="1:16" ht="12" customHeight="1">
      <c r="A4" s="29"/>
      <c r="B4" s="29"/>
      <c r="C4" s="29"/>
      <c r="D4" s="29"/>
      <c r="E4" s="29"/>
      <c r="F4" s="29"/>
      <c r="G4" s="29"/>
      <c r="H4" s="29"/>
      <c r="I4" s="29"/>
      <c r="J4" s="29"/>
    </row>
    <row r="5" spans="1:16" ht="12" customHeight="1">
      <c r="A5" s="29"/>
      <c r="B5" s="29"/>
      <c r="C5" s="315"/>
      <c r="D5" s="29"/>
      <c r="E5" s="315"/>
      <c r="F5" s="315" t="s">
        <v>236</v>
      </c>
      <c r="G5" s="29"/>
      <c r="H5" s="29"/>
      <c r="I5" s="29"/>
      <c r="J5" s="29"/>
    </row>
    <row r="6" spans="1:16" ht="12" customHeight="1">
      <c r="A6" s="333" t="s">
        <v>205</v>
      </c>
      <c r="B6" s="790">
        <v>2007</v>
      </c>
      <c r="C6" s="155">
        <v>2008</v>
      </c>
      <c r="D6" s="155">
        <v>2009</v>
      </c>
      <c r="E6" s="334">
        <v>2010</v>
      </c>
      <c r="F6" s="334">
        <v>2011</v>
      </c>
      <c r="G6" s="334">
        <v>2012</v>
      </c>
      <c r="H6" s="29"/>
      <c r="I6" s="29"/>
      <c r="J6" s="29"/>
    </row>
    <row r="7" spans="1:16" ht="12" customHeight="1">
      <c r="A7" s="335"/>
      <c r="B7" s="335"/>
      <c r="C7" s="335"/>
      <c r="D7" s="335"/>
      <c r="E7" s="29"/>
      <c r="F7" s="29"/>
      <c r="G7" s="29"/>
      <c r="H7" s="29"/>
      <c r="I7" s="248"/>
      <c r="J7" s="248"/>
      <c r="K7" s="312"/>
      <c r="L7" s="312"/>
      <c r="M7" s="312"/>
      <c r="N7" s="312"/>
      <c r="O7" s="312"/>
      <c r="P7" s="312"/>
    </row>
    <row r="8" spans="1:16" ht="12" customHeight="1">
      <c r="A8" s="336" t="s">
        <v>210</v>
      </c>
      <c r="B8" s="802">
        <v>184.19</v>
      </c>
      <c r="C8" s="337">
        <v>208.47353522942814</v>
      </c>
      <c r="D8" s="337">
        <v>238.29185172955371</v>
      </c>
      <c r="E8" s="338">
        <v>236.94</v>
      </c>
      <c r="F8" s="338" t="s">
        <v>237</v>
      </c>
      <c r="G8" s="338">
        <v>272.12</v>
      </c>
      <c r="H8" s="315"/>
      <c r="I8" s="339"/>
      <c r="J8" s="339"/>
      <c r="K8" s="312"/>
      <c r="L8" s="312"/>
      <c r="M8" s="312"/>
      <c r="N8" s="312"/>
      <c r="O8" s="312"/>
      <c r="P8" s="312"/>
    </row>
    <row r="9" spans="1:16" ht="12" customHeight="1">
      <c r="A9" s="335"/>
      <c r="B9" s="335"/>
      <c r="C9" s="340"/>
      <c r="D9" s="340"/>
      <c r="E9" s="341"/>
      <c r="F9" s="221"/>
      <c r="G9" s="1051"/>
      <c r="H9" s="1051"/>
      <c r="I9" s="248"/>
      <c r="J9" s="248"/>
      <c r="K9" s="312"/>
      <c r="L9" s="312"/>
      <c r="M9" s="312"/>
      <c r="N9" s="312"/>
      <c r="O9" s="312"/>
      <c r="P9" s="312"/>
    </row>
    <row r="10" spans="1:16" ht="12" customHeight="1">
      <c r="A10" s="342" t="s">
        <v>212</v>
      </c>
      <c r="B10" s="801">
        <v>25.12</v>
      </c>
      <c r="C10" s="343">
        <v>31.52</v>
      </c>
      <c r="D10" s="343">
        <v>38.054100864135144</v>
      </c>
      <c r="E10" s="344">
        <v>38.24</v>
      </c>
      <c r="F10" s="322" t="s">
        <v>238</v>
      </c>
      <c r="G10" s="344">
        <v>40.61</v>
      </c>
      <c r="H10" s="345"/>
      <c r="I10" s="248"/>
      <c r="J10" s="248"/>
      <c r="K10" s="312"/>
      <c r="L10" s="312"/>
      <c r="M10" s="312"/>
      <c r="N10" s="312"/>
      <c r="O10" s="312"/>
      <c r="P10" s="312"/>
    </row>
    <row r="11" spans="1:16" ht="12" customHeight="1">
      <c r="A11" s="335"/>
      <c r="B11" s="335"/>
      <c r="C11" s="340"/>
      <c r="D11" s="340"/>
      <c r="E11" s="346"/>
      <c r="F11" s="347"/>
      <c r="G11" s="1051"/>
      <c r="H11" s="1051"/>
      <c r="I11" s="312"/>
      <c r="J11" s="312"/>
      <c r="K11" s="348"/>
      <c r="L11" s="312"/>
      <c r="M11" s="349"/>
      <c r="N11" s="312"/>
      <c r="O11" s="350"/>
      <c r="P11" s="312"/>
    </row>
    <row r="12" spans="1:16" ht="12" customHeight="1">
      <c r="A12" s="342" t="s">
        <v>25</v>
      </c>
      <c r="B12" s="342">
        <v>264.14999999999998</v>
      </c>
      <c r="C12" s="343">
        <v>335.7964800396428</v>
      </c>
      <c r="D12" s="343">
        <v>402.77086331996946</v>
      </c>
      <c r="E12" s="344">
        <v>380.86</v>
      </c>
      <c r="F12" s="809">
        <v>376.17845457980189</v>
      </c>
      <c r="G12" s="809">
        <v>456.25573505573379</v>
      </c>
      <c r="H12" s="345"/>
      <c r="I12" s="312"/>
      <c r="K12" s="307"/>
      <c r="M12" s="349"/>
      <c r="N12" s="350"/>
      <c r="O12" s="350"/>
      <c r="P12" s="312"/>
    </row>
    <row r="13" spans="1:16" ht="12" customHeight="1">
      <c r="A13" s="342" t="s">
        <v>23</v>
      </c>
      <c r="B13" s="342">
        <v>149.36000000000001</v>
      </c>
      <c r="C13" s="343">
        <v>188.18055000756183</v>
      </c>
      <c r="D13" s="343">
        <v>227.67645198933747</v>
      </c>
      <c r="E13" s="344">
        <v>238.46</v>
      </c>
      <c r="F13" s="809">
        <v>227.15683178383551</v>
      </c>
      <c r="G13" s="809">
        <v>251.90833474123292</v>
      </c>
      <c r="H13" s="345"/>
      <c r="I13" s="312"/>
      <c r="K13" s="307"/>
      <c r="M13" s="349"/>
      <c r="N13" s="350"/>
      <c r="O13" s="312"/>
      <c r="P13" s="312"/>
    </row>
    <row r="14" spans="1:16" ht="12" customHeight="1">
      <c r="A14" s="342" t="s">
        <v>26</v>
      </c>
      <c r="B14" s="342">
        <v>258.35000000000002</v>
      </c>
      <c r="C14" s="343">
        <v>370.65680876568092</v>
      </c>
      <c r="D14" s="343">
        <v>399.79685833385196</v>
      </c>
      <c r="E14" s="344">
        <v>365.13</v>
      </c>
      <c r="F14" s="809">
        <v>445.46665440612355</v>
      </c>
      <c r="G14" s="809">
        <v>55.317146443897954</v>
      </c>
      <c r="H14" s="345"/>
      <c r="I14" s="312"/>
      <c r="K14" s="307"/>
      <c r="M14" s="349"/>
      <c r="N14" s="350"/>
      <c r="O14" s="312"/>
      <c r="P14" s="312"/>
    </row>
    <row r="15" spans="1:16" ht="12" customHeight="1">
      <c r="A15" s="342" t="s">
        <v>27</v>
      </c>
      <c r="B15" s="342">
        <v>137.25</v>
      </c>
      <c r="C15" s="343">
        <v>167.47200586573985</v>
      </c>
      <c r="D15" s="343">
        <v>186.96076223633412</v>
      </c>
      <c r="E15" s="344">
        <v>200.32</v>
      </c>
      <c r="F15" s="809">
        <v>228.56254478099765</v>
      </c>
      <c r="G15" s="809">
        <v>288.66470900324003</v>
      </c>
      <c r="H15" s="345"/>
      <c r="I15" s="312"/>
      <c r="K15" s="307"/>
      <c r="M15" s="349"/>
      <c r="N15" s="350"/>
      <c r="O15" s="312"/>
      <c r="P15" s="312"/>
    </row>
    <row r="16" spans="1:16" ht="12" customHeight="1">
      <c r="A16" s="342" t="s">
        <v>28</v>
      </c>
      <c r="B16" s="342">
        <v>113.53</v>
      </c>
      <c r="C16" s="343">
        <v>122.28829385126434</v>
      </c>
      <c r="D16" s="343">
        <v>133.43237984013663</v>
      </c>
      <c r="E16" s="344">
        <v>140</v>
      </c>
      <c r="F16" s="809">
        <v>182.09170506345293</v>
      </c>
      <c r="G16" s="809">
        <v>214.9831679230856</v>
      </c>
      <c r="H16" s="345"/>
      <c r="I16" s="312"/>
      <c r="K16" s="307"/>
      <c r="M16" s="349"/>
      <c r="N16" s="350"/>
      <c r="O16" s="312"/>
      <c r="P16" s="312"/>
    </row>
    <row r="17" spans="1:16" ht="12" customHeight="1">
      <c r="A17" s="342" t="s">
        <v>9</v>
      </c>
      <c r="B17" s="342">
        <v>62.43</v>
      </c>
      <c r="C17" s="343">
        <v>74.152744181516738</v>
      </c>
      <c r="D17" s="343">
        <v>103.87777483782281</v>
      </c>
      <c r="E17" s="344">
        <v>113.33</v>
      </c>
      <c r="F17" s="809">
        <v>113.02204433682624</v>
      </c>
      <c r="G17" s="809">
        <v>171.56236637905741</v>
      </c>
      <c r="H17" s="345"/>
      <c r="I17" s="312"/>
      <c r="K17" s="307"/>
      <c r="M17" s="349"/>
      <c r="N17" s="350"/>
      <c r="O17" s="312"/>
      <c r="P17" s="312"/>
    </row>
    <row r="18" spans="1:16" ht="12" customHeight="1">
      <c r="A18" s="342" t="s">
        <v>10</v>
      </c>
      <c r="B18" s="342">
        <v>33.36</v>
      </c>
      <c r="C18" s="343">
        <v>57.324607145901815</v>
      </c>
      <c r="D18" s="343">
        <v>82.267096702423274</v>
      </c>
      <c r="E18" s="344">
        <v>110.28</v>
      </c>
      <c r="F18" s="809">
        <v>120.04818137025391</v>
      </c>
      <c r="G18" s="809">
        <v>210.9115039538884</v>
      </c>
      <c r="H18" s="345"/>
      <c r="I18" s="312"/>
      <c r="K18" s="307"/>
      <c r="M18" s="349"/>
      <c r="N18" s="350"/>
      <c r="O18" s="312"/>
      <c r="P18" s="312"/>
    </row>
    <row r="19" spans="1:16" ht="12" customHeight="1">
      <c r="A19" s="342" t="s">
        <v>29</v>
      </c>
      <c r="B19" s="342">
        <v>196.04</v>
      </c>
      <c r="C19" s="343">
        <v>190.21</v>
      </c>
      <c r="D19" s="343">
        <v>200.67364649762811</v>
      </c>
      <c r="E19" s="344">
        <v>218.71</v>
      </c>
      <c r="F19" s="809">
        <v>227.2019616837066</v>
      </c>
      <c r="G19" s="809">
        <v>259.31384501184579</v>
      </c>
      <c r="H19" s="345"/>
      <c r="I19" s="312"/>
      <c r="K19" s="307"/>
      <c r="M19" s="349"/>
      <c r="N19" s="350"/>
      <c r="O19" s="312"/>
      <c r="P19" s="312"/>
    </row>
    <row r="20" spans="1:16" ht="12" customHeight="1">
      <c r="A20" s="342" t="s">
        <v>11</v>
      </c>
      <c r="B20" s="342">
        <v>163.24</v>
      </c>
      <c r="C20" s="343">
        <v>154.43362821805181</v>
      </c>
      <c r="D20" s="343">
        <v>183.82903452706137</v>
      </c>
      <c r="E20" s="344">
        <v>195.56</v>
      </c>
      <c r="F20" s="809">
        <v>215.84135660997819</v>
      </c>
      <c r="G20" s="809">
        <v>232.81395703262845</v>
      </c>
      <c r="H20" s="345"/>
      <c r="I20" s="312"/>
      <c r="K20" s="307"/>
      <c r="M20" s="349"/>
      <c r="N20" s="350"/>
      <c r="O20" s="312"/>
      <c r="P20" s="312"/>
    </row>
    <row r="21" spans="1:16" ht="12" customHeight="1">
      <c r="A21" s="342" t="s">
        <v>12</v>
      </c>
      <c r="B21" s="342">
        <v>67.680000000000007</v>
      </c>
      <c r="C21" s="343">
        <v>82.585715555799425</v>
      </c>
      <c r="D21" s="343">
        <v>106.61837991673147</v>
      </c>
      <c r="E21" s="344">
        <v>119.38</v>
      </c>
      <c r="F21" s="809">
        <v>107.49337851451475</v>
      </c>
      <c r="G21" s="809">
        <v>127.07754556906335</v>
      </c>
      <c r="H21" s="345"/>
      <c r="I21" s="312"/>
      <c r="K21" s="307"/>
      <c r="M21" s="349"/>
      <c r="N21" s="350"/>
      <c r="O21" s="312"/>
      <c r="P21" s="312"/>
    </row>
    <row r="22" spans="1:16" ht="12" customHeight="1">
      <c r="A22" s="342" t="s">
        <v>13</v>
      </c>
      <c r="B22" s="342">
        <v>153.88</v>
      </c>
      <c r="C22" s="343">
        <v>246.98096375533689</v>
      </c>
      <c r="D22" s="343">
        <v>285.66754276624272</v>
      </c>
      <c r="E22" s="344">
        <v>301.79000000000002</v>
      </c>
      <c r="F22" s="809">
        <v>346.97822939098864</v>
      </c>
      <c r="G22" s="809">
        <v>335.87587406944226</v>
      </c>
      <c r="H22" s="345"/>
      <c r="I22" s="312"/>
      <c r="K22" s="307"/>
      <c r="M22" s="349"/>
      <c r="N22" s="350"/>
      <c r="O22" s="312"/>
      <c r="P22" s="312"/>
    </row>
    <row r="23" spans="1:16" ht="12" customHeight="1">
      <c r="A23" s="342" t="s">
        <v>14</v>
      </c>
      <c r="B23" s="342">
        <v>231.65</v>
      </c>
      <c r="C23" s="343">
        <v>269.66408670503898</v>
      </c>
      <c r="D23" s="343">
        <v>273.18671758700305</v>
      </c>
      <c r="E23" s="344">
        <v>260.31</v>
      </c>
      <c r="F23" s="809">
        <v>354.32159924231354</v>
      </c>
      <c r="G23" s="809">
        <v>395.41820081769583</v>
      </c>
      <c r="H23" s="345"/>
      <c r="I23" s="312"/>
      <c r="K23" s="307"/>
      <c r="M23" s="349"/>
      <c r="N23" s="350"/>
      <c r="O23" s="312"/>
      <c r="P23" s="312"/>
    </row>
    <row r="24" spans="1:16" ht="12" customHeight="1">
      <c r="A24" s="342" t="s">
        <v>230</v>
      </c>
      <c r="B24" s="342">
        <v>217.07</v>
      </c>
      <c r="C24" s="343">
        <v>249.82</v>
      </c>
      <c r="D24" s="343">
        <v>280.51007490640444</v>
      </c>
      <c r="E24" s="344">
        <v>301.58</v>
      </c>
      <c r="F24" s="809">
        <v>335.26733042332586</v>
      </c>
      <c r="G24" s="809">
        <v>251.09207686731204</v>
      </c>
      <c r="H24" s="345"/>
      <c r="I24" s="312"/>
      <c r="K24" s="307"/>
      <c r="M24" s="349"/>
      <c r="N24" s="350"/>
      <c r="O24" s="312"/>
      <c r="P24" s="312"/>
    </row>
    <row r="25" spans="1:16" ht="12" customHeight="1">
      <c r="A25" s="342" t="s">
        <v>31</v>
      </c>
      <c r="B25" s="342">
        <v>95.17</v>
      </c>
      <c r="C25" s="343">
        <v>117.56165004323572</v>
      </c>
      <c r="D25" s="343">
        <v>126.63269331174462</v>
      </c>
      <c r="E25" s="344">
        <v>136.03</v>
      </c>
      <c r="F25" s="809">
        <v>150.68735236603106</v>
      </c>
      <c r="G25" s="809">
        <v>181.41030171671545</v>
      </c>
      <c r="H25" s="345"/>
      <c r="I25" s="312"/>
      <c r="K25" s="307"/>
      <c r="M25" s="349"/>
      <c r="N25" s="350"/>
      <c r="O25" s="312"/>
      <c r="P25" s="312"/>
    </row>
    <row r="26" spans="1:16" ht="12" customHeight="1">
      <c r="A26" s="342" t="s">
        <v>15</v>
      </c>
      <c r="B26" s="342">
        <v>111.26</v>
      </c>
      <c r="C26" s="343">
        <v>128.47921661270249</v>
      </c>
      <c r="D26" s="343">
        <v>149.22056318724316</v>
      </c>
      <c r="E26" s="344">
        <v>153.09</v>
      </c>
      <c r="F26" s="809">
        <v>168.2711697313465</v>
      </c>
      <c r="G26" s="809">
        <v>195.01264409642451</v>
      </c>
      <c r="H26" s="345"/>
      <c r="I26" s="312"/>
      <c r="K26" s="307"/>
      <c r="M26" s="349"/>
      <c r="N26" s="350"/>
      <c r="O26" s="312"/>
      <c r="P26" s="312"/>
    </row>
    <row r="27" spans="1:16" ht="12" customHeight="1">
      <c r="A27" s="342" t="s">
        <v>197</v>
      </c>
      <c r="B27" s="342">
        <v>98.67</v>
      </c>
      <c r="C27" s="343">
        <v>108.90175966785799</v>
      </c>
      <c r="D27" s="343">
        <v>112.4684628411447</v>
      </c>
      <c r="E27" s="344">
        <v>133.94999999999999</v>
      </c>
      <c r="F27" s="809">
        <v>152.73737137341999</v>
      </c>
      <c r="G27" s="809">
        <v>193.08918105779534</v>
      </c>
      <c r="H27" s="345"/>
      <c r="I27" s="312"/>
      <c r="K27" s="307"/>
      <c r="M27" s="349"/>
      <c r="N27" s="350"/>
      <c r="O27" s="312"/>
      <c r="P27" s="312"/>
    </row>
    <row r="28" spans="1:16" ht="12" customHeight="1">
      <c r="A28" s="342" t="s">
        <v>24</v>
      </c>
      <c r="B28" s="342">
        <v>107.05</v>
      </c>
      <c r="C28" s="343">
        <v>132.21365320028386</v>
      </c>
      <c r="D28" s="343">
        <v>155.10810086310164</v>
      </c>
      <c r="E28" s="344">
        <v>181.22</v>
      </c>
      <c r="F28" s="809">
        <v>223.01451670440727</v>
      </c>
      <c r="G28" s="809">
        <v>219.43368593402687</v>
      </c>
      <c r="H28" s="345"/>
      <c r="I28" s="312"/>
      <c r="K28" s="307"/>
      <c r="M28" s="349"/>
      <c r="N28" s="350"/>
      <c r="O28" s="312"/>
      <c r="P28" s="312"/>
    </row>
    <row r="29" spans="1:16" ht="12" customHeight="1">
      <c r="A29" s="342" t="s">
        <v>16</v>
      </c>
      <c r="B29" s="342">
        <v>77.28</v>
      </c>
      <c r="C29" s="343">
        <v>57.297674277341685</v>
      </c>
      <c r="D29" s="343">
        <v>84.248518328456001</v>
      </c>
      <c r="E29" s="344">
        <v>93.63</v>
      </c>
      <c r="F29" s="809">
        <v>76.351103483457791</v>
      </c>
      <c r="G29" s="809">
        <v>78.142436578303617</v>
      </c>
      <c r="H29" s="345"/>
      <c r="I29" s="312"/>
      <c r="K29" s="307"/>
      <c r="M29" s="349"/>
      <c r="N29" s="350"/>
      <c r="O29" s="312"/>
      <c r="P29" s="312"/>
    </row>
    <row r="30" spans="1:16" ht="12" customHeight="1">
      <c r="A30" s="342" t="s">
        <v>32</v>
      </c>
      <c r="B30" s="342">
        <v>278.69</v>
      </c>
      <c r="C30" s="343">
        <v>309.97202153403504</v>
      </c>
      <c r="D30" s="343">
        <v>231.77897166501793</v>
      </c>
      <c r="E30" s="344">
        <v>244.81</v>
      </c>
      <c r="F30" s="809">
        <v>283.15346578638264</v>
      </c>
      <c r="G30" s="809">
        <v>347.33595462981702</v>
      </c>
      <c r="H30" s="345"/>
      <c r="I30" s="312"/>
      <c r="K30" s="307"/>
      <c r="M30" s="349"/>
      <c r="N30" s="350"/>
      <c r="O30" s="312"/>
      <c r="P30" s="312"/>
    </row>
    <row r="31" spans="1:16" ht="12" customHeight="1">
      <c r="A31" s="342" t="s">
        <v>33</v>
      </c>
      <c r="B31" s="342">
        <v>128.21</v>
      </c>
      <c r="C31" s="343">
        <v>157.99007488660615</v>
      </c>
      <c r="D31" s="343">
        <v>180.47768888204723</v>
      </c>
      <c r="E31" s="344">
        <v>164.49</v>
      </c>
      <c r="F31" s="809">
        <v>182.68023901593699</v>
      </c>
      <c r="G31" s="809">
        <v>257.54285628700597</v>
      </c>
      <c r="H31" s="345"/>
      <c r="I31" s="312"/>
      <c r="K31" s="307"/>
      <c r="M31" s="349"/>
      <c r="N31" s="350"/>
      <c r="O31" s="312"/>
      <c r="P31" s="312"/>
    </row>
    <row r="32" spans="1:16" ht="12" customHeight="1">
      <c r="A32" s="342" t="s">
        <v>177</v>
      </c>
      <c r="B32" s="342">
        <v>138.43</v>
      </c>
      <c r="C32" s="343">
        <v>126.9990374984777</v>
      </c>
      <c r="D32" s="343">
        <v>201.03536148660598</v>
      </c>
      <c r="E32" s="344" t="s">
        <v>239</v>
      </c>
      <c r="F32" s="809">
        <v>175.08831180850143</v>
      </c>
      <c r="G32" s="809">
        <v>204.8733711111625</v>
      </c>
      <c r="H32" s="345"/>
      <c r="I32" s="312"/>
      <c r="K32" s="307"/>
      <c r="M32" s="349"/>
      <c r="N32" s="350"/>
      <c r="O32" s="312"/>
      <c r="P32" s="312"/>
    </row>
    <row r="33" spans="1:16" ht="12" customHeight="1">
      <c r="A33" s="342" t="s">
        <v>17</v>
      </c>
      <c r="B33" s="342">
        <v>241.57</v>
      </c>
      <c r="C33" s="343">
        <v>327.62260405633231</v>
      </c>
      <c r="D33" s="343">
        <v>376.42891674440841</v>
      </c>
      <c r="E33" s="344">
        <v>405.91</v>
      </c>
      <c r="F33" s="809">
        <v>458.63837118725246</v>
      </c>
      <c r="G33" s="809">
        <v>486.28678465117537</v>
      </c>
      <c r="H33" s="345"/>
      <c r="I33" s="312"/>
      <c r="K33" s="307"/>
      <c r="M33" s="349"/>
      <c r="N33" s="350"/>
      <c r="O33" s="312"/>
      <c r="P33" s="312"/>
    </row>
    <row r="34" spans="1:16" ht="12" customHeight="1">
      <c r="A34" s="342" t="s">
        <v>18</v>
      </c>
      <c r="B34" s="342">
        <v>253.12</v>
      </c>
      <c r="C34" s="343">
        <v>332.83636617787073</v>
      </c>
      <c r="D34" s="343">
        <v>301.21018216025266</v>
      </c>
      <c r="E34" s="344">
        <v>325.41000000000003</v>
      </c>
      <c r="F34" s="809">
        <v>316.3811820759945</v>
      </c>
      <c r="G34" s="809">
        <v>311.26733151021034</v>
      </c>
      <c r="H34" s="345"/>
      <c r="I34" s="312"/>
      <c r="K34" s="307"/>
      <c r="M34" s="349"/>
      <c r="N34" s="350"/>
      <c r="O34" s="312"/>
      <c r="P34" s="312"/>
    </row>
    <row r="35" spans="1:16" ht="12" customHeight="1">
      <c r="A35" s="800" t="s">
        <v>19</v>
      </c>
      <c r="B35" s="800">
        <v>169.52</v>
      </c>
      <c r="C35" s="343">
        <v>28.07</v>
      </c>
      <c r="D35" s="343">
        <v>225.64</v>
      </c>
      <c r="E35" s="344">
        <v>216.42</v>
      </c>
      <c r="F35" s="809">
        <v>234.8811994546825</v>
      </c>
      <c r="G35" s="809">
        <v>217.88153554454556</v>
      </c>
      <c r="H35" s="345"/>
      <c r="I35" s="312"/>
      <c r="K35" s="307"/>
      <c r="M35" s="349"/>
      <c r="N35" s="350"/>
      <c r="O35" s="312"/>
      <c r="P35" s="312"/>
    </row>
    <row r="36" spans="1:16" ht="12" customHeight="1">
      <c r="A36" s="800" t="s">
        <v>232</v>
      </c>
      <c r="B36" s="800">
        <v>182.87</v>
      </c>
      <c r="C36" s="343">
        <v>218.39643523575685</v>
      </c>
      <c r="D36" s="343">
        <v>244.47493407599234</v>
      </c>
      <c r="E36" s="344">
        <v>177.48</v>
      </c>
      <c r="F36" s="809">
        <v>294.74711591398523</v>
      </c>
      <c r="G36" s="809">
        <v>206.24946396714614</v>
      </c>
      <c r="H36" s="345"/>
      <c r="I36" s="312"/>
      <c r="K36" s="307"/>
      <c r="M36" s="349"/>
      <c r="N36" s="350"/>
      <c r="O36" s="312"/>
      <c r="P36" s="312"/>
    </row>
    <row r="37" spans="1:16" ht="12" customHeight="1">
      <c r="A37" s="800" t="s">
        <v>20</v>
      </c>
      <c r="B37" s="800">
        <v>149.38999999999999</v>
      </c>
      <c r="C37" s="343">
        <v>176.13663314117318</v>
      </c>
      <c r="D37" s="343">
        <v>235.38684377065533</v>
      </c>
      <c r="E37" s="344">
        <v>341.07</v>
      </c>
      <c r="F37" s="809">
        <v>324.55332088089926</v>
      </c>
      <c r="G37" s="809">
        <v>369.05171783916279</v>
      </c>
      <c r="H37" s="345"/>
      <c r="I37" s="312"/>
      <c r="K37" s="307"/>
      <c r="M37" s="349"/>
      <c r="N37" s="350"/>
      <c r="O37" s="312"/>
      <c r="P37" s="312"/>
    </row>
    <row r="38" spans="1:16" ht="12" customHeight="1">
      <c r="A38" s="800" t="s">
        <v>21</v>
      </c>
      <c r="B38" s="800">
        <v>192.95</v>
      </c>
      <c r="C38" s="343">
        <v>216.73061522410228</v>
      </c>
      <c r="D38" s="343">
        <v>262.69409900291203</v>
      </c>
      <c r="E38" s="344">
        <v>307.52999999999997</v>
      </c>
      <c r="F38" s="809">
        <v>374.79511892422829</v>
      </c>
      <c r="G38" s="809">
        <v>387.54892108593248</v>
      </c>
      <c r="H38" s="345"/>
      <c r="I38" s="29"/>
      <c r="K38" s="307"/>
      <c r="M38" s="349"/>
      <c r="N38" s="350"/>
    </row>
    <row r="39" spans="1:16" ht="12" customHeight="1">
      <c r="A39" s="288" t="s">
        <v>240</v>
      </c>
      <c r="B39" s="288"/>
      <c r="C39" s="29"/>
      <c r="D39" s="29"/>
      <c r="E39" s="29"/>
      <c r="F39" s="29"/>
      <c r="G39" s="29"/>
      <c r="H39" s="29"/>
      <c r="I39" s="29"/>
      <c r="J39" s="29"/>
    </row>
    <row r="40" spans="1:16" ht="12" customHeight="1">
      <c r="A40" s="29" t="s">
        <v>233</v>
      </c>
      <c r="B40" s="29"/>
      <c r="C40" s="29"/>
      <c r="D40" s="29"/>
      <c r="E40" s="29"/>
      <c r="F40" s="29"/>
      <c r="G40" s="29"/>
      <c r="H40" s="29"/>
      <c r="I40" s="29"/>
      <c r="J40" s="29"/>
    </row>
    <row r="41" spans="1:16" ht="12" customHeight="1">
      <c r="A41" s="29" t="s">
        <v>241</v>
      </c>
      <c r="B41" s="29"/>
      <c r="C41" s="29"/>
      <c r="D41" s="29"/>
      <c r="E41" s="29"/>
      <c r="F41" s="29"/>
      <c r="G41" s="29"/>
      <c r="H41" s="29"/>
      <c r="I41" s="29"/>
      <c r="J41" s="29"/>
    </row>
    <row r="42" spans="1:16" s="48" customFormat="1" ht="43.5" customHeight="1">
      <c r="A42" s="1044" t="s">
        <v>445</v>
      </c>
      <c r="B42" s="1044"/>
      <c r="C42" s="1044"/>
      <c r="D42" s="1044"/>
      <c r="E42" s="1044"/>
      <c r="F42" s="1044"/>
      <c r="G42" s="1044"/>
      <c r="H42" s="1044"/>
      <c r="I42" s="1044"/>
      <c r="J42" s="1044"/>
      <c r="K42" s="1044"/>
      <c r="L42" s="1044"/>
      <c r="M42" s="1044"/>
      <c r="N42" s="1044"/>
      <c r="O42" s="1044"/>
      <c r="P42" s="1044"/>
    </row>
    <row r="43" spans="1:16" s="48" customFormat="1" ht="38.25" customHeight="1">
      <c r="A43" s="1044" t="s">
        <v>446</v>
      </c>
      <c r="B43" s="1044"/>
      <c r="C43" s="1044"/>
      <c r="D43" s="1044"/>
      <c r="E43" s="1044"/>
      <c r="F43" s="1044"/>
      <c r="G43" s="1044"/>
      <c r="H43" s="1044"/>
      <c r="I43" s="1044"/>
      <c r="J43" s="1044"/>
      <c r="K43" s="1044"/>
      <c r="L43" s="1044"/>
      <c r="M43" s="1044"/>
      <c r="N43" s="1044"/>
      <c r="O43" s="1044"/>
      <c r="P43" s="1044"/>
    </row>
    <row r="46" spans="1:16" ht="12" customHeight="1">
      <c r="I46" s="300"/>
    </row>
    <row r="49" spans="9:9" ht="12" customHeight="1">
      <c r="I49" s="353"/>
    </row>
    <row r="50" spans="9:9" ht="12" customHeight="1">
      <c r="I50" s="300"/>
    </row>
  </sheetData>
  <mergeCells count="4">
    <mergeCell ref="G9:H9"/>
    <mergeCell ref="G11:H11"/>
    <mergeCell ref="A42:P42"/>
    <mergeCell ref="A43:P43"/>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Q44"/>
  <sheetViews>
    <sheetView workbookViewId="0">
      <selection activeCell="G29" sqref="G29"/>
    </sheetView>
  </sheetViews>
  <sheetFormatPr defaultRowHeight="12" customHeight="1"/>
  <cols>
    <col min="1" max="1" width="26" style="219" customWidth="1"/>
    <col min="2" max="3" width="0" style="219" hidden="1" customWidth="1"/>
    <col min="4" max="5" width="12.7109375" style="219" customWidth="1"/>
    <col min="6" max="6" width="14.140625" style="219" customWidth="1"/>
    <col min="7" max="7" width="13.85546875" style="219" customWidth="1"/>
    <col min="8" max="8" width="12" style="219" bestFit="1" customWidth="1"/>
    <col min="9" max="9" width="13.85546875" style="219" customWidth="1"/>
    <col min="10" max="10" width="12.85546875" style="219" bestFit="1" customWidth="1"/>
    <col min="11" max="14" width="9.140625" style="219"/>
    <col min="15" max="16" width="13.140625" style="219" bestFit="1" customWidth="1"/>
    <col min="17" max="16384" width="9.140625" style="219"/>
  </cols>
  <sheetData>
    <row r="1" spans="1:9" ht="12" customHeight="1">
      <c r="A1" s="354" t="s">
        <v>590</v>
      </c>
      <c r="B1" s="355"/>
      <c r="C1" s="355"/>
      <c r="D1" s="356"/>
      <c r="E1" s="356"/>
      <c r="F1" s="356"/>
      <c r="G1" s="356"/>
      <c r="H1" s="356"/>
      <c r="I1" s="356"/>
    </row>
    <row r="2" spans="1:9" ht="12" customHeight="1">
      <c r="A2" s="357" t="s">
        <v>242</v>
      </c>
      <c r="B2" s="356"/>
      <c r="C2" s="356"/>
      <c r="D2" s="356"/>
      <c r="E2" s="356"/>
      <c r="F2" s="356"/>
      <c r="G2" s="356"/>
      <c r="H2" s="356"/>
      <c r="I2" s="356"/>
    </row>
    <row r="3" spans="1:9" ht="12" customHeight="1">
      <c r="A3" s="358" t="s">
        <v>203</v>
      </c>
      <c r="B3" s="356"/>
      <c r="C3" s="356"/>
      <c r="D3" s="356"/>
      <c r="E3" s="356"/>
      <c r="F3" s="356"/>
      <c r="G3" s="356"/>
      <c r="H3" s="356"/>
      <c r="I3" s="356"/>
    </row>
    <row r="4" spans="1:9" ht="12" customHeight="1">
      <c r="A4" s="356"/>
      <c r="B4" s="356"/>
      <c r="C4" s="356"/>
      <c r="D4" s="356"/>
      <c r="E4" s="356"/>
      <c r="F4" s="356"/>
      <c r="G4" s="356"/>
      <c r="H4" s="356"/>
      <c r="I4" s="356"/>
    </row>
    <row r="5" spans="1:9" ht="12" customHeight="1">
      <c r="A5" s="356"/>
      <c r="B5" s="359"/>
      <c r="C5" s="359"/>
      <c r="D5" s="356"/>
      <c r="E5" s="356"/>
      <c r="F5" s="356"/>
      <c r="G5" s="356"/>
      <c r="H5" s="356"/>
      <c r="I5" s="356"/>
    </row>
    <row r="6" spans="1:9" ht="12" customHeight="1">
      <c r="A6" s="1056" t="s">
        <v>243</v>
      </c>
      <c r="B6" s="1058" t="s">
        <v>244</v>
      </c>
      <c r="C6" s="1058"/>
      <c r="D6" s="1059" t="s">
        <v>244</v>
      </c>
      <c r="E6" s="1058"/>
      <c r="F6" s="1058"/>
      <c r="G6" s="1060" t="s">
        <v>244</v>
      </c>
      <c r="H6" s="1060"/>
      <c r="I6" s="1060"/>
    </row>
    <row r="7" spans="1:9" ht="12" customHeight="1">
      <c r="A7" s="1057"/>
      <c r="B7" s="1061">
        <v>2008</v>
      </c>
      <c r="C7" s="1062"/>
      <c r="D7" s="1063">
        <v>2011</v>
      </c>
      <c r="E7" s="1063"/>
      <c r="F7" s="1063"/>
      <c r="G7" s="1064">
        <v>2012</v>
      </c>
      <c r="H7" s="1064"/>
      <c r="I7" s="1064"/>
    </row>
    <row r="8" spans="1:9" ht="12" customHeight="1">
      <c r="A8" s="1057"/>
      <c r="B8" s="1065" t="s">
        <v>245</v>
      </c>
      <c r="C8" s="1066"/>
      <c r="D8" s="1066" t="s">
        <v>245</v>
      </c>
      <c r="E8" s="1066"/>
      <c r="F8" s="1062" t="s">
        <v>246</v>
      </c>
      <c r="G8" s="1052" t="s">
        <v>245</v>
      </c>
      <c r="H8" s="1053"/>
      <c r="I8" s="1054" t="s">
        <v>246</v>
      </c>
    </row>
    <row r="9" spans="1:9" ht="81" customHeight="1">
      <c r="A9" s="1055"/>
      <c r="B9" s="360" t="s">
        <v>247</v>
      </c>
      <c r="C9" s="361" t="s">
        <v>248</v>
      </c>
      <c r="D9" s="361" t="s">
        <v>247</v>
      </c>
      <c r="E9" s="361" t="s">
        <v>248</v>
      </c>
      <c r="F9" s="1062"/>
      <c r="G9" s="361" t="s">
        <v>247</v>
      </c>
      <c r="H9" s="362" t="s">
        <v>248</v>
      </c>
      <c r="I9" s="1055"/>
    </row>
    <row r="10" spans="1:9" ht="12" customHeight="1">
      <c r="A10" s="356"/>
      <c r="B10" s="352"/>
      <c r="C10" s="363"/>
      <c r="D10" s="356"/>
      <c r="E10" s="356"/>
      <c r="F10" s="356"/>
      <c r="G10" s="356"/>
      <c r="H10" s="356"/>
      <c r="I10" s="356"/>
    </row>
    <row r="11" spans="1:9" ht="12" customHeight="1">
      <c r="A11" s="364" t="s">
        <v>210</v>
      </c>
      <c r="B11" s="365">
        <f>SUM(B13:B41)</f>
        <v>1158651348.2000003</v>
      </c>
      <c r="C11" s="366">
        <v>20.898806604989677</v>
      </c>
      <c r="D11" s="367">
        <v>1591763239.73</v>
      </c>
      <c r="E11" s="368">
        <v>20.149999999999999</v>
      </c>
      <c r="F11" s="367">
        <v>7898276667.5</v>
      </c>
      <c r="G11" s="367">
        <v>2385972802.7299995</v>
      </c>
      <c r="H11" s="368">
        <v>25.74</v>
      </c>
      <c r="I11" s="367">
        <v>9269498797.2700005</v>
      </c>
    </row>
    <row r="12" spans="1:9" ht="12" customHeight="1">
      <c r="A12" s="356"/>
      <c r="B12" s="352"/>
      <c r="C12" s="363"/>
      <c r="D12" s="369"/>
      <c r="E12" s="369"/>
      <c r="F12" s="369"/>
      <c r="G12" s="369"/>
      <c r="H12" s="369"/>
      <c r="I12" s="369"/>
    </row>
    <row r="13" spans="1:9" ht="12" customHeight="1">
      <c r="A13" s="370" t="s">
        <v>212</v>
      </c>
      <c r="B13" s="371">
        <v>350244000</v>
      </c>
      <c r="C13" s="372">
        <v>23.11</v>
      </c>
      <c r="D13" s="367">
        <v>78387619.969999999</v>
      </c>
      <c r="E13" s="373">
        <v>5.9</v>
      </c>
      <c r="F13" s="367">
        <v>1331660223.6700001</v>
      </c>
      <c r="G13" s="367">
        <v>407104686.62</v>
      </c>
      <c r="H13" s="373">
        <v>32.4</v>
      </c>
      <c r="I13" s="367">
        <v>1256181455.22</v>
      </c>
    </row>
    <row r="14" spans="1:9" ht="12" customHeight="1">
      <c r="A14" s="356"/>
      <c r="B14" s="352"/>
      <c r="C14" s="363"/>
      <c r="D14" s="369"/>
      <c r="E14" s="369"/>
      <c r="F14" s="369"/>
      <c r="G14" s="369"/>
      <c r="H14" s="369"/>
      <c r="I14" s="369"/>
    </row>
    <row r="15" spans="1:9" ht="12" customHeight="1">
      <c r="A15" s="370" t="s">
        <v>25</v>
      </c>
      <c r="B15" s="799" t="s">
        <v>93</v>
      </c>
      <c r="C15" s="372" t="s">
        <v>93</v>
      </c>
      <c r="D15" s="809">
        <v>0</v>
      </c>
      <c r="E15" s="798" t="s">
        <v>97</v>
      </c>
      <c r="F15" s="809">
        <v>10771200.57</v>
      </c>
      <c r="G15" s="809">
        <v>36538916.5</v>
      </c>
      <c r="H15" s="798">
        <v>72.339725462205209</v>
      </c>
      <c r="I15" s="809">
        <v>50510167.5</v>
      </c>
    </row>
    <row r="16" spans="1:9" ht="12" customHeight="1">
      <c r="A16" s="370" t="s">
        <v>23</v>
      </c>
      <c r="B16" s="799">
        <v>508408.99</v>
      </c>
      <c r="C16" s="372">
        <v>6.0675408081627147</v>
      </c>
      <c r="D16" s="809">
        <v>8274849.1699999999</v>
      </c>
      <c r="E16" s="798">
        <v>38.455458155809602</v>
      </c>
      <c r="F16" s="809">
        <v>21518009.579999998</v>
      </c>
      <c r="G16" s="809" t="s">
        <v>97</v>
      </c>
      <c r="H16" s="798" t="s">
        <v>97</v>
      </c>
      <c r="I16" s="809">
        <v>30771789.530000001</v>
      </c>
    </row>
    <row r="17" spans="1:17" ht="12" customHeight="1">
      <c r="A17" s="370" t="s">
        <v>26</v>
      </c>
      <c r="B17" s="799">
        <v>14277998.949999999</v>
      </c>
      <c r="C17" s="372">
        <v>49.184355412210813</v>
      </c>
      <c r="D17" s="809">
        <v>9742649.6699999999</v>
      </c>
      <c r="E17" s="798">
        <v>51.302209315489669</v>
      </c>
      <c r="F17" s="809">
        <v>18990701.960000001</v>
      </c>
      <c r="G17" s="809">
        <v>11383626.460000001</v>
      </c>
      <c r="H17" s="798">
        <v>69.295753259967228</v>
      </c>
      <c r="I17" s="809">
        <v>16427596.1</v>
      </c>
    </row>
    <row r="18" spans="1:17" ht="12" customHeight="1">
      <c r="A18" s="370" t="s">
        <v>27</v>
      </c>
      <c r="B18" s="799">
        <v>43026823.549999997</v>
      </c>
      <c r="C18" s="372">
        <v>38.505234214284606</v>
      </c>
      <c r="D18" s="809">
        <v>85934583.379999995</v>
      </c>
      <c r="E18" s="798">
        <v>46.708640340894377</v>
      </c>
      <c r="F18" s="809">
        <v>183980057.55000001</v>
      </c>
      <c r="G18" s="809">
        <v>102744261.23999999</v>
      </c>
      <c r="H18" s="798">
        <v>55.689559150625584</v>
      </c>
      <c r="I18" s="809">
        <v>184494657.18000001</v>
      </c>
      <c r="K18" s="376"/>
      <c r="L18" s="376"/>
      <c r="M18" s="376"/>
      <c r="N18" s="48"/>
      <c r="O18" s="20"/>
      <c r="P18" s="48"/>
    </row>
    <row r="19" spans="1:17" ht="12" customHeight="1">
      <c r="A19" s="370" t="s">
        <v>28</v>
      </c>
      <c r="B19" s="799">
        <v>72043749.310000002</v>
      </c>
      <c r="C19" s="372">
        <v>39.043040081202207</v>
      </c>
      <c r="D19" s="809">
        <v>95097299.219999999</v>
      </c>
      <c r="E19" s="798">
        <v>39.672350624382624</v>
      </c>
      <c r="F19" s="809">
        <v>239706742.16</v>
      </c>
      <c r="G19" s="809">
        <v>183149612.27000001</v>
      </c>
      <c r="H19" s="798">
        <v>63.514253123563002</v>
      </c>
      <c r="I19" s="809">
        <v>288359861.38999999</v>
      </c>
      <c r="K19" s="376"/>
      <c r="L19" s="376"/>
      <c r="M19" s="376"/>
      <c r="N19" s="376"/>
      <c r="O19" s="20"/>
      <c r="P19" s="48"/>
    </row>
    <row r="20" spans="1:17" ht="12" customHeight="1">
      <c r="A20" s="370" t="s">
        <v>9</v>
      </c>
      <c r="B20" s="799">
        <v>66295673.920000002</v>
      </c>
      <c r="C20" s="372">
        <v>50.975604585589075</v>
      </c>
      <c r="D20" s="809">
        <v>88198074.450000003</v>
      </c>
      <c r="E20" s="798">
        <v>41.285482580877037</v>
      </c>
      <c r="F20" s="809">
        <v>213629752.97</v>
      </c>
      <c r="G20" s="809">
        <v>98271404.519999996</v>
      </c>
      <c r="H20" s="798">
        <v>34.543381370728909</v>
      </c>
      <c r="I20" s="809">
        <v>284486928.08999997</v>
      </c>
    </row>
    <row r="21" spans="1:17" ht="12" customHeight="1">
      <c r="A21" s="370" t="s">
        <v>10</v>
      </c>
      <c r="B21" s="799">
        <v>26750672.469999999</v>
      </c>
      <c r="C21" s="372">
        <v>81.19571565449958</v>
      </c>
      <c r="D21" s="809">
        <v>11050670.16</v>
      </c>
      <c r="E21" s="798">
        <v>58.923418079765064</v>
      </c>
      <c r="F21" s="809">
        <v>18754292.470000003</v>
      </c>
      <c r="G21" s="809">
        <v>27809151.170000002</v>
      </c>
      <c r="H21" s="798">
        <v>11.007285804542587</v>
      </c>
      <c r="I21" s="809">
        <v>252643128.05000001</v>
      </c>
    </row>
    <row r="22" spans="1:17" ht="12" customHeight="1">
      <c r="A22" s="370" t="s">
        <v>249</v>
      </c>
      <c r="B22" s="799">
        <v>6022885.5999999996</v>
      </c>
      <c r="C22" s="372">
        <v>90.338525192339176</v>
      </c>
      <c r="D22" s="809">
        <v>221902104.5</v>
      </c>
      <c r="E22" s="798">
        <v>62.027142988399476</v>
      </c>
      <c r="F22" s="809">
        <v>357750000.74000001</v>
      </c>
      <c r="G22" s="809">
        <v>201844195.93000001</v>
      </c>
      <c r="H22" s="798">
        <v>46.45672294758721</v>
      </c>
      <c r="I22" s="809">
        <v>434477903.56999999</v>
      </c>
    </row>
    <row r="23" spans="1:17" ht="12" customHeight="1">
      <c r="A23" s="370" t="s">
        <v>11</v>
      </c>
      <c r="B23" s="799">
        <v>7599687.5599999996</v>
      </c>
      <c r="C23" s="372">
        <v>70.682338954514179</v>
      </c>
      <c r="D23" s="809">
        <v>8023485.1799999997</v>
      </c>
      <c r="E23" s="798">
        <v>72.263279316932881</v>
      </c>
      <c r="F23" s="809">
        <v>11103129.08</v>
      </c>
      <c r="G23" s="809">
        <v>50600438.670000002</v>
      </c>
      <c r="H23" s="798">
        <v>98.476949800808541</v>
      </c>
      <c r="I23" s="809">
        <v>51383027.979999997</v>
      </c>
      <c r="K23" s="312"/>
      <c r="L23" s="312"/>
    </row>
    <row r="24" spans="1:17" ht="12" customHeight="1">
      <c r="A24" s="370" t="s">
        <v>12</v>
      </c>
      <c r="B24" s="799">
        <v>15540584.119999999</v>
      </c>
      <c r="C24" s="372">
        <v>45.114841335650183</v>
      </c>
      <c r="D24" s="809">
        <v>45986124.710000001</v>
      </c>
      <c r="E24" s="798">
        <v>34.943889308142786</v>
      </c>
      <c r="F24" s="809">
        <v>131599903.78999999</v>
      </c>
      <c r="G24" s="809">
        <v>158281583.05000001</v>
      </c>
      <c r="H24" s="798">
        <v>80.307764588469283</v>
      </c>
      <c r="I24" s="809">
        <v>197093747.86000001</v>
      </c>
      <c r="K24" s="312"/>
      <c r="L24" s="312"/>
      <c r="M24" s="312"/>
      <c r="N24" s="312"/>
      <c r="O24" s="312"/>
      <c r="P24" s="312"/>
      <c r="Q24" s="312"/>
    </row>
    <row r="25" spans="1:17" ht="12" customHeight="1">
      <c r="A25" s="370" t="s">
        <v>13</v>
      </c>
      <c r="B25" s="799" t="s">
        <v>93</v>
      </c>
      <c r="C25" s="372" t="s">
        <v>93</v>
      </c>
      <c r="D25" s="809">
        <v>0</v>
      </c>
      <c r="E25" s="798" t="s">
        <v>97</v>
      </c>
      <c r="F25" s="809">
        <v>72577117.390000001</v>
      </c>
      <c r="G25" s="809">
        <v>56095023.340000004</v>
      </c>
      <c r="H25" s="798">
        <v>18.708700949220745</v>
      </c>
      <c r="I25" s="809">
        <v>299833876.72000003</v>
      </c>
      <c r="J25" s="349"/>
      <c r="K25" s="312"/>
      <c r="L25" s="312"/>
      <c r="M25" s="312"/>
      <c r="N25" s="312"/>
      <c r="O25" s="312"/>
      <c r="P25" s="312"/>
      <c r="Q25" s="312"/>
    </row>
    <row r="26" spans="1:17" ht="12" customHeight="1">
      <c r="A26" s="370" t="s">
        <v>14</v>
      </c>
      <c r="B26" s="799">
        <v>42678289.740000002</v>
      </c>
      <c r="C26" s="372">
        <v>88.08406413902992</v>
      </c>
      <c r="D26" s="809">
        <v>77217948.939999998</v>
      </c>
      <c r="E26" s="798">
        <v>90.124478598039502</v>
      </c>
      <c r="F26" s="809">
        <v>85679218.5</v>
      </c>
      <c r="G26" s="809">
        <v>102020346.15000001</v>
      </c>
      <c r="H26" s="798">
        <v>93.152487596121134</v>
      </c>
      <c r="I26" s="809">
        <v>109519722.75</v>
      </c>
      <c r="K26" s="312"/>
      <c r="L26" s="312"/>
      <c r="M26" s="312"/>
      <c r="N26" s="312"/>
      <c r="O26" s="312"/>
      <c r="P26" s="312"/>
      <c r="Q26" s="312"/>
    </row>
    <row r="27" spans="1:17" ht="12" customHeight="1">
      <c r="A27" s="370" t="s">
        <v>250</v>
      </c>
      <c r="B27" s="799" t="s">
        <v>93</v>
      </c>
      <c r="C27" s="372" t="s">
        <v>93</v>
      </c>
      <c r="D27" s="809">
        <v>3321039.88</v>
      </c>
      <c r="E27" s="798">
        <v>9.7762498617859155</v>
      </c>
      <c r="F27" s="809">
        <v>33970488.960000001</v>
      </c>
      <c r="G27" s="809">
        <v>2196694.9900000002</v>
      </c>
      <c r="H27" s="798">
        <v>8.2910856290115191</v>
      </c>
      <c r="I27" s="809">
        <v>26494660.510000002</v>
      </c>
      <c r="K27" s="312"/>
      <c r="L27" s="312"/>
      <c r="M27" s="312"/>
      <c r="N27" s="312"/>
      <c r="O27" s="312"/>
      <c r="P27" s="312"/>
      <c r="Q27" s="312"/>
    </row>
    <row r="28" spans="1:17" ht="12" customHeight="1">
      <c r="A28" s="370" t="s">
        <v>31</v>
      </c>
      <c r="B28" s="799" t="s">
        <v>93</v>
      </c>
      <c r="C28" s="372" t="s">
        <v>93</v>
      </c>
      <c r="D28" s="809">
        <v>0</v>
      </c>
      <c r="E28" s="798" t="s">
        <v>97</v>
      </c>
      <c r="F28" s="809">
        <v>28532004.279999997</v>
      </c>
      <c r="G28" s="809" t="s">
        <v>97</v>
      </c>
      <c r="H28" s="798" t="s">
        <v>97</v>
      </c>
      <c r="I28" s="809">
        <v>28962198.469999999</v>
      </c>
      <c r="K28" s="312"/>
      <c r="L28" s="312"/>
      <c r="M28" s="312"/>
      <c r="N28" s="312"/>
      <c r="O28" s="312"/>
      <c r="P28" s="312"/>
      <c r="Q28" s="312"/>
    </row>
    <row r="29" spans="1:17" ht="12" customHeight="1">
      <c r="A29" s="370" t="s">
        <v>15</v>
      </c>
      <c r="B29" s="799">
        <v>83848.33</v>
      </c>
      <c r="C29" s="372">
        <v>0.39905443925894535</v>
      </c>
      <c r="D29" s="809">
        <v>72594.37</v>
      </c>
      <c r="E29" s="798">
        <v>0.1097345090525248</v>
      </c>
      <c r="F29" s="809">
        <v>66154549.400000006</v>
      </c>
      <c r="G29" s="809">
        <v>929794.06</v>
      </c>
      <c r="H29" s="798">
        <v>1.0372058470668766</v>
      </c>
      <c r="I29" s="809">
        <v>89644120.560000002</v>
      </c>
      <c r="K29" s="312"/>
      <c r="L29" s="377"/>
      <c r="M29" s="312"/>
      <c r="N29" s="312"/>
      <c r="O29" s="313"/>
      <c r="P29" s="313"/>
      <c r="Q29" s="312"/>
    </row>
    <row r="30" spans="1:17" ht="12" customHeight="1">
      <c r="A30" s="370" t="s">
        <v>197</v>
      </c>
      <c r="B30" s="799">
        <v>234448123.75</v>
      </c>
      <c r="C30" s="372">
        <v>97.54603301581048</v>
      </c>
      <c r="D30" s="809">
        <v>289135325.01999998</v>
      </c>
      <c r="E30" s="798">
        <v>98.469877035566384</v>
      </c>
      <c r="F30" s="809">
        <v>293628197.5</v>
      </c>
      <c r="G30" s="809">
        <v>354351403.02999997</v>
      </c>
      <c r="H30" s="798">
        <v>93.076589526059493</v>
      </c>
      <c r="I30" s="809">
        <v>380709483.26999998</v>
      </c>
      <c r="K30" s="312"/>
      <c r="L30" s="377"/>
      <c r="M30" s="312"/>
      <c r="N30" s="312"/>
      <c r="O30" s="313"/>
      <c r="P30" s="313"/>
      <c r="Q30" s="312"/>
    </row>
    <row r="31" spans="1:17" ht="12" customHeight="1">
      <c r="A31" s="370" t="s">
        <v>24</v>
      </c>
      <c r="B31" s="799">
        <v>44871168.539999999</v>
      </c>
      <c r="C31" s="372">
        <v>14.175737542704342</v>
      </c>
      <c r="D31" s="809">
        <v>85902084.689999998</v>
      </c>
      <c r="E31" s="798">
        <v>20.127511497587104</v>
      </c>
      <c r="F31" s="809">
        <v>426789395.69999993</v>
      </c>
      <c r="G31" s="809">
        <v>91249789.25</v>
      </c>
      <c r="H31" s="798">
        <v>11.969590190096696</v>
      </c>
      <c r="I31" s="809">
        <v>762346812.22000003</v>
      </c>
      <c r="L31" s="377"/>
      <c r="M31" s="312"/>
      <c r="N31" s="312"/>
      <c r="O31" s="313"/>
      <c r="P31" s="313"/>
      <c r="Q31" s="312"/>
    </row>
    <row r="32" spans="1:17" ht="12" customHeight="1">
      <c r="A32" s="370" t="s">
        <v>16</v>
      </c>
      <c r="B32" s="799">
        <v>15878635.220000001</v>
      </c>
      <c r="C32" s="372">
        <v>61.48956116678653</v>
      </c>
      <c r="D32" s="809">
        <v>15687890.25</v>
      </c>
      <c r="E32" s="798">
        <v>90.047467803178677</v>
      </c>
      <c r="F32" s="809">
        <v>17421800.559999999</v>
      </c>
      <c r="G32" s="809">
        <v>18028185.66</v>
      </c>
      <c r="H32" s="798">
        <v>97.466078464183795</v>
      </c>
      <c r="I32" s="809">
        <v>18496882.140000001</v>
      </c>
      <c r="L32" s="377"/>
      <c r="M32" s="312"/>
      <c r="N32" s="312"/>
      <c r="O32" s="313"/>
      <c r="P32" s="313"/>
      <c r="Q32" s="312"/>
    </row>
    <row r="33" spans="1:17" ht="12" customHeight="1">
      <c r="A33" s="370" t="s">
        <v>32</v>
      </c>
      <c r="B33" s="799" t="s">
        <v>93</v>
      </c>
      <c r="C33" s="372" t="s">
        <v>93</v>
      </c>
      <c r="D33" s="809">
        <v>0</v>
      </c>
      <c r="E33" s="798" t="s">
        <v>93</v>
      </c>
      <c r="F33" s="809">
        <v>270872573.86000001</v>
      </c>
      <c r="G33" s="809" t="s">
        <v>97</v>
      </c>
      <c r="H33" s="798" t="s">
        <v>97</v>
      </c>
      <c r="I33" s="809">
        <v>349325267.98000002</v>
      </c>
      <c r="L33" s="377"/>
      <c r="M33" s="312"/>
      <c r="N33" s="312"/>
      <c r="O33" s="313"/>
      <c r="P33" s="313"/>
      <c r="Q33" s="312"/>
    </row>
    <row r="34" spans="1:17" ht="12" customHeight="1">
      <c r="A34" s="370" t="s">
        <v>33</v>
      </c>
      <c r="B34" s="799">
        <v>17197015.59</v>
      </c>
      <c r="C34" s="372">
        <v>30.817904024614823</v>
      </c>
      <c r="D34" s="809">
        <v>16600695.359999999</v>
      </c>
      <c r="E34" s="798">
        <v>26.820642904701998</v>
      </c>
      <c r="F34" s="809">
        <v>61895217.870000005</v>
      </c>
      <c r="G34" s="809">
        <v>31222413.789999999</v>
      </c>
      <c r="H34" s="798">
        <v>32.033452451577467</v>
      </c>
      <c r="I34" s="809">
        <v>97468150.950000003</v>
      </c>
      <c r="L34" s="312"/>
      <c r="M34" s="312"/>
      <c r="N34" s="312"/>
      <c r="O34" s="312"/>
      <c r="P34" s="312"/>
      <c r="Q34" s="312"/>
    </row>
    <row r="35" spans="1:17" ht="12" customHeight="1">
      <c r="A35" s="370" t="s">
        <v>219</v>
      </c>
      <c r="B35" s="799" t="s">
        <v>93</v>
      </c>
      <c r="C35" s="372" t="s">
        <v>93</v>
      </c>
      <c r="D35" s="809">
        <v>0</v>
      </c>
      <c r="E35" s="798" t="s">
        <v>93</v>
      </c>
      <c r="F35" s="809">
        <v>18710024.27</v>
      </c>
      <c r="G35" s="809" t="s">
        <v>97</v>
      </c>
      <c r="H35" s="798" t="s">
        <v>97</v>
      </c>
      <c r="I35" s="809">
        <v>20154726.350000001</v>
      </c>
      <c r="L35" s="312"/>
      <c r="M35" s="312"/>
      <c r="N35" s="312"/>
      <c r="O35" s="312"/>
      <c r="P35" s="312"/>
      <c r="Q35" s="312"/>
    </row>
    <row r="36" spans="1:17" ht="12" customHeight="1">
      <c r="A36" s="370" t="s">
        <v>17</v>
      </c>
      <c r="B36" s="372" t="s">
        <v>93</v>
      </c>
      <c r="C36" s="372" t="s">
        <v>93</v>
      </c>
      <c r="D36" s="809">
        <v>0</v>
      </c>
      <c r="E36" s="798" t="s">
        <v>97</v>
      </c>
      <c r="F36" s="809">
        <v>0</v>
      </c>
      <c r="G36" s="809" t="s">
        <v>97</v>
      </c>
      <c r="H36" s="798" t="s">
        <v>97</v>
      </c>
      <c r="I36" s="809" t="s">
        <v>97</v>
      </c>
      <c r="L36" s="312"/>
      <c r="M36" s="312"/>
      <c r="N36" s="312"/>
      <c r="O36" s="312"/>
      <c r="P36" s="312"/>
      <c r="Q36" s="312"/>
    </row>
    <row r="37" spans="1:17" ht="12" customHeight="1">
      <c r="A37" s="370" t="s">
        <v>18</v>
      </c>
      <c r="B37" s="799">
        <v>8105029.1900000004</v>
      </c>
      <c r="C37" s="372">
        <v>39.873911726365876</v>
      </c>
      <c r="D37" s="809">
        <v>18249405.719999999</v>
      </c>
      <c r="E37" s="798">
        <v>38.292251517367546</v>
      </c>
      <c r="F37" s="809">
        <v>47658220.649999999</v>
      </c>
      <c r="G37" s="809">
        <v>10773253.07</v>
      </c>
      <c r="H37" s="798">
        <v>23.30309647949311</v>
      </c>
      <c r="I37" s="809">
        <v>46230993.719999999</v>
      </c>
      <c r="L37" s="312"/>
      <c r="M37" s="312"/>
      <c r="N37" s="312"/>
      <c r="O37" s="312"/>
      <c r="P37" s="312"/>
      <c r="Q37" s="312"/>
    </row>
    <row r="38" spans="1:17" ht="12" customHeight="1">
      <c r="A38" s="370" t="s">
        <v>19</v>
      </c>
      <c r="B38" s="799">
        <v>247415.08</v>
      </c>
      <c r="C38" s="372">
        <v>75.992627751516423</v>
      </c>
      <c r="D38" s="809">
        <v>8643140.5999999996</v>
      </c>
      <c r="E38" s="798">
        <v>97.952887093698195</v>
      </c>
      <c r="F38" s="809">
        <v>8823773.1999999993</v>
      </c>
      <c r="G38" s="809">
        <v>100047289.25</v>
      </c>
      <c r="H38" s="798">
        <v>36.042487249062681</v>
      </c>
      <c r="I38" s="809">
        <v>277581534.69999999</v>
      </c>
    </row>
    <row r="39" spans="1:17" ht="12" customHeight="1">
      <c r="A39" s="370" t="s">
        <v>92</v>
      </c>
      <c r="B39" s="799">
        <v>144764512.61000001</v>
      </c>
      <c r="C39" s="372">
        <v>5.9583040536497229</v>
      </c>
      <c r="D39" s="809">
        <v>385836905.19</v>
      </c>
      <c r="E39" s="798">
        <v>10.044339360832968</v>
      </c>
      <c r="F39" s="809">
        <v>3841336810.0100002</v>
      </c>
      <c r="G39" s="809">
        <v>295909451.25</v>
      </c>
      <c r="H39" s="798">
        <v>8.315626807452329</v>
      </c>
      <c r="I39" s="809">
        <v>3558474401.29</v>
      </c>
    </row>
    <row r="40" spans="1:17" ht="12" customHeight="1">
      <c r="A40" s="370" t="s">
        <v>20</v>
      </c>
      <c r="B40" s="799">
        <v>48066825.68</v>
      </c>
      <c r="C40" s="372">
        <v>99.915600684403401</v>
      </c>
      <c r="D40" s="809">
        <v>31361891.57</v>
      </c>
      <c r="E40" s="798">
        <v>41.947717663256974</v>
      </c>
      <c r="F40" s="809">
        <v>74764238.239999995</v>
      </c>
      <c r="G40" s="809">
        <v>39982866.259999998</v>
      </c>
      <c r="H40" s="798">
        <v>43.620638402978898</v>
      </c>
      <c r="I40" s="809">
        <v>91660433.510000005</v>
      </c>
    </row>
    <row r="41" spans="1:17" ht="12" customHeight="1">
      <c r="A41" s="370" t="s">
        <v>21</v>
      </c>
      <c r="B41" s="799" t="s">
        <v>93</v>
      </c>
      <c r="C41" s="372" t="s">
        <v>93</v>
      </c>
      <c r="D41" s="809">
        <v>7136857.7300000004</v>
      </c>
      <c r="E41" s="798">
        <v>71.375553760751231</v>
      </c>
      <c r="F41" s="809">
        <v>9999022.5700000003</v>
      </c>
      <c r="G41" s="809">
        <v>5438416.2000000002</v>
      </c>
      <c r="H41" s="798">
        <v>8.2694349587800353</v>
      </c>
      <c r="I41" s="809">
        <v>65765269.659999996</v>
      </c>
    </row>
    <row r="42" spans="1:17" ht="12" customHeight="1">
      <c r="A42" s="288" t="s">
        <v>223</v>
      </c>
      <c r="B42" s="374"/>
      <c r="C42" s="374"/>
      <c r="D42" s="356"/>
      <c r="E42" s="356"/>
      <c r="F42" s="378"/>
      <c r="G42" s="378"/>
      <c r="H42" s="356"/>
      <c r="I42" s="356"/>
    </row>
    <row r="43" spans="1:17" ht="12" customHeight="1">
      <c r="A43" s="374" t="s">
        <v>224</v>
      </c>
      <c r="B43" s="374"/>
      <c r="C43" s="374"/>
      <c r="D43" s="356"/>
      <c r="E43" s="356"/>
      <c r="F43" s="356"/>
      <c r="G43" s="356"/>
      <c r="H43" s="356"/>
      <c r="I43" s="356"/>
    </row>
    <row r="44" spans="1:17" ht="12" customHeight="1">
      <c r="A44" s="29"/>
      <c r="B44" s="356"/>
      <c r="C44" s="356"/>
      <c r="D44" s="356"/>
      <c r="E44" s="356"/>
      <c r="F44" s="356"/>
      <c r="G44" s="356"/>
      <c r="H44" s="356"/>
      <c r="I44" s="356"/>
    </row>
  </sheetData>
  <mergeCells count="12">
    <mergeCell ref="G8:H8"/>
    <mergeCell ref="I8:I9"/>
    <mergeCell ref="A6:A9"/>
    <mergeCell ref="B6:C6"/>
    <mergeCell ref="D6:F6"/>
    <mergeCell ref="G6:I6"/>
    <mergeCell ref="B7:C7"/>
    <mergeCell ref="D7:F7"/>
    <mergeCell ref="G7:I7"/>
    <mergeCell ref="B8:C8"/>
    <mergeCell ref="D8:E8"/>
    <mergeCell ref="F8:F9"/>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P48"/>
  <sheetViews>
    <sheetView workbookViewId="0">
      <selection activeCell="G23" sqref="G23:H23"/>
    </sheetView>
  </sheetViews>
  <sheetFormatPr defaultRowHeight="12" customHeight="1"/>
  <cols>
    <col min="1" max="1" width="12.42578125" style="48" customWidth="1"/>
    <col min="2" max="2" width="19.42578125" style="48" bestFit="1" customWidth="1"/>
    <col min="3" max="4" width="16.5703125" style="48" customWidth="1"/>
    <col min="5" max="5" width="12.7109375" style="48" customWidth="1"/>
    <col min="6" max="8" width="8.42578125" style="48" customWidth="1"/>
    <col min="9" max="9" width="10" style="48" customWidth="1"/>
    <col min="10" max="10" width="15.140625" style="48" bestFit="1" customWidth="1"/>
    <col min="11" max="11" width="14.28515625" style="48" bestFit="1" customWidth="1"/>
    <col min="12" max="16384" width="9.140625" style="48"/>
  </cols>
  <sheetData>
    <row r="1" spans="1:13" ht="12" customHeight="1">
      <c r="A1" s="379" t="s">
        <v>591</v>
      </c>
      <c r="B1" s="29"/>
      <c r="C1" s="380"/>
      <c r="D1" s="381"/>
      <c r="E1" s="381"/>
      <c r="F1" s="381"/>
      <c r="G1" s="381"/>
      <c r="H1" s="381"/>
      <c r="I1" s="381"/>
    </row>
    <row r="2" spans="1:13" ht="12" customHeight="1">
      <c r="A2" s="382" t="s">
        <v>251</v>
      </c>
      <c r="B2" s="29"/>
      <c r="C2" s="380"/>
      <c r="D2" s="381"/>
      <c r="E2" s="381"/>
      <c r="F2" s="381"/>
      <c r="G2" s="381"/>
      <c r="H2" s="381"/>
      <c r="I2" s="381"/>
    </row>
    <row r="3" spans="1:13" ht="12" customHeight="1">
      <c r="A3" s="383" t="s">
        <v>252</v>
      </c>
      <c r="B3" s="29"/>
      <c r="C3" s="380"/>
      <c r="D3" s="381"/>
      <c r="E3" s="381"/>
      <c r="F3" s="381"/>
      <c r="G3" s="381"/>
      <c r="H3" s="384"/>
      <c r="I3" s="385"/>
      <c r="J3" s="385"/>
      <c r="K3" s="385"/>
    </row>
    <row r="4" spans="1:13" ht="12" customHeight="1">
      <c r="A4" s="29"/>
      <c r="B4" s="248"/>
      <c r="C4" s="380"/>
      <c r="D4" s="386"/>
      <c r="E4" s="386"/>
      <c r="F4" s="386"/>
      <c r="G4" s="386"/>
      <c r="H4" s="387"/>
      <c r="I4" s="385"/>
      <c r="J4" s="385"/>
      <c r="K4" s="385"/>
    </row>
    <row r="5" spans="1:13" ht="24.75" customHeight="1">
      <c r="A5" s="1073" t="s">
        <v>77</v>
      </c>
      <c r="B5" s="1073" t="s">
        <v>205</v>
      </c>
      <c r="C5" s="1073" t="s">
        <v>253</v>
      </c>
      <c r="D5" s="1073"/>
      <c r="E5" s="1072" t="s">
        <v>254</v>
      </c>
      <c r="F5" s="1073" t="s">
        <v>255</v>
      </c>
      <c r="G5" s="1073"/>
      <c r="H5" s="1072" t="s">
        <v>256</v>
      </c>
      <c r="I5" s="385"/>
      <c r="J5" s="385"/>
      <c r="K5" s="385"/>
      <c r="L5" s="20"/>
    </row>
    <row r="6" spans="1:13" ht="52.5" customHeight="1">
      <c r="A6" s="1073"/>
      <c r="B6" s="1073"/>
      <c r="C6" s="787">
        <v>2011</v>
      </c>
      <c r="D6" s="787" t="s">
        <v>257</v>
      </c>
      <c r="E6" s="1060"/>
      <c r="F6" s="787" t="s">
        <v>119</v>
      </c>
      <c r="G6" s="787">
        <v>2012</v>
      </c>
      <c r="H6" s="1060"/>
      <c r="I6" s="388"/>
      <c r="J6" s="20"/>
      <c r="K6" s="20"/>
      <c r="L6" s="20"/>
    </row>
    <row r="7" spans="1:13" ht="15">
      <c r="A7" s="1067" t="s">
        <v>8</v>
      </c>
      <c r="B7" s="576" t="s">
        <v>25</v>
      </c>
      <c r="C7" s="577">
        <v>280774332</v>
      </c>
      <c r="D7" s="577">
        <v>346200464.18000001</v>
      </c>
      <c r="E7" s="578">
        <v>23.302034667470963</v>
      </c>
      <c r="F7" s="579">
        <v>18.355113841899499</v>
      </c>
      <c r="G7" s="580">
        <v>22.799577219400465</v>
      </c>
      <c r="H7" s="581">
        <v>24.213760894010491</v>
      </c>
      <c r="I7" s="388"/>
      <c r="J7" s="20"/>
      <c r="K7" s="20"/>
      <c r="L7" s="20"/>
    </row>
    <row r="8" spans="1:13" ht="12" customHeight="1">
      <c r="A8" s="1068"/>
      <c r="B8" s="25" t="s">
        <v>23</v>
      </c>
      <c r="C8" s="307">
        <v>714041150.51999998</v>
      </c>
      <c r="D8" s="307">
        <v>797408780.19000006</v>
      </c>
      <c r="E8" s="308">
        <v>11.67546570800404</v>
      </c>
      <c r="F8" s="567">
        <v>74.50569195491228</v>
      </c>
      <c r="G8" s="568">
        <v>64.47</v>
      </c>
      <c r="H8" s="399">
        <v>-13.6</v>
      </c>
      <c r="I8" s="393"/>
      <c r="J8" s="349"/>
      <c r="K8" s="349"/>
      <c r="L8" s="394"/>
    </row>
    <row r="9" spans="1:13" ht="12" customHeight="1">
      <c r="A9" s="1068"/>
      <c r="B9" s="25" t="s">
        <v>27</v>
      </c>
      <c r="C9" s="307">
        <v>808742737.13999999</v>
      </c>
      <c r="D9" s="307">
        <v>1036590640.0599999</v>
      </c>
      <c r="E9" s="308">
        <v>28.173100351509873</v>
      </c>
      <c r="F9" s="567">
        <v>29.194093240790224</v>
      </c>
      <c r="G9" s="568">
        <v>28.181682741643311</v>
      </c>
      <c r="H9" s="392">
        <v>-3.467860744283584</v>
      </c>
      <c r="I9" s="393"/>
      <c r="J9" s="349"/>
      <c r="K9" s="349"/>
      <c r="L9" s="394"/>
      <c r="M9" s="20"/>
    </row>
    <row r="10" spans="1:13" ht="12" customHeight="1">
      <c r="A10" s="1068"/>
      <c r="B10" s="25" t="s">
        <v>28</v>
      </c>
      <c r="C10" s="307">
        <v>2567044003.25</v>
      </c>
      <c r="D10" s="307">
        <v>3047459714.5700002</v>
      </c>
      <c r="E10" s="308">
        <v>18.714743912132832</v>
      </c>
      <c r="F10" s="567">
        <v>38.524468180037729</v>
      </c>
      <c r="G10" s="568">
        <v>38.53170093051024</v>
      </c>
      <c r="H10" s="392">
        <v>1.8774433014129954E-2</v>
      </c>
      <c r="I10" s="393"/>
      <c r="J10" s="349"/>
      <c r="K10" s="349"/>
      <c r="L10" s="394"/>
      <c r="M10" s="20"/>
    </row>
    <row r="11" spans="1:13" ht="12" customHeight="1">
      <c r="A11" s="1068"/>
      <c r="B11" s="25" t="s">
        <v>9</v>
      </c>
      <c r="C11" s="307">
        <v>964095556.61000001</v>
      </c>
      <c r="D11" s="307">
        <v>1476466582.8699999</v>
      </c>
      <c r="E11" s="308">
        <v>53.145253366961242</v>
      </c>
      <c r="F11" s="567">
        <v>30.74973432487452</v>
      </c>
      <c r="G11" s="7">
        <v>40.576318512480526</v>
      </c>
      <c r="H11" s="392">
        <v>31.956647442176234</v>
      </c>
      <c r="I11" s="393"/>
      <c r="J11" s="567"/>
      <c r="K11" s="568"/>
      <c r="L11" s="575"/>
      <c r="M11" s="20"/>
    </row>
    <row r="12" spans="1:13" ht="12" customHeight="1">
      <c r="A12" s="1068"/>
      <c r="B12" s="25" t="s">
        <v>10</v>
      </c>
      <c r="C12" s="307">
        <v>313325513.27999997</v>
      </c>
      <c r="D12" s="307">
        <v>558605867.38999999</v>
      </c>
      <c r="E12" s="308">
        <v>78.282917832742157</v>
      </c>
      <c r="F12" s="567">
        <v>26.973200745747697</v>
      </c>
      <c r="G12" s="568">
        <v>29.714573960216452</v>
      </c>
      <c r="H12" s="392">
        <v>10.16332188496736</v>
      </c>
      <c r="I12" s="393"/>
      <c r="J12" s="349"/>
      <c r="K12" s="349"/>
      <c r="L12" s="394"/>
      <c r="M12" s="20"/>
    </row>
    <row r="13" spans="1:13" ht="12" customHeight="1">
      <c r="A13" s="1068"/>
      <c r="B13" s="25" t="s">
        <v>29</v>
      </c>
      <c r="C13" s="307">
        <v>805897854.19999993</v>
      </c>
      <c r="D13" s="307">
        <v>927842311.48000002</v>
      </c>
      <c r="E13" s="308">
        <v>15.131502912494057</v>
      </c>
      <c r="F13" s="567">
        <v>41.076329518431486</v>
      </c>
      <c r="G13" s="568">
        <v>27.528830510999374</v>
      </c>
      <c r="H13" s="392">
        <v>-32.98127940412293</v>
      </c>
      <c r="I13" s="393"/>
      <c r="J13" s="349"/>
      <c r="K13" s="349"/>
      <c r="L13" s="394"/>
    </row>
    <row r="14" spans="1:13" ht="12" customHeight="1">
      <c r="A14" s="1068"/>
      <c r="B14" s="25" t="s">
        <v>11</v>
      </c>
      <c r="C14" s="307">
        <v>1312469990.6000001</v>
      </c>
      <c r="D14" s="307">
        <v>1432968974.28</v>
      </c>
      <c r="E14" s="308">
        <v>9.1810848661700248</v>
      </c>
      <c r="F14" s="567">
        <v>16.41254089156606</v>
      </c>
      <c r="G14" s="568">
        <v>21.072312638383519</v>
      </c>
      <c r="H14" s="392">
        <v>28.391531680582034</v>
      </c>
      <c r="I14" s="393"/>
      <c r="J14" s="349"/>
      <c r="K14" s="349"/>
      <c r="L14" s="394"/>
    </row>
    <row r="15" spans="1:13" ht="12" customHeight="1">
      <c r="A15" s="1068"/>
      <c r="B15" s="25" t="s">
        <v>13</v>
      </c>
      <c r="C15" s="307">
        <v>1067282827</v>
      </c>
      <c r="D15" s="307">
        <v>1046366202.02</v>
      </c>
      <c r="E15" s="308">
        <v>-1.9598015119191956</v>
      </c>
      <c r="F15" s="567">
        <v>30.689845302373001</v>
      </c>
      <c r="G15" s="568">
        <v>29.948615494444258</v>
      </c>
      <c r="H15" s="392">
        <v>-2.4152282314418585</v>
      </c>
      <c r="I15" s="393"/>
      <c r="J15" s="349"/>
      <c r="K15" s="349"/>
      <c r="L15" s="394"/>
    </row>
    <row r="16" spans="1:13" ht="12" customHeight="1">
      <c r="A16" s="1068"/>
      <c r="B16" s="25" t="s">
        <v>14</v>
      </c>
      <c r="C16" s="307">
        <v>877846643.63</v>
      </c>
      <c r="D16" s="307">
        <v>990557389.85000002</v>
      </c>
      <c r="E16" s="308">
        <v>12.839457442581065</v>
      </c>
      <c r="F16" s="567">
        <v>17.476999380837942</v>
      </c>
      <c r="G16" s="568">
        <v>14.929615247049206</v>
      </c>
      <c r="H16" s="392">
        <v>-14.5756378327834</v>
      </c>
      <c r="I16" s="393"/>
      <c r="J16" s="349"/>
      <c r="K16" s="349"/>
      <c r="L16" s="394"/>
    </row>
    <row r="17" spans="1:12" ht="12" customHeight="1">
      <c r="A17" s="1068"/>
      <c r="B17" s="25" t="s">
        <v>258</v>
      </c>
      <c r="C17" s="307">
        <v>6614388916.9899998</v>
      </c>
      <c r="D17" s="307">
        <v>4985516548.7700005</v>
      </c>
      <c r="E17" s="308">
        <v>-24.626195838530279</v>
      </c>
      <c r="F17" s="567">
        <v>18.399589511747379</v>
      </c>
      <c r="G17" s="568">
        <v>19.762953346738296</v>
      </c>
      <c r="H17" s="392">
        <v>7.409751364944654</v>
      </c>
      <c r="I17" s="393"/>
      <c r="J17" s="349"/>
      <c r="K17" s="349"/>
      <c r="L17" s="394"/>
    </row>
    <row r="18" spans="1:12" ht="12" customHeight="1">
      <c r="A18" s="1068"/>
      <c r="B18" s="25" t="s">
        <v>31</v>
      </c>
      <c r="C18" s="307">
        <v>1158573722.5899999</v>
      </c>
      <c r="D18" s="307">
        <v>1419028569.1400001</v>
      </c>
      <c r="E18" s="308">
        <v>22.480645078653396</v>
      </c>
      <c r="F18" s="567">
        <v>37.9</v>
      </c>
      <c r="G18" s="568">
        <v>39</v>
      </c>
      <c r="H18" s="399">
        <v>2.9</v>
      </c>
      <c r="I18" s="393"/>
      <c r="J18" s="349"/>
      <c r="K18" s="349"/>
      <c r="L18" s="394"/>
    </row>
    <row r="19" spans="1:12" ht="12" customHeight="1">
      <c r="A19" s="1068"/>
      <c r="B19" s="25" t="s">
        <v>15</v>
      </c>
      <c r="C19" s="307">
        <v>637969009.87</v>
      </c>
      <c r="D19" s="307">
        <v>744006584.38999999</v>
      </c>
      <c r="E19" s="308">
        <v>16.621116837886447</v>
      </c>
      <c r="F19" s="567">
        <v>43.072126689552306</v>
      </c>
      <c r="G19" s="568">
        <v>38.740072201219817</v>
      </c>
      <c r="H19" s="392">
        <v>-10.057674931066927</v>
      </c>
      <c r="I19" s="393"/>
      <c r="J19" s="349"/>
      <c r="K19" s="349"/>
      <c r="L19" s="394"/>
    </row>
    <row r="20" spans="1:12" ht="12" customHeight="1">
      <c r="A20" s="1068"/>
      <c r="B20" s="25" t="s">
        <v>259</v>
      </c>
      <c r="C20" s="307">
        <v>1605628553.2200003</v>
      </c>
      <c r="D20" s="307">
        <v>2042450050.3800001</v>
      </c>
      <c r="E20" s="308">
        <v>27.205638332974218</v>
      </c>
      <c r="F20" s="567">
        <v>18.597175569418404</v>
      </c>
      <c r="G20" s="568">
        <v>13.755281720932278</v>
      </c>
      <c r="H20" s="392">
        <v>-26.035640898332119</v>
      </c>
      <c r="I20" s="393"/>
      <c r="J20" s="349"/>
      <c r="K20" s="349"/>
      <c r="L20" s="394"/>
    </row>
    <row r="21" spans="1:12" ht="12" customHeight="1">
      <c r="A21" s="1068"/>
      <c r="B21" s="25" t="s">
        <v>24</v>
      </c>
      <c r="C21" s="307">
        <v>1977002727.2200003</v>
      </c>
      <c r="D21" s="307">
        <v>1959768393.22</v>
      </c>
      <c r="E21" s="308">
        <v>-0.87174052735043972</v>
      </c>
      <c r="F21" s="567">
        <v>36.672695683406005</v>
      </c>
      <c r="G21" s="568">
        <v>34.296163890651783</v>
      </c>
      <c r="H21" s="392">
        <v>-6.4803847889196078</v>
      </c>
      <c r="I21" s="393"/>
      <c r="J21" s="349"/>
      <c r="K21" s="349"/>
      <c r="L21" s="394"/>
    </row>
    <row r="22" spans="1:12" ht="12" customHeight="1">
      <c r="A22" s="1068"/>
      <c r="B22" s="25" t="s">
        <v>32</v>
      </c>
      <c r="C22" s="307">
        <v>4562360618.8000002</v>
      </c>
      <c r="D22" s="307">
        <v>5637736657.2200003</v>
      </c>
      <c r="E22" s="308">
        <v>23.570605839194883</v>
      </c>
      <c r="F22" s="567">
        <v>24.881028467148663</v>
      </c>
      <c r="G22" s="568">
        <v>23.497715688113722</v>
      </c>
      <c r="H22" s="392">
        <v>-5.5597090002183052</v>
      </c>
      <c r="I22" s="393"/>
      <c r="J22" s="349"/>
      <c r="K22" s="349"/>
      <c r="L22" s="394"/>
    </row>
    <row r="23" spans="1:12" ht="12" customHeight="1">
      <c r="A23" s="1068"/>
      <c r="B23" s="25" t="s">
        <v>177</v>
      </c>
      <c r="C23" s="307">
        <v>1879228103.29</v>
      </c>
      <c r="D23" s="307">
        <v>2206609745.5100002</v>
      </c>
      <c r="E23" s="308">
        <v>17.421069940729765</v>
      </c>
      <c r="F23" s="567">
        <v>15.997346508860964</v>
      </c>
      <c r="G23" s="568">
        <v>18.448363568873535</v>
      </c>
      <c r="H23" s="392">
        <v>15.321397574622438</v>
      </c>
      <c r="I23" s="393"/>
      <c r="J23" s="349"/>
      <c r="K23" s="349"/>
      <c r="L23" s="394"/>
    </row>
    <row r="24" spans="1:12" ht="12" customHeight="1">
      <c r="A24" s="1068"/>
      <c r="B24" s="25" t="s">
        <v>260</v>
      </c>
      <c r="C24" s="307">
        <v>12257701953.49</v>
      </c>
      <c r="D24" s="307">
        <v>8642103958.3199997</v>
      </c>
      <c r="E24" s="308">
        <v>-29.49654028861886</v>
      </c>
      <c r="F24" s="567">
        <v>10.08243357292158</v>
      </c>
      <c r="G24" s="568">
        <v>11.541430334043504</v>
      </c>
      <c r="H24" s="392">
        <v>14.470680620602906</v>
      </c>
      <c r="I24" s="393"/>
      <c r="J24" s="349"/>
      <c r="K24" s="349"/>
      <c r="L24" s="394"/>
    </row>
    <row r="25" spans="1:12" ht="12" customHeight="1">
      <c r="A25" s="1069"/>
      <c r="B25" s="582" t="s">
        <v>20</v>
      </c>
      <c r="C25" s="583">
        <v>678257696.49000001</v>
      </c>
      <c r="D25" s="583">
        <v>779019092.48000002</v>
      </c>
      <c r="E25" s="584">
        <v>14.855916344398693</v>
      </c>
      <c r="F25" s="585">
        <v>32.108043806664597</v>
      </c>
      <c r="G25" s="586">
        <v>38.041240874010533</v>
      </c>
      <c r="H25" s="587">
        <v>18.478849421883481</v>
      </c>
      <c r="I25" s="393"/>
      <c r="J25" s="349"/>
      <c r="K25" s="349"/>
      <c r="L25" s="394"/>
    </row>
    <row r="26" spans="1:12" ht="12" customHeight="1">
      <c r="A26" s="396"/>
      <c r="B26" s="396"/>
      <c r="C26" s="397"/>
      <c r="D26" s="397"/>
      <c r="E26" s="397"/>
      <c r="F26" s="568"/>
      <c r="G26" s="568"/>
      <c r="H26" s="398"/>
      <c r="I26" s="393"/>
      <c r="J26" s="349"/>
      <c r="K26" s="349"/>
      <c r="L26" s="394"/>
    </row>
    <row r="27" spans="1:12" ht="12" customHeight="1">
      <c r="A27" s="971" t="s">
        <v>22</v>
      </c>
      <c r="B27" s="192" t="s">
        <v>12</v>
      </c>
      <c r="C27" s="389">
        <v>714375302.69000006</v>
      </c>
      <c r="D27" s="389">
        <v>853238543.29999995</v>
      </c>
      <c r="E27" s="390">
        <v>19.438415646104573</v>
      </c>
      <c r="F27" s="565">
        <v>18.492991246600653</v>
      </c>
      <c r="G27" s="566">
        <v>21.71480213764206</v>
      </c>
      <c r="H27" s="391">
        <v>17.421794279136066</v>
      </c>
      <c r="I27" s="393"/>
      <c r="J27" s="349"/>
      <c r="K27" s="349"/>
      <c r="L27" s="394"/>
    </row>
    <row r="28" spans="1:12" ht="12" customHeight="1">
      <c r="A28" s="972"/>
      <c r="B28" s="25" t="s">
        <v>16</v>
      </c>
      <c r="C28" s="307">
        <v>239767508.10000002</v>
      </c>
      <c r="D28" s="307">
        <v>246988550.13</v>
      </c>
      <c r="E28" s="308">
        <v>3.0116849806806556</v>
      </c>
      <c r="F28" s="571">
        <v>10.858738322875826</v>
      </c>
      <c r="G28" s="568">
        <v>15.154640610387162</v>
      </c>
      <c r="H28" s="392">
        <v>39.561707444973308</v>
      </c>
      <c r="I28" s="393"/>
      <c r="J28" s="349"/>
      <c r="K28" s="349"/>
      <c r="L28" s="394"/>
    </row>
    <row r="29" spans="1:12" ht="12" customHeight="1">
      <c r="A29" s="972"/>
      <c r="B29" s="25" t="s">
        <v>17</v>
      </c>
      <c r="C29" s="307">
        <v>723022753.45000005</v>
      </c>
      <c r="D29" s="307">
        <v>773201336.75</v>
      </c>
      <c r="E29" s="308">
        <v>6.9401112289435076</v>
      </c>
      <c r="F29" s="567">
        <v>25.309951758851348</v>
      </c>
      <c r="G29" s="568">
        <v>25.157058661858315</v>
      </c>
      <c r="H29" s="392">
        <v>-0.60408292536379804</v>
      </c>
      <c r="I29" s="393"/>
      <c r="J29" s="349"/>
      <c r="K29" s="349"/>
      <c r="L29" s="394"/>
    </row>
    <row r="30" spans="1:12" ht="12" customHeight="1">
      <c r="A30" s="972"/>
      <c r="B30" s="25" t="s">
        <v>18</v>
      </c>
      <c r="C30" s="307">
        <v>145587546.65000001</v>
      </c>
      <c r="D30" s="307">
        <v>146147482.56</v>
      </c>
      <c r="E30" s="308">
        <v>0.38460426244155599</v>
      </c>
      <c r="F30" s="571">
        <v>11.734921169580476</v>
      </c>
      <c r="G30" s="568">
        <v>13.204862797215904</v>
      </c>
      <c r="H30" s="392">
        <v>12.526216464460305</v>
      </c>
      <c r="I30" s="393"/>
      <c r="J30" s="349"/>
      <c r="K30" s="349"/>
      <c r="L30" s="394"/>
    </row>
    <row r="31" spans="1:12" ht="12" customHeight="1">
      <c r="A31" s="972"/>
      <c r="B31" s="25" t="s">
        <v>19</v>
      </c>
      <c r="C31" s="307">
        <v>1483757220.54</v>
      </c>
      <c r="D31" s="307">
        <v>1390800155.5</v>
      </c>
      <c r="E31" s="308">
        <v>-6.2649781078180098</v>
      </c>
      <c r="F31" s="567">
        <v>11.730151428181554</v>
      </c>
      <c r="G31" s="7">
        <v>11.295122919449325</v>
      </c>
      <c r="H31" s="399">
        <v>-3.7086350623494724</v>
      </c>
      <c r="I31" s="393"/>
      <c r="J31" s="349"/>
      <c r="K31" s="349"/>
      <c r="L31" s="394"/>
    </row>
    <row r="32" spans="1:12" ht="12" customHeight="1">
      <c r="A32" s="973"/>
      <c r="B32" s="193" t="s">
        <v>21</v>
      </c>
      <c r="C32" s="309">
        <v>525047483.74000001</v>
      </c>
      <c r="D32" s="309">
        <v>549425780.13</v>
      </c>
      <c r="E32" s="400">
        <f>(D32*100/C32)-100</f>
        <v>4.6430650836281302</v>
      </c>
      <c r="F32" s="569">
        <v>18.274071091847194</v>
      </c>
      <c r="G32" s="570">
        <v>20.878976704422815</v>
      </c>
      <c r="H32" s="395">
        <v>14.254654036766752</v>
      </c>
      <c r="I32" s="393"/>
      <c r="J32" s="349"/>
      <c r="K32" s="349"/>
      <c r="L32" s="394"/>
    </row>
    <row r="33" spans="1:16" ht="12" customHeight="1">
      <c r="A33" s="401"/>
      <c r="B33" s="401"/>
      <c r="C33" s="402"/>
      <c r="D33" s="402"/>
      <c r="E33" s="402"/>
      <c r="F33" s="570"/>
      <c r="G33" s="570"/>
      <c r="H33" s="400"/>
      <c r="I33" s="393"/>
      <c r="J33" s="349"/>
      <c r="K33" s="349"/>
      <c r="L33" s="394"/>
    </row>
    <row r="34" spans="1:16" ht="12" customHeight="1">
      <c r="A34" s="155" t="s">
        <v>98</v>
      </c>
      <c r="B34" s="33" t="s">
        <v>33</v>
      </c>
      <c r="C34" s="403">
        <v>584331425.28999996</v>
      </c>
      <c r="D34" s="403">
        <v>831399333.58000004</v>
      </c>
      <c r="E34" s="404">
        <v>42.282153174866778</v>
      </c>
      <c r="F34" s="572">
        <v>28.168071787628371</v>
      </c>
      <c r="G34" s="573">
        <v>29.645021773757371</v>
      </c>
      <c r="H34" s="405">
        <v>5.2433478488140111</v>
      </c>
      <c r="I34" s="393"/>
      <c r="J34" s="349"/>
      <c r="K34" s="349"/>
      <c r="L34" s="394"/>
    </row>
    <row r="35" spans="1:16" ht="12" customHeight="1">
      <c r="A35" s="406"/>
      <c r="B35" s="396"/>
      <c r="C35" s="397"/>
      <c r="D35" s="397"/>
      <c r="E35" s="397"/>
      <c r="F35" s="568"/>
      <c r="G35" s="568"/>
      <c r="H35" s="398"/>
      <c r="I35" s="393"/>
      <c r="J35" s="349"/>
      <c r="K35" s="349"/>
      <c r="L35" s="394"/>
    </row>
    <row r="36" spans="1:16" ht="12" customHeight="1">
      <c r="A36" s="155" t="s">
        <v>99</v>
      </c>
      <c r="B36" s="33" t="s">
        <v>26</v>
      </c>
      <c r="C36" s="403">
        <v>304836840.81</v>
      </c>
      <c r="D36" s="403">
        <v>38644669.140000001</v>
      </c>
      <c r="E36" s="404">
        <v>-87.322835049295563</v>
      </c>
      <c r="F36" s="574">
        <v>3.3610547282002723</v>
      </c>
      <c r="G36" s="573">
        <v>9.876868374267465</v>
      </c>
      <c r="H36" s="405">
        <v>193.86217044898234</v>
      </c>
      <c r="I36" s="393"/>
      <c r="J36" s="349"/>
      <c r="K36" s="349"/>
      <c r="L36" s="394"/>
    </row>
    <row r="37" spans="1:16" ht="21.75" customHeight="1">
      <c r="A37" s="1070" t="s">
        <v>261</v>
      </c>
      <c r="B37" s="1070"/>
      <c r="C37" s="1070"/>
      <c r="D37" s="1070"/>
      <c r="E37" s="1070"/>
      <c r="F37" s="1070"/>
      <c r="G37" s="1070"/>
      <c r="H37" s="1070"/>
      <c r="I37" s="388"/>
      <c r="J37" s="20"/>
      <c r="K37" s="20"/>
      <c r="L37" s="20"/>
    </row>
    <row r="38" spans="1:16" ht="15">
      <c r="A38" s="1071"/>
      <c r="B38" s="1071"/>
      <c r="C38" s="1071"/>
      <c r="D38" s="1071"/>
      <c r="E38" s="1071"/>
      <c r="F38" s="1071"/>
      <c r="G38" s="1071"/>
      <c r="H38" s="1071"/>
      <c r="I38" s="380"/>
    </row>
    <row r="39" spans="1:16" ht="12" customHeight="1">
      <c r="A39" s="29" t="s">
        <v>160</v>
      </c>
      <c r="B39" s="29"/>
      <c r="C39" s="29"/>
      <c r="D39" s="29"/>
      <c r="E39" s="29"/>
      <c r="F39" s="29"/>
      <c r="G39" s="29"/>
      <c r="H39" s="29"/>
      <c r="I39" s="380"/>
    </row>
    <row r="40" spans="1:16" ht="12" customHeight="1">
      <c r="A40" s="29" t="s">
        <v>262</v>
      </c>
      <c r="B40" s="29"/>
      <c r="C40" s="29"/>
      <c r="D40" s="29"/>
      <c r="E40" s="29"/>
      <c r="F40" s="248"/>
      <c r="G40" s="248"/>
      <c r="H40" s="29"/>
      <c r="I40" s="380"/>
    </row>
    <row r="41" spans="1:16" ht="12" customHeight="1">
      <c r="A41" s="9" t="s">
        <v>263</v>
      </c>
      <c r="B41" s="29"/>
      <c r="C41" s="29"/>
      <c r="D41" s="29"/>
      <c r="E41" s="29"/>
      <c r="F41" s="248"/>
      <c r="G41" s="248"/>
      <c r="H41" s="29"/>
      <c r="I41" s="380"/>
    </row>
    <row r="42" spans="1:16" ht="12" customHeight="1">
      <c r="A42" s="9" t="s">
        <v>264</v>
      </c>
      <c r="B42" s="29"/>
      <c r="C42" s="29"/>
      <c r="D42" s="29"/>
      <c r="E42" s="29"/>
      <c r="F42" s="248"/>
      <c r="G42" s="248"/>
      <c r="H42" s="29"/>
      <c r="I42" s="380"/>
    </row>
    <row r="43" spans="1:16" ht="12" customHeight="1">
      <c r="A43" s="1" t="s">
        <v>118</v>
      </c>
      <c r="B43" s="29"/>
      <c r="C43" s="29"/>
      <c r="D43" s="29"/>
      <c r="E43" s="29"/>
      <c r="F43" s="248"/>
      <c r="G43" s="248"/>
      <c r="H43" s="29"/>
      <c r="I43" s="380"/>
    </row>
    <row r="44" spans="1:16" ht="28.5" customHeight="1">
      <c r="A44" s="1044" t="s">
        <v>447</v>
      </c>
      <c r="B44" s="1044"/>
      <c r="C44" s="1044"/>
      <c r="D44" s="1044"/>
      <c r="E44" s="1044"/>
      <c r="F44" s="1044"/>
      <c r="G44" s="1044"/>
      <c r="H44" s="1044"/>
      <c r="I44" s="1044"/>
      <c r="J44" s="1044"/>
      <c r="K44" s="1044"/>
      <c r="L44" s="1044"/>
      <c r="M44" s="1044"/>
      <c r="N44" s="1044"/>
      <c r="O44" s="1044"/>
      <c r="P44" s="1044"/>
    </row>
    <row r="45" spans="1:16" ht="33.75" customHeight="1">
      <c r="A45" s="1044" t="s">
        <v>448</v>
      </c>
      <c r="B45" s="1044"/>
      <c r="C45" s="1044"/>
      <c r="D45" s="1044"/>
      <c r="E45" s="1044"/>
      <c r="F45" s="1044"/>
      <c r="G45" s="1044"/>
      <c r="H45" s="1044"/>
      <c r="I45" s="1044"/>
      <c r="J45" s="1044"/>
      <c r="K45" s="1044"/>
      <c r="L45" s="1044"/>
      <c r="M45" s="1044"/>
      <c r="N45" s="1044"/>
      <c r="O45" s="1044"/>
      <c r="P45" s="1044"/>
    </row>
    <row r="47" spans="1:16" ht="12" customHeight="1">
      <c r="A47" s="29"/>
      <c r="B47" s="29"/>
      <c r="C47" s="29"/>
      <c r="D47" s="29"/>
      <c r="E47" s="29"/>
      <c r="F47" s="248"/>
      <c r="G47" s="248"/>
      <c r="H47" s="29"/>
      <c r="I47" s="380"/>
    </row>
    <row r="48" spans="1:16" ht="12" customHeight="1">
      <c r="B48" s="380"/>
      <c r="C48" s="380"/>
      <c r="D48" s="380"/>
      <c r="E48" s="380"/>
      <c r="F48" s="29"/>
      <c r="G48" s="29"/>
      <c r="H48" s="380"/>
      <c r="I48" s="380"/>
    </row>
  </sheetData>
  <mergeCells count="11">
    <mergeCell ref="H5:H6"/>
    <mergeCell ref="A5:A6"/>
    <mergeCell ref="B5:B6"/>
    <mergeCell ref="C5:D5"/>
    <mergeCell ref="E5:E6"/>
    <mergeCell ref="F5:G5"/>
    <mergeCell ref="A7:A25"/>
    <mergeCell ref="A27:A32"/>
    <mergeCell ref="A37:H38"/>
    <mergeCell ref="A44:P44"/>
    <mergeCell ref="A45:P45"/>
  </mergeCells>
  <pageMargins left="0.511811024" right="0.511811024" top="0.78740157499999996" bottom="0.78740157499999996" header="0.31496062000000002" footer="0.31496062000000002"/>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I40"/>
  <sheetViews>
    <sheetView workbookViewId="0">
      <selection activeCell="A22" sqref="A22"/>
    </sheetView>
  </sheetViews>
  <sheetFormatPr defaultRowHeight="12" customHeight="1"/>
  <cols>
    <col min="1" max="1" width="15" style="219" customWidth="1"/>
    <col min="2" max="6" width="14.7109375" style="219" customWidth="1"/>
    <col min="7" max="16384" width="9.140625" style="219"/>
  </cols>
  <sheetData>
    <row r="1" spans="1:6" ht="12" customHeight="1">
      <c r="A1" s="407" t="s">
        <v>592</v>
      </c>
      <c r="B1" s="408"/>
      <c r="C1" s="408"/>
      <c r="D1" s="408"/>
      <c r="E1" s="409"/>
      <c r="F1" s="409"/>
    </row>
    <row r="2" spans="1:6" ht="12" customHeight="1">
      <c r="A2" s="410" t="s">
        <v>202</v>
      </c>
      <c r="B2" s="411"/>
      <c r="C2" s="411"/>
      <c r="D2" s="411"/>
      <c r="E2" s="409"/>
      <c r="F2" s="409"/>
    </row>
    <row r="3" spans="1:6" ht="12" customHeight="1">
      <c r="A3" s="410" t="s">
        <v>265</v>
      </c>
      <c r="B3" s="408"/>
      <c r="C3" s="408"/>
      <c r="D3" s="408"/>
      <c r="E3" s="408"/>
      <c r="F3" s="412"/>
    </row>
    <row r="4" spans="1:6" ht="12" customHeight="1">
      <c r="A4" s="408"/>
      <c r="B4" s="408"/>
      <c r="C4" s="408"/>
      <c r="D4" s="408"/>
      <c r="E4" s="408"/>
      <c r="F4" s="412"/>
    </row>
    <row r="5" spans="1:6" ht="12" customHeight="1">
      <c r="A5" s="413"/>
      <c r="B5" s="413"/>
      <c r="C5" s="413"/>
      <c r="D5" s="413"/>
      <c r="E5" s="413"/>
      <c r="F5" s="414" t="s">
        <v>266</v>
      </c>
    </row>
    <row r="6" spans="1:6" ht="22.5">
      <c r="A6" s="415"/>
      <c r="B6" s="416" t="s">
        <v>206</v>
      </c>
      <c r="C6" s="416" t="s">
        <v>207</v>
      </c>
      <c r="D6" s="416" t="s">
        <v>208</v>
      </c>
      <c r="E6" s="416" t="s">
        <v>267</v>
      </c>
      <c r="F6" s="416" t="s">
        <v>210</v>
      </c>
    </row>
    <row r="7" spans="1:6" ht="15">
      <c r="A7" s="797">
        <v>2007</v>
      </c>
      <c r="B7" s="342">
        <v>1449362907.125031</v>
      </c>
      <c r="C7" s="342">
        <v>657748390.02112138</v>
      </c>
      <c r="D7" s="342">
        <v>170967868.83596081</v>
      </c>
      <c r="E7" s="342">
        <v>3945044862.5322971</v>
      </c>
      <c r="F7" s="342">
        <v>6223124028.51441</v>
      </c>
    </row>
    <row r="8" spans="1:6" ht="12" customHeight="1">
      <c r="A8" s="837">
        <v>2008</v>
      </c>
      <c r="B8" s="799">
        <v>1268353700.0498776</v>
      </c>
      <c r="C8" s="799">
        <v>1112212774.8822041</v>
      </c>
      <c r="D8" s="799">
        <v>112598794.85800801</v>
      </c>
      <c r="E8" s="799">
        <v>4909658150.6303682</v>
      </c>
      <c r="F8" s="799">
        <v>7402823420.4204578</v>
      </c>
    </row>
    <row r="9" spans="1:6" ht="12" customHeight="1">
      <c r="A9" s="837">
        <v>2009</v>
      </c>
      <c r="B9" s="799">
        <v>712046120.79465532</v>
      </c>
      <c r="C9" s="799">
        <v>2173587630.4330292</v>
      </c>
      <c r="D9" s="799">
        <v>129521103.42340803</v>
      </c>
      <c r="E9" s="799">
        <v>5587597260.3475266</v>
      </c>
      <c r="F9" s="799">
        <v>8602752114.9986191</v>
      </c>
    </row>
    <row r="10" spans="1:6" ht="12" customHeight="1">
      <c r="A10" s="837">
        <v>2010</v>
      </c>
      <c r="B10" s="799">
        <v>510107861.77486688</v>
      </c>
      <c r="C10" s="838">
        <v>2167871910.2768574</v>
      </c>
      <c r="D10" s="838">
        <v>101986904.70843214</v>
      </c>
      <c r="E10" s="838">
        <v>5419840161.9365435</v>
      </c>
      <c r="F10" s="799">
        <v>8199806838.6966991</v>
      </c>
    </row>
    <row r="11" spans="1:6" ht="12" customHeight="1">
      <c r="A11" s="837" t="s">
        <v>268</v>
      </c>
      <c r="B11" s="799">
        <v>828499310.98417819</v>
      </c>
      <c r="C11" s="838">
        <v>1240633907.5458038</v>
      </c>
      <c r="D11" s="838">
        <v>87529788.785563588</v>
      </c>
      <c r="E11" s="838">
        <v>5169441081.6950111</v>
      </c>
      <c r="F11" s="799">
        <v>7326104089.0632591</v>
      </c>
    </row>
    <row r="12" spans="1:6" ht="12" customHeight="1">
      <c r="A12" s="837">
        <v>2012</v>
      </c>
      <c r="B12" s="839">
        <v>1428125595.04</v>
      </c>
      <c r="C12" s="839">
        <v>1500238482.9200001</v>
      </c>
      <c r="D12" s="839">
        <v>327731991.85000002</v>
      </c>
      <c r="E12" s="839">
        <v>4622419283.1800003</v>
      </c>
      <c r="F12" s="839">
        <v>7878515352.9899998</v>
      </c>
    </row>
    <row r="13" spans="1:6" ht="12" customHeight="1">
      <c r="A13" s="417"/>
      <c r="B13" s="419"/>
      <c r="C13" s="419"/>
      <c r="D13" s="419"/>
      <c r="E13" s="419"/>
      <c r="F13" s="352"/>
    </row>
    <row r="14" spans="1:6" ht="12" customHeight="1">
      <c r="A14" s="417"/>
      <c r="B14" s="419"/>
      <c r="C14" s="419"/>
      <c r="D14" s="419"/>
      <c r="E14" s="419"/>
      <c r="F14" s="420" t="s">
        <v>269</v>
      </c>
    </row>
    <row r="15" spans="1:6" ht="22.5">
      <c r="A15" s="421"/>
      <c r="B15" s="443" t="s">
        <v>206</v>
      </c>
      <c r="C15" s="443" t="s">
        <v>207</v>
      </c>
      <c r="D15" s="443" t="s">
        <v>208</v>
      </c>
      <c r="E15" s="443" t="s">
        <v>267</v>
      </c>
      <c r="F15" s="443" t="s">
        <v>210</v>
      </c>
    </row>
    <row r="16" spans="1:6" ht="15">
      <c r="A16" s="797">
        <v>2007</v>
      </c>
      <c r="B16" s="835">
        <v>23.289956949018489</v>
      </c>
      <c r="C16" s="835">
        <v>10.569424408180078</v>
      </c>
      <c r="D16" s="835">
        <v>2.7472997171932376</v>
      </c>
      <c r="E16" s="835">
        <v>63.393318925608206</v>
      </c>
      <c r="F16" s="836">
        <v>100</v>
      </c>
    </row>
    <row r="17" spans="1:9" ht="12" customHeight="1">
      <c r="A17" s="837">
        <v>2008</v>
      </c>
      <c r="B17" s="799">
        <v>17.13337774005474</v>
      </c>
      <c r="C17" s="799">
        <v>15.024169991873638</v>
      </c>
      <c r="D17" s="799">
        <v>1.521024999021424</v>
      </c>
      <c r="E17" s="799">
        <v>66.32142726905019</v>
      </c>
      <c r="F17" s="799">
        <v>100</v>
      </c>
    </row>
    <row r="18" spans="1:9" ht="12" customHeight="1">
      <c r="A18" s="837">
        <v>2009</v>
      </c>
      <c r="B18" s="799">
        <v>8.2769573187308989</v>
      </c>
      <c r="C18" s="799">
        <v>25.266189254058009</v>
      </c>
      <c r="D18" s="799">
        <v>1.5055775371882703</v>
      </c>
      <c r="E18" s="799">
        <v>64.951275890022814</v>
      </c>
      <c r="F18" s="799">
        <v>100</v>
      </c>
    </row>
    <row r="19" spans="1:9" ht="12" customHeight="1">
      <c r="A19" s="837">
        <v>2010</v>
      </c>
      <c r="B19" s="799">
        <v>6.2209741254825079</v>
      </c>
      <c r="C19" s="799">
        <v>26.438085102763534</v>
      </c>
      <c r="D19" s="799">
        <v>1.2437720389599107</v>
      </c>
      <c r="E19" s="799">
        <v>66.09716873279406</v>
      </c>
      <c r="F19" s="799">
        <v>100</v>
      </c>
    </row>
    <row r="20" spans="1:9" ht="12" customHeight="1">
      <c r="A20" s="837" t="s">
        <v>268</v>
      </c>
      <c r="B20" s="799">
        <v>11.308866225651908</v>
      </c>
      <c r="C20" s="799">
        <v>16.934429165398814</v>
      </c>
      <c r="D20" s="799">
        <v>1.1947658362680382</v>
      </c>
      <c r="E20" s="799">
        <v>70.561938771961863</v>
      </c>
      <c r="F20" s="799">
        <v>100</v>
      </c>
    </row>
    <row r="21" spans="1:9" ht="12" customHeight="1">
      <c r="A21" s="837">
        <v>2012</v>
      </c>
      <c r="B21" s="799">
        <v>18.13</v>
      </c>
      <c r="C21" s="799">
        <v>19.04</v>
      </c>
      <c r="D21" s="799">
        <v>4.16</v>
      </c>
      <c r="E21" s="799">
        <v>58.67</v>
      </c>
      <c r="F21" s="799">
        <v>100</v>
      </c>
      <c r="G21" s="48"/>
    </row>
    <row r="22" spans="1:9" ht="12" customHeight="1">
      <c r="A22" s="422" t="s">
        <v>270</v>
      </c>
      <c r="B22" s="423"/>
      <c r="C22" s="423"/>
      <c r="D22" s="423"/>
      <c r="E22" s="423"/>
      <c r="F22" s="424"/>
    </row>
    <row r="23" spans="1:9" ht="12" customHeight="1">
      <c r="A23" s="425" t="s">
        <v>225</v>
      </c>
      <c r="B23" s="423"/>
      <c r="C23" s="423"/>
      <c r="D23" s="423"/>
      <c r="E23" s="423"/>
      <c r="F23" s="424"/>
    </row>
    <row r="24" spans="1:9" ht="12" customHeight="1">
      <c r="A24" s="380" t="s">
        <v>271</v>
      </c>
      <c r="B24" s="356"/>
      <c r="C24" s="408"/>
      <c r="D24" s="408"/>
      <c r="E24" s="408"/>
      <c r="F24" s="412"/>
    </row>
    <row r="25" spans="1:9" ht="12" customHeight="1">
      <c r="A25" s="374"/>
      <c r="B25" s="374"/>
      <c r="C25" s="374"/>
      <c r="D25" s="374"/>
      <c r="E25" s="374"/>
      <c r="F25" s="426"/>
    </row>
    <row r="26" spans="1:9" ht="12" customHeight="1">
      <c r="A26" s="427"/>
      <c r="B26" s="374"/>
      <c r="C26" s="374"/>
      <c r="D26" s="374"/>
      <c r="E26" s="374"/>
      <c r="F26" s="426"/>
      <c r="G26" s="48"/>
      <c r="H26" s="48"/>
      <c r="I26" s="48"/>
    </row>
    <row r="27" spans="1:9" ht="12" customHeight="1">
      <c r="A27" s="427"/>
      <c r="B27" s="588"/>
      <c r="C27" s="589"/>
      <c r="D27" s="374"/>
      <c r="E27" s="374"/>
      <c r="F27" s="426"/>
      <c r="G27" s="48"/>
      <c r="H27" s="48"/>
      <c r="I27" s="48"/>
    </row>
    <row r="28" spans="1:9" ht="12" customHeight="1">
      <c r="A28" s="590"/>
      <c r="B28" s="329"/>
      <c r="C28" s="329"/>
      <c r="D28" s="329"/>
      <c r="E28" s="329"/>
      <c r="F28" s="329"/>
      <c r="G28" s="20"/>
      <c r="H28" s="48"/>
      <c r="I28" s="48"/>
    </row>
    <row r="29" spans="1:9" ht="17.25" customHeight="1">
      <c r="A29" s="590"/>
      <c r="B29" s="428"/>
      <c r="C29" s="428"/>
      <c r="D29" s="428"/>
      <c r="E29" s="428"/>
      <c r="F29" s="428"/>
      <c r="G29" s="20"/>
      <c r="H29" s="48"/>
      <c r="I29" s="48"/>
    </row>
    <row r="30" spans="1:9" ht="12" customHeight="1">
      <c r="A30" s="417"/>
      <c r="B30" s="375"/>
      <c r="C30" s="375"/>
      <c r="D30" s="375"/>
      <c r="E30" s="375"/>
      <c r="F30" s="375"/>
      <c r="G30" s="20"/>
      <c r="H30" s="48"/>
      <c r="I30" s="48"/>
    </row>
    <row r="31" spans="1:9" ht="12" customHeight="1">
      <c r="A31" s="417"/>
      <c r="B31" s="375"/>
      <c r="C31" s="375"/>
      <c r="D31" s="375"/>
      <c r="E31" s="375"/>
      <c r="F31" s="375"/>
      <c r="G31" s="20"/>
      <c r="H31" s="48"/>
      <c r="I31" s="48"/>
    </row>
    <row r="32" spans="1:9" ht="12" customHeight="1">
      <c r="A32" s="417"/>
      <c r="B32" s="375"/>
      <c r="C32" s="375"/>
      <c r="D32" s="375"/>
      <c r="E32" s="375"/>
      <c r="F32" s="375"/>
      <c r="G32" s="20"/>
      <c r="H32" s="48"/>
      <c r="I32" s="48"/>
    </row>
    <row r="33" spans="1:9" ht="12" customHeight="1">
      <c r="A33" s="417"/>
      <c r="B33" s="375"/>
      <c r="C33" s="418"/>
      <c r="D33" s="418"/>
      <c r="E33" s="418"/>
      <c r="F33" s="375"/>
      <c r="G33" s="20"/>
      <c r="H33" s="48"/>
      <c r="I33" s="48"/>
    </row>
    <row r="34" spans="1:9" ht="12" customHeight="1">
      <c r="A34" s="417"/>
      <c r="B34" s="375"/>
      <c r="C34" s="418"/>
      <c r="D34" s="418"/>
      <c r="E34" s="418"/>
      <c r="F34" s="375"/>
      <c r="G34" s="20"/>
      <c r="H34" s="48"/>
      <c r="I34" s="48"/>
    </row>
    <row r="35" spans="1:9" ht="12" customHeight="1">
      <c r="A35" s="417"/>
      <c r="B35" s="429"/>
      <c r="C35" s="429"/>
      <c r="D35" s="429"/>
      <c r="E35" s="429"/>
      <c r="F35" s="429"/>
      <c r="G35" s="20"/>
      <c r="H35" s="48"/>
      <c r="I35" s="48"/>
    </row>
    <row r="36" spans="1:9" ht="12" customHeight="1">
      <c r="A36" s="20"/>
      <c r="B36" s="20"/>
      <c r="C36" s="20"/>
      <c r="D36" s="20"/>
      <c r="E36" s="20"/>
      <c r="F36" s="20"/>
      <c r="G36" s="20"/>
      <c r="H36" s="48"/>
      <c r="I36" s="48"/>
    </row>
    <row r="37" spans="1:9" ht="12" customHeight="1">
      <c r="A37" s="20"/>
      <c r="B37" s="20"/>
      <c r="C37" s="20"/>
      <c r="D37" s="20"/>
      <c r="E37" s="20"/>
      <c r="F37" s="20"/>
      <c r="G37" s="20"/>
    </row>
    <row r="38" spans="1:9" ht="12" customHeight="1">
      <c r="A38" s="20"/>
      <c r="B38" s="20"/>
      <c r="C38" s="20"/>
      <c r="D38" s="20"/>
      <c r="E38" s="20"/>
      <c r="F38" s="20"/>
      <c r="G38" s="20"/>
    </row>
    <row r="39" spans="1:9" ht="12" customHeight="1">
      <c r="A39" s="20"/>
      <c r="B39" s="20"/>
      <c r="C39" s="20"/>
      <c r="D39" s="20"/>
      <c r="E39" s="20"/>
      <c r="F39" s="20"/>
      <c r="G39" s="20"/>
    </row>
    <row r="40" spans="1:9" ht="12" customHeight="1">
      <c r="A40" s="20"/>
      <c r="B40" s="20"/>
      <c r="C40" s="20"/>
      <c r="D40" s="20"/>
      <c r="E40" s="20"/>
      <c r="F40" s="20"/>
      <c r="G40" s="20"/>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L43"/>
  <sheetViews>
    <sheetView workbookViewId="0">
      <selection activeCell="D8" sqref="D8"/>
    </sheetView>
  </sheetViews>
  <sheetFormatPr defaultRowHeight="12" customHeight="1"/>
  <cols>
    <col min="1" max="1" width="13.85546875" style="430" customWidth="1"/>
    <col min="2" max="2" width="16.28515625" style="430" customWidth="1"/>
    <col min="3" max="4" width="15.42578125" style="430" bestFit="1" customWidth="1"/>
    <col min="5" max="5" width="19.5703125" style="430" bestFit="1" customWidth="1"/>
    <col min="6" max="6" width="13.7109375" style="430" customWidth="1"/>
    <col min="7" max="8" width="9.140625" style="430"/>
    <col min="9" max="9" width="13.85546875" style="430" customWidth="1"/>
    <col min="10" max="10" width="12.85546875" style="430" bestFit="1" customWidth="1"/>
    <col min="11" max="16384" width="9.140625" style="430"/>
  </cols>
  <sheetData>
    <row r="1" spans="1:10" ht="12" customHeight="1">
      <c r="A1" s="354" t="s">
        <v>593</v>
      </c>
      <c r="B1" s="356"/>
      <c r="C1" s="356"/>
      <c r="D1" s="356"/>
      <c r="E1" s="356"/>
      <c r="F1" s="591"/>
      <c r="G1" s="432"/>
      <c r="H1" s="432"/>
      <c r="I1" s="432"/>
      <c r="J1" s="432"/>
    </row>
    <row r="2" spans="1:10" ht="12" customHeight="1">
      <c r="A2" s="358" t="s">
        <v>202</v>
      </c>
      <c r="B2" s="423"/>
      <c r="C2" s="423"/>
      <c r="D2" s="423"/>
      <c r="E2" s="423"/>
      <c r="F2" s="591"/>
      <c r="G2" s="432"/>
      <c r="H2" s="432"/>
      <c r="I2" s="432"/>
      <c r="J2" s="432"/>
    </row>
    <row r="3" spans="1:10" ht="12" customHeight="1">
      <c r="A3" s="358" t="s">
        <v>273</v>
      </c>
      <c r="B3" s="356"/>
      <c r="C3" s="356"/>
      <c r="D3" s="356"/>
      <c r="E3" s="356"/>
      <c r="F3" s="591"/>
      <c r="G3" s="432"/>
      <c r="H3" s="432"/>
      <c r="I3" s="432"/>
      <c r="J3" s="432"/>
    </row>
    <row r="4" spans="1:10" ht="12" customHeight="1">
      <c r="A4" s="356"/>
      <c r="B4" s="356"/>
      <c r="C4" s="356"/>
      <c r="D4" s="356"/>
      <c r="E4" s="356"/>
      <c r="F4" s="591"/>
      <c r="G4" s="432"/>
      <c r="H4" s="432"/>
      <c r="I4" s="432"/>
      <c r="J4" s="432"/>
    </row>
    <row r="5" spans="1:10" ht="12" customHeight="1">
      <c r="A5" s="413"/>
      <c r="B5" s="413"/>
      <c r="C5" s="413"/>
      <c r="D5" s="413"/>
      <c r="E5" s="413"/>
      <c r="F5" s="414" t="s">
        <v>266</v>
      </c>
      <c r="G5" s="432"/>
      <c r="H5" s="432"/>
      <c r="I5" s="432"/>
      <c r="J5" s="432"/>
    </row>
    <row r="6" spans="1:10" ht="22.5">
      <c r="A6" s="421"/>
      <c r="B6" s="443" t="s">
        <v>206</v>
      </c>
      <c r="C6" s="443" t="s">
        <v>207</v>
      </c>
      <c r="D6" s="443" t="s">
        <v>208</v>
      </c>
      <c r="E6" s="443" t="s">
        <v>274</v>
      </c>
      <c r="F6" s="443" t="s">
        <v>210</v>
      </c>
      <c r="G6" s="432"/>
      <c r="H6" s="432"/>
      <c r="I6" s="29"/>
      <c r="J6" s="431"/>
    </row>
    <row r="7" spans="1:10" ht="14.25">
      <c r="A7" s="837">
        <v>2007</v>
      </c>
      <c r="B7" s="842">
        <v>11957149155.73</v>
      </c>
      <c r="C7" s="842">
        <v>547126869.35000002</v>
      </c>
      <c r="D7" s="843">
        <v>97353342.668636248</v>
      </c>
      <c r="E7" s="843">
        <v>26811463681.001347</v>
      </c>
      <c r="F7" s="843">
        <v>39413093048.746323</v>
      </c>
      <c r="G7" s="432"/>
      <c r="H7" s="432"/>
      <c r="I7" s="29"/>
      <c r="J7" s="431"/>
    </row>
    <row r="8" spans="1:10" ht="12" customHeight="1">
      <c r="A8" s="837">
        <v>2008</v>
      </c>
      <c r="B8" s="799">
        <v>15780690505.635124</v>
      </c>
      <c r="C8" s="799">
        <v>830108564.78092623</v>
      </c>
      <c r="D8" s="799">
        <v>303965100.95461512</v>
      </c>
      <c r="E8" s="799">
        <v>24632640321.31255</v>
      </c>
      <c r="F8" s="799">
        <v>41547404492.683228</v>
      </c>
      <c r="G8" s="432"/>
      <c r="H8" s="432"/>
      <c r="I8" s="29"/>
      <c r="J8" s="431"/>
    </row>
    <row r="9" spans="1:10" ht="12" customHeight="1">
      <c r="A9" s="837">
        <v>2009</v>
      </c>
      <c r="B9" s="799">
        <v>17454917961.756344</v>
      </c>
      <c r="C9" s="799">
        <v>1118855098.4196362</v>
      </c>
      <c r="D9" s="799">
        <v>381128335.81189263</v>
      </c>
      <c r="E9" s="799">
        <v>26312118337.581528</v>
      </c>
      <c r="F9" s="799">
        <v>45267019733.569405</v>
      </c>
      <c r="G9" s="432"/>
      <c r="H9" s="432"/>
      <c r="I9" s="29"/>
      <c r="J9" s="431"/>
    </row>
    <row r="10" spans="1:10" ht="12" customHeight="1">
      <c r="A10" s="837">
        <v>2010</v>
      </c>
      <c r="B10" s="799">
        <v>14326152756.910378</v>
      </c>
      <c r="C10" s="799">
        <v>1153762151.8633864</v>
      </c>
      <c r="D10" s="799">
        <v>406353349.96559483</v>
      </c>
      <c r="E10" s="799">
        <v>26716048474.456963</v>
      </c>
      <c r="F10" s="799">
        <v>42602316733.19632</v>
      </c>
      <c r="G10" s="432"/>
      <c r="H10" s="432"/>
      <c r="I10" s="29"/>
      <c r="J10" s="431"/>
    </row>
    <row r="11" spans="1:10" ht="12" customHeight="1">
      <c r="A11" s="837" t="s">
        <v>449</v>
      </c>
      <c r="B11" s="343">
        <v>19102317752.107403</v>
      </c>
      <c r="C11" s="343">
        <v>1027966806.6530714</v>
      </c>
      <c r="D11" s="343">
        <v>433256061.79379213</v>
      </c>
      <c r="E11" s="343">
        <v>27714801426.234901</v>
      </c>
      <c r="F11" s="343">
        <v>48278342046.789162</v>
      </c>
      <c r="G11" s="432"/>
      <c r="H11" s="432"/>
      <c r="I11" s="432"/>
      <c r="J11" s="432"/>
    </row>
    <row r="12" spans="1:10" ht="12" customHeight="1">
      <c r="A12" s="837" t="s">
        <v>257</v>
      </c>
      <c r="B12" s="343">
        <v>16129822481.01</v>
      </c>
      <c r="C12" s="343">
        <v>1068932198.92</v>
      </c>
      <c r="D12" s="343">
        <v>552323373.40999997</v>
      </c>
      <c r="E12" s="343">
        <v>27155474324.07</v>
      </c>
      <c r="F12" s="343">
        <v>44906552377.410004</v>
      </c>
      <c r="G12" s="432"/>
      <c r="H12" s="432"/>
      <c r="I12" s="432"/>
      <c r="J12" s="432"/>
    </row>
    <row r="13" spans="1:10" ht="12" customHeight="1">
      <c r="A13" s="417"/>
      <c r="B13" s="433"/>
      <c r="C13" s="433"/>
      <c r="D13" s="433"/>
      <c r="E13" s="433"/>
      <c r="F13" s="433"/>
      <c r="G13" s="432"/>
      <c r="H13" s="432"/>
      <c r="I13" s="432"/>
      <c r="J13" s="432"/>
    </row>
    <row r="14" spans="1:10" ht="12" customHeight="1">
      <c r="A14" s="374"/>
      <c r="B14" s="374"/>
      <c r="C14" s="374"/>
      <c r="D14" s="374"/>
      <c r="E14" s="374"/>
      <c r="F14" s="420" t="s">
        <v>269</v>
      </c>
      <c r="G14" s="432"/>
      <c r="H14" s="432"/>
      <c r="I14" s="432"/>
      <c r="J14" s="432"/>
    </row>
    <row r="15" spans="1:10" ht="22.5">
      <c r="A15" s="421"/>
      <c r="B15" s="443" t="s">
        <v>206</v>
      </c>
      <c r="C15" s="443" t="s">
        <v>207</v>
      </c>
      <c r="D15" s="443" t="s">
        <v>208</v>
      </c>
      <c r="E15" s="443" t="s">
        <v>274</v>
      </c>
      <c r="F15" s="443" t="s">
        <v>210</v>
      </c>
      <c r="G15" s="432"/>
      <c r="H15" s="432"/>
      <c r="I15" s="432"/>
      <c r="J15" s="432"/>
    </row>
    <row r="16" spans="1:10" ht="14.25">
      <c r="A16" s="837">
        <v>2007</v>
      </c>
      <c r="B16" s="840">
        <v>30.338012652144137</v>
      </c>
      <c r="C16" s="840">
        <v>1.3881855673527337</v>
      </c>
      <c r="D16" s="840">
        <v>0.2470076188849962</v>
      </c>
      <c r="E16" s="840">
        <v>68.026794161627421</v>
      </c>
      <c r="F16" s="840">
        <v>100</v>
      </c>
      <c r="G16" s="432"/>
      <c r="H16" s="432"/>
      <c r="I16" s="432"/>
      <c r="J16" s="432"/>
    </row>
    <row r="17" spans="1:12" ht="12" customHeight="1">
      <c r="A17" s="837">
        <v>2008</v>
      </c>
      <c r="B17" s="841">
        <v>37.982373865049048</v>
      </c>
      <c r="C17" s="841">
        <v>1.9979793561523538</v>
      </c>
      <c r="D17" s="841">
        <v>0.73161032479933952</v>
      </c>
      <c r="E17" s="841">
        <v>59.288036453999247</v>
      </c>
      <c r="F17" s="841">
        <v>100</v>
      </c>
      <c r="G17" s="432"/>
      <c r="H17" s="432"/>
      <c r="I17" s="432"/>
      <c r="J17" s="432"/>
    </row>
    <row r="18" spans="1:12" ht="12" customHeight="1">
      <c r="A18" s="837">
        <v>2009</v>
      </c>
      <c r="B18" s="841">
        <v>38.559900926749137</v>
      </c>
      <c r="C18" s="841">
        <v>2.4716782880890844</v>
      </c>
      <c r="D18" s="841">
        <v>0.84195588323490411</v>
      </c>
      <c r="E18" s="841">
        <v>58.126464901926866</v>
      </c>
      <c r="F18" s="841">
        <v>100</v>
      </c>
      <c r="G18" s="432"/>
      <c r="H18" s="432"/>
      <c r="I18" s="432"/>
      <c r="J18" s="432"/>
    </row>
    <row r="19" spans="1:12" ht="12" customHeight="1">
      <c r="A19" s="837">
        <v>2010</v>
      </c>
      <c r="B19" s="841">
        <v>33.627637779959606</v>
      </c>
      <c r="C19" s="841">
        <v>2.7082145768949673</v>
      </c>
      <c r="D19" s="841">
        <v>0.95382923072105752</v>
      </c>
      <c r="E19" s="841">
        <v>62.710318412424371</v>
      </c>
      <c r="F19" s="841">
        <v>100</v>
      </c>
      <c r="G19" s="432"/>
      <c r="H19" s="432"/>
      <c r="I19" s="432"/>
      <c r="J19" s="432"/>
    </row>
    <row r="20" spans="1:12" ht="12" customHeight="1">
      <c r="A20" s="837" t="s">
        <v>449</v>
      </c>
      <c r="B20" s="841">
        <v>39.664257923436502</v>
      </c>
      <c r="C20" s="841">
        <v>2.126822091617008</v>
      </c>
      <c r="D20" s="841">
        <v>0.89410353833079892</v>
      </c>
      <c r="E20" s="841">
        <v>57.314816446615687</v>
      </c>
      <c r="F20" s="841">
        <v>100.00000000000001</v>
      </c>
      <c r="G20" s="432"/>
      <c r="H20" s="432"/>
      <c r="I20" s="432"/>
      <c r="J20" s="432"/>
    </row>
    <row r="21" spans="1:12" ht="12" customHeight="1">
      <c r="A21" s="837">
        <v>2012</v>
      </c>
      <c r="B21" s="841">
        <v>35.918639100702862</v>
      </c>
      <c r="C21" s="841">
        <v>2.3803479499747136</v>
      </c>
      <c r="D21" s="841">
        <v>1.2299393833846022</v>
      </c>
      <c r="E21" s="841">
        <v>60.471073565937814</v>
      </c>
      <c r="F21" s="841">
        <v>100</v>
      </c>
      <c r="G21" s="432"/>
      <c r="H21" s="432"/>
      <c r="I21" s="432"/>
      <c r="J21" s="432"/>
    </row>
    <row r="22" spans="1:12" ht="12" customHeight="1">
      <c r="A22" s="288" t="s">
        <v>223</v>
      </c>
      <c r="B22" s="423"/>
      <c r="C22" s="423"/>
      <c r="D22" s="423"/>
      <c r="E22" s="423"/>
      <c r="F22" s="424"/>
      <c r="G22" s="432"/>
      <c r="H22" s="432"/>
      <c r="I22" s="432"/>
      <c r="J22" s="432"/>
    </row>
    <row r="23" spans="1:12" ht="12" customHeight="1">
      <c r="A23" s="29" t="s">
        <v>275</v>
      </c>
      <c r="B23" s="356"/>
      <c r="C23" s="356"/>
      <c r="D23" s="356"/>
      <c r="E23" s="356"/>
      <c r="F23" s="591"/>
      <c r="G23" s="432"/>
      <c r="H23" s="432"/>
      <c r="I23" s="434"/>
      <c r="J23" s="435"/>
    </row>
    <row r="24" spans="1:12" ht="12" customHeight="1">
      <c r="A24" s="29" t="s">
        <v>276</v>
      </c>
      <c r="B24" s="356"/>
      <c r="C24" s="356"/>
      <c r="D24" s="356"/>
      <c r="E24" s="356"/>
      <c r="F24" s="591"/>
      <c r="G24" s="432"/>
      <c r="H24" s="432"/>
      <c r="I24" s="434"/>
      <c r="J24" s="435"/>
    </row>
    <row r="25" spans="1:12" ht="12" customHeight="1">
      <c r="A25" s="9" t="s">
        <v>277</v>
      </c>
      <c r="B25" s="356"/>
      <c r="C25" s="356"/>
      <c r="D25" s="356"/>
      <c r="E25" s="356"/>
      <c r="F25" s="591"/>
      <c r="G25" s="432"/>
      <c r="H25" s="432"/>
      <c r="I25" s="436"/>
      <c r="J25" s="437"/>
    </row>
    <row r="26" spans="1:12" ht="12" customHeight="1">
      <c r="A26" s="9" t="s">
        <v>278</v>
      </c>
      <c r="B26" s="374"/>
      <c r="C26" s="374"/>
      <c r="D26" s="374"/>
      <c r="E26" s="374"/>
      <c r="F26" s="426"/>
      <c r="G26" s="438"/>
      <c r="H26" s="438"/>
      <c r="I26" s="439"/>
      <c r="J26" s="440"/>
      <c r="K26" s="438"/>
      <c r="L26" s="438"/>
    </row>
    <row r="27" spans="1:12" ht="12" customHeight="1">
      <c r="A27" s="441"/>
      <c r="B27" s="374"/>
      <c r="C27" s="374"/>
      <c r="D27" s="374"/>
      <c r="E27" s="374"/>
      <c r="F27" s="426"/>
      <c r="G27" s="438"/>
      <c r="H27" s="438"/>
      <c r="I27" s="439"/>
      <c r="J27" s="440"/>
      <c r="K27" s="438"/>
      <c r="L27" s="438"/>
    </row>
    <row r="28" spans="1:12" ht="12" customHeight="1">
      <c r="A28" s="441"/>
      <c r="B28" s="374"/>
      <c r="C28" s="374"/>
      <c r="D28" s="374"/>
      <c r="E28" s="374"/>
      <c r="F28" s="426"/>
      <c r="G28" s="438"/>
      <c r="H28" s="438"/>
      <c r="I28" s="439"/>
      <c r="J28" s="440"/>
      <c r="K28" s="438"/>
      <c r="L28" s="438"/>
    </row>
    <row r="29" spans="1:12" ht="12" customHeight="1">
      <c r="A29" s="427"/>
      <c r="B29" s="374"/>
      <c r="C29" s="374"/>
      <c r="D29" s="374"/>
      <c r="E29" s="374"/>
      <c r="F29" s="426"/>
      <c r="G29" s="438"/>
      <c r="H29" s="438"/>
      <c r="I29" s="439"/>
      <c r="J29" s="440"/>
      <c r="K29" s="438"/>
      <c r="L29" s="438"/>
    </row>
    <row r="30" spans="1:12" ht="15" customHeight="1">
      <c r="A30" s="427"/>
      <c r="B30" s="588"/>
      <c r="C30" s="589"/>
      <c r="D30" s="374"/>
      <c r="E30" s="374"/>
      <c r="F30" s="426"/>
      <c r="G30" s="438"/>
      <c r="H30" s="438"/>
      <c r="I30" s="439"/>
      <c r="J30" s="440"/>
      <c r="K30" s="438"/>
      <c r="L30" s="438"/>
    </row>
    <row r="31" spans="1:12" ht="12" customHeight="1">
      <c r="A31" s="590"/>
      <c r="B31" s="592"/>
      <c r="C31" s="592"/>
      <c r="D31" s="592"/>
      <c r="E31" s="592"/>
      <c r="F31" s="592"/>
      <c r="G31" s="438"/>
      <c r="H31" s="438"/>
      <c r="I31" s="439"/>
      <c r="J31" s="440"/>
      <c r="K31" s="438"/>
      <c r="L31" s="438"/>
    </row>
    <row r="32" spans="1:12" ht="12" customHeight="1">
      <c r="A32" s="417"/>
      <c r="B32" s="375"/>
      <c r="C32" s="375"/>
      <c r="D32" s="375"/>
      <c r="E32" s="375"/>
      <c r="F32" s="375"/>
      <c r="G32" s="438"/>
      <c r="H32" s="438"/>
      <c r="I32" s="439"/>
      <c r="J32" s="440"/>
      <c r="K32" s="438"/>
      <c r="L32" s="438"/>
    </row>
    <row r="33" spans="1:12" ht="12" customHeight="1">
      <c r="A33" s="417"/>
      <c r="B33" s="375"/>
      <c r="C33" s="375"/>
      <c r="D33" s="375"/>
      <c r="E33" s="375"/>
      <c r="F33" s="375"/>
      <c r="G33" s="438"/>
      <c r="H33" s="438"/>
      <c r="I33" s="439"/>
      <c r="J33" s="440"/>
      <c r="K33" s="438"/>
      <c r="L33" s="438"/>
    </row>
    <row r="34" spans="1:12" ht="12" customHeight="1">
      <c r="A34" s="417"/>
      <c r="B34" s="375"/>
      <c r="C34" s="375"/>
      <c r="D34" s="375"/>
      <c r="E34" s="375"/>
      <c r="F34" s="375"/>
      <c r="G34" s="438"/>
      <c r="H34" s="438"/>
      <c r="I34" s="439"/>
      <c r="J34" s="440"/>
      <c r="K34" s="438"/>
      <c r="L34" s="438"/>
    </row>
    <row r="35" spans="1:12" ht="12" customHeight="1">
      <c r="A35" s="417"/>
      <c r="B35" s="351"/>
      <c r="C35" s="351"/>
      <c r="D35" s="351"/>
      <c r="E35" s="351"/>
      <c r="F35" s="351"/>
      <c r="G35" s="438"/>
      <c r="H35" s="438"/>
      <c r="I35" s="439"/>
      <c r="J35" s="440"/>
      <c r="K35" s="438"/>
      <c r="L35" s="438"/>
    </row>
    <row r="36" spans="1:12" ht="12" customHeight="1">
      <c r="A36" s="417"/>
      <c r="B36" s="351"/>
      <c r="C36" s="351"/>
      <c r="D36" s="351"/>
      <c r="E36" s="351"/>
      <c r="F36" s="351"/>
      <c r="G36" s="438"/>
      <c r="H36" s="438"/>
      <c r="I36" s="439"/>
      <c r="J36" s="440"/>
      <c r="K36" s="438"/>
      <c r="L36" s="438"/>
    </row>
    <row r="37" spans="1:12" ht="12" customHeight="1">
      <c r="A37" s="438"/>
      <c r="B37" s="438"/>
      <c r="C37" s="438"/>
      <c r="D37" s="438"/>
      <c r="E37" s="438"/>
      <c r="F37" s="438"/>
      <c r="G37" s="438"/>
      <c r="H37" s="438"/>
      <c r="I37" s="439"/>
      <c r="J37" s="440"/>
      <c r="K37" s="438"/>
      <c r="L37" s="438"/>
    </row>
    <row r="38" spans="1:12" ht="12" customHeight="1">
      <c r="A38" s="438"/>
      <c r="B38" s="438"/>
      <c r="C38" s="438"/>
      <c r="D38" s="438"/>
      <c r="E38" s="438"/>
      <c r="F38" s="438"/>
      <c r="G38" s="438"/>
      <c r="H38" s="438"/>
      <c r="I38" s="439"/>
      <c r="J38" s="440"/>
      <c r="K38" s="438"/>
      <c r="L38" s="438"/>
    </row>
    <row r="39" spans="1:12" ht="12" customHeight="1">
      <c r="A39" s="438"/>
      <c r="B39" s="438"/>
      <c r="C39" s="438"/>
      <c r="D39" s="438"/>
      <c r="E39" s="438"/>
      <c r="F39" s="438"/>
      <c r="G39" s="438"/>
      <c r="H39" s="438"/>
      <c r="I39" s="439"/>
      <c r="J39" s="440"/>
      <c r="K39" s="438"/>
      <c r="L39" s="438"/>
    </row>
    <row r="40" spans="1:12" ht="12" customHeight="1">
      <c r="A40" s="438"/>
      <c r="B40" s="438"/>
      <c r="C40" s="438"/>
      <c r="D40" s="438"/>
      <c r="E40" s="438"/>
      <c r="F40" s="438"/>
      <c r="G40" s="438"/>
      <c r="H40" s="438"/>
      <c r="I40" s="439"/>
      <c r="J40" s="440"/>
      <c r="K40" s="438"/>
      <c r="L40" s="438"/>
    </row>
    <row r="41" spans="1:12" ht="12" customHeight="1">
      <c r="A41" s="438"/>
      <c r="B41" s="438"/>
      <c r="C41" s="438"/>
      <c r="D41" s="438"/>
      <c r="E41" s="438"/>
      <c r="F41" s="438"/>
      <c r="G41" s="438"/>
      <c r="H41" s="438"/>
      <c r="I41" s="439"/>
      <c r="J41" s="440"/>
      <c r="K41" s="438"/>
      <c r="L41" s="438"/>
    </row>
    <row r="42" spans="1:12" ht="12" customHeight="1">
      <c r="A42" s="438"/>
      <c r="B42" s="438"/>
      <c r="C42" s="438"/>
      <c r="D42" s="438"/>
      <c r="E42" s="438"/>
      <c r="F42" s="438"/>
      <c r="G42" s="438"/>
      <c r="H42" s="438"/>
      <c r="I42" s="439"/>
      <c r="J42" s="440"/>
      <c r="K42" s="438"/>
      <c r="L42" s="438"/>
    </row>
    <row r="43" spans="1:12" ht="12" customHeight="1">
      <c r="A43" s="438"/>
      <c r="B43" s="438"/>
      <c r="C43" s="438"/>
      <c r="D43" s="438"/>
      <c r="E43" s="438"/>
      <c r="F43" s="438"/>
      <c r="G43" s="438"/>
      <c r="H43" s="438"/>
      <c r="I43" s="438"/>
      <c r="J43" s="438"/>
      <c r="K43" s="438"/>
      <c r="L43" s="438"/>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V42"/>
  <sheetViews>
    <sheetView workbookViewId="0">
      <selection activeCell="E22" sqref="E22"/>
    </sheetView>
  </sheetViews>
  <sheetFormatPr defaultRowHeight="15"/>
  <cols>
    <col min="1" max="1" width="16.5703125" customWidth="1"/>
  </cols>
  <sheetData>
    <row r="1" spans="1:22" s="219" customFormat="1">
      <c r="A1" s="288" t="s">
        <v>594</v>
      </c>
      <c r="B1" s="290"/>
      <c r="C1" s="290"/>
      <c r="D1" s="290"/>
      <c r="E1" s="290"/>
      <c r="F1" s="290"/>
      <c r="G1" s="290"/>
      <c r="H1" s="444"/>
      <c r="I1" s="444"/>
      <c r="J1" s="290"/>
      <c r="K1" s="290"/>
      <c r="L1" s="290"/>
      <c r="M1" s="290"/>
      <c r="N1" s="29"/>
      <c r="O1" s="29"/>
      <c r="P1" s="48"/>
      <c r="Q1" s="48"/>
      <c r="R1" s="48"/>
    </row>
    <row r="2" spans="1:22" s="219" customFormat="1" ht="20.25" customHeight="1">
      <c r="A2" s="29" t="s">
        <v>280</v>
      </c>
      <c r="B2" s="290"/>
      <c r="C2" s="290"/>
      <c r="D2" s="290"/>
      <c r="E2" s="290"/>
      <c r="F2" s="290"/>
      <c r="G2" s="290"/>
      <c r="H2" s="444"/>
      <c r="I2" s="444"/>
      <c r="J2" s="290"/>
      <c r="K2" s="290"/>
      <c r="L2" s="290"/>
      <c r="M2" s="290"/>
      <c r="N2" s="29"/>
      <c r="O2" s="29"/>
      <c r="P2" s="48"/>
      <c r="Q2" s="48"/>
      <c r="R2" s="48"/>
    </row>
    <row r="3" spans="1:22" s="219" customFormat="1">
      <c r="A3" s="29" t="s">
        <v>281</v>
      </c>
      <c r="B3" s="290"/>
      <c r="C3" s="290"/>
      <c r="D3" s="290"/>
      <c r="E3" s="290"/>
      <c r="F3" s="290"/>
      <c r="G3" s="290"/>
      <c r="H3" s="290"/>
      <c r="I3" s="290"/>
      <c r="J3" s="290"/>
      <c r="K3" s="290"/>
      <c r="L3" s="290"/>
      <c r="M3" s="290"/>
      <c r="N3" s="29"/>
      <c r="O3" s="29"/>
      <c r="P3" s="48"/>
      <c r="Q3" s="48"/>
      <c r="R3" s="48"/>
    </row>
    <row r="4" spans="1:22" s="219" customFormat="1">
      <c r="A4" s="1080"/>
      <c r="B4" s="1081" t="s">
        <v>282</v>
      </c>
      <c r="C4" s="1082"/>
      <c r="D4" s="1082"/>
      <c r="E4" s="1083"/>
      <c r="F4" s="1084" t="s">
        <v>283</v>
      </c>
      <c r="G4" s="1082"/>
      <c r="H4" s="1082"/>
      <c r="I4" s="1083"/>
      <c r="J4" s="1074" t="s">
        <v>210</v>
      </c>
      <c r="K4" s="1085"/>
      <c r="L4" s="1085"/>
      <c r="M4" s="1086"/>
      <c r="N4" s="1074" t="s">
        <v>284</v>
      </c>
      <c r="O4" s="1086"/>
      <c r="P4" s="1074" t="s">
        <v>285</v>
      </c>
      <c r="Q4" s="1046"/>
      <c r="R4" s="48"/>
    </row>
    <row r="5" spans="1:22" s="219" customFormat="1">
      <c r="A5" s="1080"/>
      <c r="B5" s="1077" t="s">
        <v>5</v>
      </c>
      <c r="C5" s="1078"/>
      <c r="D5" s="1079" t="s">
        <v>286</v>
      </c>
      <c r="E5" s="1078"/>
      <c r="F5" s="1079" t="s">
        <v>5</v>
      </c>
      <c r="G5" s="1078"/>
      <c r="H5" s="1079" t="s">
        <v>286</v>
      </c>
      <c r="I5" s="1078"/>
      <c r="J5" s="1079" t="s">
        <v>5</v>
      </c>
      <c r="K5" s="1078"/>
      <c r="L5" s="1079" t="s">
        <v>286</v>
      </c>
      <c r="M5" s="1078"/>
      <c r="N5" s="1087"/>
      <c r="O5" s="1088"/>
      <c r="P5" s="1075"/>
      <c r="Q5" s="1076"/>
      <c r="R5" s="48"/>
    </row>
    <row r="6" spans="1:22" s="219" customFormat="1">
      <c r="A6" s="1080"/>
      <c r="B6" s="594">
        <v>2011</v>
      </c>
      <c r="C6" s="595">
        <v>2012</v>
      </c>
      <c r="D6" s="595">
        <v>2011</v>
      </c>
      <c r="E6" s="595">
        <v>2012</v>
      </c>
      <c r="F6" s="595">
        <v>2011</v>
      </c>
      <c r="G6" s="595">
        <v>2012</v>
      </c>
      <c r="H6" s="595">
        <v>2011</v>
      </c>
      <c r="I6" s="595">
        <v>2012</v>
      </c>
      <c r="J6" s="595">
        <v>2011</v>
      </c>
      <c r="K6" s="595">
        <v>2012</v>
      </c>
      <c r="L6" s="595">
        <v>2011</v>
      </c>
      <c r="M6" s="595">
        <v>2012</v>
      </c>
      <c r="N6" s="595">
        <v>2011</v>
      </c>
      <c r="O6" s="595">
        <v>2012</v>
      </c>
      <c r="P6" s="595">
        <v>2011</v>
      </c>
      <c r="Q6" s="596">
        <v>2012</v>
      </c>
      <c r="R6" s="48"/>
    </row>
    <row r="7" spans="1:22" s="219" customFormat="1">
      <c r="A7" s="461"/>
      <c r="B7" s="445"/>
      <c r="C7" s="445"/>
      <c r="D7" s="445"/>
      <c r="E7" s="445"/>
      <c r="F7" s="445"/>
      <c r="G7" s="445"/>
      <c r="H7" s="445"/>
      <c r="I7" s="445"/>
      <c r="J7" s="446"/>
      <c r="K7" s="446"/>
      <c r="L7" s="445"/>
      <c r="M7" s="445"/>
      <c r="N7" s="445"/>
      <c r="O7" s="445"/>
      <c r="P7" s="445"/>
      <c r="Q7" s="445"/>
      <c r="R7" s="48"/>
    </row>
    <row r="8" spans="1:22" s="219" customFormat="1">
      <c r="A8" s="844" t="s">
        <v>210</v>
      </c>
      <c r="B8" s="845">
        <v>471254</v>
      </c>
      <c r="C8" s="845">
        <f>SUM(C10:C36)</f>
        <v>515482</v>
      </c>
      <c r="D8" s="846">
        <v>347.13834907072754</v>
      </c>
      <c r="E8" s="846">
        <v>376.64116340663406</v>
      </c>
      <c r="F8" s="847" t="s">
        <v>96</v>
      </c>
      <c r="G8" s="847">
        <f>SUM(G10:G36)</f>
        <v>34304</v>
      </c>
      <c r="H8" s="847" t="s">
        <v>96</v>
      </c>
      <c r="I8" s="848">
        <v>25.064499768180408</v>
      </c>
      <c r="J8" s="847" t="s">
        <v>96</v>
      </c>
      <c r="K8" s="847">
        <f>SUM(K10:K36)</f>
        <v>549786</v>
      </c>
      <c r="L8" s="847" t="s">
        <v>96</v>
      </c>
      <c r="M8" s="848">
        <v>401.7056631748145</v>
      </c>
      <c r="N8" s="847" t="s">
        <v>96</v>
      </c>
      <c r="O8" s="848">
        <f>C8*100/K8</f>
        <v>93.76048135092563</v>
      </c>
      <c r="P8" s="847" t="s">
        <v>96</v>
      </c>
      <c r="Q8" s="849">
        <v>6.239518649074367</v>
      </c>
      <c r="R8" s="180"/>
      <c r="S8" s="448"/>
    </row>
    <row r="9" spans="1:22" s="219" customFormat="1">
      <c r="A9" s="461"/>
      <c r="B9" s="248"/>
      <c r="C9" s="248"/>
      <c r="D9" s="248"/>
      <c r="E9" s="248"/>
      <c r="F9" s="310"/>
      <c r="G9" s="310"/>
      <c r="H9" s="449"/>
      <c r="I9" s="449"/>
      <c r="J9" s="310"/>
      <c r="K9" s="310"/>
      <c r="L9" s="447"/>
      <c r="M9" s="447"/>
      <c r="N9" s="248"/>
      <c r="O9" s="248"/>
      <c r="P9" s="393"/>
      <c r="Q9" s="393"/>
      <c r="R9" s="180"/>
      <c r="S9" s="448"/>
    </row>
    <row r="10" spans="1:22" s="219" customFormat="1">
      <c r="A10" s="304" t="s">
        <v>25</v>
      </c>
      <c r="B10" s="850">
        <v>3819</v>
      </c>
      <c r="C10" s="850">
        <v>3545</v>
      </c>
      <c r="D10" s="851">
        <v>855.08933769199768</v>
      </c>
      <c r="E10" s="851">
        <v>780.80948689032994</v>
      </c>
      <c r="F10" s="847" t="s">
        <v>287</v>
      </c>
      <c r="G10" s="847" t="s">
        <v>93</v>
      </c>
      <c r="H10" s="852" t="s">
        <v>288</v>
      </c>
      <c r="I10" s="852" t="s">
        <v>93</v>
      </c>
      <c r="J10" s="852">
        <v>3819</v>
      </c>
      <c r="K10" s="850">
        <v>3545</v>
      </c>
      <c r="L10" s="853">
        <v>855.08933769199768</v>
      </c>
      <c r="M10" s="853">
        <v>780.80948689032994</v>
      </c>
      <c r="N10" s="853">
        <v>100</v>
      </c>
      <c r="O10" s="853">
        <f>C10*100/K10</f>
        <v>100</v>
      </c>
      <c r="P10" s="853" t="s">
        <v>289</v>
      </c>
      <c r="Q10" s="854" t="s">
        <v>93</v>
      </c>
      <c r="R10" s="180"/>
      <c r="S10" s="448"/>
      <c r="V10" s="48"/>
    </row>
    <row r="11" spans="1:22" s="219" customFormat="1">
      <c r="A11" s="304" t="s">
        <v>23</v>
      </c>
      <c r="B11" s="850">
        <v>3354</v>
      </c>
      <c r="C11" s="850">
        <v>4153</v>
      </c>
      <c r="D11" s="851">
        <v>164.8966740920973</v>
      </c>
      <c r="E11" s="851">
        <v>202.73143137763159</v>
      </c>
      <c r="F11" s="852">
        <v>395</v>
      </c>
      <c r="G11" s="852">
        <v>461</v>
      </c>
      <c r="H11" s="855">
        <v>19.45852108343075</v>
      </c>
      <c r="I11" s="855">
        <v>22.504018749118266</v>
      </c>
      <c r="J11" s="852">
        <v>3749</v>
      </c>
      <c r="K11" s="852">
        <v>4614</v>
      </c>
      <c r="L11" s="853">
        <v>184.31652688469671</v>
      </c>
      <c r="M11" s="853">
        <v>225.23545012674987</v>
      </c>
      <c r="N11" s="853">
        <v>89.463857028540943</v>
      </c>
      <c r="O11" s="853">
        <f t="shared" ref="O11:O36" si="0">C11*100/K11</f>
        <v>90.008669267446905</v>
      </c>
      <c r="P11" s="852" t="s">
        <v>96</v>
      </c>
      <c r="Q11" s="854">
        <f>G11*100/K11</f>
        <v>9.9913307325530987</v>
      </c>
      <c r="R11" s="180"/>
      <c r="S11" s="448"/>
      <c r="V11" s="48"/>
    </row>
    <row r="12" spans="1:22" s="219" customFormat="1">
      <c r="A12" s="304" t="s">
        <v>26</v>
      </c>
      <c r="B12" s="850">
        <v>1828</v>
      </c>
      <c r="C12" s="850">
        <v>2045</v>
      </c>
      <c r="D12" s="851">
        <v>443.85953836665516</v>
      </c>
      <c r="E12" s="851">
        <v>486.43917012763973</v>
      </c>
      <c r="F12" s="852" t="s">
        <v>96</v>
      </c>
      <c r="G12" s="852" t="s">
        <v>93</v>
      </c>
      <c r="H12" s="852" t="s">
        <v>96</v>
      </c>
      <c r="I12" s="852" t="s">
        <v>93</v>
      </c>
      <c r="J12" s="852" t="s">
        <v>96</v>
      </c>
      <c r="K12" s="852">
        <v>2045</v>
      </c>
      <c r="L12" s="852" t="s">
        <v>96</v>
      </c>
      <c r="M12" s="853">
        <v>486.43917012763973</v>
      </c>
      <c r="N12" s="852" t="s">
        <v>96</v>
      </c>
      <c r="O12" s="853">
        <f t="shared" si="0"/>
        <v>100</v>
      </c>
      <c r="P12" s="852" t="s">
        <v>96</v>
      </c>
      <c r="Q12" s="854" t="s">
        <v>93</v>
      </c>
      <c r="R12" s="180"/>
      <c r="S12" s="448"/>
      <c r="V12" s="48"/>
    </row>
    <row r="13" spans="1:22" s="219" customFormat="1">
      <c r="A13" s="304" t="s">
        <v>27</v>
      </c>
      <c r="B13" s="850">
        <v>5400</v>
      </c>
      <c r="C13" s="850">
        <v>6814</v>
      </c>
      <c r="D13" s="851">
        <v>252.54450278430315</v>
      </c>
      <c r="E13" s="851">
        <v>313.96320723506875</v>
      </c>
      <c r="F13" s="850">
        <v>1035</v>
      </c>
      <c r="G13" s="850">
        <v>961</v>
      </c>
      <c r="H13" s="855">
        <v>48.507651554775684</v>
      </c>
      <c r="I13" s="855">
        <v>44.279225440695789</v>
      </c>
      <c r="J13" s="856">
        <v>6435</v>
      </c>
      <c r="K13" s="856">
        <v>7775</v>
      </c>
      <c r="L13" s="853">
        <v>300.94886581796129</v>
      </c>
      <c r="M13" s="853">
        <v>358.24243267576458</v>
      </c>
      <c r="N13" s="853">
        <v>83.91608391608392</v>
      </c>
      <c r="O13" s="853">
        <f t="shared" si="0"/>
        <v>87.639871382636656</v>
      </c>
      <c r="P13" s="853">
        <v>16.083916083916083</v>
      </c>
      <c r="Q13" s="854">
        <f t="shared" ref="Q13:Q36" si="1">G13*100/K13</f>
        <v>12.360128617363344</v>
      </c>
      <c r="R13" s="180"/>
      <c r="S13" s="448"/>
      <c r="V13" s="48"/>
    </row>
    <row r="14" spans="1:22" s="219" customFormat="1">
      <c r="A14" s="304" t="s">
        <v>28</v>
      </c>
      <c r="B14" s="850">
        <v>9455</v>
      </c>
      <c r="C14" s="850">
        <v>10251</v>
      </c>
      <c r="D14" s="851">
        <v>97.652296269733924</v>
      </c>
      <c r="E14" s="851">
        <v>105.28826243862035</v>
      </c>
      <c r="F14" s="856">
        <v>4412</v>
      </c>
      <c r="G14" s="856">
        <v>2854</v>
      </c>
      <c r="H14" s="855">
        <v>45.663641122696298</v>
      </c>
      <c r="I14" s="855">
        <v>29.313501219375915</v>
      </c>
      <c r="J14" s="856">
        <v>13867</v>
      </c>
      <c r="K14" s="856">
        <v>13105</v>
      </c>
      <c r="L14" s="853">
        <v>143.21992515837127</v>
      </c>
      <c r="M14" s="853">
        <v>134.60176365799626</v>
      </c>
      <c r="N14" s="853">
        <v>68.183457128434412</v>
      </c>
      <c r="O14" s="853">
        <f t="shared" si="0"/>
        <v>78.222052651659666</v>
      </c>
      <c r="P14" s="853">
        <v>31.816542871565588</v>
      </c>
      <c r="Q14" s="854">
        <f t="shared" si="1"/>
        <v>21.777947348340327</v>
      </c>
      <c r="R14" s="180"/>
      <c r="S14" s="448"/>
      <c r="V14" s="48"/>
    </row>
    <row r="15" spans="1:22" s="219" customFormat="1">
      <c r="A15" s="304" t="s">
        <v>9</v>
      </c>
      <c r="B15" s="850">
        <v>16164</v>
      </c>
      <c r="C15" s="850">
        <v>17622</v>
      </c>
      <c r="D15" s="851">
        <v>278.35764169564646</v>
      </c>
      <c r="E15" s="851">
        <v>300.79248629859671</v>
      </c>
      <c r="F15" s="850">
        <v>789</v>
      </c>
      <c r="G15" s="850">
        <v>997</v>
      </c>
      <c r="H15" s="855">
        <v>13.623721783226038</v>
      </c>
      <c r="I15" s="855">
        <v>17.017938306645153</v>
      </c>
      <c r="J15" s="850">
        <v>16953</v>
      </c>
      <c r="K15" s="850">
        <v>18619</v>
      </c>
      <c r="L15" s="853">
        <v>291.94488367151041</v>
      </c>
      <c r="M15" s="853">
        <v>317.81042460524185</v>
      </c>
      <c r="N15" s="853">
        <v>95.345956467881791</v>
      </c>
      <c r="O15" s="853">
        <f t="shared" si="0"/>
        <v>94.645254847199098</v>
      </c>
      <c r="P15" s="853">
        <v>4.6540435321182088</v>
      </c>
      <c r="Q15" s="854">
        <f t="shared" si="1"/>
        <v>5.354745152800902</v>
      </c>
      <c r="R15" s="180"/>
      <c r="S15" s="448"/>
      <c r="T15" s="327"/>
      <c r="V15" s="48"/>
    </row>
    <row r="16" spans="1:22" s="219" customFormat="1">
      <c r="A16" s="304" t="s">
        <v>10</v>
      </c>
      <c r="B16" s="850">
        <v>10226</v>
      </c>
      <c r="C16" s="850">
        <v>11399</v>
      </c>
      <c r="D16" s="851">
        <v>549.97063524673922</v>
      </c>
      <c r="E16" s="851">
        <v>604.13625845732463</v>
      </c>
      <c r="F16" s="856">
        <v>99</v>
      </c>
      <c r="G16" s="856">
        <v>39</v>
      </c>
      <c r="H16" s="855">
        <v>5.3270742900866379</v>
      </c>
      <c r="I16" s="855">
        <v>2.0669632493934258</v>
      </c>
      <c r="J16" s="856">
        <v>10325</v>
      </c>
      <c r="K16" s="856">
        <v>11438</v>
      </c>
      <c r="L16" s="853">
        <v>555.29501358523203</v>
      </c>
      <c r="M16" s="853">
        <v>606.20322170671807</v>
      </c>
      <c r="N16" s="853">
        <v>99.041162227602896</v>
      </c>
      <c r="O16" s="853">
        <f t="shared" si="0"/>
        <v>99.659031299178181</v>
      </c>
      <c r="P16" s="853">
        <v>0.95883777239709445</v>
      </c>
      <c r="Q16" s="854">
        <f t="shared" si="1"/>
        <v>0.34096870082182201</v>
      </c>
      <c r="R16" s="180"/>
      <c r="S16" s="448"/>
      <c r="T16" s="327"/>
      <c r="V16" s="48"/>
    </row>
    <row r="17" spans="1:22" s="219" customFormat="1">
      <c r="A17" s="304" t="s">
        <v>29</v>
      </c>
      <c r="B17" s="850">
        <v>12035</v>
      </c>
      <c r="C17" s="850">
        <v>14733</v>
      </c>
      <c r="D17" s="851">
        <v>472.55601958231313</v>
      </c>
      <c r="E17" s="851">
        <v>573.4976584027936</v>
      </c>
      <c r="F17" s="856">
        <v>437</v>
      </c>
      <c r="G17" s="856">
        <v>57</v>
      </c>
      <c r="H17" s="855">
        <v>17.18073226089394</v>
      </c>
      <c r="I17" s="855">
        <v>2.2187854835375846</v>
      </c>
      <c r="J17" s="856">
        <v>12472</v>
      </c>
      <c r="K17" s="856">
        <v>14790</v>
      </c>
      <c r="L17" s="853">
        <v>489.71488792942324</v>
      </c>
      <c r="M17" s="853">
        <v>575.71644388633126</v>
      </c>
      <c r="N17" s="853">
        <v>96.496151379089156</v>
      </c>
      <c r="O17" s="853">
        <f t="shared" si="0"/>
        <v>99.614604462474645</v>
      </c>
      <c r="P17" s="853">
        <v>3.5038486209108402</v>
      </c>
      <c r="Q17" s="854">
        <f t="shared" si="1"/>
        <v>0.38539553752535499</v>
      </c>
      <c r="R17" s="180"/>
      <c r="S17" s="448"/>
      <c r="T17" s="327"/>
      <c r="V17" s="48"/>
    </row>
    <row r="18" spans="1:22" s="219" customFormat="1">
      <c r="A18" s="304" t="s">
        <v>11</v>
      </c>
      <c r="B18" s="850">
        <v>11163</v>
      </c>
      <c r="C18" s="850">
        <v>11218</v>
      </c>
      <c r="D18" s="851">
        <v>259.77894471057908</v>
      </c>
      <c r="E18" s="851">
        <v>257.9528368028657</v>
      </c>
      <c r="F18" s="856">
        <v>890</v>
      </c>
      <c r="G18" s="856">
        <v>895</v>
      </c>
      <c r="H18" s="855">
        <v>20.72929382283348</v>
      </c>
      <c r="I18" s="855">
        <v>20.580120247688068</v>
      </c>
      <c r="J18" s="856">
        <v>12053</v>
      </c>
      <c r="K18" s="856">
        <v>12113</v>
      </c>
      <c r="L18" s="853">
        <v>280.49051514795394</v>
      </c>
      <c r="M18" s="853">
        <v>278.53295705055376</v>
      </c>
      <c r="N18" s="853">
        <v>92.615946237451254</v>
      </c>
      <c r="O18" s="853">
        <f t="shared" si="0"/>
        <v>92.611244117889868</v>
      </c>
      <c r="P18" s="853">
        <v>7.384053762548743</v>
      </c>
      <c r="Q18" s="854">
        <f t="shared" si="1"/>
        <v>7.3887558821101296</v>
      </c>
      <c r="R18" s="180"/>
      <c r="S18" s="448"/>
      <c r="T18" s="327"/>
      <c r="V18" s="48"/>
    </row>
    <row r="19" spans="1:22" s="219" customFormat="1">
      <c r="A19" s="304" t="s">
        <v>12</v>
      </c>
      <c r="B19" s="850">
        <v>3872</v>
      </c>
      <c r="C19" s="850">
        <v>4241</v>
      </c>
      <c r="D19" s="851">
        <v>92.817636117950315</v>
      </c>
      <c r="E19" s="851">
        <v>100.62639396383999</v>
      </c>
      <c r="F19" s="856">
        <v>1432</v>
      </c>
      <c r="G19" s="856">
        <v>1176</v>
      </c>
      <c r="H19" s="855">
        <v>34.359412895529147</v>
      </c>
      <c r="I19" s="855">
        <v>27.903003843781139</v>
      </c>
      <c r="J19" s="856">
        <v>5304</v>
      </c>
      <c r="K19" s="856">
        <v>5417</v>
      </c>
      <c r="L19" s="853">
        <v>127.1448197235559</v>
      </c>
      <c r="M19" s="853">
        <v>128.52939780762114</v>
      </c>
      <c r="N19" s="853">
        <v>73.001508295625939</v>
      </c>
      <c r="O19" s="853">
        <f t="shared" si="0"/>
        <v>78.290566734354812</v>
      </c>
      <c r="P19" s="853">
        <v>26.998491704374057</v>
      </c>
      <c r="Q19" s="854">
        <f t="shared" si="1"/>
        <v>21.709433265645192</v>
      </c>
      <c r="R19" s="180"/>
      <c r="S19" s="448"/>
      <c r="T19" s="327"/>
      <c r="V19" s="48"/>
    </row>
    <row r="20" spans="1:22" s="219" customFormat="1">
      <c r="A20" s="304" t="s">
        <v>13</v>
      </c>
      <c r="B20" s="850">
        <v>11185</v>
      </c>
      <c r="C20" s="850">
        <v>10613</v>
      </c>
      <c r="D20" s="851">
        <v>529.40881341427735</v>
      </c>
      <c r="E20" s="851">
        <v>496.02683115831826</v>
      </c>
      <c r="F20" s="850" t="s">
        <v>93</v>
      </c>
      <c r="G20" s="850" t="s">
        <v>93</v>
      </c>
      <c r="H20" s="857" t="s">
        <v>93</v>
      </c>
      <c r="I20" s="851" t="s">
        <v>93</v>
      </c>
      <c r="J20" s="850">
        <v>11185</v>
      </c>
      <c r="K20" s="850">
        <v>10613</v>
      </c>
      <c r="L20" s="853">
        <v>529.40881341427735</v>
      </c>
      <c r="M20" s="853">
        <v>496.02683115831826</v>
      </c>
      <c r="N20" s="853">
        <v>100</v>
      </c>
      <c r="O20" s="853">
        <f t="shared" si="0"/>
        <v>100</v>
      </c>
      <c r="P20" s="853" t="s">
        <v>289</v>
      </c>
      <c r="Q20" s="854" t="s">
        <v>93</v>
      </c>
      <c r="R20" s="180"/>
      <c r="S20" s="448"/>
      <c r="T20" s="327"/>
      <c r="V20" s="48"/>
    </row>
    <row r="21" spans="1:22" s="219" customFormat="1">
      <c r="A21" s="304" t="s">
        <v>14</v>
      </c>
      <c r="B21" s="850">
        <v>10511</v>
      </c>
      <c r="C21" s="850">
        <v>11298</v>
      </c>
      <c r="D21" s="851">
        <v>610.74991908769266</v>
      </c>
      <c r="E21" s="851">
        <v>649.28198538454649</v>
      </c>
      <c r="F21" s="856">
        <v>914</v>
      </c>
      <c r="G21" s="858">
        <v>872</v>
      </c>
      <c r="H21" s="855">
        <v>53.108688616321103</v>
      </c>
      <c r="I21" s="855">
        <v>50.112753695815584</v>
      </c>
      <c r="J21" s="856">
        <v>11425</v>
      </c>
      <c r="K21" s="856">
        <v>12170</v>
      </c>
      <c r="L21" s="853">
        <v>663.85860770401371</v>
      </c>
      <c r="M21" s="853">
        <v>699.394739080362</v>
      </c>
      <c r="N21" s="853">
        <v>92</v>
      </c>
      <c r="O21" s="853">
        <f t="shared" si="0"/>
        <v>92.834839769926049</v>
      </c>
      <c r="P21" s="853">
        <v>8</v>
      </c>
      <c r="Q21" s="854">
        <f t="shared" si="1"/>
        <v>7.1651602300739521</v>
      </c>
      <c r="R21" s="180"/>
      <c r="S21" s="448"/>
      <c r="T21" s="327"/>
      <c r="V21" s="48"/>
    </row>
    <row r="22" spans="1:22" s="219" customFormat="1">
      <c r="A22" s="304" t="s">
        <v>30</v>
      </c>
      <c r="B22" s="850">
        <v>41569</v>
      </c>
      <c r="C22" s="850">
        <v>45540</v>
      </c>
      <c r="D22" s="851">
        <v>291.34189825762559</v>
      </c>
      <c r="E22" s="851">
        <v>317.13639622745575</v>
      </c>
      <c r="F22" s="856">
        <v>6538</v>
      </c>
      <c r="G22" s="850">
        <v>6058</v>
      </c>
      <c r="H22" s="855">
        <v>45.822447756942829</v>
      </c>
      <c r="I22" s="855">
        <v>42.187358110362908</v>
      </c>
      <c r="J22" s="856">
        <v>48107</v>
      </c>
      <c r="K22" s="850">
        <v>51598</v>
      </c>
      <c r="L22" s="853">
        <v>337.16434601456842</v>
      </c>
      <c r="M22" s="853">
        <v>359.32375433781868</v>
      </c>
      <c r="N22" s="853">
        <v>86.409462240422386</v>
      </c>
      <c r="O22" s="853">
        <f t="shared" si="0"/>
        <v>88.259234854064104</v>
      </c>
      <c r="P22" s="853">
        <v>13.590537759577609</v>
      </c>
      <c r="Q22" s="854">
        <f t="shared" si="1"/>
        <v>11.740765145935889</v>
      </c>
      <c r="R22" s="180"/>
      <c r="S22" s="448"/>
      <c r="T22" s="327"/>
      <c r="V22" s="48"/>
    </row>
    <row r="23" spans="1:22" s="219" customFormat="1">
      <c r="A23" s="304" t="s">
        <v>31</v>
      </c>
      <c r="B23" s="850">
        <v>9802</v>
      </c>
      <c r="C23" s="850">
        <v>10989</v>
      </c>
      <c r="D23" s="851">
        <v>203.58481243175848</v>
      </c>
      <c r="E23" s="851">
        <v>224.40576581300988</v>
      </c>
      <c r="F23" s="856">
        <v>2403</v>
      </c>
      <c r="G23" s="856">
        <v>817</v>
      </c>
      <c r="H23" s="855">
        <v>49.909641325598407</v>
      </c>
      <c r="I23" s="855">
        <v>16.683912154812003</v>
      </c>
      <c r="J23" s="856">
        <v>12205</v>
      </c>
      <c r="K23" s="856">
        <v>11806</v>
      </c>
      <c r="L23" s="853">
        <v>253.49445375735689</v>
      </c>
      <c r="M23" s="853">
        <v>241.08967796782193</v>
      </c>
      <c r="N23" s="853">
        <v>80.311347808275301</v>
      </c>
      <c r="O23" s="853">
        <f t="shared" si="0"/>
        <v>93.079789937320001</v>
      </c>
      <c r="P23" s="853">
        <v>19.688652191724703</v>
      </c>
      <c r="Q23" s="854">
        <f t="shared" si="1"/>
        <v>6.9202100626799936</v>
      </c>
      <c r="R23" s="180"/>
      <c r="S23" s="448"/>
      <c r="T23" s="327"/>
      <c r="V23" s="48"/>
    </row>
    <row r="24" spans="1:22" s="219" customFormat="1">
      <c r="A24" s="304" t="s">
        <v>15</v>
      </c>
      <c r="B24" s="850">
        <v>8210</v>
      </c>
      <c r="C24" s="850">
        <v>8723</v>
      </c>
      <c r="D24" s="851">
        <v>313.49997327040421</v>
      </c>
      <c r="E24" s="851">
        <v>330.97116874217676</v>
      </c>
      <c r="F24" s="850" t="s">
        <v>96</v>
      </c>
      <c r="G24" s="850" t="s">
        <v>93</v>
      </c>
      <c r="H24" s="857" t="s">
        <v>96</v>
      </c>
      <c r="I24" s="851" t="s">
        <v>93</v>
      </c>
      <c r="J24" s="850" t="s">
        <v>96</v>
      </c>
      <c r="K24" s="850">
        <v>8723</v>
      </c>
      <c r="L24" s="851" t="s">
        <v>96</v>
      </c>
      <c r="M24" s="851">
        <v>330.97116874217676</v>
      </c>
      <c r="N24" s="852" t="s">
        <v>96</v>
      </c>
      <c r="O24" s="853">
        <f t="shared" si="0"/>
        <v>100</v>
      </c>
      <c r="P24" s="850" t="s">
        <v>96</v>
      </c>
      <c r="Q24" s="854" t="s">
        <v>93</v>
      </c>
      <c r="R24" s="180"/>
      <c r="S24" s="448"/>
      <c r="T24" s="327"/>
      <c r="V24" s="48"/>
    </row>
    <row r="25" spans="1:22" s="219" customFormat="1">
      <c r="A25" s="304" t="s">
        <v>197</v>
      </c>
      <c r="B25" s="850">
        <v>20464</v>
      </c>
      <c r="C25" s="850">
        <v>22022</v>
      </c>
      <c r="D25" s="851">
        <v>271.31227958528888</v>
      </c>
      <c r="E25" s="851">
        <v>290.16232198372893</v>
      </c>
      <c r="F25" s="856">
        <v>13122</v>
      </c>
      <c r="G25" s="856">
        <v>9290</v>
      </c>
      <c r="H25" s="855">
        <v>173.97183994908917</v>
      </c>
      <c r="I25" s="855">
        <v>122.40522982603041</v>
      </c>
      <c r="J25" s="856">
        <v>33586</v>
      </c>
      <c r="K25" s="856">
        <v>31312</v>
      </c>
      <c r="L25" s="853">
        <v>445.28411953437808</v>
      </c>
      <c r="M25" s="853">
        <v>412.56755180975932</v>
      </c>
      <c r="N25" s="853">
        <v>60.93014946703984</v>
      </c>
      <c r="O25" s="853">
        <f t="shared" si="0"/>
        <v>70.330863566683703</v>
      </c>
      <c r="P25" s="853">
        <v>39.06985053296016</v>
      </c>
      <c r="Q25" s="854">
        <f t="shared" si="1"/>
        <v>29.6691364333163</v>
      </c>
      <c r="R25" s="180"/>
      <c r="S25" s="448"/>
      <c r="T25" s="327"/>
      <c r="V25" s="48"/>
    </row>
    <row r="26" spans="1:22" s="219" customFormat="1">
      <c r="A26" s="304" t="s">
        <v>24</v>
      </c>
      <c r="B26" s="850">
        <v>25850</v>
      </c>
      <c r="C26" s="850">
        <v>28769</v>
      </c>
      <c r="D26" s="851">
        <v>423.97093970329581</v>
      </c>
      <c r="E26" s="851">
        <v>468.38586698681468</v>
      </c>
      <c r="F26" s="850" t="s">
        <v>93</v>
      </c>
      <c r="G26" s="850" t="s">
        <v>93</v>
      </c>
      <c r="H26" s="857" t="s">
        <v>93</v>
      </c>
      <c r="I26" s="851" t="s">
        <v>93</v>
      </c>
      <c r="J26" s="850">
        <v>25850</v>
      </c>
      <c r="K26" s="850">
        <v>28769</v>
      </c>
      <c r="L26" s="853">
        <v>423.97093970329581</v>
      </c>
      <c r="M26" s="853">
        <v>468.38586698681468</v>
      </c>
      <c r="N26" s="853">
        <v>100</v>
      </c>
      <c r="O26" s="853">
        <f t="shared" si="0"/>
        <v>100</v>
      </c>
      <c r="P26" s="851" t="s">
        <v>288</v>
      </c>
      <c r="Q26" s="854" t="s">
        <v>93</v>
      </c>
      <c r="R26" s="180"/>
      <c r="S26" s="448"/>
      <c r="T26" s="327"/>
      <c r="V26" s="48"/>
    </row>
    <row r="27" spans="1:22" s="219" customFormat="1">
      <c r="A27" s="304" t="s">
        <v>16</v>
      </c>
      <c r="B27" s="850">
        <v>2845</v>
      </c>
      <c r="C27" s="850">
        <v>2927</v>
      </c>
      <c r="D27" s="851">
        <v>134.09583350812142</v>
      </c>
      <c r="E27" s="851">
        <v>137.06366272317916</v>
      </c>
      <c r="F27" s="850">
        <v>129</v>
      </c>
      <c r="G27" s="850" t="s">
        <v>93</v>
      </c>
      <c r="H27" s="855">
        <v>6.0877916181963618</v>
      </c>
      <c r="I27" s="855" t="s">
        <v>93</v>
      </c>
      <c r="J27" s="850">
        <v>2974</v>
      </c>
      <c r="K27" s="850">
        <v>2927</v>
      </c>
      <c r="L27" s="853">
        <v>140.17610153010651</v>
      </c>
      <c r="M27" s="853">
        <v>137.06366272317916</v>
      </c>
      <c r="N27" s="853">
        <v>95.662407531943515</v>
      </c>
      <c r="O27" s="853">
        <f t="shared" si="0"/>
        <v>100</v>
      </c>
      <c r="P27" s="853">
        <v>4.3375924680564895</v>
      </c>
      <c r="Q27" s="854" t="s">
        <v>93</v>
      </c>
      <c r="R27" s="180"/>
      <c r="S27" s="448"/>
      <c r="T27" s="327"/>
      <c r="V27" s="48"/>
    </row>
    <row r="28" spans="1:22" s="219" customFormat="1">
      <c r="A28" s="304" t="s">
        <v>32</v>
      </c>
      <c r="B28" s="850">
        <v>27782</v>
      </c>
      <c r="C28" s="850">
        <v>30906</v>
      </c>
      <c r="D28" s="851">
        <v>232.86801918768106</v>
      </c>
      <c r="E28" s="851">
        <v>257.17580919761747</v>
      </c>
      <c r="F28" s="850">
        <v>1686</v>
      </c>
      <c r="G28" s="850">
        <v>2920</v>
      </c>
      <c r="H28" s="855">
        <v>14.143004396914106</v>
      </c>
      <c r="I28" s="855">
        <v>24.297979772763959</v>
      </c>
      <c r="J28" s="850">
        <v>29468</v>
      </c>
      <c r="K28" s="850">
        <v>33826</v>
      </c>
      <c r="L28" s="853">
        <v>247.00002841489399</v>
      </c>
      <c r="M28" s="853">
        <v>281.47378897038146</v>
      </c>
      <c r="N28" s="853">
        <v>94.278539432604859</v>
      </c>
      <c r="O28" s="853">
        <f t="shared" si="0"/>
        <v>91.367587063205818</v>
      </c>
      <c r="P28" s="853">
        <v>5.7214605673951402</v>
      </c>
      <c r="Q28" s="854">
        <f t="shared" si="1"/>
        <v>8.6324129367941822</v>
      </c>
      <c r="R28" s="180"/>
      <c r="S28" s="448"/>
      <c r="T28" s="327"/>
      <c r="V28" s="48"/>
    </row>
    <row r="29" spans="1:22" s="219" customFormat="1">
      <c r="A29" s="304" t="s">
        <v>33</v>
      </c>
      <c r="B29" s="850">
        <v>4372</v>
      </c>
      <c r="C29" s="850">
        <v>5845</v>
      </c>
      <c r="D29" s="851">
        <v>196.38872929933873</v>
      </c>
      <c r="E29" s="851">
        <v>260.14950251136628</v>
      </c>
      <c r="F29" s="856">
        <v>2312</v>
      </c>
      <c r="G29" s="856">
        <v>1296</v>
      </c>
      <c r="H29" s="855">
        <v>103.85424111163569</v>
      </c>
      <c r="I29" s="855">
        <v>57.682421771553578</v>
      </c>
      <c r="J29" s="856">
        <v>6684</v>
      </c>
      <c r="K29" s="856">
        <v>7141</v>
      </c>
      <c r="L29" s="853">
        <v>300.24297041097441</v>
      </c>
      <c r="M29" s="853">
        <v>317.83192428291983</v>
      </c>
      <c r="N29" s="853">
        <v>65.409934171155001</v>
      </c>
      <c r="O29" s="853">
        <f t="shared" si="0"/>
        <v>81.851281333146616</v>
      </c>
      <c r="P29" s="853">
        <v>34.590065828845006</v>
      </c>
      <c r="Q29" s="854">
        <f t="shared" si="1"/>
        <v>18.14871866685338</v>
      </c>
      <c r="R29" s="180"/>
      <c r="S29" s="448"/>
      <c r="T29" s="327"/>
      <c r="V29" s="48"/>
    </row>
    <row r="30" spans="1:22" s="219" customFormat="1">
      <c r="A30" s="304" t="s">
        <v>177</v>
      </c>
      <c r="B30" s="850">
        <v>29113</v>
      </c>
      <c r="C30" s="850">
        <v>29243</v>
      </c>
      <c r="D30" s="851">
        <v>365.43444309688778</v>
      </c>
      <c r="E30" s="851">
        <v>365.78316912096085</v>
      </c>
      <c r="F30" s="850" t="s">
        <v>93</v>
      </c>
      <c r="G30" s="850" t="s">
        <v>93</v>
      </c>
      <c r="H30" s="857" t="s">
        <v>93</v>
      </c>
      <c r="I30" s="851" t="s">
        <v>93</v>
      </c>
      <c r="J30" s="850">
        <v>29113</v>
      </c>
      <c r="K30" s="850">
        <v>29243</v>
      </c>
      <c r="L30" s="853">
        <v>365.43444309688778</v>
      </c>
      <c r="M30" s="853">
        <v>365.78316912096085</v>
      </c>
      <c r="N30" s="853">
        <v>100</v>
      </c>
      <c r="O30" s="853">
        <f t="shared" si="0"/>
        <v>100</v>
      </c>
      <c r="P30" s="851" t="s">
        <v>97</v>
      </c>
      <c r="Q30" s="854" t="s">
        <v>93</v>
      </c>
      <c r="R30" s="180"/>
      <c r="S30" s="448"/>
      <c r="T30" s="327"/>
      <c r="V30" s="48"/>
    </row>
    <row r="31" spans="1:22" s="219" customFormat="1">
      <c r="A31" s="304" t="s">
        <v>17</v>
      </c>
      <c r="B31" s="850">
        <v>6339</v>
      </c>
      <c r="C31" s="850">
        <v>7448</v>
      </c>
      <c r="D31" s="851">
        <v>601.83998404967383</v>
      </c>
      <c r="E31" s="851">
        <v>701.1723549054293</v>
      </c>
      <c r="F31" s="850" t="s">
        <v>96</v>
      </c>
      <c r="G31" s="850" t="s">
        <v>93</v>
      </c>
      <c r="H31" s="857" t="s">
        <v>96</v>
      </c>
      <c r="I31" s="851" t="s">
        <v>93</v>
      </c>
      <c r="J31" s="850" t="s">
        <v>96</v>
      </c>
      <c r="K31" s="850">
        <v>7448</v>
      </c>
      <c r="L31" s="851" t="s">
        <v>96</v>
      </c>
      <c r="M31" s="851">
        <v>701.1723549054293</v>
      </c>
      <c r="N31" s="852" t="s">
        <v>96</v>
      </c>
      <c r="O31" s="853">
        <f t="shared" si="0"/>
        <v>100</v>
      </c>
      <c r="P31" s="851" t="s">
        <v>96</v>
      </c>
      <c r="Q31" s="854" t="s">
        <v>93</v>
      </c>
      <c r="R31" s="180"/>
      <c r="S31" s="448"/>
      <c r="T31" s="327"/>
      <c r="V31" s="48"/>
    </row>
    <row r="32" spans="1:22" s="48" customFormat="1">
      <c r="A32" s="304" t="s">
        <v>290</v>
      </c>
      <c r="B32" s="850">
        <v>1710</v>
      </c>
      <c r="C32" s="850">
        <v>1769</v>
      </c>
      <c r="D32" s="851">
        <v>613.51454137097187</v>
      </c>
      <c r="E32" s="851">
        <v>621.95657906302188</v>
      </c>
      <c r="F32" s="850">
        <v>7</v>
      </c>
      <c r="G32" s="850">
        <v>14</v>
      </c>
      <c r="H32" s="855">
        <v>2.5148014025406678</v>
      </c>
      <c r="I32" s="855">
        <v>4.9222114793003433</v>
      </c>
      <c r="J32" s="850">
        <v>1717</v>
      </c>
      <c r="K32" s="850">
        <f>SUM(C32+G32)</f>
        <v>1783</v>
      </c>
      <c r="L32" s="853">
        <v>616.02600440582364</v>
      </c>
      <c r="M32" s="853">
        <v>626.87879054232224</v>
      </c>
      <c r="N32" s="853">
        <v>99.592312172393704</v>
      </c>
      <c r="O32" s="853">
        <f t="shared" si="0"/>
        <v>99.214806505888944</v>
      </c>
      <c r="P32" s="853">
        <v>0.40768782760629002</v>
      </c>
      <c r="Q32" s="854">
        <f t="shared" si="1"/>
        <v>0.78519349411104877</v>
      </c>
      <c r="R32" s="180"/>
      <c r="S32" s="448"/>
      <c r="T32" s="327"/>
      <c r="U32" s="219"/>
    </row>
    <row r="33" spans="1:22" s="219" customFormat="1">
      <c r="A33" s="304" t="s">
        <v>19</v>
      </c>
      <c r="B33" s="850">
        <v>14606</v>
      </c>
      <c r="C33" s="850">
        <v>16311</v>
      </c>
      <c r="D33" s="851">
        <v>316.71439283253164</v>
      </c>
      <c r="E33" s="851">
        <v>350.00410923836176</v>
      </c>
      <c r="F33" s="850">
        <v>368</v>
      </c>
      <c r="G33" s="850">
        <v>312</v>
      </c>
      <c r="H33" s="855">
        <v>7.9824386350029934</v>
      </c>
      <c r="I33" s="855">
        <v>6.6949470959701358</v>
      </c>
      <c r="J33" s="850">
        <v>14974</v>
      </c>
      <c r="K33" s="850">
        <v>16623</v>
      </c>
      <c r="L33" s="853">
        <v>324.69405164140284</v>
      </c>
      <c r="M33" s="853">
        <v>356.69905633433194</v>
      </c>
      <c r="N33" s="853">
        <v>97.542406838520108</v>
      </c>
      <c r="O33" s="853">
        <f t="shared" si="0"/>
        <v>98.123082476087347</v>
      </c>
      <c r="P33" s="853">
        <v>2.4575931614798985</v>
      </c>
      <c r="Q33" s="854">
        <f t="shared" si="1"/>
        <v>1.8769175239126512</v>
      </c>
      <c r="R33" s="180"/>
      <c r="S33" s="448"/>
      <c r="T33" s="327"/>
      <c r="V33" s="48"/>
    </row>
    <row r="34" spans="1:22" s="219" customFormat="1">
      <c r="A34" s="304" t="s">
        <v>291</v>
      </c>
      <c r="B34" s="850">
        <v>174060</v>
      </c>
      <c r="C34" s="850">
        <v>190828</v>
      </c>
      <c r="D34" s="851">
        <v>567.373815147551</v>
      </c>
      <c r="E34" s="851">
        <v>617.39848657974892</v>
      </c>
      <c r="F34" s="856">
        <v>5999</v>
      </c>
      <c r="G34" s="856">
        <v>4867</v>
      </c>
      <c r="H34" s="855">
        <v>19.57331287276655</v>
      </c>
      <c r="I34" s="855">
        <v>15.746527942354572</v>
      </c>
      <c r="J34" s="856">
        <v>180059</v>
      </c>
      <c r="K34" s="856">
        <v>195695</v>
      </c>
      <c r="L34" s="853">
        <v>586.92842572476661</v>
      </c>
      <c r="M34" s="853">
        <v>633.14501452210357</v>
      </c>
      <c r="N34" s="853">
        <v>96.668314274765493</v>
      </c>
      <c r="O34" s="853">
        <f t="shared" si="0"/>
        <v>97.512966606198418</v>
      </c>
      <c r="P34" s="853">
        <v>3.3316857252345065</v>
      </c>
      <c r="Q34" s="854">
        <f t="shared" si="1"/>
        <v>2.4870333938015792</v>
      </c>
      <c r="R34" s="180"/>
      <c r="S34" s="448"/>
      <c r="T34" s="327"/>
      <c r="V34" s="48"/>
    </row>
    <row r="35" spans="1:22" s="219" customFormat="1">
      <c r="A35" s="304" t="s">
        <v>20</v>
      </c>
      <c r="B35" s="850">
        <v>3558</v>
      </c>
      <c r="C35" s="850">
        <v>4130</v>
      </c>
      <c r="D35" s="851">
        <v>253.26349012464578</v>
      </c>
      <c r="E35" s="851">
        <v>291.04490759500362</v>
      </c>
      <c r="F35" s="850" t="s">
        <v>96</v>
      </c>
      <c r="G35" s="850" t="s">
        <v>93</v>
      </c>
      <c r="H35" s="857" t="s">
        <v>96</v>
      </c>
      <c r="I35" s="859" t="s">
        <v>93</v>
      </c>
      <c r="J35" s="850" t="s">
        <v>96</v>
      </c>
      <c r="K35" s="850">
        <v>4130</v>
      </c>
      <c r="L35" s="851" t="s">
        <v>96</v>
      </c>
      <c r="M35" s="851">
        <v>291.04490759500362</v>
      </c>
      <c r="N35" s="852" t="s">
        <v>96</v>
      </c>
      <c r="O35" s="853">
        <f t="shared" si="0"/>
        <v>100</v>
      </c>
      <c r="P35" s="852" t="s">
        <v>96</v>
      </c>
      <c r="Q35" s="854" t="s">
        <v>93</v>
      </c>
      <c r="R35" s="180"/>
      <c r="S35" s="448"/>
      <c r="T35" s="327"/>
      <c r="V35" s="48"/>
    </row>
    <row r="36" spans="1:22" s="219" customFormat="1">
      <c r="A36" s="304" t="s">
        <v>21</v>
      </c>
      <c r="B36" s="850">
        <v>1962</v>
      </c>
      <c r="C36" s="850">
        <v>2100</v>
      </c>
      <c r="D36" s="851">
        <v>215.03561458866491</v>
      </c>
      <c r="E36" s="851">
        <v>227.4189251531829</v>
      </c>
      <c r="F36" s="856">
        <v>361</v>
      </c>
      <c r="G36" s="856">
        <v>418</v>
      </c>
      <c r="H36" s="855">
        <v>39.611174081783361</v>
      </c>
      <c r="I36" s="855">
        <v>45.267195578109735</v>
      </c>
      <c r="J36" s="856">
        <v>2323</v>
      </c>
      <c r="K36" s="856">
        <v>2518</v>
      </c>
      <c r="L36" s="853">
        <v>254.60129087128882</v>
      </c>
      <c r="M36" s="853">
        <v>272.68612073129259</v>
      </c>
      <c r="N36" s="853">
        <v>84.459750322858369</v>
      </c>
      <c r="O36" s="853">
        <f t="shared" si="0"/>
        <v>83.399523431294682</v>
      </c>
      <c r="P36" s="853">
        <v>15.540249677141627</v>
      </c>
      <c r="Q36" s="854">
        <f t="shared" si="1"/>
        <v>16.600476568705322</v>
      </c>
      <c r="R36" s="180"/>
      <c r="S36" s="448"/>
      <c r="T36" s="327"/>
      <c r="V36" s="48"/>
    </row>
    <row r="37" spans="1:22" s="219" customFormat="1">
      <c r="A37" s="288" t="s">
        <v>292</v>
      </c>
      <c r="B37" s="450"/>
      <c r="C37" s="450"/>
      <c r="D37" s="451"/>
      <c r="E37" s="451"/>
      <c r="F37" s="450"/>
      <c r="G37" s="450"/>
      <c r="H37" s="451"/>
      <c r="I37" s="451"/>
      <c r="J37" s="450"/>
      <c r="K37" s="450"/>
      <c r="L37" s="451"/>
      <c r="M37" s="451"/>
      <c r="N37" s="452"/>
      <c r="O37" s="452"/>
      <c r="P37" s="48"/>
      <c r="Q37" s="48"/>
      <c r="R37" s="48"/>
    </row>
    <row r="38" spans="1:22" s="219" customFormat="1">
      <c r="A38" s="453" t="s">
        <v>293</v>
      </c>
      <c r="B38" s="454"/>
      <c r="C38" s="454"/>
      <c r="D38" s="455"/>
      <c r="E38" s="455"/>
      <c r="F38" s="456"/>
      <c r="G38" s="456"/>
      <c r="H38" s="455"/>
      <c r="I38" s="455"/>
      <c r="J38" s="454"/>
      <c r="K38" s="454"/>
      <c r="L38" s="457"/>
      <c r="M38" s="457"/>
      <c r="N38" s="29"/>
      <c r="O38" s="29"/>
      <c r="P38" s="48"/>
      <c r="Q38" s="48"/>
      <c r="R38" s="48"/>
    </row>
    <row r="39" spans="1:22" s="219" customFormat="1">
      <c r="A39" s="453" t="s">
        <v>294</v>
      </c>
      <c r="B39" s="454"/>
      <c r="C39" s="454"/>
      <c r="D39" s="455"/>
      <c r="E39" s="455"/>
      <c r="F39" s="456"/>
      <c r="G39" s="456"/>
      <c r="H39" s="455"/>
      <c r="I39" s="455"/>
      <c r="J39" s="454"/>
      <c r="K39" s="454"/>
      <c r="L39" s="457"/>
      <c r="M39" s="457"/>
      <c r="N39" s="29"/>
      <c r="O39" s="29"/>
      <c r="P39" s="48"/>
      <c r="Q39" s="48"/>
      <c r="R39" s="48"/>
    </row>
    <row r="40" spans="1:22" s="219" customFormat="1">
      <c r="A40" s="458" t="s">
        <v>39</v>
      </c>
      <c r="B40" s="454"/>
      <c r="C40" s="454"/>
      <c r="D40" s="455"/>
      <c r="E40" s="455"/>
      <c r="F40" s="456"/>
      <c r="G40" s="456"/>
      <c r="H40" s="455"/>
      <c r="I40" s="455"/>
      <c r="J40" s="454"/>
      <c r="K40" s="454"/>
      <c r="L40" s="457"/>
      <c r="M40" s="457"/>
      <c r="N40" s="29"/>
      <c r="O40" s="29"/>
      <c r="P40" s="48"/>
      <c r="Q40" s="48"/>
      <c r="R40" s="48"/>
    </row>
    <row r="41" spans="1:22" s="219" customFormat="1">
      <c r="A41" s="453" t="s">
        <v>224</v>
      </c>
      <c r="B41" s="454"/>
      <c r="C41" s="454"/>
      <c r="D41" s="593"/>
      <c r="E41" s="455"/>
      <c r="F41" s="48"/>
      <c r="G41" s="456"/>
      <c r="H41" s="455"/>
      <c r="I41" s="455"/>
      <c r="J41" s="454"/>
      <c r="K41" s="454"/>
      <c r="L41" s="457"/>
      <c r="M41" s="457"/>
      <c r="N41" s="29"/>
      <c r="O41" s="29"/>
      <c r="P41" s="48"/>
      <c r="Q41" s="48"/>
      <c r="R41" s="48"/>
    </row>
    <row r="42" spans="1:22" s="219" customFormat="1"/>
  </sheetData>
  <mergeCells count="12">
    <mergeCell ref="A4:A6"/>
    <mergeCell ref="B4:E4"/>
    <mergeCell ref="F4:I4"/>
    <mergeCell ref="J4:M4"/>
    <mergeCell ref="N4:O5"/>
    <mergeCell ref="P4:Q5"/>
    <mergeCell ref="B5:C5"/>
    <mergeCell ref="D5:E5"/>
    <mergeCell ref="F5:G5"/>
    <mergeCell ref="H5:I5"/>
    <mergeCell ref="J5:K5"/>
    <mergeCell ref="L5:M5"/>
  </mergeCell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44"/>
  <sheetViews>
    <sheetView workbookViewId="0">
      <selection activeCell="L37" sqref="L37"/>
    </sheetView>
  </sheetViews>
  <sheetFormatPr defaultRowHeight="15"/>
  <cols>
    <col min="1" max="1" width="15.140625" customWidth="1"/>
  </cols>
  <sheetData>
    <row r="1" spans="1:21" s="219" customFormat="1">
      <c r="A1" s="288" t="s">
        <v>595</v>
      </c>
      <c r="B1" s="290"/>
      <c r="C1" s="290"/>
      <c r="D1" s="290"/>
      <c r="E1" s="290"/>
      <c r="F1" s="290"/>
      <c r="G1" s="290"/>
      <c r="H1" s="290"/>
      <c r="I1" s="290"/>
      <c r="J1" s="459"/>
      <c r="K1" s="459"/>
      <c r="L1" s="459"/>
      <c r="M1" s="459"/>
      <c r="N1" s="290"/>
      <c r="O1" s="290"/>
      <c r="P1" s="290"/>
      <c r="Q1" s="290"/>
      <c r="R1" s="48"/>
    </row>
    <row r="2" spans="1:21" s="219" customFormat="1">
      <c r="A2" s="29" t="s">
        <v>295</v>
      </c>
      <c r="B2" s="290"/>
      <c r="C2" s="290"/>
      <c r="D2" s="290"/>
      <c r="E2" s="290"/>
      <c r="F2" s="290"/>
      <c r="G2" s="290"/>
      <c r="H2" s="290"/>
      <c r="I2" s="290"/>
      <c r="J2" s="459"/>
      <c r="K2" s="459"/>
      <c r="L2" s="459"/>
      <c r="M2" s="459"/>
      <c r="N2" s="290"/>
      <c r="O2" s="290"/>
      <c r="P2" s="290"/>
      <c r="Q2" s="290"/>
      <c r="R2" s="48"/>
    </row>
    <row r="3" spans="1:21" s="219" customFormat="1">
      <c r="A3" s="29" t="s">
        <v>281</v>
      </c>
      <c r="B3" s="290"/>
      <c r="C3" s="290"/>
      <c r="D3" s="290"/>
      <c r="E3" s="290"/>
      <c r="F3" s="290"/>
      <c r="G3" s="290"/>
      <c r="H3" s="290"/>
      <c r="I3" s="290"/>
      <c r="J3" s="459"/>
      <c r="K3" s="459"/>
      <c r="L3" s="459"/>
      <c r="M3" s="459"/>
      <c r="N3" s="290"/>
      <c r="O3" s="290"/>
      <c r="P3" s="290"/>
      <c r="Q3" s="290"/>
      <c r="R3" s="48"/>
    </row>
    <row r="4" spans="1:21" s="219" customFormat="1">
      <c r="A4" s="460"/>
      <c r="B4" s="290"/>
      <c r="C4" s="290"/>
      <c r="D4" s="290"/>
      <c r="E4" s="290"/>
      <c r="F4" s="290"/>
      <c r="G4" s="290"/>
      <c r="H4" s="290"/>
      <c r="I4" s="290"/>
      <c r="J4" s="459"/>
      <c r="K4" s="459"/>
      <c r="L4" s="459"/>
      <c r="M4" s="459"/>
      <c r="N4" s="290"/>
      <c r="O4" s="290"/>
      <c r="P4" s="290"/>
      <c r="Q4" s="290"/>
      <c r="R4" s="48"/>
    </row>
    <row r="5" spans="1:21" s="219" customFormat="1">
      <c r="A5" s="1078" t="s">
        <v>205</v>
      </c>
      <c r="B5" s="1079" t="s">
        <v>296</v>
      </c>
      <c r="C5" s="1080"/>
      <c r="D5" s="1080"/>
      <c r="E5" s="1080"/>
      <c r="F5" s="1080"/>
      <c r="G5" s="1080"/>
      <c r="H5" s="1080"/>
      <c r="I5" s="1078"/>
      <c r="J5" s="1095" t="s">
        <v>297</v>
      </c>
      <c r="K5" s="1096"/>
      <c r="L5" s="1095" t="s">
        <v>298</v>
      </c>
      <c r="M5" s="1096"/>
      <c r="N5" s="1093" t="s">
        <v>299</v>
      </c>
      <c r="O5" s="1094"/>
      <c r="P5" s="1089" t="s">
        <v>210</v>
      </c>
      <c r="Q5" s="1090"/>
      <c r="R5" s="48"/>
    </row>
    <row r="6" spans="1:21" s="219" customFormat="1">
      <c r="A6" s="1078"/>
      <c r="B6" s="1093" t="s">
        <v>300</v>
      </c>
      <c r="C6" s="1094"/>
      <c r="D6" s="1093" t="s">
        <v>301</v>
      </c>
      <c r="E6" s="1094"/>
      <c r="F6" s="1093" t="s">
        <v>302</v>
      </c>
      <c r="G6" s="1094"/>
      <c r="H6" s="1093" t="s">
        <v>210</v>
      </c>
      <c r="I6" s="1094"/>
      <c r="J6" s="1097"/>
      <c r="K6" s="1098"/>
      <c r="L6" s="1097"/>
      <c r="M6" s="1098"/>
      <c r="N6" s="1087"/>
      <c r="O6" s="1088"/>
      <c r="P6" s="1091"/>
      <c r="Q6" s="1092"/>
      <c r="R6" s="48"/>
    </row>
    <row r="7" spans="1:21" s="219" customFormat="1">
      <c r="A7" s="1080"/>
      <c r="B7" s="462">
        <v>2011</v>
      </c>
      <c r="C7" s="462">
        <v>2012</v>
      </c>
      <c r="D7" s="462">
        <v>2011</v>
      </c>
      <c r="E7" s="462">
        <v>2012</v>
      </c>
      <c r="F7" s="462">
        <v>2011</v>
      </c>
      <c r="G7" s="462">
        <v>2012</v>
      </c>
      <c r="H7" s="462">
        <v>2011</v>
      </c>
      <c r="I7" s="462">
        <v>2012</v>
      </c>
      <c r="J7" s="462">
        <v>2011</v>
      </c>
      <c r="K7" s="462">
        <v>2012</v>
      </c>
      <c r="L7" s="462">
        <v>2011</v>
      </c>
      <c r="M7" s="462">
        <v>2012</v>
      </c>
      <c r="N7" s="462">
        <v>2011</v>
      </c>
      <c r="O7" s="462">
        <v>2012</v>
      </c>
      <c r="P7" s="462">
        <v>2011</v>
      </c>
      <c r="Q7" s="462">
        <v>2012</v>
      </c>
      <c r="R7" s="48"/>
    </row>
    <row r="8" spans="1:21" s="219" customFormat="1">
      <c r="A8" s="461"/>
      <c r="B8" s="442"/>
      <c r="C8" s="442"/>
      <c r="D8" s="442"/>
      <c r="E8" s="442"/>
      <c r="F8" s="442"/>
      <c r="G8" s="442"/>
      <c r="H8" s="442"/>
      <c r="I8" s="442"/>
      <c r="J8" s="442"/>
      <c r="K8" s="442"/>
      <c r="L8" s="442"/>
      <c r="M8" s="442"/>
      <c r="N8" s="442"/>
      <c r="O8" s="442"/>
      <c r="P8" s="442"/>
      <c r="Q8" s="442"/>
      <c r="R8" s="48"/>
    </row>
    <row r="9" spans="1:21" s="219" customFormat="1">
      <c r="A9" s="844" t="s">
        <v>210</v>
      </c>
      <c r="B9" s="860">
        <v>203446</v>
      </c>
      <c r="C9" s="860">
        <f>SUM(C11:C37)</f>
        <v>218694</v>
      </c>
      <c r="D9" s="860">
        <v>71403</v>
      </c>
      <c r="E9" s="860">
        <f>SUM(E11:E37)</f>
        <v>75053</v>
      </c>
      <c r="F9" s="860">
        <v>18649</v>
      </c>
      <c r="G9" s="860">
        <f>SUM(G11:G37)</f>
        <v>22324</v>
      </c>
      <c r="H9" s="860">
        <v>293498</v>
      </c>
      <c r="I9" s="860">
        <f>SUM(I11:I37)</f>
        <v>316071</v>
      </c>
      <c r="J9" s="860">
        <v>3247</v>
      </c>
      <c r="K9" s="860">
        <f>SUM(K11:K37)</f>
        <v>2897</v>
      </c>
      <c r="L9" s="860">
        <v>691</v>
      </c>
      <c r="M9" s="860">
        <f>SUM(M11:M37)</f>
        <v>783</v>
      </c>
      <c r="N9" s="860">
        <v>173818</v>
      </c>
      <c r="O9" s="860">
        <f>SUM(O11:O37)</f>
        <v>195731</v>
      </c>
      <c r="P9" s="860">
        <v>471254</v>
      </c>
      <c r="Q9" s="860">
        <f>SUM(Q11:Q37)</f>
        <v>515482</v>
      </c>
      <c r="R9" s="180"/>
      <c r="S9" s="448"/>
      <c r="T9" s="448"/>
      <c r="U9" s="448"/>
    </row>
    <row r="10" spans="1:21" s="219" customFormat="1">
      <c r="A10" s="461"/>
      <c r="B10" s="464"/>
      <c r="C10" s="464"/>
      <c r="D10" s="464"/>
      <c r="E10" s="464"/>
      <c r="F10" s="464"/>
      <c r="G10" s="464"/>
      <c r="H10" s="463"/>
      <c r="I10" s="463"/>
      <c r="J10" s="464"/>
      <c r="K10" s="464"/>
      <c r="L10" s="464"/>
      <c r="M10" s="464"/>
      <c r="N10" s="464"/>
      <c r="O10" s="464"/>
      <c r="P10" s="464"/>
      <c r="Q10" s="464"/>
      <c r="R10" s="180"/>
      <c r="S10" s="448"/>
      <c r="T10" s="448"/>
      <c r="U10" s="448"/>
    </row>
    <row r="11" spans="1:21" s="219" customFormat="1">
      <c r="A11" s="304" t="s">
        <v>25</v>
      </c>
      <c r="B11" s="861">
        <v>1905</v>
      </c>
      <c r="C11" s="861">
        <v>1845</v>
      </c>
      <c r="D11" s="861">
        <v>718</v>
      </c>
      <c r="E11" s="861">
        <v>634</v>
      </c>
      <c r="F11" s="861">
        <v>8</v>
      </c>
      <c r="G11" s="861">
        <v>4</v>
      </c>
      <c r="H11" s="861">
        <f>B11+D11+F11</f>
        <v>2631</v>
      </c>
      <c r="I11" s="861">
        <f>SUM(C11+E11+G11)</f>
        <v>2483</v>
      </c>
      <c r="J11" s="861">
        <v>5</v>
      </c>
      <c r="K11" s="861">
        <v>4</v>
      </c>
      <c r="L11" s="861">
        <v>4</v>
      </c>
      <c r="M11" s="861">
        <v>2</v>
      </c>
      <c r="N11" s="861">
        <v>1179</v>
      </c>
      <c r="O11" s="861">
        <v>1056</v>
      </c>
      <c r="P11" s="861">
        <v>3819</v>
      </c>
      <c r="Q11" s="861">
        <v>3545</v>
      </c>
      <c r="R11" s="180"/>
      <c r="S11" s="448"/>
      <c r="T11" s="448"/>
      <c r="U11" s="448"/>
    </row>
    <row r="12" spans="1:21" s="219" customFormat="1">
      <c r="A12" s="304" t="s">
        <v>23</v>
      </c>
      <c r="B12" s="861">
        <v>945</v>
      </c>
      <c r="C12" s="861">
        <v>1052</v>
      </c>
      <c r="D12" s="861">
        <v>755</v>
      </c>
      <c r="E12" s="861">
        <v>995</v>
      </c>
      <c r="F12" s="861">
        <v>476</v>
      </c>
      <c r="G12" s="861">
        <v>665</v>
      </c>
      <c r="H12" s="861">
        <f t="shared" ref="H12:H37" si="0">B12+D12+F12</f>
        <v>2176</v>
      </c>
      <c r="I12" s="861">
        <f t="shared" ref="I12:I37" si="1">SUM(C12+E12+G12)</f>
        <v>2712</v>
      </c>
      <c r="J12" s="861">
        <v>45</v>
      </c>
      <c r="K12" s="861">
        <v>45</v>
      </c>
      <c r="L12" s="861" t="s">
        <v>97</v>
      </c>
      <c r="M12" s="861" t="s">
        <v>93</v>
      </c>
      <c r="N12" s="861">
        <v>1133</v>
      </c>
      <c r="O12" s="861">
        <v>1396</v>
      </c>
      <c r="P12" s="861">
        <v>3354</v>
      </c>
      <c r="Q12" s="861">
        <v>4153</v>
      </c>
      <c r="R12" s="180"/>
      <c r="S12" s="448"/>
      <c r="T12" s="448"/>
      <c r="U12" s="448"/>
    </row>
    <row r="13" spans="1:21" s="219" customFormat="1">
      <c r="A13" s="304" t="s">
        <v>26</v>
      </c>
      <c r="B13" s="861">
        <v>478</v>
      </c>
      <c r="C13" s="861">
        <v>883</v>
      </c>
      <c r="D13" s="861">
        <v>405</v>
      </c>
      <c r="E13" s="861">
        <v>512</v>
      </c>
      <c r="F13" s="861">
        <v>7</v>
      </c>
      <c r="G13" s="861">
        <v>5</v>
      </c>
      <c r="H13" s="861">
        <f t="shared" si="0"/>
        <v>890</v>
      </c>
      <c r="I13" s="861">
        <f t="shared" si="1"/>
        <v>1400</v>
      </c>
      <c r="J13" s="861">
        <v>4</v>
      </c>
      <c r="K13" s="861">
        <v>5</v>
      </c>
      <c r="L13" s="861">
        <v>3</v>
      </c>
      <c r="M13" s="861">
        <v>3</v>
      </c>
      <c r="N13" s="862">
        <v>931</v>
      </c>
      <c r="O13" s="862">
        <v>637</v>
      </c>
      <c r="P13" s="861">
        <v>1828</v>
      </c>
      <c r="Q13" s="861">
        <v>2045</v>
      </c>
      <c r="R13" s="180"/>
      <c r="S13" s="448"/>
      <c r="T13" s="448"/>
      <c r="U13" s="448"/>
    </row>
    <row r="14" spans="1:21" s="219" customFormat="1">
      <c r="A14" s="304" t="s">
        <v>27</v>
      </c>
      <c r="B14" s="861">
        <v>1155</v>
      </c>
      <c r="C14" s="861">
        <v>1282</v>
      </c>
      <c r="D14" s="861">
        <v>626</v>
      </c>
      <c r="E14" s="861">
        <v>722</v>
      </c>
      <c r="F14" s="861">
        <v>395</v>
      </c>
      <c r="G14" s="861">
        <v>512</v>
      </c>
      <c r="H14" s="861">
        <f t="shared" si="0"/>
        <v>2176</v>
      </c>
      <c r="I14" s="861">
        <f t="shared" si="1"/>
        <v>2516</v>
      </c>
      <c r="J14" s="861">
        <v>18</v>
      </c>
      <c r="K14" s="861">
        <v>29</v>
      </c>
      <c r="L14" s="861" t="s">
        <v>97</v>
      </c>
      <c r="M14" s="861" t="s">
        <v>93</v>
      </c>
      <c r="N14" s="861">
        <v>3206</v>
      </c>
      <c r="O14" s="861">
        <v>4269</v>
      </c>
      <c r="P14" s="861">
        <v>5400</v>
      </c>
      <c r="Q14" s="861">
        <v>6814</v>
      </c>
      <c r="R14" s="180"/>
      <c r="S14" s="448"/>
      <c r="T14" s="448"/>
      <c r="U14" s="448"/>
    </row>
    <row r="15" spans="1:21" s="219" customFormat="1">
      <c r="A15" s="304" t="s">
        <v>28</v>
      </c>
      <c r="B15" s="861">
        <v>2926</v>
      </c>
      <c r="C15" s="861">
        <v>3289</v>
      </c>
      <c r="D15" s="861">
        <v>2071</v>
      </c>
      <c r="E15" s="861">
        <v>1983</v>
      </c>
      <c r="F15" s="861">
        <v>146</v>
      </c>
      <c r="G15" s="861">
        <v>155</v>
      </c>
      <c r="H15" s="861">
        <f t="shared" si="0"/>
        <v>5143</v>
      </c>
      <c r="I15" s="861">
        <f t="shared" si="1"/>
        <v>5427</v>
      </c>
      <c r="J15" s="861">
        <v>48</v>
      </c>
      <c r="K15" s="861">
        <v>54</v>
      </c>
      <c r="L15" s="861" t="s">
        <v>97</v>
      </c>
      <c r="M15" s="861" t="s">
        <v>93</v>
      </c>
      <c r="N15" s="861">
        <v>4264</v>
      </c>
      <c r="O15" s="861">
        <v>4770</v>
      </c>
      <c r="P15" s="861">
        <v>9455</v>
      </c>
      <c r="Q15" s="861">
        <v>10251</v>
      </c>
      <c r="R15" s="180"/>
      <c r="S15" s="448"/>
      <c r="T15" s="448"/>
      <c r="U15" s="448"/>
    </row>
    <row r="16" spans="1:21" s="219" customFormat="1">
      <c r="A16" s="304" t="s">
        <v>9</v>
      </c>
      <c r="B16" s="861">
        <v>4318</v>
      </c>
      <c r="C16" s="861">
        <v>4108</v>
      </c>
      <c r="D16" s="861">
        <v>2698</v>
      </c>
      <c r="E16" s="861">
        <v>2211</v>
      </c>
      <c r="F16" s="861">
        <v>1971</v>
      </c>
      <c r="G16" s="861">
        <v>3458</v>
      </c>
      <c r="H16" s="861">
        <f t="shared" si="0"/>
        <v>8987</v>
      </c>
      <c r="I16" s="861">
        <f t="shared" si="1"/>
        <v>9777</v>
      </c>
      <c r="J16" s="861">
        <v>120</v>
      </c>
      <c r="K16" s="861">
        <v>41</v>
      </c>
      <c r="L16" s="861">
        <v>39</v>
      </c>
      <c r="M16" s="861">
        <v>64</v>
      </c>
      <c r="N16" s="861">
        <v>7018</v>
      </c>
      <c r="O16" s="861">
        <v>7740</v>
      </c>
      <c r="P16" s="861">
        <v>16164</v>
      </c>
      <c r="Q16" s="861">
        <v>17622</v>
      </c>
      <c r="R16" s="180"/>
      <c r="S16" s="448"/>
      <c r="T16" s="448"/>
      <c r="U16" s="448"/>
    </row>
    <row r="17" spans="1:21" s="219" customFormat="1">
      <c r="A17" s="304" t="s">
        <v>10</v>
      </c>
      <c r="B17" s="861">
        <v>4587</v>
      </c>
      <c r="C17" s="861">
        <v>5413</v>
      </c>
      <c r="D17" s="861">
        <v>3368</v>
      </c>
      <c r="E17" s="861">
        <v>3383</v>
      </c>
      <c r="F17" s="861">
        <v>1</v>
      </c>
      <c r="G17" s="861">
        <v>1</v>
      </c>
      <c r="H17" s="861">
        <f t="shared" si="0"/>
        <v>7956</v>
      </c>
      <c r="I17" s="861">
        <f t="shared" si="1"/>
        <v>8797</v>
      </c>
      <c r="J17" s="861">
        <v>83</v>
      </c>
      <c r="K17" s="861">
        <v>66</v>
      </c>
      <c r="L17" s="861" t="s">
        <v>97</v>
      </c>
      <c r="M17" s="861" t="s">
        <v>93</v>
      </c>
      <c r="N17" s="861">
        <v>2187</v>
      </c>
      <c r="O17" s="861">
        <v>2536</v>
      </c>
      <c r="P17" s="861">
        <v>10226</v>
      </c>
      <c r="Q17" s="863">
        <f>O17+K17+I17</f>
        <v>11399</v>
      </c>
      <c r="R17" s="180"/>
      <c r="S17" s="448"/>
      <c r="T17" s="448"/>
      <c r="U17" s="448"/>
    </row>
    <row r="18" spans="1:21" s="219" customFormat="1">
      <c r="A18" s="304" t="s">
        <v>29</v>
      </c>
      <c r="B18" s="861">
        <v>5059</v>
      </c>
      <c r="C18" s="861">
        <v>5897</v>
      </c>
      <c r="D18" s="861">
        <v>2108</v>
      </c>
      <c r="E18" s="861">
        <v>2381</v>
      </c>
      <c r="F18" s="861">
        <v>38</v>
      </c>
      <c r="G18" s="861">
        <v>44</v>
      </c>
      <c r="H18" s="861">
        <f t="shared" si="0"/>
        <v>7205</v>
      </c>
      <c r="I18" s="861">
        <f t="shared" si="1"/>
        <v>8322</v>
      </c>
      <c r="J18" s="861">
        <v>44</v>
      </c>
      <c r="K18" s="861">
        <v>46</v>
      </c>
      <c r="L18" s="861" t="s">
        <v>97</v>
      </c>
      <c r="M18" s="861">
        <v>1</v>
      </c>
      <c r="N18" s="861">
        <v>4786</v>
      </c>
      <c r="O18" s="861">
        <v>6364</v>
      </c>
      <c r="P18" s="861">
        <v>12035</v>
      </c>
      <c r="Q18" s="861">
        <v>14733</v>
      </c>
      <c r="R18" s="180"/>
      <c r="S18" s="448"/>
      <c r="T18" s="448"/>
      <c r="U18" s="448"/>
    </row>
    <row r="19" spans="1:21" s="219" customFormat="1">
      <c r="A19" s="304" t="s">
        <v>11</v>
      </c>
      <c r="B19" s="861">
        <v>4265</v>
      </c>
      <c r="C19" s="861">
        <v>4068</v>
      </c>
      <c r="D19" s="861">
        <v>2004</v>
      </c>
      <c r="E19" s="861">
        <v>2200</v>
      </c>
      <c r="F19" s="861">
        <v>569</v>
      </c>
      <c r="G19" s="861">
        <v>491</v>
      </c>
      <c r="H19" s="861">
        <f t="shared" si="0"/>
        <v>6838</v>
      </c>
      <c r="I19" s="861">
        <f t="shared" si="1"/>
        <v>6759</v>
      </c>
      <c r="J19" s="861">
        <v>24</v>
      </c>
      <c r="K19" s="861">
        <v>19</v>
      </c>
      <c r="L19" s="861" t="s">
        <v>97</v>
      </c>
      <c r="M19" s="861" t="s">
        <v>93</v>
      </c>
      <c r="N19" s="861">
        <v>4301</v>
      </c>
      <c r="O19" s="861">
        <v>4440</v>
      </c>
      <c r="P19" s="861">
        <v>11163</v>
      </c>
      <c r="Q19" s="861">
        <v>11218</v>
      </c>
      <c r="R19" s="180"/>
      <c r="S19" s="448"/>
      <c r="T19" s="448"/>
      <c r="U19" s="448"/>
    </row>
    <row r="20" spans="1:21" s="219" customFormat="1">
      <c r="A20" s="304" t="s">
        <v>12</v>
      </c>
      <c r="B20" s="861">
        <v>1487</v>
      </c>
      <c r="C20" s="861">
        <v>1111</v>
      </c>
      <c r="D20" s="861">
        <v>697</v>
      </c>
      <c r="E20" s="861">
        <v>762</v>
      </c>
      <c r="F20" s="861">
        <v>49</v>
      </c>
      <c r="G20" s="861">
        <v>32</v>
      </c>
      <c r="H20" s="861">
        <f t="shared" si="0"/>
        <v>2233</v>
      </c>
      <c r="I20" s="861">
        <f t="shared" si="1"/>
        <v>1905</v>
      </c>
      <c r="J20" s="861" t="s">
        <v>97</v>
      </c>
      <c r="K20" s="861" t="s">
        <v>93</v>
      </c>
      <c r="L20" s="861" t="s">
        <v>97</v>
      </c>
      <c r="M20" s="861" t="s">
        <v>93</v>
      </c>
      <c r="N20" s="861">
        <v>1639</v>
      </c>
      <c r="O20" s="861">
        <v>2336</v>
      </c>
      <c r="P20" s="861">
        <v>3872</v>
      </c>
      <c r="Q20" s="861">
        <v>4241</v>
      </c>
      <c r="R20" s="180"/>
      <c r="S20" s="448"/>
      <c r="T20" s="448"/>
      <c r="U20" s="448"/>
    </row>
    <row r="21" spans="1:21" s="219" customFormat="1">
      <c r="A21" s="304" t="s">
        <v>13</v>
      </c>
      <c r="B21" s="861">
        <v>4383</v>
      </c>
      <c r="C21" s="861">
        <v>3764</v>
      </c>
      <c r="D21" s="861">
        <v>1546</v>
      </c>
      <c r="E21" s="861">
        <v>1089</v>
      </c>
      <c r="F21" s="861">
        <v>71</v>
      </c>
      <c r="G21" s="861">
        <v>50</v>
      </c>
      <c r="H21" s="861">
        <f t="shared" si="0"/>
        <v>6000</v>
      </c>
      <c r="I21" s="861">
        <f t="shared" si="1"/>
        <v>4903</v>
      </c>
      <c r="J21" s="861">
        <v>33</v>
      </c>
      <c r="K21" s="861">
        <v>25</v>
      </c>
      <c r="L21" s="861" t="s">
        <v>97</v>
      </c>
      <c r="M21" s="861" t="s">
        <v>93</v>
      </c>
      <c r="N21" s="861">
        <v>5152</v>
      </c>
      <c r="O21" s="861">
        <v>5685</v>
      </c>
      <c r="P21" s="861">
        <v>11185</v>
      </c>
      <c r="Q21" s="861">
        <v>10613</v>
      </c>
      <c r="R21" s="180"/>
      <c r="S21" s="448"/>
      <c r="T21" s="448"/>
      <c r="U21" s="448"/>
    </row>
    <row r="22" spans="1:21" s="219" customFormat="1">
      <c r="A22" s="304" t="s">
        <v>14</v>
      </c>
      <c r="B22" s="861">
        <v>5052</v>
      </c>
      <c r="C22" s="861">
        <v>5911</v>
      </c>
      <c r="D22" s="861">
        <v>1290</v>
      </c>
      <c r="E22" s="861">
        <v>1342</v>
      </c>
      <c r="F22" s="861">
        <v>835</v>
      </c>
      <c r="G22" s="861">
        <v>862</v>
      </c>
      <c r="H22" s="861">
        <f t="shared" si="0"/>
        <v>7177</v>
      </c>
      <c r="I22" s="861">
        <f t="shared" si="1"/>
        <v>8115</v>
      </c>
      <c r="J22" s="861">
        <v>6</v>
      </c>
      <c r="K22" s="861">
        <v>10</v>
      </c>
      <c r="L22" s="861">
        <v>21</v>
      </c>
      <c r="M22" s="861">
        <v>19</v>
      </c>
      <c r="N22" s="861">
        <v>3307</v>
      </c>
      <c r="O22" s="861">
        <v>3154</v>
      </c>
      <c r="P22" s="861">
        <v>10511</v>
      </c>
      <c r="Q22" s="861">
        <v>11298</v>
      </c>
      <c r="R22" s="180"/>
      <c r="S22" s="448"/>
      <c r="T22" s="448"/>
      <c r="U22" s="448"/>
    </row>
    <row r="23" spans="1:21" s="219" customFormat="1">
      <c r="A23" s="304" t="s">
        <v>30</v>
      </c>
      <c r="B23" s="861">
        <v>12340</v>
      </c>
      <c r="C23" s="861">
        <v>13400</v>
      </c>
      <c r="D23" s="861">
        <v>4868</v>
      </c>
      <c r="E23" s="861">
        <v>5065</v>
      </c>
      <c r="F23" s="861">
        <v>675</v>
      </c>
      <c r="G23" s="861">
        <v>613</v>
      </c>
      <c r="H23" s="861">
        <f t="shared" si="0"/>
        <v>17883</v>
      </c>
      <c r="I23" s="861">
        <f t="shared" si="1"/>
        <v>19078</v>
      </c>
      <c r="J23" s="861">
        <v>149</v>
      </c>
      <c r="K23" s="861" t="s">
        <v>93</v>
      </c>
      <c r="L23" s="861" t="s">
        <v>97</v>
      </c>
      <c r="M23" s="861" t="s">
        <v>93</v>
      </c>
      <c r="N23" s="861">
        <v>23537</v>
      </c>
      <c r="O23" s="861">
        <v>26462</v>
      </c>
      <c r="P23" s="861">
        <v>41569</v>
      </c>
      <c r="Q23" s="861">
        <v>45540</v>
      </c>
      <c r="R23" s="180"/>
      <c r="S23" s="448"/>
      <c r="T23" s="448"/>
      <c r="U23" s="448"/>
    </row>
    <row r="24" spans="1:21" s="219" customFormat="1">
      <c r="A24" s="304" t="s">
        <v>31</v>
      </c>
      <c r="B24" s="861">
        <v>4929</v>
      </c>
      <c r="C24" s="861">
        <v>4787</v>
      </c>
      <c r="D24" s="861">
        <v>347</v>
      </c>
      <c r="E24" s="861">
        <v>948</v>
      </c>
      <c r="F24" s="861">
        <v>31</v>
      </c>
      <c r="G24" s="861">
        <v>45</v>
      </c>
      <c r="H24" s="861">
        <f t="shared" si="0"/>
        <v>5307</v>
      </c>
      <c r="I24" s="861">
        <f t="shared" si="1"/>
        <v>5780</v>
      </c>
      <c r="J24" s="861">
        <v>107</v>
      </c>
      <c r="K24" s="861">
        <v>117</v>
      </c>
      <c r="L24" s="861" t="s">
        <v>97</v>
      </c>
      <c r="M24" s="861" t="s">
        <v>93</v>
      </c>
      <c r="N24" s="861">
        <v>4388</v>
      </c>
      <c r="O24" s="861">
        <v>5092</v>
      </c>
      <c r="P24" s="861">
        <v>9802</v>
      </c>
      <c r="Q24" s="861">
        <v>10989</v>
      </c>
      <c r="R24" s="180"/>
      <c r="S24" s="448"/>
      <c r="T24" s="448"/>
      <c r="U24" s="448"/>
    </row>
    <row r="25" spans="1:21" s="219" customFormat="1">
      <c r="A25" s="304" t="s">
        <v>15</v>
      </c>
      <c r="B25" s="861">
        <v>3293</v>
      </c>
      <c r="C25" s="861">
        <v>3644</v>
      </c>
      <c r="D25" s="861">
        <v>1218</v>
      </c>
      <c r="E25" s="861">
        <v>1221</v>
      </c>
      <c r="F25" s="861">
        <v>457</v>
      </c>
      <c r="G25" s="861">
        <v>513</v>
      </c>
      <c r="H25" s="861">
        <f t="shared" si="0"/>
        <v>4968</v>
      </c>
      <c r="I25" s="861">
        <f t="shared" si="1"/>
        <v>5378</v>
      </c>
      <c r="J25" s="861">
        <v>91</v>
      </c>
      <c r="K25" s="861">
        <v>86</v>
      </c>
      <c r="L25" s="861" t="s">
        <v>97</v>
      </c>
      <c r="M25" s="861" t="s">
        <v>93</v>
      </c>
      <c r="N25" s="861">
        <v>3151</v>
      </c>
      <c r="O25" s="861">
        <v>3259</v>
      </c>
      <c r="P25" s="861">
        <v>8210</v>
      </c>
      <c r="Q25" s="861">
        <v>8723</v>
      </c>
      <c r="R25" s="180"/>
      <c r="S25" s="448"/>
      <c r="T25" s="448"/>
      <c r="U25" s="448"/>
    </row>
    <row r="26" spans="1:21" s="219" customFormat="1">
      <c r="A26" s="304" t="s">
        <v>197</v>
      </c>
      <c r="B26" s="861">
        <v>8395</v>
      </c>
      <c r="C26" s="861">
        <v>9156</v>
      </c>
      <c r="D26" s="861">
        <v>3092</v>
      </c>
      <c r="E26" s="861">
        <v>2015</v>
      </c>
      <c r="F26" s="861">
        <v>6365</v>
      </c>
      <c r="G26" s="861">
        <v>7762</v>
      </c>
      <c r="H26" s="861">
        <f t="shared" si="0"/>
        <v>17852</v>
      </c>
      <c r="I26" s="861">
        <f t="shared" si="1"/>
        <v>18933</v>
      </c>
      <c r="J26" s="861">
        <v>431</v>
      </c>
      <c r="K26" s="861">
        <v>413</v>
      </c>
      <c r="L26" s="861" t="s">
        <v>97</v>
      </c>
      <c r="M26" s="861" t="s">
        <v>93</v>
      </c>
      <c r="N26" s="861">
        <v>2181</v>
      </c>
      <c r="O26" s="861">
        <v>2676</v>
      </c>
      <c r="P26" s="861">
        <v>20464</v>
      </c>
      <c r="Q26" s="861">
        <v>22022</v>
      </c>
      <c r="R26" s="180"/>
      <c r="S26" s="448"/>
      <c r="T26" s="448"/>
      <c r="U26" s="448"/>
    </row>
    <row r="27" spans="1:21" s="219" customFormat="1">
      <c r="A27" s="304" t="s">
        <v>24</v>
      </c>
      <c r="B27" s="861">
        <v>5362</v>
      </c>
      <c r="C27" s="861">
        <v>5227</v>
      </c>
      <c r="D27" s="861">
        <v>3206</v>
      </c>
      <c r="E27" s="861">
        <v>3133</v>
      </c>
      <c r="F27" s="861">
        <v>1676</v>
      </c>
      <c r="G27" s="861">
        <v>1943</v>
      </c>
      <c r="H27" s="861">
        <f t="shared" si="0"/>
        <v>10244</v>
      </c>
      <c r="I27" s="861">
        <f t="shared" si="1"/>
        <v>10303</v>
      </c>
      <c r="J27" s="861">
        <v>426</v>
      </c>
      <c r="K27" s="861">
        <v>463</v>
      </c>
      <c r="L27" s="861">
        <v>3</v>
      </c>
      <c r="M27" s="861" t="s">
        <v>93</v>
      </c>
      <c r="N27" s="861">
        <v>15177</v>
      </c>
      <c r="O27" s="861">
        <v>18003</v>
      </c>
      <c r="P27" s="861">
        <v>25850</v>
      </c>
      <c r="Q27" s="861">
        <v>28769</v>
      </c>
      <c r="R27" s="180"/>
      <c r="S27" s="448"/>
      <c r="T27" s="448"/>
      <c r="U27" s="448"/>
    </row>
    <row r="28" spans="1:21" s="219" customFormat="1">
      <c r="A28" s="304" t="s">
        <v>16</v>
      </c>
      <c r="B28" s="861">
        <v>503</v>
      </c>
      <c r="C28" s="861">
        <v>598</v>
      </c>
      <c r="D28" s="861">
        <v>277</v>
      </c>
      <c r="E28" s="861">
        <v>282</v>
      </c>
      <c r="F28" s="861">
        <v>118</v>
      </c>
      <c r="G28" s="861">
        <v>102</v>
      </c>
      <c r="H28" s="861">
        <f t="shared" si="0"/>
        <v>898</v>
      </c>
      <c r="I28" s="861">
        <f t="shared" si="1"/>
        <v>982</v>
      </c>
      <c r="J28" s="861">
        <v>22</v>
      </c>
      <c r="K28" s="861">
        <v>20</v>
      </c>
      <c r="L28" s="861" t="s">
        <v>97</v>
      </c>
      <c r="M28" s="861">
        <v>1</v>
      </c>
      <c r="N28" s="861">
        <v>1925</v>
      </c>
      <c r="O28" s="861">
        <v>1924</v>
      </c>
      <c r="P28" s="861">
        <v>2845</v>
      </c>
      <c r="Q28" s="861">
        <v>2927</v>
      </c>
      <c r="R28" s="180"/>
      <c r="S28" s="448"/>
      <c r="T28" s="448"/>
      <c r="U28" s="448"/>
    </row>
    <row r="29" spans="1:21" s="219" customFormat="1">
      <c r="A29" s="304" t="s">
        <v>32</v>
      </c>
      <c r="B29" s="861">
        <v>10323</v>
      </c>
      <c r="C29" s="861">
        <v>10791</v>
      </c>
      <c r="D29" s="861">
        <v>6628</v>
      </c>
      <c r="E29" s="861">
        <v>7833</v>
      </c>
      <c r="F29" s="861">
        <v>229</v>
      </c>
      <c r="G29" s="861">
        <v>329</v>
      </c>
      <c r="H29" s="861">
        <f t="shared" si="0"/>
        <v>17180</v>
      </c>
      <c r="I29" s="861">
        <f t="shared" si="1"/>
        <v>18953</v>
      </c>
      <c r="J29" s="861">
        <v>97</v>
      </c>
      <c r="K29" s="861">
        <v>52</v>
      </c>
      <c r="L29" s="861" t="s">
        <v>97</v>
      </c>
      <c r="M29" s="861" t="s">
        <v>93</v>
      </c>
      <c r="N29" s="861">
        <v>10505</v>
      </c>
      <c r="O29" s="861">
        <v>11901</v>
      </c>
      <c r="P29" s="861">
        <v>27782</v>
      </c>
      <c r="Q29" s="861">
        <v>30906</v>
      </c>
      <c r="R29" s="180"/>
      <c r="S29" s="448"/>
      <c r="T29" s="448"/>
      <c r="U29" s="448"/>
    </row>
    <row r="30" spans="1:21" s="219" customFormat="1">
      <c r="A30" s="304" t="s">
        <v>33</v>
      </c>
      <c r="B30" s="861">
        <v>2022</v>
      </c>
      <c r="C30" s="861">
        <v>2573</v>
      </c>
      <c r="D30" s="861">
        <v>831</v>
      </c>
      <c r="E30" s="861">
        <v>974</v>
      </c>
      <c r="F30" s="861">
        <v>317</v>
      </c>
      <c r="G30" s="861">
        <v>447</v>
      </c>
      <c r="H30" s="861">
        <f t="shared" si="0"/>
        <v>3170</v>
      </c>
      <c r="I30" s="861">
        <f t="shared" si="1"/>
        <v>3994</v>
      </c>
      <c r="J30" s="861">
        <v>42</v>
      </c>
      <c r="K30" s="861">
        <v>38</v>
      </c>
      <c r="L30" s="861">
        <v>22</v>
      </c>
      <c r="M30" s="861">
        <v>8</v>
      </c>
      <c r="N30" s="861">
        <v>1138</v>
      </c>
      <c r="O30" s="861">
        <v>1805</v>
      </c>
      <c r="P30" s="861">
        <v>4372</v>
      </c>
      <c r="Q30" s="861">
        <v>5845</v>
      </c>
      <c r="R30" s="180"/>
      <c r="S30" s="448"/>
      <c r="T30" s="448"/>
      <c r="U30" s="448"/>
    </row>
    <row r="31" spans="1:21" s="219" customFormat="1">
      <c r="A31" s="304" t="s">
        <v>177</v>
      </c>
      <c r="B31" s="861">
        <v>14454</v>
      </c>
      <c r="C31" s="861">
        <v>14418</v>
      </c>
      <c r="D31" s="861">
        <v>6141</v>
      </c>
      <c r="E31" s="861">
        <v>5873</v>
      </c>
      <c r="F31" s="861">
        <v>1687</v>
      </c>
      <c r="G31" s="861">
        <v>1402</v>
      </c>
      <c r="H31" s="861">
        <f t="shared" si="0"/>
        <v>22282</v>
      </c>
      <c r="I31" s="861">
        <f t="shared" si="1"/>
        <v>21693</v>
      </c>
      <c r="J31" s="861">
        <v>249</v>
      </c>
      <c r="K31" s="861">
        <v>207</v>
      </c>
      <c r="L31" s="861">
        <v>218</v>
      </c>
      <c r="M31" s="861">
        <v>257</v>
      </c>
      <c r="N31" s="861">
        <v>6364</v>
      </c>
      <c r="O31" s="861">
        <v>7086</v>
      </c>
      <c r="P31" s="861">
        <v>29113</v>
      </c>
      <c r="Q31" s="861">
        <v>29243</v>
      </c>
      <c r="R31" s="180"/>
      <c r="S31" s="448"/>
      <c r="T31" s="448"/>
      <c r="U31" s="448"/>
    </row>
    <row r="32" spans="1:21" s="219" customFormat="1">
      <c r="A32" s="304" t="s">
        <v>17</v>
      </c>
      <c r="B32" s="861">
        <v>4021</v>
      </c>
      <c r="C32" s="861">
        <v>3539</v>
      </c>
      <c r="D32" s="861">
        <v>675</v>
      </c>
      <c r="E32" s="861">
        <v>1724</v>
      </c>
      <c r="F32" s="861">
        <v>567</v>
      </c>
      <c r="G32" s="861">
        <v>607</v>
      </c>
      <c r="H32" s="861">
        <f t="shared" si="0"/>
        <v>5263</v>
      </c>
      <c r="I32" s="861">
        <f t="shared" si="1"/>
        <v>5870</v>
      </c>
      <c r="J32" s="861">
        <v>8</v>
      </c>
      <c r="K32" s="861">
        <v>39</v>
      </c>
      <c r="L32" s="861" t="s">
        <v>97</v>
      </c>
      <c r="M32" s="861" t="s">
        <v>93</v>
      </c>
      <c r="N32" s="861">
        <v>1068</v>
      </c>
      <c r="O32" s="861">
        <v>1539</v>
      </c>
      <c r="P32" s="861">
        <v>6339</v>
      </c>
      <c r="Q32" s="861">
        <v>7448</v>
      </c>
      <c r="R32" s="180"/>
      <c r="S32" s="448"/>
      <c r="T32" s="448"/>
      <c r="U32" s="448"/>
    </row>
    <row r="33" spans="1:21" s="48" customFormat="1">
      <c r="A33" s="304" t="s">
        <v>303</v>
      </c>
      <c r="B33" s="861">
        <v>436</v>
      </c>
      <c r="C33" s="861">
        <v>452</v>
      </c>
      <c r="D33" s="861">
        <v>424</v>
      </c>
      <c r="E33" s="861">
        <v>406</v>
      </c>
      <c r="F33" s="861">
        <v>198</v>
      </c>
      <c r="G33" s="861">
        <v>216</v>
      </c>
      <c r="H33" s="861">
        <f t="shared" si="0"/>
        <v>1058</v>
      </c>
      <c r="I33" s="861">
        <f>SUM(C33+E33+G33)</f>
        <v>1074</v>
      </c>
      <c r="J33" s="861" t="s">
        <v>97</v>
      </c>
      <c r="K33" s="861" t="s">
        <v>93</v>
      </c>
      <c r="L33" s="861" t="s">
        <v>97</v>
      </c>
      <c r="M33" s="861" t="s">
        <v>93</v>
      </c>
      <c r="N33" s="861">
        <v>652</v>
      </c>
      <c r="O33" s="861">
        <v>695</v>
      </c>
      <c r="P33" s="861">
        <v>1710</v>
      </c>
      <c r="Q33" s="861">
        <f>SUM(C33+E33+G33+O33)</f>
        <v>1769</v>
      </c>
      <c r="R33" s="180"/>
      <c r="S33" s="448"/>
      <c r="T33" s="448"/>
      <c r="U33" s="448"/>
    </row>
    <row r="34" spans="1:21" s="219" customFormat="1">
      <c r="A34" s="304" t="s">
        <v>19</v>
      </c>
      <c r="B34" s="861">
        <v>5901</v>
      </c>
      <c r="C34" s="861">
        <v>6236</v>
      </c>
      <c r="D34" s="861">
        <v>3196</v>
      </c>
      <c r="E34" s="861">
        <v>3414</v>
      </c>
      <c r="F34" s="861">
        <v>1745</v>
      </c>
      <c r="G34" s="861">
        <v>2052</v>
      </c>
      <c r="H34" s="861">
        <f t="shared" si="0"/>
        <v>10842</v>
      </c>
      <c r="I34" s="861">
        <f t="shared" si="1"/>
        <v>11702</v>
      </c>
      <c r="J34" s="861">
        <v>139</v>
      </c>
      <c r="K34" s="861">
        <v>125</v>
      </c>
      <c r="L34" s="861">
        <v>1</v>
      </c>
      <c r="M34" s="861" t="s">
        <v>93</v>
      </c>
      <c r="N34" s="861">
        <v>3624</v>
      </c>
      <c r="O34" s="861">
        <v>4484</v>
      </c>
      <c r="P34" s="861">
        <v>14606</v>
      </c>
      <c r="Q34" s="861">
        <v>16311</v>
      </c>
      <c r="R34" s="180"/>
      <c r="S34" s="448"/>
      <c r="T34" s="448"/>
      <c r="U34" s="448"/>
    </row>
    <row r="35" spans="1:21" s="219" customFormat="1">
      <c r="A35" s="304" t="s">
        <v>291</v>
      </c>
      <c r="B35" s="861">
        <v>93228</v>
      </c>
      <c r="C35" s="861">
        <v>103509</v>
      </c>
      <c r="D35" s="861">
        <v>21661</v>
      </c>
      <c r="E35" s="861">
        <v>23085</v>
      </c>
      <c r="F35" s="861" t="s">
        <v>97</v>
      </c>
      <c r="G35" s="861" t="s">
        <v>93</v>
      </c>
      <c r="H35" s="861">
        <f>B35+D35</f>
        <v>114889</v>
      </c>
      <c r="I35" s="861">
        <f>SUM(C35+E35)</f>
        <v>126594</v>
      </c>
      <c r="J35" s="861">
        <v>1006</v>
      </c>
      <c r="K35" s="861">
        <v>979</v>
      </c>
      <c r="L35" s="861">
        <v>367</v>
      </c>
      <c r="M35" s="861">
        <v>412</v>
      </c>
      <c r="N35" s="861">
        <v>57798</v>
      </c>
      <c r="O35" s="861">
        <v>62843</v>
      </c>
      <c r="P35" s="861">
        <v>174060</v>
      </c>
      <c r="Q35" s="861">
        <v>190828</v>
      </c>
      <c r="R35" s="180"/>
      <c r="S35" s="448"/>
      <c r="T35" s="448"/>
      <c r="U35" s="448"/>
    </row>
    <row r="36" spans="1:21" s="219" customFormat="1">
      <c r="A36" s="304" t="s">
        <v>20</v>
      </c>
      <c r="B36" s="861">
        <v>912</v>
      </c>
      <c r="C36" s="861">
        <v>876</v>
      </c>
      <c r="D36" s="861">
        <v>264</v>
      </c>
      <c r="E36" s="861">
        <v>656</v>
      </c>
      <c r="F36" s="861" t="s">
        <v>97</v>
      </c>
      <c r="G36" s="861" t="s">
        <v>93</v>
      </c>
      <c r="H36" s="861">
        <f>B36+D36</f>
        <v>1176</v>
      </c>
      <c r="I36" s="861">
        <f>SUM(C36+E36)</f>
        <v>1532</v>
      </c>
      <c r="J36" s="861">
        <v>37</v>
      </c>
      <c r="K36" s="861" t="s">
        <v>93</v>
      </c>
      <c r="L36" s="861">
        <v>12</v>
      </c>
      <c r="M36" s="861">
        <v>15</v>
      </c>
      <c r="N36" s="861">
        <v>2333</v>
      </c>
      <c r="O36" s="861">
        <v>2583</v>
      </c>
      <c r="P36" s="861">
        <v>3558</v>
      </c>
      <c r="Q36" s="861">
        <v>4130</v>
      </c>
      <c r="R36" s="180"/>
      <c r="S36" s="448"/>
      <c r="T36" s="448"/>
      <c r="U36" s="448"/>
    </row>
    <row r="37" spans="1:21" s="219" customFormat="1">
      <c r="A37" s="304" t="s">
        <v>21</v>
      </c>
      <c r="B37" s="861">
        <v>767</v>
      </c>
      <c r="C37" s="861">
        <v>865</v>
      </c>
      <c r="D37" s="861">
        <v>289</v>
      </c>
      <c r="E37" s="861">
        <v>210</v>
      </c>
      <c r="F37" s="861">
        <v>18</v>
      </c>
      <c r="G37" s="861">
        <v>14</v>
      </c>
      <c r="H37" s="861">
        <f t="shared" si="0"/>
        <v>1074</v>
      </c>
      <c r="I37" s="861">
        <f t="shared" si="1"/>
        <v>1089</v>
      </c>
      <c r="J37" s="861">
        <v>13</v>
      </c>
      <c r="K37" s="861">
        <v>14</v>
      </c>
      <c r="L37" s="861">
        <v>1</v>
      </c>
      <c r="M37" s="861">
        <v>1</v>
      </c>
      <c r="N37" s="861">
        <v>874</v>
      </c>
      <c r="O37" s="861">
        <v>996</v>
      </c>
      <c r="P37" s="861">
        <v>1962</v>
      </c>
      <c r="Q37" s="861">
        <v>2100</v>
      </c>
      <c r="R37" s="180"/>
      <c r="S37" s="448"/>
      <c r="T37" s="448"/>
      <c r="U37" s="448"/>
    </row>
    <row r="38" spans="1:21" s="219" customFormat="1">
      <c r="A38" s="288" t="s">
        <v>292</v>
      </c>
      <c r="B38" s="450"/>
      <c r="C38" s="450"/>
      <c r="D38" s="451"/>
      <c r="E38" s="451"/>
      <c r="F38" s="450"/>
      <c r="G38" s="450"/>
      <c r="H38" s="451"/>
      <c r="I38" s="451"/>
      <c r="J38" s="450"/>
      <c r="K38" s="450"/>
      <c r="L38" s="451"/>
      <c r="M38" s="451"/>
      <c r="N38" s="452"/>
      <c r="O38" s="452"/>
      <c r="P38" s="452"/>
      <c r="Q38" s="452"/>
      <c r="R38" s="48"/>
    </row>
    <row r="39" spans="1:21" s="219" customFormat="1">
      <c r="A39" s="453" t="s">
        <v>304</v>
      </c>
      <c r="B39" s="48"/>
      <c r="C39" s="48"/>
      <c r="D39" s="48"/>
      <c r="E39" s="48"/>
      <c r="F39" s="48"/>
      <c r="G39" s="48"/>
      <c r="H39" s="48"/>
      <c r="I39" s="48"/>
      <c r="J39" s="48"/>
      <c r="K39" s="48"/>
      <c r="L39" s="48"/>
      <c r="M39" s="48"/>
      <c r="N39" s="48"/>
      <c r="O39" s="48"/>
      <c r="P39" s="48"/>
      <c r="Q39" s="48"/>
      <c r="R39" s="48"/>
    </row>
    <row r="40" spans="1:21" s="219" customFormat="1">
      <c r="A40" s="458" t="s">
        <v>39</v>
      </c>
      <c r="B40" s="48"/>
      <c r="C40" s="48"/>
      <c r="D40" s="48"/>
      <c r="E40" s="48"/>
      <c r="F40" s="48"/>
      <c r="G40" s="48"/>
      <c r="H40" s="48"/>
      <c r="I40" s="48"/>
      <c r="J40" s="48"/>
      <c r="K40" s="48"/>
      <c r="L40" s="48"/>
      <c r="M40" s="48"/>
      <c r="N40" s="48"/>
      <c r="O40" s="48"/>
      <c r="P40" s="48"/>
      <c r="Q40" s="48"/>
      <c r="R40" s="48"/>
    </row>
    <row r="41" spans="1:21" s="219" customFormat="1">
      <c r="A41" s="453" t="s">
        <v>224</v>
      </c>
      <c r="B41" s="48"/>
      <c r="C41" s="48"/>
      <c r="D41" s="48"/>
      <c r="E41" s="48"/>
      <c r="F41" s="48"/>
      <c r="G41" s="48"/>
      <c r="H41" s="48"/>
      <c r="I41" s="48"/>
      <c r="J41" s="48"/>
      <c r="K41" s="48"/>
      <c r="L41" s="48"/>
      <c r="M41" s="48"/>
      <c r="N41" s="48"/>
      <c r="O41" s="48"/>
      <c r="P41" s="48"/>
      <c r="Q41" s="48"/>
      <c r="R41" s="48"/>
    </row>
    <row r="42" spans="1:21">
      <c r="A42" s="48"/>
      <c r="B42" s="48"/>
      <c r="C42" s="48"/>
      <c r="D42" s="48"/>
      <c r="E42" s="48"/>
      <c r="F42" s="48"/>
      <c r="G42" s="48"/>
      <c r="H42" s="48"/>
      <c r="I42" s="48"/>
      <c r="J42" s="48"/>
      <c r="K42" s="48"/>
      <c r="L42" s="48"/>
      <c r="M42" s="48"/>
      <c r="N42" s="48"/>
      <c r="O42" s="48"/>
      <c r="P42" s="48"/>
      <c r="Q42" s="48"/>
      <c r="R42" s="48"/>
    </row>
    <row r="43" spans="1:21">
      <c r="A43" s="48"/>
      <c r="B43" s="48"/>
      <c r="C43" s="48"/>
      <c r="D43" s="48"/>
      <c r="E43" s="48"/>
      <c r="F43" s="48"/>
      <c r="G43" s="48"/>
      <c r="H43" s="48"/>
      <c r="I43" s="48"/>
      <c r="J43" s="48"/>
      <c r="K43" s="48"/>
      <c r="L43" s="48"/>
      <c r="M43" s="48"/>
      <c r="N43" s="48"/>
      <c r="O43" s="48"/>
      <c r="P43" s="48"/>
      <c r="Q43" s="48"/>
      <c r="R43" s="48"/>
    </row>
    <row r="44" spans="1:21">
      <c r="A44" s="48"/>
      <c r="B44" s="48"/>
      <c r="C44" s="48"/>
      <c r="D44" s="48"/>
      <c r="E44" s="48"/>
      <c r="F44" s="48"/>
      <c r="G44" s="48"/>
      <c r="H44" s="48"/>
      <c r="I44" s="48"/>
      <c r="J44" s="48"/>
      <c r="K44" s="48"/>
      <c r="L44" s="48"/>
      <c r="M44" s="48"/>
      <c r="N44" s="48"/>
      <c r="O44" s="48"/>
      <c r="P44" s="48"/>
      <c r="Q44" s="48"/>
      <c r="R44" s="48"/>
    </row>
  </sheetData>
  <mergeCells count="10">
    <mergeCell ref="A5:A7"/>
    <mergeCell ref="B5:I5"/>
    <mergeCell ref="J5:K6"/>
    <mergeCell ref="L5:M6"/>
    <mergeCell ref="N5:O6"/>
    <mergeCell ref="P5:Q6"/>
    <mergeCell ref="B6:C6"/>
    <mergeCell ref="D6:E6"/>
    <mergeCell ref="F6:G6"/>
    <mergeCell ref="H6:I6"/>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41"/>
  <sheetViews>
    <sheetView workbookViewId="0">
      <selection activeCell="Q36" sqref="Q36"/>
    </sheetView>
  </sheetViews>
  <sheetFormatPr defaultRowHeight="15"/>
  <cols>
    <col min="1" max="1" width="19" customWidth="1"/>
  </cols>
  <sheetData>
    <row r="1" spans="1:7" s="48" customFormat="1">
      <c r="A1" s="288" t="s">
        <v>596</v>
      </c>
      <c r="B1" s="290"/>
      <c r="C1" s="290"/>
      <c r="D1" s="29"/>
      <c r="E1" s="29"/>
      <c r="F1" s="29"/>
      <c r="G1" s="29"/>
    </row>
    <row r="2" spans="1:7" s="48" customFormat="1">
      <c r="A2" s="29" t="s">
        <v>305</v>
      </c>
      <c r="B2" s="290"/>
      <c r="C2" s="290"/>
      <c r="D2" s="29"/>
      <c r="E2" s="29"/>
      <c r="F2" s="29"/>
      <c r="G2" s="29"/>
    </row>
    <row r="3" spans="1:7" s="48" customFormat="1">
      <c r="A3" s="29" t="s">
        <v>281</v>
      </c>
      <c r="B3" s="290"/>
      <c r="C3" s="290"/>
      <c r="D3" s="29"/>
      <c r="E3" s="29"/>
      <c r="F3" s="29"/>
      <c r="G3" s="29"/>
    </row>
    <row r="4" spans="1:7" s="48" customFormat="1">
      <c r="A4" s="467"/>
      <c r="B4" s="290"/>
      <c r="C4" s="290"/>
      <c r="D4" s="29"/>
      <c r="E4" s="29"/>
      <c r="F4" s="1099" t="s">
        <v>228</v>
      </c>
      <c r="G4" s="1099"/>
    </row>
    <row r="5" spans="1:7" s="48" customFormat="1">
      <c r="A5" s="1080" t="s">
        <v>205</v>
      </c>
      <c r="B5" s="1100" t="s">
        <v>306</v>
      </c>
      <c r="C5" s="1100"/>
      <c r="D5" s="1100" t="s">
        <v>307</v>
      </c>
      <c r="E5" s="1100"/>
      <c r="F5" s="1100" t="s">
        <v>299</v>
      </c>
      <c r="G5" s="1100"/>
    </row>
    <row r="6" spans="1:7" s="48" customFormat="1">
      <c r="A6" s="1080"/>
      <c r="B6" s="1100"/>
      <c r="C6" s="1100"/>
      <c r="D6" s="1100"/>
      <c r="E6" s="1100"/>
      <c r="F6" s="1100"/>
      <c r="G6" s="1100"/>
    </row>
    <row r="7" spans="1:7" s="48" customFormat="1">
      <c r="A7" s="1080"/>
      <c r="B7" s="1100"/>
      <c r="C7" s="1100"/>
      <c r="D7" s="1100"/>
      <c r="E7" s="1100"/>
      <c r="F7" s="1100"/>
      <c r="G7" s="1100"/>
    </row>
    <row r="8" spans="1:7" s="48" customFormat="1">
      <c r="A8" s="1080"/>
      <c r="B8" s="462">
        <v>2011</v>
      </c>
      <c r="C8" s="462">
        <v>2012</v>
      </c>
      <c r="D8" s="462">
        <v>2011</v>
      </c>
      <c r="E8" s="462">
        <v>2012</v>
      </c>
      <c r="F8" s="462">
        <v>2011</v>
      </c>
      <c r="G8" s="462">
        <v>2012</v>
      </c>
    </row>
    <row r="9" spans="1:7" s="48" customFormat="1">
      <c r="A9" s="461"/>
      <c r="B9" s="442"/>
      <c r="C9" s="442"/>
      <c r="D9" s="442"/>
      <c r="E9" s="442"/>
      <c r="F9" s="29"/>
      <c r="G9" s="29"/>
    </row>
    <row r="10" spans="1:7" s="48" customFormat="1">
      <c r="A10" s="844" t="s">
        <v>308</v>
      </c>
      <c r="B10" s="864">
        <v>62.280214067148499</v>
      </c>
      <c r="C10" s="865">
        <v>61.340879896618901</v>
      </c>
      <c r="D10" s="864">
        <v>0.83564277438493895</v>
      </c>
      <c r="E10" s="865">
        <v>0.70688757305147842</v>
      </c>
      <c r="F10" s="864">
        <v>36.884143158466557</v>
      </c>
      <c r="G10" s="865">
        <v>38</v>
      </c>
    </row>
    <row r="11" spans="1:7" s="48" customFormat="1">
      <c r="A11" s="461"/>
      <c r="B11" s="468"/>
      <c r="C11" s="597"/>
      <c r="D11" s="469"/>
      <c r="E11" s="597"/>
      <c r="F11" s="469"/>
      <c r="G11" s="597"/>
    </row>
    <row r="12" spans="1:7" s="48" customFormat="1">
      <c r="A12" s="304" t="s">
        <v>25</v>
      </c>
      <c r="B12" s="864">
        <v>68.892380204241945</v>
      </c>
      <c r="C12" s="865">
        <v>70.042313117066286</v>
      </c>
      <c r="D12" s="864">
        <v>0.2356637863315004</v>
      </c>
      <c r="E12" s="865">
        <v>0.16925246826516219</v>
      </c>
      <c r="F12" s="864">
        <v>30.871956009426551</v>
      </c>
      <c r="G12" s="865">
        <v>29.788434414668547</v>
      </c>
    </row>
    <row r="13" spans="1:7" s="48" customFormat="1">
      <c r="A13" s="304" t="s">
        <v>23</v>
      </c>
      <c r="B13" s="864">
        <v>64.877757901013709</v>
      </c>
      <c r="C13" s="865">
        <v>65.3</v>
      </c>
      <c r="D13" s="864">
        <v>1.3416815742397137</v>
      </c>
      <c r="E13" s="865">
        <v>1.0835540573079701</v>
      </c>
      <c r="F13" s="864">
        <v>33.780560524746569</v>
      </c>
      <c r="G13" s="865">
        <v>33.61425475559836</v>
      </c>
    </row>
    <row r="14" spans="1:7" s="48" customFormat="1">
      <c r="A14" s="304" t="s">
        <v>26</v>
      </c>
      <c r="B14" s="864">
        <v>48.687089715536104</v>
      </c>
      <c r="C14" s="865">
        <v>68.459657701711492</v>
      </c>
      <c r="D14" s="864">
        <v>0.38293216630196936</v>
      </c>
      <c r="E14" s="865">
        <v>0.39119804400977998</v>
      </c>
      <c r="F14" s="864">
        <v>50.929978118161927</v>
      </c>
      <c r="G14" s="865">
        <v>31.149144254278728</v>
      </c>
    </row>
    <row r="15" spans="1:7" s="48" customFormat="1">
      <c r="A15" s="304" t="s">
        <v>27</v>
      </c>
      <c r="B15" s="864">
        <v>40.296296296296298</v>
      </c>
      <c r="C15" s="865">
        <v>36.923980041091866</v>
      </c>
      <c r="D15" s="864">
        <v>0.33333333333333331</v>
      </c>
      <c r="E15" s="865">
        <v>0.42559436454358673</v>
      </c>
      <c r="F15" s="864">
        <v>59.370370370370374</v>
      </c>
      <c r="G15" s="865">
        <v>62.650425594364542</v>
      </c>
    </row>
    <row r="16" spans="1:7" s="48" customFormat="1">
      <c r="A16" s="304" t="s">
        <v>28</v>
      </c>
      <c r="B16" s="864">
        <v>54.394500264410368</v>
      </c>
      <c r="C16" s="865">
        <v>52.941176470588232</v>
      </c>
      <c r="D16" s="864">
        <v>0.50766790058170286</v>
      </c>
      <c r="E16" s="865">
        <v>0.52677787532923614</v>
      </c>
      <c r="F16" s="864">
        <v>45.097831835007931</v>
      </c>
      <c r="G16" s="865">
        <v>46.53204565408253</v>
      </c>
    </row>
    <row r="17" spans="1:7" s="48" customFormat="1">
      <c r="A17" s="304" t="s">
        <v>9</v>
      </c>
      <c r="B17" s="864">
        <v>55.598861667903982</v>
      </c>
      <c r="C17" s="865">
        <v>55.481784133469525</v>
      </c>
      <c r="D17" s="864">
        <v>0.9836674090571641</v>
      </c>
      <c r="E17" s="865">
        <v>0.59584610146407901</v>
      </c>
      <c r="F17" s="864">
        <v>43.417470923038849</v>
      </c>
      <c r="G17" s="865">
        <v>43.922369765066392</v>
      </c>
    </row>
    <row r="18" spans="1:7" s="48" customFormat="1">
      <c r="A18" s="304" t="s">
        <v>10</v>
      </c>
      <c r="B18" s="864">
        <v>77.801681987091726</v>
      </c>
      <c r="C18" s="865">
        <v>77.173436266339152</v>
      </c>
      <c r="D18" s="864">
        <v>0.81165656170545664</v>
      </c>
      <c r="E18" s="865">
        <v>0.57899815773313446</v>
      </c>
      <c r="F18" s="864">
        <v>21.386661451202816</v>
      </c>
      <c r="G18" s="865">
        <v>22.273883674006491</v>
      </c>
    </row>
    <row r="19" spans="1:7" s="48" customFormat="1">
      <c r="A19" s="304" t="s">
        <v>29</v>
      </c>
      <c r="B19" s="864">
        <v>59.867054424594933</v>
      </c>
      <c r="C19" s="865">
        <v>56.485440847077989</v>
      </c>
      <c r="D19" s="864">
        <v>0.36560033236393852</v>
      </c>
      <c r="E19" s="865">
        <v>0.31901174234711194</v>
      </c>
      <c r="F19" s="864">
        <v>39.767345243041127</v>
      </c>
      <c r="G19" s="865">
        <v>43.195547410574903</v>
      </c>
    </row>
    <row r="20" spans="1:7" s="48" customFormat="1">
      <c r="A20" s="304" t="s">
        <v>11</v>
      </c>
      <c r="B20" s="864">
        <v>61.255934784556125</v>
      </c>
      <c r="C20" s="865">
        <v>60.251381707969337</v>
      </c>
      <c r="D20" s="864">
        <v>0.21499596882558453</v>
      </c>
      <c r="E20" s="865">
        <v>0.16937065430558032</v>
      </c>
      <c r="F20" s="864">
        <v>38.529069246618299</v>
      </c>
      <c r="G20" s="865">
        <v>39.579247637725082</v>
      </c>
    </row>
    <row r="21" spans="1:7" s="48" customFormat="1">
      <c r="A21" s="304" t="s">
        <v>12</v>
      </c>
      <c r="B21" s="864">
        <v>57.670454545454547</v>
      </c>
      <c r="C21" s="865">
        <v>44.918651261494929</v>
      </c>
      <c r="D21" s="866" t="s">
        <v>93</v>
      </c>
      <c r="E21" s="255" t="s">
        <v>93</v>
      </c>
      <c r="F21" s="864">
        <v>42.329545454545453</v>
      </c>
      <c r="G21" s="865">
        <v>55.081348738505071</v>
      </c>
    </row>
    <row r="22" spans="1:7" s="48" customFormat="1">
      <c r="A22" s="304" t="s">
        <v>13</v>
      </c>
      <c r="B22" s="864">
        <v>53.643272239606617</v>
      </c>
      <c r="C22" s="865">
        <v>46.198058984264584</v>
      </c>
      <c r="D22" s="864">
        <v>0.29503799731783636</v>
      </c>
      <c r="E22" s="865">
        <v>0.23556016206539149</v>
      </c>
      <c r="F22" s="864">
        <v>46.061689763075549</v>
      </c>
      <c r="G22" s="865">
        <v>53.566380853670026</v>
      </c>
    </row>
    <row r="23" spans="1:7" s="48" customFormat="1">
      <c r="A23" s="304" t="s">
        <v>14</v>
      </c>
      <c r="B23" s="864">
        <v>68.280848634763586</v>
      </c>
      <c r="C23" s="865">
        <v>71.826872012745625</v>
      </c>
      <c r="D23" s="864">
        <v>0.25687375130815338</v>
      </c>
      <c r="E23" s="865">
        <v>0.25668259869003363</v>
      </c>
      <c r="F23" s="864">
        <v>31.462277613928265</v>
      </c>
      <c r="G23" s="865">
        <v>27.916445388564348</v>
      </c>
    </row>
    <row r="24" spans="1:7" s="48" customFormat="1">
      <c r="A24" s="304" t="s">
        <v>30</v>
      </c>
      <c r="B24" s="864">
        <v>43.020038971348839</v>
      </c>
      <c r="C24" s="865">
        <v>41.892841458058847</v>
      </c>
      <c r="D24" s="864">
        <v>0.35844018379080567</v>
      </c>
      <c r="E24" s="255" t="s">
        <v>93</v>
      </c>
      <c r="F24" s="864">
        <v>56.621520844860356</v>
      </c>
      <c r="G24" s="865">
        <v>58.107158541941153</v>
      </c>
    </row>
    <row r="25" spans="1:7" s="48" customFormat="1">
      <c r="A25" s="304" t="s">
        <v>31</v>
      </c>
      <c r="B25" s="864">
        <v>54.142011834319526</v>
      </c>
      <c r="C25" s="865">
        <v>52.598052598052597</v>
      </c>
      <c r="D25" s="864">
        <v>1.0916139563354417</v>
      </c>
      <c r="E25" s="865">
        <v>1.0647010647010646</v>
      </c>
      <c r="F25" s="864">
        <v>44.766374209345031</v>
      </c>
      <c r="G25" s="865">
        <v>46.337246337246334</v>
      </c>
    </row>
    <row r="26" spans="1:7" s="48" customFormat="1">
      <c r="A26" s="304" t="s">
        <v>15</v>
      </c>
      <c r="B26" s="864">
        <v>60.511571254567599</v>
      </c>
      <c r="C26" s="865">
        <v>61.653100997363289</v>
      </c>
      <c r="D26" s="864">
        <v>1.1084043848964678</v>
      </c>
      <c r="E26" s="865">
        <v>0.98589934655508427</v>
      </c>
      <c r="F26" s="864">
        <v>38.380024360535934</v>
      </c>
      <c r="G26" s="865">
        <v>37.360999656081624</v>
      </c>
    </row>
    <row r="27" spans="1:7" s="48" customFormat="1">
      <c r="A27" s="304" t="s">
        <v>197</v>
      </c>
      <c r="B27" s="864">
        <v>87.23612197028929</v>
      </c>
      <c r="C27" s="865">
        <v>85.973117791299615</v>
      </c>
      <c r="D27" s="864">
        <v>2.1061376075058638</v>
      </c>
      <c r="E27" s="865">
        <v>1.8753973299427844</v>
      </c>
      <c r="F27" s="864">
        <v>10.657740422204848</v>
      </c>
      <c r="G27" s="865">
        <v>12.151484878757605</v>
      </c>
    </row>
    <row r="28" spans="1:7" s="48" customFormat="1">
      <c r="A28" s="304" t="s">
        <v>24</v>
      </c>
      <c r="B28" s="864">
        <v>39.628626692456479</v>
      </c>
      <c r="C28" s="865">
        <v>35.812854113803049</v>
      </c>
      <c r="D28" s="864">
        <v>1.6595744680851063</v>
      </c>
      <c r="E28" s="865">
        <v>1.6093711981646912</v>
      </c>
      <c r="F28" s="864">
        <v>58.711798839458417</v>
      </c>
      <c r="G28" s="865">
        <v>62.577774688032257</v>
      </c>
    </row>
    <row r="29" spans="1:7" s="48" customFormat="1">
      <c r="A29" s="304" t="s">
        <v>16</v>
      </c>
      <c r="B29" s="864">
        <v>31.564147627416521</v>
      </c>
      <c r="C29" s="865">
        <v>33.549709600273317</v>
      </c>
      <c r="D29" s="864">
        <v>0.77328646748681895</v>
      </c>
      <c r="E29" s="865">
        <v>0.71745814827468402</v>
      </c>
      <c r="F29" s="864">
        <v>67.662565905096656</v>
      </c>
      <c r="G29" s="865">
        <v>65.732832251451995</v>
      </c>
    </row>
    <row r="30" spans="1:7" s="48" customFormat="1">
      <c r="A30" s="304" t="s">
        <v>32</v>
      </c>
      <c r="B30" s="864">
        <v>61.838600532719028</v>
      </c>
      <c r="C30" s="865">
        <v>61.324661877952501</v>
      </c>
      <c r="D30" s="864">
        <v>0.34914692966669064</v>
      </c>
      <c r="E30" s="865">
        <v>0.16825211932958001</v>
      </c>
      <c r="F30" s="864">
        <v>37.812252537614285</v>
      </c>
      <c r="G30" s="865">
        <v>38.507086002717919</v>
      </c>
    </row>
    <row r="31" spans="1:7" s="48" customFormat="1">
      <c r="A31" s="304" t="s">
        <v>33</v>
      </c>
      <c r="B31" s="864">
        <v>72.50686184812443</v>
      </c>
      <c r="C31" s="865">
        <v>68.33190761334474</v>
      </c>
      <c r="D31" s="864">
        <v>1.463860933211345</v>
      </c>
      <c r="E31" s="865">
        <v>0.78699743370402053</v>
      </c>
      <c r="F31" s="864">
        <v>26.029277218664227</v>
      </c>
      <c r="G31" s="865">
        <v>30.881094952951241</v>
      </c>
    </row>
    <row r="32" spans="1:7" s="48" customFormat="1">
      <c r="A32" s="304" t="s">
        <v>177</v>
      </c>
      <c r="B32" s="864">
        <v>76.536255281145884</v>
      </c>
      <c r="C32" s="865">
        <v>74.181855486783164</v>
      </c>
      <c r="D32" s="864">
        <v>1.6040943908219696</v>
      </c>
      <c r="E32" s="865">
        <v>1.5867045104811408</v>
      </c>
      <c r="F32" s="864">
        <v>21.859650328032149</v>
      </c>
      <c r="G32" s="865">
        <v>24.231440002735699</v>
      </c>
    </row>
    <row r="33" spans="1:7" s="48" customFormat="1">
      <c r="A33" s="304" t="s">
        <v>17</v>
      </c>
      <c r="B33" s="864">
        <v>83.025713834989745</v>
      </c>
      <c r="C33" s="865">
        <v>78.81310418904404</v>
      </c>
      <c r="D33" s="864">
        <v>0.12620287111531786</v>
      </c>
      <c r="E33" s="865">
        <v>0.52363050483351237</v>
      </c>
      <c r="F33" s="864">
        <v>16.848083293894938</v>
      </c>
      <c r="G33" s="865">
        <v>20.663265306122447</v>
      </c>
    </row>
    <row r="34" spans="1:7" s="48" customFormat="1">
      <c r="A34" s="304" t="s">
        <v>303</v>
      </c>
      <c r="B34" s="864">
        <v>61.87134502923977</v>
      </c>
      <c r="C34" s="865">
        <v>60.712266817410963</v>
      </c>
      <c r="D34" s="866" t="s">
        <v>93</v>
      </c>
      <c r="E34" s="866" t="s">
        <v>93</v>
      </c>
      <c r="F34" s="864">
        <v>38.12865497076023</v>
      </c>
      <c r="G34" s="865">
        <v>39.287733182589029</v>
      </c>
    </row>
    <row r="35" spans="1:7" s="48" customFormat="1">
      <c r="A35" s="304" t="s">
        <v>19</v>
      </c>
      <c r="B35" s="864">
        <v>74.229768588251403</v>
      </c>
      <c r="C35" s="865">
        <v>71.74299552449267</v>
      </c>
      <c r="D35" s="864">
        <v>0.95851020128714226</v>
      </c>
      <c r="E35" s="865">
        <v>0.766353994237018</v>
      </c>
      <c r="F35" s="864">
        <v>24.811721210461453</v>
      </c>
      <c r="G35" s="865">
        <v>27.490650481270308</v>
      </c>
    </row>
    <row r="36" spans="1:7" s="48" customFormat="1">
      <c r="A36" s="304" t="s">
        <v>92</v>
      </c>
      <c r="B36" s="864">
        <v>66.005400436631049</v>
      </c>
      <c r="C36" s="865">
        <v>66.339321273607652</v>
      </c>
      <c r="D36" s="864">
        <v>0.7888084568539584</v>
      </c>
      <c r="E36" s="865">
        <v>0.7289286687488209</v>
      </c>
      <c r="F36" s="864">
        <v>33.205791106514994</v>
      </c>
      <c r="G36" s="865">
        <v>32.931750057643534</v>
      </c>
    </row>
    <row r="37" spans="1:7" s="48" customFormat="1">
      <c r="A37" s="304" t="s">
        <v>20</v>
      </c>
      <c r="B37" s="864">
        <v>33.052276559865092</v>
      </c>
      <c r="C37" s="865">
        <v>37.094430992736079</v>
      </c>
      <c r="D37" s="864">
        <v>1.3771781899943789</v>
      </c>
      <c r="E37" s="867">
        <v>0.4</v>
      </c>
      <c r="F37" s="864">
        <v>65.570545250140526</v>
      </c>
      <c r="G37" s="865">
        <v>62.542372881355931</v>
      </c>
    </row>
    <row r="38" spans="1:7" s="48" customFormat="1">
      <c r="A38" s="304" t="s">
        <v>21</v>
      </c>
      <c r="B38" s="864">
        <v>54.740061162079513</v>
      </c>
      <c r="C38" s="865">
        <v>51.857142857142854</v>
      </c>
      <c r="D38" s="864">
        <v>0.7135575942915392</v>
      </c>
      <c r="E38" s="865">
        <v>0.7142857142857143</v>
      </c>
      <c r="F38" s="864">
        <v>44.54638124362895</v>
      </c>
      <c r="G38" s="865">
        <v>47.428571428571431</v>
      </c>
    </row>
    <row r="39" spans="1:7" s="48" customFormat="1">
      <c r="A39" s="288" t="s">
        <v>309</v>
      </c>
      <c r="B39" s="450"/>
      <c r="C39" s="450"/>
      <c r="D39" s="451"/>
      <c r="E39" s="451"/>
      <c r="F39" s="450"/>
      <c r="G39" s="450"/>
    </row>
    <row r="40" spans="1:7" s="48" customFormat="1">
      <c r="A40" s="453" t="s">
        <v>304</v>
      </c>
    </row>
    <row r="41" spans="1:7" s="48" customFormat="1">
      <c r="A41" s="453" t="s">
        <v>224</v>
      </c>
    </row>
  </sheetData>
  <mergeCells count="5">
    <mergeCell ref="F4:G4"/>
    <mergeCell ref="A5:A8"/>
    <mergeCell ref="B5:C7"/>
    <mergeCell ref="D5:E7"/>
    <mergeCell ref="F5:G7"/>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40"/>
  <sheetViews>
    <sheetView workbookViewId="0">
      <selection activeCell="K10" sqref="K10"/>
    </sheetView>
  </sheetViews>
  <sheetFormatPr defaultRowHeight="15"/>
  <sheetData>
    <row r="1" spans="1:12" s="48" customFormat="1">
      <c r="A1" s="288" t="s">
        <v>597</v>
      </c>
      <c r="B1" s="290"/>
      <c r="C1" s="290"/>
      <c r="D1" s="290"/>
      <c r="E1" s="290"/>
      <c r="F1" s="290"/>
      <c r="G1" s="290"/>
      <c r="H1" s="290"/>
      <c r="I1" s="290"/>
      <c r="J1" s="29"/>
      <c r="K1" s="29"/>
    </row>
    <row r="2" spans="1:12" s="48" customFormat="1">
      <c r="A2" s="29" t="s">
        <v>310</v>
      </c>
      <c r="B2" s="290"/>
      <c r="C2" s="290"/>
      <c r="D2" s="290"/>
      <c r="E2" s="290"/>
      <c r="F2" s="290"/>
      <c r="G2" s="290"/>
      <c r="H2" s="290"/>
      <c r="I2" s="290"/>
      <c r="J2" s="29"/>
      <c r="K2" s="29"/>
    </row>
    <row r="3" spans="1:12" s="48" customFormat="1">
      <c r="A3" s="29" t="s">
        <v>281</v>
      </c>
      <c r="B3" s="290"/>
      <c r="C3" s="290"/>
      <c r="D3" s="290"/>
      <c r="E3" s="290"/>
      <c r="F3" s="290"/>
      <c r="G3" s="290"/>
      <c r="H3" s="290"/>
      <c r="I3" s="290"/>
      <c r="J3" s="29"/>
      <c r="K3" s="29"/>
    </row>
    <row r="4" spans="1:12" s="48" customFormat="1">
      <c r="A4" s="467"/>
      <c r="B4" s="290"/>
      <c r="C4" s="290"/>
      <c r="D4" s="290"/>
      <c r="E4" s="290"/>
      <c r="F4" s="470"/>
      <c r="G4" s="290"/>
      <c r="H4" s="290"/>
      <c r="I4" s="290"/>
      <c r="J4" s="29"/>
      <c r="K4" s="29"/>
    </row>
    <row r="5" spans="1:12" s="48" customFormat="1" ht="28.5" customHeight="1">
      <c r="A5" s="1078" t="s">
        <v>205</v>
      </c>
      <c r="B5" s="1079" t="s">
        <v>311</v>
      </c>
      <c r="C5" s="1080"/>
      <c r="D5" s="1080"/>
      <c r="E5" s="1078"/>
      <c r="F5" s="1079" t="s">
        <v>312</v>
      </c>
      <c r="G5" s="1080"/>
      <c r="H5" s="1080"/>
      <c r="I5" s="1103"/>
      <c r="J5" s="1073" t="s">
        <v>210</v>
      </c>
      <c r="K5" s="1073"/>
    </row>
    <row r="6" spans="1:12" s="48" customFormat="1">
      <c r="A6" s="1078"/>
      <c r="B6" s="1079">
        <v>2011</v>
      </c>
      <c r="C6" s="1078"/>
      <c r="D6" s="1079">
        <v>2012</v>
      </c>
      <c r="E6" s="1078"/>
      <c r="F6" s="1079">
        <v>2011</v>
      </c>
      <c r="G6" s="1078"/>
      <c r="H6" s="1079">
        <v>2012</v>
      </c>
      <c r="I6" s="1103"/>
      <c r="J6" s="1073"/>
      <c r="K6" s="1073"/>
    </row>
    <row r="7" spans="1:12" s="48" customFormat="1" ht="22.5">
      <c r="A7" s="1078"/>
      <c r="B7" s="471" t="s">
        <v>5</v>
      </c>
      <c r="C7" s="472" t="s">
        <v>272</v>
      </c>
      <c r="D7" s="471" t="s">
        <v>5</v>
      </c>
      <c r="E7" s="472" t="s">
        <v>272</v>
      </c>
      <c r="F7" s="473" t="s">
        <v>5</v>
      </c>
      <c r="G7" s="474" t="s">
        <v>272</v>
      </c>
      <c r="H7" s="473" t="s">
        <v>5</v>
      </c>
      <c r="I7" s="788" t="s">
        <v>272</v>
      </c>
      <c r="J7" s="334">
        <v>2011</v>
      </c>
      <c r="K7" s="334">
        <v>2012</v>
      </c>
    </row>
    <row r="8" spans="1:12" s="48" customFormat="1">
      <c r="A8" s="461"/>
      <c r="B8" s="461"/>
      <c r="C8" s="461"/>
      <c r="D8" s="461"/>
      <c r="E8" s="461"/>
      <c r="F8" s="461"/>
      <c r="G8" s="461"/>
      <c r="H8" s="461"/>
      <c r="I8" s="461"/>
      <c r="J8" s="29"/>
      <c r="K8" s="29"/>
    </row>
    <row r="9" spans="1:12" s="48" customFormat="1">
      <c r="A9" s="844" t="s">
        <v>313</v>
      </c>
      <c r="B9" s="868">
        <v>441907</v>
      </c>
      <c r="C9" s="869">
        <v>93.772572752698125</v>
      </c>
      <c r="D9" s="868">
        <f>SUM(D11:D37)</f>
        <v>483658</v>
      </c>
      <c r="E9" s="869">
        <f>D9*100/K9</f>
        <v>93.826360571271167</v>
      </c>
      <c r="F9" s="868">
        <v>29347</v>
      </c>
      <c r="G9" s="869">
        <v>6.2274272473018799</v>
      </c>
      <c r="H9" s="868">
        <f>SUM(H11:H37)</f>
        <v>31824</v>
      </c>
      <c r="I9" s="869">
        <f>H9*100/K9</f>
        <v>6.1736394287288405</v>
      </c>
      <c r="J9" s="868">
        <v>471254</v>
      </c>
      <c r="K9" s="868">
        <f>SUM(K11:K37)</f>
        <v>515482</v>
      </c>
      <c r="L9" s="463"/>
    </row>
    <row r="10" spans="1:12" s="48" customFormat="1">
      <c r="A10" s="461"/>
      <c r="B10" s="476"/>
      <c r="C10" s="475"/>
      <c r="D10" s="476"/>
      <c r="E10" s="475"/>
      <c r="F10" s="476"/>
      <c r="G10" s="475"/>
      <c r="H10" s="476"/>
      <c r="I10" s="475"/>
      <c r="J10" s="476"/>
      <c r="K10" s="476"/>
      <c r="L10" s="464"/>
    </row>
    <row r="11" spans="1:12" s="48" customFormat="1">
      <c r="A11" s="304" t="s">
        <v>25</v>
      </c>
      <c r="B11" s="870">
        <v>3570</v>
      </c>
      <c r="C11" s="871">
        <v>93.479968578161817</v>
      </c>
      <c r="D11" s="870">
        <v>3335</v>
      </c>
      <c r="E11" s="871">
        <f>D11*100/K11</f>
        <v>94.07616361071932</v>
      </c>
      <c r="F11" s="870">
        <v>249</v>
      </c>
      <c r="G11" s="871">
        <v>6.5200314218381772</v>
      </c>
      <c r="H11" s="870">
        <v>210</v>
      </c>
      <c r="I11" s="871">
        <f>H11*100/K11</f>
        <v>5.9238363892806767</v>
      </c>
      <c r="J11" s="870">
        <v>3819</v>
      </c>
      <c r="K11" s="870">
        <f>SUM(D11+H11)</f>
        <v>3545</v>
      </c>
      <c r="L11" s="465"/>
    </row>
    <row r="12" spans="1:12" s="48" customFormat="1">
      <c r="A12" s="304" t="s">
        <v>23</v>
      </c>
      <c r="B12" s="870">
        <v>3190</v>
      </c>
      <c r="C12" s="871">
        <v>95.110316040548597</v>
      </c>
      <c r="D12" s="870">
        <v>3928</v>
      </c>
      <c r="E12" s="871">
        <f t="shared" ref="E12:E37" si="0">D12*100/K12</f>
        <v>94.582229713460151</v>
      </c>
      <c r="F12" s="870">
        <v>164</v>
      </c>
      <c r="G12" s="871">
        <v>4.8896839594514017</v>
      </c>
      <c r="H12" s="870">
        <v>225</v>
      </c>
      <c r="I12" s="871">
        <f t="shared" ref="I12:I37" si="1">H12*100/K12</f>
        <v>5.4177702865398505</v>
      </c>
      <c r="J12" s="870">
        <v>3354</v>
      </c>
      <c r="K12" s="870">
        <f t="shared" ref="K12:K37" si="2">SUM(D12+H12)</f>
        <v>4153</v>
      </c>
      <c r="L12" s="465"/>
    </row>
    <row r="13" spans="1:12" s="48" customFormat="1">
      <c r="A13" s="304" t="s">
        <v>26</v>
      </c>
      <c r="B13" s="870">
        <v>1698</v>
      </c>
      <c r="C13" s="871">
        <v>92.888402625820575</v>
      </c>
      <c r="D13" s="870">
        <v>1934</v>
      </c>
      <c r="E13" s="871">
        <f t="shared" si="0"/>
        <v>94.572127139364298</v>
      </c>
      <c r="F13" s="870">
        <v>130</v>
      </c>
      <c r="G13" s="871">
        <v>7.1115973741794312</v>
      </c>
      <c r="H13" s="870">
        <v>111</v>
      </c>
      <c r="I13" s="871">
        <f t="shared" si="1"/>
        <v>5.4278728606356967</v>
      </c>
      <c r="J13" s="870">
        <v>1828</v>
      </c>
      <c r="K13" s="870">
        <f t="shared" si="2"/>
        <v>2045</v>
      </c>
      <c r="L13" s="465"/>
    </row>
    <row r="14" spans="1:12" s="48" customFormat="1">
      <c r="A14" s="304" t="s">
        <v>27</v>
      </c>
      <c r="B14" s="870">
        <v>4881</v>
      </c>
      <c r="C14" s="871">
        <v>90.388888888888886</v>
      </c>
      <c r="D14" s="870">
        <v>6191</v>
      </c>
      <c r="E14" s="871">
        <f t="shared" si="0"/>
        <v>90.857058996184321</v>
      </c>
      <c r="F14" s="870">
        <v>519</v>
      </c>
      <c r="G14" s="871">
        <v>9.6111111111111107</v>
      </c>
      <c r="H14" s="870">
        <v>623</v>
      </c>
      <c r="I14" s="871">
        <f t="shared" si="1"/>
        <v>9.1429410038156735</v>
      </c>
      <c r="J14" s="870">
        <v>5400</v>
      </c>
      <c r="K14" s="870">
        <f t="shared" si="2"/>
        <v>6814</v>
      </c>
      <c r="L14" s="465"/>
    </row>
    <row r="15" spans="1:12" s="48" customFormat="1">
      <c r="A15" s="304" t="s">
        <v>28</v>
      </c>
      <c r="B15" s="870">
        <v>8971</v>
      </c>
      <c r="C15" s="871">
        <v>94.881015335801166</v>
      </c>
      <c r="D15" s="870">
        <v>9670</v>
      </c>
      <c r="E15" s="871">
        <f t="shared" si="0"/>
        <v>94.332260267290991</v>
      </c>
      <c r="F15" s="870">
        <v>484</v>
      </c>
      <c r="G15" s="871">
        <v>5.1189846641988366</v>
      </c>
      <c r="H15" s="870">
        <v>581</v>
      </c>
      <c r="I15" s="871">
        <f t="shared" si="1"/>
        <v>5.6677397327090038</v>
      </c>
      <c r="J15" s="870">
        <v>9455</v>
      </c>
      <c r="K15" s="870">
        <f t="shared" si="2"/>
        <v>10251</v>
      </c>
      <c r="L15" s="465"/>
    </row>
    <row r="16" spans="1:12" s="48" customFormat="1">
      <c r="A16" s="304" t="s">
        <v>9</v>
      </c>
      <c r="B16" s="870">
        <v>15382</v>
      </c>
      <c r="C16" s="871">
        <v>95.162088591932687</v>
      </c>
      <c r="D16" s="870">
        <v>16862</v>
      </c>
      <c r="E16" s="871">
        <f t="shared" si="0"/>
        <v>95.687209170355231</v>
      </c>
      <c r="F16" s="870">
        <v>782</v>
      </c>
      <c r="G16" s="871">
        <v>4.8379114080673098</v>
      </c>
      <c r="H16" s="870">
        <v>760</v>
      </c>
      <c r="I16" s="871">
        <f t="shared" si="1"/>
        <v>4.3127908296447623</v>
      </c>
      <c r="J16" s="870">
        <v>16164</v>
      </c>
      <c r="K16" s="870">
        <f t="shared" si="2"/>
        <v>17622</v>
      </c>
      <c r="L16" s="465"/>
    </row>
    <row r="17" spans="1:12" s="48" customFormat="1">
      <c r="A17" s="304" t="s">
        <v>10</v>
      </c>
      <c r="B17" s="870">
        <v>9643</v>
      </c>
      <c r="C17" s="871">
        <v>94.298846078623114</v>
      </c>
      <c r="D17" s="870">
        <v>10758</v>
      </c>
      <c r="E17" s="871">
        <f t="shared" si="0"/>
        <v>94.376699710500915</v>
      </c>
      <c r="F17" s="870">
        <v>583</v>
      </c>
      <c r="G17" s="871">
        <v>5.701153921376882</v>
      </c>
      <c r="H17" s="870">
        <v>641</v>
      </c>
      <c r="I17" s="871">
        <f t="shared" si="1"/>
        <v>5.6233002894990785</v>
      </c>
      <c r="J17" s="870">
        <v>10226</v>
      </c>
      <c r="K17" s="870">
        <f t="shared" si="2"/>
        <v>11399</v>
      </c>
      <c r="L17" s="465"/>
    </row>
    <row r="18" spans="1:12" s="48" customFormat="1">
      <c r="A18" s="304" t="s">
        <v>29</v>
      </c>
      <c r="B18" s="870">
        <v>11181</v>
      </c>
      <c r="C18" s="871">
        <v>92.904029912754467</v>
      </c>
      <c r="D18" s="870">
        <v>13390</v>
      </c>
      <c r="E18" s="871">
        <f t="shared" si="0"/>
        <v>90.884409149528267</v>
      </c>
      <c r="F18" s="870">
        <v>854</v>
      </c>
      <c r="G18" s="871">
        <v>7.0959700872455338</v>
      </c>
      <c r="H18" s="870">
        <v>1343</v>
      </c>
      <c r="I18" s="871">
        <f t="shared" si="1"/>
        <v>9.1155908504717296</v>
      </c>
      <c r="J18" s="870">
        <v>12035</v>
      </c>
      <c r="K18" s="870">
        <f t="shared" si="2"/>
        <v>14733</v>
      </c>
      <c r="L18" s="465"/>
    </row>
    <row r="19" spans="1:12" s="48" customFormat="1">
      <c r="A19" s="304" t="s">
        <v>11</v>
      </c>
      <c r="B19" s="870">
        <v>10492</v>
      </c>
      <c r="C19" s="871">
        <v>93.989071038251367</v>
      </c>
      <c r="D19" s="870">
        <v>10619</v>
      </c>
      <c r="E19" s="871">
        <f t="shared" si="0"/>
        <v>94.660367266892493</v>
      </c>
      <c r="F19" s="870">
        <v>671</v>
      </c>
      <c r="G19" s="871">
        <v>6.0109289617486334</v>
      </c>
      <c r="H19" s="870">
        <v>599</v>
      </c>
      <c r="I19" s="871">
        <f t="shared" si="1"/>
        <v>5.3396327331075062</v>
      </c>
      <c r="J19" s="870">
        <v>11163</v>
      </c>
      <c r="K19" s="870">
        <f t="shared" si="2"/>
        <v>11218</v>
      </c>
      <c r="L19" s="465"/>
    </row>
    <row r="20" spans="1:12" s="48" customFormat="1">
      <c r="A20" s="304" t="s">
        <v>12</v>
      </c>
      <c r="B20" s="870">
        <v>3705</v>
      </c>
      <c r="C20" s="871">
        <v>95.686983471074385</v>
      </c>
      <c r="D20" s="870">
        <v>4034</v>
      </c>
      <c r="E20" s="871">
        <f t="shared" si="0"/>
        <v>95.119075689695833</v>
      </c>
      <c r="F20" s="870">
        <v>167</v>
      </c>
      <c r="G20" s="871">
        <v>4.3130165289256199</v>
      </c>
      <c r="H20" s="870">
        <v>207</v>
      </c>
      <c r="I20" s="871">
        <f t="shared" si="1"/>
        <v>4.8809243103041737</v>
      </c>
      <c r="J20" s="870">
        <v>3872</v>
      </c>
      <c r="K20" s="870">
        <f t="shared" si="2"/>
        <v>4241</v>
      </c>
      <c r="L20" s="465"/>
    </row>
    <row r="21" spans="1:12" s="48" customFormat="1">
      <c r="A21" s="304" t="s">
        <v>13</v>
      </c>
      <c r="B21" s="870">
        <v>10418</v>
      </c>
      <c r="C21" s="871">
        <v>93.142601698703615</v>
      </c>
      <c r="D21" s="870">
        <v>9930</v>
      </c>
      <c r="E21" s="871">
        <f t="shared" si="0"/>
        <v>93.564496372373497</v>
      </c>
      <c r="F21" s="870">
        <v>767</v>
      </c>
      <c r="G21" s="871">
        <v>6.8573983012963788</v>
      </c>
      <c r="H21" s="870">
        <v>683</v>
      </c>
      <c r="I21" s="871">
        <f t="shared" si="1"/>
        <v>6.4355036276264954</v>
      </c>
      <c r="J21" s="870">
        <v>11185</v>
      </c>
      <c r="K21" s="870">
        <f t="shared" si="2"/>
        <v>10613</v>
      </c>
      <c r="L21" s="465"/>
    </row>
    <row r="22" spans="1:12" s="48" customFormat="1">
      <c r="A22" s="304" t="s">
        <v>14</v>
      </c>
      <c r="B22" s="870">
        <v>9450</v>
      </c>
      <c r="C22" s="871">
        <v>89.905812957853684</v>
      </c>
      <c r="D22" s="870">
        <v>10216</v>
      </c>
      <c r="E22" s="871">
        <f t="shared" si="0"/>
        <v>90.423083731633923</v>
      </c>
      <c r="F22" s="870">
        <v>1061</v>
      </c>
      <c r="G22" s="871">
        <v>10.094187042146324</v>
      </c>
      <c r="H22" s="870">
        <v>1082</v>
      </c>
      <c r="I22" s="871">
        <f t="shared" si="1"/>
        <v>9.576916268366082</v>
      </c>
      <c r="J22" s="870">
        <v>10511</v>
      </c>
      <c r="K22" s="870">
        <f t="shared" si="2"/>
        <v>11298</v>
      </c>
      <c r="L22" s="465"/>
    </row>
    <row r="23" spans="1:12" s="48" customFormat="1">
      <c r="A23" s="304" t="s">
        <v>30</v>
      </c>
      <c r="B23" s="870">
        <v>39027</v>
      </c>
      <c r="C23" s="871">
        <v>93.88486612619981</v>
      </c>
      <c r="D23" s="870">
        <v>42902</v>
      </c>
      <c r="E23" s="871">
        <f t="shared" si="0"/>
        <v>94.207290294246818</v>
      </c>
      <c r="F23" s="870">
        <v>2542</v>
      </c>
      <c r="G23" s="871">
        <v>6.1151338738001879</v>
      </c>
      <c r="H23" s="870">
        <v>2638</v>
      </c>
      <c r="I23" s="871">
        <f t="shared" si="1"/>
        <v>5.7927097057531842</v>
      </c>
      <c r="J23" s="870">
        <v>41569</v>
      </c>
      <c r="K23" s="870">
        <f t="shared" si="2"/>
        <v>45540</v>
      </c>
      <c r="L23" s="465"/>
    </row>
    <row r="24" spans="1:12" s="48" customFormat="1">
      <c r="A24" s="304" t="s">
        <v>31</v>
      </c>
      <c r="B24" s="870">
        <v>9129</v>
      </c>
      <c r="C24" s="871">
        <v>93.134054274637833</v>
      </c>
      <c r="D24" s="870">
        <v>10242</v>
      </c>
      <c r="E24" s="871">
        <f t="shared" si="0"/>
        <v>93.202293202293205</v>
      </c>
      <c r="F24" s="870">
        <v>673</v>
      </c>
      <c r="G24" s="871">
        <v>6.8659457253621712</v>
      </c>
      <c r="H24" s="870">
        <v>747</v>
      </c>
      <c r="I24" s="871">
        <f t="shared" si="1"/>
        <v>6.7977067977067973</v>
      </c>
      <c r="J24" s="870">
        <v>9802</v>
      </c>
      <c r="K24" s="870">
        <f t="shared" si="2"/>
        <v>10989</v>
      </c>
      <c r="L24" s="465"/>
    </row>
    <row r="25" spans="1:12" s="48" customFormat="1">
      <c r="A25" s="304" t="s">
        <v>15</v>
      </c>
      <c r="B25" s="870">
        <v>7623</v>
      </c>
      <c r="C25" s="871">
        <v>92.850182704019488</v>
      </c>
      <c r="D25" s="870">
        <v>8149</v>
      </c>
      <c r="E25" s="871">
        <f t="shared" si="0"/>
        <v>93.419695059039327</v>
      </c>
      <c r="F25" s="870">
        <v>587</v>
      </c>
      <c r="G25" s="871">
        <v>7.1498172959805117</v>
      </c>
      <c r="H25" s="870">
        <v>574</v>
      </c>
      <c r="I25" s="871">
        <f t="shared" si="1"/>
        <v>6.5803049409606791</v>
      </c>
      <c r="J25" s="870">
        <v>8210</v>
      </c>
      <c r="K25" s="870">
        <f t="shared" si="2"/>
        <v>8723</v>
      </c>
      <c r="L25" s="465"/>
    </row>
    <row r="26" spans="1:12" s="48" customFormat="1">
      <c r="A26" s="304" t="s">
        <v>197</v>
      </c>
      <c r="B26" s="870">
        <v>19350</v>
      </c>
      <c r="C26" s="871">
        <v>94.556293979671622</v>
      </c>
      <c r="D26" s="870">
        <v>20763</v>
      </c>
      <c r="E26" s="871">
        <f t="shared" si="0"/>
        <v>94.282989737535189</v>
      </c>
      <c r="F26" s="870">
        <v>1114</v>
      </c>
      <c r="G26" s="871">
        <v>5.4437060203283814</v>
      </c>
      <c r="H26" s="870">
        <v>1259</v>
      </c>
      <c r="I26" s="871">
        <f t="shared" si="1"/>
        <v>5.7170102624648083</v>
      </c>
      <c r="J26" s="870">
        <v>20464</v>
      </c>
      <c r="K26" s="870">
        <f t="shared" si="2"/>
        <v>22022</v>
      </c>
      <c r="L26" s="465"/>
    </row>
    <row r="27" spans="1:12" s="48" customFormat="1">
      <c r="A27" s="304" t="s">
        <v>24</v>
      </c>
      <c r="B27" s="870">
        <v>24062</v>
      </c>
      <c r="C27" s="871">
        <v>93.083172147001932</v>
      </c>
      <c r="D27" s="870">
        <v>26860</v>
      </c>
      <c r="E27" s="871">
        <f t="shared" si="0"/>
        <v>93.364385275817725</v>
      </c>
      <c r="F27" s="870">
        <v>1788</v>
      </c>
      <c r="G27" s="871">
        <v>6.9168278529980656</v>
      </c>
      <c r="H27" s="870">
        <v>1909</v>
      </c>
      <c r="I27" s="871">
        <f t="shared" si="1"/>
        <v>6.6356147241822798</v>
      </c>
      <c r="J27" s="870">
        <v>25850</v>
      </c>
      <c r="K27" s="870">
        <f t="shared" si="2"/>
        <v>28769</v>
      </c>
      <c r="L27" s="465"/>
    </row>
    <row r="28" spans="1:12" s="48" customFormat="1">
      <c r="A28" s="304" t="s">
        <v>16</v>
      </c>
      <c r="B28" s="870">
        <v>2724</v>
      </c>
      <c r="C28" s="871">
        <v>95.746924428822496</v>
      </c>
      <c r="D28" s="870">
        <v>2811</v>
      </c>
      <c r="E28" s="871">
        <f t="shared" si="0"/>
        <v>96.036897847625553</v>
      </c>
      <c r="F28" s="870">
        <v>121</v>
      </c>
      <c r="G28" s="871">
        <v>4.2530755711775043</v>
      </c>
      <c r="H28" s="870">
        <v>116</v>
      </c>
      <c r="I28" s="871">
        <f t="shared" si="1"/>
        <v>3.9631021523744447</v>
      </c>
      <c r="J28" s="870">
        <v>2845</v>
      </c>
      <c r="K28" s="870">
        <f t="shared" si="2"/>
        <v>2927</v>
      </c>
      <c r="L28" s="465"/>
    </row>
    <row r="29" spans="1:12" s="48" customFormat="1">
      <c r="A29" s="304" t="s">
        <v>32</v>
      </c>
      <c r="B29" s="870">
        <v>25996</v>
      </c>
      <c r="C29" s="871">
        <v>93.571377150673101</v>
      </c>
      <c r="D29" s="870">
        <v>29221</v>
      </c>
      <c r="E29" s="871">
        <f t="shared" si="0"/>
        <v>94.547984210185732</v>
      </c>
      <c r="F29" s="870">
        <v>1786</v>
      </c>
      <c r="G29" s="871">
        <v>6.428622849326902</v>
      </c>
      <c r="H29" s="870">
        <v>1685</v>
      </c>
      <c r="I29" s="871">
        <f t="shared" si="1"/>
        <v>5.4520157898142756</v>
      </c>
      <c r="J29" s="870">
        <v>27782</v>
      </c>
      <c r="K29" s="870">
        <f t="shared" si="2"/>
        <v>30906</v>
      </c>
      <c r="L29" s="465"/>
    </row>
    <row r="30" spans="1:12" s="48" customFormat="1">
      <c r="A30" s="304" t="s">
        <v>33</v>
      </c>
      <c r="B30" s="870">
        <v>4068</v>
      </c>
      <c r="C30" s="871">
        <v>93.046660567246107</v>
      </c>
      <c r="D30" s="870">
        <v>5452</v>
      </c>
      <c r="E30" s="871">
        <f t="shared" si="0"/>
        <v>93.27630453378957</v>
      </c>
      <c r="F30" s="870">
        <v>304</v>
      </c>
      <c r="G30" s="871">
        <v>6.9533394327538884</v>
      </c>
      <c r="H30" s="870">
        <v>393</v>
      </c>
      <c r="I30" s="871">
        <f t="shared" si="1"/>
        <v>6.7236954662104367</v>
      </c>
      <c r="J30" s="870">
        <v>4372</v>
      </c>
      <c r="K30" s="870">
        <f t="shared" si="2"/>
        <v>5845</v>
      </c>
      <c r="L30" s="465"/>
    </row>
    <row r="31" spans="1:12" s="48" customFormat="1">
      <c r="A31" s="304" t="s">
        <v>177</v>
      </c>
      <c r="B31" s="870">
        <v>27102</v>
      </c>
      <c r="C31" s="871">
        <v>93.092432933740938</v>
      </c>
      <c r="D31" s="870">
        <v>27341</v>
      </c>
      <c r="E31" s="871">
        <f t="shared" si="0"/>
        <v>93.495879355743256</v>
      </c>
      <c r="F31" s="870">
        <v>2011</v>
      </c>
      <c r="G31" s="871">
        <v>6.9075670662590598</v>
      </c>
      <c r="H31" s="870">
        <v>1902</v>
      </c>
      <c r="I31" s="871">
        <f t="shared" si="1"/>
        <v>6.5041206442567452</v>
      </c>
      <c r="J31" s="870">
        <v>29113</v>
      </c>
      <c r="K31" s="870">
        <f t="shared" si="2"/>
        <v>29243</v>
      </c>
      <c r="L31" s="465"/>
    </row>
    <row r="32" spans="1:12" s="48" customFormat="1">
      <c r="A32" s="304" t="s">
        <v>17</v>
      </c>
      <c r="B32" s="870">
        <v>5740</v>
      </c>
      <c r="C32" s="871">
        <v>90.550560025240571</v>
      </c>
      <c r="D32" s="870">
        <v>6817</v>
      </c>
      <c r="E32" s="871">
        <f t="shared" si="0"/>
        <v>91.527926960257787</v>
      </c>
      <c r="F32" s="870">
        <v>599</v>
      </c>
      <c r="G32" s="871">
        <v>9.4494399747594251</v>
      </c>
      <c r="H32" s="870">
        <v>631</v>
      </c>
      <c r="I32" s="871">
        <f t="shared" si="1"/>
        <v>8.472073039742213</v>
      </c>
      <c r="J32" s="870">
        <v>6339</v>
      </c>
      <c r="K32" s="870">
        <f t="shared" si="2"/>
        <v>7448</v>
      </c>
      <c r="L32" s="465"/>
    </row>
    <row r="33" spans="1:12" s="48" customFormat="1">
      <c r="A33" s="304" t="s">
        <v>303</v>
      </c>
      <c r="B33" s="870">
        <v>1545</v>
      </c>
      <c r="C33" s="871">
        <v>90.350877192982452</v>
      </c>
      <c r="D33" s="870">
        <v>1585</v>
      </c>
      <c r="E33" s="871">
        <v>89.598643301300172</v>
      </c>
      <c r="F33" s="870">
        <v>165</v>
      </c>
      <c r="G33" s="871">
        <v>9.6491228070175445</v>
      </c>
      <c r="H33" s="870">
        <v>184</v>
      </c>
      <c r="I33" s="871">
        <v>10.40135669869983</v>
      </c>
      <c r="J33" s="870">
        <v>1710</v>
      </c>
      <c r="K33" s="870">
        <f t="shared" si="2"/>
        <v>1769</v>
      </c>
      <c r="L33" s="478"/>
    </row>
    <row r="34" spans="1:12" s="48" customFormat="1">
      <c r="A34" s="304" t="s">
        <v>19</v>
      </c>
      <c r="B34" s="870">
        <v>13423</v>
      </c>
      <c r="C34" s="871">
        <v>91.900588799123653</v>
      </c>
      <c r="D34" s="870">
        <v>15157</v>
      </c>
      <c r="E34" s="871">
        <f t="shared" si="0"/>
        <v>92.925019925203856</v>
      </c>
      <c r="F34" s="870">
        <v>1183</v>
      </c>
      <c r="G34" s="871">
        <v>8.0994112008763519</v>
      </c>
      <c r="H34" s="870">
        <v>1154</v>
      </c>
      <c r="I34" s="871">
        <f t="shared" si="1"/>
        <v>7.0749800747961498</v>
      </c>
      <c r="J34" s="870">
        <v>14606</v>
      </c>
      <c r="K34" s="870">
        <f t="shared" si="2"/>
        <v>16311</v>
      </c>
      <c r="L34" s="465"/>
    </row>
    <row r="35" spans="1:12" s="48" customFormat="1">
      <c r="A35" s="304" t="s">
        <v>92</v>
      </c>
      <c r="B35" s="870">
        <v>164298</v>
      </c>
      <c r="C35" s="871">
        <v>94.39158910720441</v>
      </c>
      <c r="D35" s="870">
        <v>179552</v>
      </c>
      <c r="E35" s="871">
        <f t="shared" si="0"/>
        <v>94.091013897331635</v>
      </c>
      <c r="F35" s="870">
        <v>9762</v>
      </c>
      <c r="G35" s="871">
        <v>5.6084108927955878</v>
      </c>
      <c r="H35" s="870">
        <v>11276</v>
      </c>
      <c r="I35" s="871">
        <f t="shared" si="1"/>
        <v>5.9089861026683712</v>
      </c>
      <c r="J35" s="870">
        <v>174060</v>
      </c>
      <c r="K35" s="870">
        <f t="shared" si="2"/>
        <v>190828</v>
      </c>
      <c r="L35" s="465"/>
    </row>
    <row r="36" spans="1:12" s="48" customFormat="1">
      <c r="A36" s="304" t="s">
        <v>20</v>
      </c>
      <c r="B36" s="870">
        <v>3375</v>
      </c>
      <c r="C36" s="871">
        <v>94.856661045531197</v>
      </c>
      <c r="D36" s="870">
        <v>3930</v>
      </c>
      <c r="E36" s="871">
        <f t="shared" si="0"/>
        <v>95.157384987893465</v>
      </c>
      <c r="F36" s="870">
        <v>183</v>
      </c>
      <c r="G36" s="871">
        <v>5.1433389544688026</v>
      </c>
      <c r="H36" s="870">
        <v>200</v>
      </c>
      <c r="I36" s="871">
        <f t="shared" si="1"/>
        <v>4.8426150121065374</v>
      </c>
      <c r="J36" s="870">
        <v>3558</v>
      </c>
      <c r="K36" s="870">
        <f t="shared" si="2"/>
        <v>4130</v>
      </c>
      <c r="L36" s="465"/>
    </row>
    <row r="37" spans="1:12" s="48" customFormat="1">
      <c r="A37" s="304" t="s">
        <v>21</v>
      </c>
      <c r="B37" s="870">
        <v>1864</v>
      </c>
      <c r="C37" s="871">
        <v>95.005096839959222</v>
      </c>
      <c r="D37" s="870">
        <v>2009</v>
      </c>
      <c r="E37" s="871">
        <f t="shared" si="0"/>
        <v>95.666666666666671</v>
      </c>
      <c r="F37" s="870">
        <v>98</v>
      </c>
      <c r="G37" s="871">
        <v>4.9949031600407743</v>
      </c>
      <c r="H37" s="870">
        <v>91</v>
      </c>
      <c r="I37" s="871">
        <f t="shared" si="1"/>
        <v>4.333333333333333</v>
      </c>
      <c r="J37" s="870">
        <v>1962</v>
      </c>
      <c r="K37" s="870">
        <f t="shared" si="2"/>
        <v>2100</v>
      </c>
      <c r="L37" s="466"/>
    </row>
    <row r="38" spans="1:12" s="48" customFormat="1">
      <c r="A38" s="1101" t="s">
        <v>292</v>
      </c>
      <c r="B38" s="1101"/>
      <c r="C38" s="1101"/>
      <c r="D38" s="1101"/>
      <c r="E38" s="1101"/>
      <c r="F38" s="1101"/>
      <c r="G38" s="1101"/>
      <c r="H38" s="1101"/>
      <c r="I38" s="1101"/>
      <c r="J38" s="1101"/>
      <c r="K38" s="1101"/>
    </row>
    <row r="39" spans="1:12" s="48" customFormat="1">
      <c r="A39" s="1102"/>
      <c r="B39" s="1102"/>
      <c r="C39" s="1102"/>
      <c r="D39" s="1102"/>
      <c r="E39" s="1102"/>
      <c r="F39" s="1102"/>
      <c r="G39" s="1102"/>
      <c r="H39" s="1102"/>
      <c r="I39" s="1102"/>
      <c r="J39" s="1102"/>
      <c r="K39" s="1102"/>
    </row>
    <row r="40" spans="1:12" s="48" customFormat="1">
      <c r="A40" s="453" t="s">
        <v>304</v>
      </c>
    </row>
  </sheetData>
  <mergeCells count="9">
    <mergeCell ref="A38:K39"/>
    <mergeCell ref="A5:A7"/>
    <mergeCell ref="B5:E5"/>
    <mergeCell ref="F5:I5"/>
    <mergeCell ref="J5:K6"/>
    <mergeCell ref="B6:C6"/>
    <mergeCell ref="D6:E6"/>
    <mergeCell ref="F6:G6"/>
    <mergeCell ref="H6:I6"/>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39"/>
  <sheetViews>
    <sheetView workbookViewId="0">
      <selection activeCell="Q39" sqref="Q39"/>
    </sheetView>
  </sheetViews>
  <sheetFormatPr defaultRowHeight="15"/>
  <cols>
    <col min="1" max="1" width="16.7109375" customWidth="1"/>
  </cols>
  <sheetData>
    <row r="1" spans="1:10" s="219" customFormat="1">
      <c r="A1" s="288" t="s">
        <v>598</v>
      </c>
      <c r="B1" s="290"/>
      <c r="C1" s="290"/>
      <c r="D1" s="290"/>
      <c r="E1" s="290"/>
      <c r="F1" s="290"/>
      <c r="G1" s="29"/>
      <c r="H1" s="29"/>
      <c r="I1" s="29"/>
    </row>
    <row r="2" spans="1:10" s="219" customFormat="1">
      <c r="A2" s="29" t="s">
        <v>314</v>
      </c>
      <c r="B2" s="290"/>
      <c r="C2" s="290"/>
      <c r="D2" s="290"/>
      <c r="E2" s="290"/>
      <c r="F2" s="290"/>
      <c r="G2" s="29"/>
      <c r="H2" s="29"/>
      <c r="I2" s="29"/>
    </row>
    <row r="3" spans="1:10" s="219" customFormat="1">
      <c r="A3" s="29" t="s">
        <v>281</v>
      </c>
      <c r="B3" s="290"/>
      <c r="C3" s="290"/>
      <c r="D3" s="290"/>
      <c r="E3" s="290"/>
      <c r="F3" s="290"/>
      <c r="G3" s="29"/>
      <c r="H3" s="29"/>
      <c r="I3" s="29"/>
    </row>
    <row r="4" spans="1:10" s="219" customFormat="1">
      <c r="A4" s="467"/>
      <c r="B4" s="290"/>
      <c r="C4" s="290"/>
      <c r="D4" s="290"/>
      <c r="E4" s="290"/>
      <c r="F4" s="290"/>
      <c r="G4" s="29"/>
      <c r="H4" s="29"/>
      <c r="I4" s="29"/>
    </row>
    <row r="5" spans="1:10" s="219" customFormat="1" ht="24.75" customHeight="1">
      <c r="A5" s="1100" t="s">
        <v>205</v>
      </c>
      <c r="B5" s="1100" t="s">
        <v>315</v>
      </c>
      <c r="C5" s="1100"/>
      <c r="D5" s="1100" t="s">
        <v>316</v>
      </c>
      <c r="E5" s="1100"/>
      <c r="F5" s="1100" t="s">
        <v>317</v>
      </c>
      <c r="G5" s="1100"/>
      <c r="H5" s="1100" t="s">
        <v>318</v>
      </c>
      <c r="I5" s="1100"/>
    </row>
    <row r="6" spans="1:10" s="219" customFormat="1">
      <c r="A6" s="1100"/>
      <c r="B6" s="462">
        <v>2011</v>
      </c>
      <c r="C6" s="462">
        <v>2012</v>
      </c>
      <c r="D6" s="462">
        <v>2011</v>
      </c>
      <c r="E6" s="462">
        <v>2012</v>
      </c>
      <c r="F6" s="462">
        <v>2011</v>
      </c>
      <c r="G6" s="462">
        <v>2012</v>
      </c>
      <c r="H6" s="462">
        <v>2011</v>
      </c>
      <c r="I6" s="462">
        <v>2012</v>
      </c>
    </row>
    <row r="7" spans="1:10" s="219" customFormat="1">
      <c r="A7" s="295"/>
      <c r="B7" s="286"/>
      <c r="C7" s="286"/>
      <c r="D7" s="286"/>
      <c r="E7" s="286"/>
      <c r="F7" s="29"/>
      <c r="G7" s="29"/>
      <c r="H7" s="286"/>
      <c r="I7" s="29"/>
    </row>
    <row r="8" spans="1:10" s="219" customFormat="1">
      <c r="A8" s="844" t="s">
        <v>308</v>
      </c>
      <c r="B8" s="873">
        <v>471254</v>
      </c>
      <c r="C8" s="873">
        <f>SUM(C10:C36)</f>
        <v>515482</v>
      </c>
      <c r="D8" s="874">
        <v>295413</v>
      </c>
      <c r="E8" s="874">
        <f>SUM(E10:E36)</f>
        <v>303741</v>
      </c>
      <c r="F8" s="869">
        <v>1.5952378534458538</v>
      </c>
      <c r="G8" s="869">
        <f>C8/E8</f>
        <v>1.6971103670561432</v>
      </c>
      <c r="H8" s="868">
        <v>175841</v>
      </c>
      <c r="I8" s="868">
        <f>C8-E8</f>
        <v>211741</v>
      </c>
    </row>
    <row r="9" spans="1:10" s="219" customFormat="1">
      <c r="A9" s="295"/>
      <c r="B9" s="479"/>
      <c r="C9" s="479"/>
      <c r="D9" s="480"/>
      <c r="E9" s="480"/>
      <c r="F9" s="476"/>
      <c r="G9" s="476"/>
      <c r="H9" s="481"/>
      <c r="I9" s="477"/>
    </row>
    <row r="10" spans="1:10" s="219" customFormat="1">
      <c r="A10" s="304" t="s">
        <v>25</v>
      </c>
      <c r="B10" s="870">
        <v>3819</v>
      </c>
      <c r="C10" s="850">
        <v>3545</v>
      </c>
      <c r="D10" s="872">
        <v>1774</v>
      </c>
      <c r="E10" s="872">
        <v>1959</v>
      </c>
      <c r="F10" s="871">
        <v>2.1527621195039459</v>
      </c>
      <c r="G10" s="871">
        <f>C10/E10</f>
        <v>1.8095967330270546</v>
      </c>
      <c r="H10" s="870">
        <v>2045</v>
      </c>
      <c r="I10" s="870">
        <f>C10-E10</f>
        <v>1586</v>
      </c>
    </row>
    <row r="11" spans="1:10" s="219" customFormat="1">
      <c r="A11" s="304" t="s">
        <v>23</v>
      </c>
      <c r="B11" s="870">
        <v>3354</v>
      </c>
      <c r="C11" s="850">
        <v>4153</v>
      </c>
      <c r="D11" s="872">
        <v>1269</v>
      </c>
      <c r="E11" s="872">
        <v>1113</v>
      </c>
      <c r="F11" s="871">
        <v>2.6430260047281324</v>
      </c>
      <c r="G11" s="871">
        <f t="shared" ref="G11:G36" si="0">C11/E11</f>
        <v>3.7313566936208447</v>
      </c>
      <c r="H11" s="870">
        <v>2085</v>
      </c>
      <c r="I11" s="870">
        <f t="shared" ref="I11:I36" si="1">C11-E11</f>
        <v>3040</v>
      </c>
    </row>
    <row r="12" spans="1:10" s="219" customFormat="1">
      <c r="A12" s="304" t="s">
        <v>26</v>
      </c>
      <c r="B12" s="870">
        <v>1828</v>
      </c>
      <c r="C12" s="850">
        <v>2045</v>
      </c>
      <c r="D12" s="872">
        <v>850</v>
      </c>
      <c r="E12" s="872">
        <v>850</v>
      </c>
      <c r="F12" s="871">
        <v>2.1505882352941175</v>
      </c>
      <c r="G12" s="871">
        <f t="shared" si="0"/>
        <v>2.4058823529411764</v>
      </c>
      <c r="H12" s="870">
        <v>978</v>
      </c>
      <c r="I12" s="870">
        <f t="shared" si="1"/>
        <v>1195</v>
      </c>
    </row>
    <row r="13" spans="1:10" s="219" customFormat="1">
      <c r="A13" s="304" t="s">
        <v>27</v>
      </c>
      <c r="B13" s="870">
        <v>5400</v>
      </c>
      <c r="C13" s="850">
        <v>6814</v>
      </c>
      <c r="D13" s="872">
        <v>3076</v>
      </c>
      <c r="E13" s="872">
        <v>2576</v>
      </c>
      <c r="F13" s="871">
        <v>1.7555266579973992</v>
      </c>
      <c r="G13" s="871">
        <f t="shared" si="0"/>
        <v>2.6451863354037268</v>
      </c>
      <c r="H13" s="870">
        <v>2324</v>
      </c>
      <c r="I13" s="870">
        <f t="shared" si="1"/>
        <v>4238</v>
      </c>
    </row>
    <row r="14" spans="1:10" s="219" customFormat="1">
      <c r="A14" s="304" t="s">
        <v>28</v>
      </c>
      <c r="B14" s="870">
        <v>9455</v>
      </c>
      <c r="C14" s="850">
        <v>10251</v>
      </c>
      <c r="D14" s="872">
        <v>6993</v>
      </c>
      <c r="E14" s="872">
        <v>4629</v>
      </c>
      <c r="F14" s="871">
        <v>1.3520663520663521</v>
      </c>
      <c r="G14" s="871">
        <f t="shared" si="0"/>
        <v>2.2145171743357097</v>
      </c>
      <c r="H14" s="870">
        <v>2462</v>
      </c>
      <c r="I14" s="870">
        <f t="shared" si="1"/>
        <v>5622</v>
      </c>
      <c r="J14" s="48"/>
    </row>
    <row r="15" spans="1:10" s="219" customFormat="1">
      <c r="A15" s="304" t="s">
        <v>9</v>
      </c>
      <c r="B15" s="870">
        <v>16164</v>
      </c>
      <c r="C15" s="850">
        <v>17622</v>
      </c>
      <c r="D15" s="872">
        <v>10478</v>
      </c>
      <c r="E15" s="872">
        <v>10610</v>
      </c>
      <c r="F15" s="871">
        <v>1.5426608131322772</v>
      </c>
      <c r="G15" s="871">
        <f t="shared" si="0"/>
        <v>1.6608859566446748</v>
      </c>
      <c r="H15" s="870">
        <v>5686</v>
      </c>
      <c r="I15" s="870">
        <f t="shared" si="1"/>
        <v>7012</v>
      </c>
    </row>
    <row r="16" spans="1:10" s="219" customFormat="1">
      <c r="A16" s="304" t="s">
        <v>10</v>
      </c>
      <c r="B16" s="870">
        <v>10226</v>
      </c>
      <c r="C16" s="850">
        <v>11399</v>
      </c>
      <c r="D16" s="872">
        <v>6441</v>
      </c>
      <c r="E16" s="872">
        <v>6341</v>
      </c>
      <c r="F16" s="871">
        <v>1.5876416705480516</v>
      </c>
      <c r="G16" s="871">
        <f t="shared" si="0"/>
        <v>1.7976659832833939</v>
      </c>
      <c r="H16" s="870">
        <v>3785</v>
      </c>
      <c r="I16" s="870">
        <f t="shared" si="1"/>
        <v>5058</v>
      </c>
    </row>
    <row r="17" spans="1:9" s="219" customFormat="1">
      <c r="A17" s="304" t="s">
        <v>29</v>
      </c>
      <c r="B17" s="870">
        <v>12035</v>
      </c>
      <c r="C17" s="850">
        <v>14733</v>
      </c>
      <c r="D17" s="872">
        <v>11100</v>
      </c>
      <c r="E17" s="872">
        <v>12536</v>
      </c>
      <c r="F17" s="871">
        <v>1.0842342342342342</v>
      </c>
      <c r="G17" s="871">
        <f t="shared" si="0"/>
        <v>1.1752552648372687</v>
      </c>
      <c r="H17" s="870">
        <v>935</v>
      </c>
      <c r="I17" s="870">
        <f t="shared" si="1"/>
        <v>2197</v>
      </c>
    </row>
    <row r="18" spans="1:9" s="219" customFormat="1">
      <c r="A18" s="304" t="s">
        <v>11</v>
      </c>
      <c r="B18" s="870">
        <v>11163</v>
      </c>
      <c r="C18" s="850">
        <v>11218</v>
      </c>
      <c r="D18" s="872">
        <v>6891</v>
      </c>
      <c r="E18" s="872">
        <v>7085</v>
      </c>
      <c r="F18" s="871">
        <v>1.6199390509360034</v>
      </c>
      <c r="G18" s="871">
        <f t="shared" si="0"/>
        <v>1.5833450952717008</v>
      </c>
      <c r="H18" s="870">
        <v>4272</v>
      </c>
      <c r="I18" s="870">
        <f t="shared" si="1"/>
        <v>4133</v>
      </c>
    </row>
    <row r="19" spans="1:9" s="219" customFormat="1">
      <c r="A19" s="304" t="s">
        <v>12</v>
      </c>
      <c r="B19" s="870">
        <v>3872</v>
      </c>
      <c r="C19" s="850">
        <v>4241</v>
      </c>
      <c r="D19" s="872">
        <v>1945</v>
      </c>
      <c r="E19" s="872">
        <v>2219</v>
      </c>
      <c r="F19" s="871">
        <v>1.990745501285347</v>
      </c>
      <c r="G19" s="871">
        <f t="shared" si="0"/>
        <v>1.9112212708427219</v>
      </c>
      <c r="H19" s="870">
        <v>1927</v>
      </c>
      <c r="I19" s="870">
        <f t="shared" si="1"/>
        <v>2022</v>
      </c>
    </row>
    <row r="20" spans="1:9" s="219" customFormat="1">
      <c r="A20" s="304" t="s">
        <v>13</v>
      </c>
      <c r="B20" s="870">
        <v>11185</v>
      </c>
      <c r="C20" s="850">
        <v>10613</v>
      </c>
      <c r="D20" s="872">
        <v>5760</v>
      </c>
      <c r="E20" s="872">
        <v>5760</v>
      </c>
      <c r="F20" s="871">
        <v>1.9418402777777777</v>
      </c>
      <c r="G20" s="871">
        <f t="shared" si="0"/>
        <v>1.8425347222222221</v>
      </c>
      <c r="H20" s="870">
        <v>5425</v>
      </c>
      <c r="I20" s="870">
        <f t="shared" si="1"/>
        <v>4853</v>
      </c>
    </row>
    <row r="21" spans="1:9" s="219" customFormat="1">
      <c r="A21" s="304" t="s">
        <v>14</v>
      </c>
      <c r="B21" s="870">
        <v>10511</v>
      </c>
      <c r="C21" s="850">
        <v>11298</v>
      </c>
      <c r="D21" s="872">
        <v>6628</v>
      </c>
      <c r="E21" s="872">
        <v>6701</v>
      </c>
      <c r="F21" s="871">
        <v>1.5858479179239591</v>
      </c>
      <c r="G21" s="871">
        <f t="shared" si="0"/>
        <v>1.686017012386211</v>
      </c>
      <c r="H21" s="870">
        <v>3883</v>
      </c>
      <c r="I21" s="870">
        <f t="shared" si="1"/>
        <v>4597</v>
      </c>
    </row>
    <row r="22" spans="1:9" s="219" customFormat="1">
      <c r="A22" s="304" t="s">
        <v>30</v>
      </c>
      <c r="B22" s="870">
        <v>41569</v>
      </c>
      <c r="C22" s="850">
        <v>45540</v>
      </c>
      <c r="D22" s="872">
        <v>27488</v>
      </c>
      <c r="E22" s="872">
        <v>27017</v>
      </c>
      <c r="F22" s="871">
        <v>1.5122598952270081</v>
      </c>
      <c r="G22" s="871">
        <f t="shared" si="0"/>
        <v>1.6856053595884073</v>
      </c>
      <c r="H22" s="870">
        <v>14081</v>
      </c>
      <c r="I22" s="870">
        <f t="shared" si="1"/>
        <v>18523</v>
      </c>
    </row>
    <row r="23" spans="1:9" s="219" customFormat="1">
      <c r="A23" s="304" t="s">
        <v>31</v>
      </c>
      <c r="B23" s="870">
        <v>9802</v>
      </c>
      <c r="C23" s="850">
        <v>10989</v>
      </c>
      <c r="D23" s="872">
        <v>6351</v>
      </c>
      <c r="E23" s="872">
        <v>7200</v>
      </c>
      <c r="F23" s="871">
        <v>1.54337899543379</v>
      </c>
      <c r="G23" s="871">
        <f t="shared" si="0"/>
        <v>1.5262500000000001</v>
      </c>
      <c r="H23" s="870">
        <v>3451</v>
      </c>
      <c r="I23" s="870">
        <f t="shared" si="1"/>
        <v>3789</v>
      </c>
    </row>
    <row r="24" spans="1:9" s="219" customFormat="1">
      <c r="A24" s="304" t="s">
        <v>15</v>
      </c>
      <c r="B24" s="870">
        <v>8210</v>
      </c>
      <c r="C24" s="850">
        <v>8723</v>
      </c>
      <c r="D24" s="872">
        <v>5394</v>
      </c>
      <c r="E24" s="872">
        <v>5394</v>
      </c>
      <c r="F24" s="871">
        <v>1.5220615498702261</v>
      </c>
      <c r="G24" s="871">
        <f t="shared" si="0"/>
        <v>1.6171672228401928</v>
      </c>
      <c r="H24" s="870">
        <v>2816</v>
      </c>
      <c r="I24" s="870">
        <f t="shared" si="1"/>
        <v>3329</v>
      </c>
    </row>
    <row r="25" spans="1:9" s="219" customFormat="1">
      <c r="A25" s="304" t="s">
        <v>197</v>
      </c>
      <c r="B25" s="870">
        <v>20464</v>
      </c>
      <c r="C25" s="850">
        <v>22022</v>
      </c>
      <c r="D25" s="872">
        <v>14500</v>
      </c>
      <c r="E25" s="872">
        <v>17942</v>
      </c>
      <c r="F25" s="871">
        <v>1.4113103448275861</v>
      </c>
      <c r="G25" s="871">
        <f t="shared" si="0"/>
        <v>1.227399398060417</v>
      </c>
      <c r="H25" s="870">
        <v>5964</v>
      </c>
      <c r="I25" s="870">
        <f t="shared" si="1"/>
        <v>4080</v>
      </c>
    </row>
    <row r="26" spans="1:9" s="219" customFormat="1">
      <c r="A26" s="304" t="s">
        <v>24</v>
      </c>
      <c r="B26" s="870">
        <v>25850</v>
      </c>
      <c r="C26" s="850">
        <v>28769</v>
      </c>
      <c r="D26" s="872">
        <v>10567</v>
      </c>
      <c r="E26" s="872">
        <v>11478</v>
      </c>
      <c r="F26" s="871">
        <v>2.4462950695561654</v>
      </c>
      <c r="G26" s="871">
        <f t="shared" si="0"/>
        <v>2.5064471162223385</v>
      </c>
      <c r="H26" s="870">
        <v>15283</v>
      </c>
      <c r="I26" s="870">
        <f t="shared" si="1"/>
        <v>17291</v>
      </c>
    </row>
    <row r="27" spans="1:9" s="219" customFormat="1">
      <c r="A27" s="304" t="s">
        <v>16</v>
      </c>
      <c r="B27" s="870">
        <v>2845</v>
      </c>
      <c r="C27" s="850">
        <v>2927</v>
      </c>
      <c r="D27" s="872">
        <v>2155</v>
      </c>
      <c r="E27" s="872">
        <v>2238</v>
      </c>
      <c r="F27" s="871">
        <v>1.3201856148491879</v>
      </c>
      <c r="G27" s="871">
        <f t="shared" si="0"/>
        <v>1.3078641644325291</v>
      </c>
      <c r="H27" s="870">
        <v>690</v>
      </c>
      <c r="I27" s="870">
        <f t="shared" si="1"/>
        <v>689</v>
      </c>
    </row>
    <row r="28" spans="1:9" s="219" customFormat="1">
      <c r="A28" s="304" t="s">
        <v>32</v>
      </c>
      <c r="B28" s="870">
        <v>27782</v>
      </c>
      <c r="C28" s="850">
        <v>30906</v>
      </c>
      <c r="D28" s="872">
        <v>24096</v>
      </c>
      <c r="E28" s="872">
        <v>24215</v>
      </c>
      <c r="F28" s="871">
        <v>1.1529714475431607</v>
      </c>
      <c r="G28" s="871">
        <f t="shared" si="0"/>
        <v>1.2763163328515383</v>
      </c>
      <c r="H28" s="870">
        <v>3686</v>
      </c>
      <c r="I28" s="870">
        <f t="shared" si="1"/>
        <v>6691</v>
      </c>
    </row>
    <row r="29" spans="1:9" s="219" customFormat="1">
      <c r="A29" s="304" t="s">
        <v>33</v>
      </c>
      <c r="B29" s="870">
        <v>4372</v>
      </c>
      <c r="C29" s="850">
        <v>5845</v>
      </c>
      <c r="D29" s="872">
        <v>3581</v>
      </c>
      <c r="E29" s="872">
        <v>2512</v>
      </c>
      <c r="F29" s="871">
        <v>1.2208880201061156</v>
      </c>
      <c r="G29" s="871">
        <f t="shared" si="0"/>
        <v>2.3268312101910826</v>
      </c>
      <c r="H29" s="870">
        <v>791</v>
      </c>
      <c r="I29" s="870">
        <f t="shared" si="1"/>
        <v>3333</v>
      </c>
    </row>
    <row r="30" spans="1:9" s="219" customFormat="1">
      <c r="A30" s="304" t="s">
        <v>177</v>
      </c>
      <c r="B30" s="870">
        <v>29113</v>
      </c>
      <c r="C30" s="850">
        <v>29243</v>
      </c>
      <c r="D30" s="872">
        <v>20315</v>
      </c>
      <c r="E30" s="872">
        <v>21447</v>
      </c>
      <c r="F30" s="871">
        <v>1.4330790056608418</v>
      </c>
      <c r="G30" s="871">
        <f t="shared" si="0"/>
        <v>1.3635007227118012</v>
      </c>
      <c r="H30" s="870">
        <v>8798</v>
      </c>
      <c r="I30" s="870">
        <f t="shared" si="1"/>
        <v>7796</v>
      </c>
    </row>
    <row r="31" spans="1:9" s="219" customFormat="1">
      <c r="A31" s="304" t="s">
        <v>17</v>
      </c>
      <c r="B31" s="870">
        <v>6339</v>
      </c>
      <c r="C31" s="850">
        <v>7448</v>
      </c>
      <c r="D31" s="872">
        <v>4056</v>
      </c>
      <c r="E31" s="872">
        <v>4672</v>
      </c>
      <c r="F31" s="871">
        <v>1.5628698224852071</v>
      </c>
      <c r="G31" s="871">
        <f t="shared" si="0"/>
        <v>1.5941780821917808</v>
      </c>
      <c r="H31" s="870">
        <v>2283</v>
      </c>
      <c r="I31" s="870">
        <f t="shared" si="1"/>
        <v>2776</v>
      </c>
    </row>
    <row r="32" spans="1:9" s="219" customFormat="1">
      <c r="A32" s="304" t="s">
        <v>303</v>
      </c>
      <c r="B32" s="870">
        <v>1710</v>
      </c>
      <c r="C32" s="861">
        <v>1769</v>
      </c>
      <c r="D32" s="872">
        <v>1106</v>
      </c>
      <c r="E32" s="872">
        <v>1106</v>
      </c>
      <c r="F32" s="871">
        <v>1.546112115732369</v>
      </c>
      <c r="G32" s="871">
        <f>C32/E32</f>
        <v>1.5994575045207957</v>
      </c>
      <c r="H32" s="870">
        <v>604</v>
      </c>
      <c r="I32" s="870">
        <f>C32-E32</f>
        <v>663</v>
      </c>
    </row>
    <row r="33" spans="1:9" s="219" customFormat="1">
      <c r="A33" s="304" t="s">
        <v>19</v>
      </c>
      <c r="B33" s="870">
        <v>14606</v>
      </c>
      <c r="C33" s="850">
        <v>16311</v>
      </c>
      <c r="D33" s="872">
        <v>8656</v>
      </c>
      <c r="E33" s="872">
        <v>9806</v>
      </c>
      <c r="F33" s="871">
        <v>1.6873844731977818</v>
      </c>
      <c r="G33" s="871">
        <f t="shared" si="0"/>
        <v>1.6633693656944728</v>
      </c>
      <c r="H33" s="870">
        <v>5950</v>
      </c>
      <c r="I33" s="870">
        <f t="shared" si="1"/>
        <v>6505</v>
      </c>
    </row>
    <row r="34" spans="1:9" s="219" customFormat="1">
      <c r="A34" s="304" t="s">
        <v>92</v>
      </c>
      <c r="B34" s="870">
        <v>174060</v>
      </c>
      <c r="C34" s="850">
        <v>190828</v>
      </c>
      <c r="D34" s="872">
        <v>100034</v>
      </c>
      <c r="E34" s="872">
        <v>102312</v>
      </c>
      <c r="F34" s="871">
        <v>1.7400083971449707</v>
      </c>
      <c r="G34" s="871">
        <f t="shared" si="0"/>
        <v>1.8651575572757839</v>
      </c>
      <c r="H34" s="870">
        <v>74026</v>
      </c>
      <c r="I34" s="870">
        <f t="shared" si="1"/>
        <v>88516</v>
      </c>
    </row>
    <row r="35" spans="1:9" s="219" customFormat="1">
      <c r="A35" s="304" t="s">
        <v>20</v>
      </c>
      <c r="B35" s="870">
        <v>3558</v>
      </c>
      <c r="C35" s="850">
        <v>4130</v>
      </c>
      <c r="D35" s="872">
        <v>2235</v>
      </c>
      <c r="E35" s="872">
        <v>2235</v>
      </c>
      <c r="F35" s="871">
        <v>1.5919463087248322</v>
      </c>
      <c r="G35" s="871">
        <f t="shared" si="0"/>
        <v>1.8478747203579418</v>
      </c>
      <c r="H35" s="870">
        <v>1323</v>
      </c>
      <c r="I35" s="870">
        <f t="shared" si="1"/>
        <v>1895</v>
      </c>
    </row>
    <row r="36" spans="1:9" s="219" customFormat="1">
      <c r="A36" s="304" t="s">
        <v>21</v>
      </c>
      <c r="B36" s="870">
        <v>1962</v>
      </c>
      <c r="C36" s="850">
        <v>2100</v>
      </c>
      <c r="D36" s="872">
        <v>1674</v>
      </c>
      <c r="E36" s="872">
        <v>1788</v>
      </c>
      <c r="F36" s="871">
        <v>1.1720430107526882</v>
      </c>
      <c r="G36" s="871">
        <f t="shared" si="0"/>
        <v>1.174496644295302</v>
      </c>
      <c r="H36" s="870">
        <v>288</v>
      </c>
      <c r="I36" s="870">
        <f t="shared" si="1"/>
        <v>312</v>
      </c>
    </row>
    <row r="37" spans="1:9" s="219" customFormat="1">
      <c r="A37" s="1102" t="s">
        <v>292</v>
      </c>
      <c r="B37" s="1102"/>
      <c r="C37" s="1102"/>
      <c r="D37" s="1102"/>
      <c r="E37" s="1102"/>
      <c r="F37" s="1102"/>
      <c r="G37" s="1102"/>
      <c r="H37" s="451"/>
      <c r="I37" s="451"/>
    </row>
    <row r="38" spans="1:9" s="219" customFormat="1" ht="21.75" customHeight="1">
      <c r="A38" s="1102"/>
      <c r="B38" s="1102"/>
      <c r="C38" s="1102"/>
      <c r="D38" s="1102"/>
      <c r="E38" s="1102"/>
      <c r="F38" s="1102"/>
      <c r="G38" s="1102"/>
      <c r="H38" s="29"/>
      <c r="I38" s="29"/>
    </row>
    <row r="39" spans="1:9" s="219" customFormat="1">
      <c r="A39" s="453" t="s">
        <v>304</v>
      </c>
    </row>
  </sheetData>
  <mergeCells count="6">
    <mergeCell ref="H5:I5"/>
    <mergeCell ref="A37:G38"/>
    <mergeCell ref="A5:A6"/>
    <mergeCell ref="B5:C5"/>
    <mergeCell ref="D5:E5"/>
    <mergeCell ref="F5:G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1"/>
  <sheetViews>
    <sheetView workbookViewId="0">
      <selection activeCell="I14" sqref="I14"/>
    </sheetView>
  </sheetViews>
  <sheetFormatPr defaultRowHeight="12" customHeight="1"/>
  <cols>
    <col min="1" max="1" width="16.42578125" style="48" customWidth="1"/>
    <col min="2" max="2" width="17" style="48" customWidth="1"/>
    <col min="3" max="6" width="9.140625" style="1" customWidth="1"/>
    <col min="7" max="7" width="12.42578125" style="1" customWidth="1"/>
    <col min="8" max="9" width="9.140625" style="48"/>
    <col min="10" max="10" width="11" style="48" customWidth="1"/>
    <col min="11" max="11" width="10.85546875" style="48" customWidth="1"/>
    <col min="12" max="16384" width="9.140625" style="48"/>
  </cols>
  <sheetData>
    <row r="1" spans="1:11" ht="12" customHeight="1">
      <c r="A1" s="37" t="s">
        <v>162</v>
      </c>
      <c r="B1" s="1"/>
    </row>
    <row r="2" spans="1:11" ht="15.75" customHeight="1">
      <c r="A2" s="38" t="s">
        <v>105</v>
      </c>
      <c r="B2" s="1"/>
      <c r="C2" s="3"/>
      <c r="D2" s="3"/>
      <c r="E2" s="3"/>
      <c r="F2" s="3"/>
      <c r="G2" s="3"/>
    </row>
    <row r="3" spans="1:11" ht="12" customHeight="1">
      <c r="A3" s="38" t="s">
        <v>120</v>
      </c>
      <c r="B3" s="1"/>
      <c r="C3" s="3"/>
      <c r="D3" s="3"/>
      <c r="E3" s="3"/>
      <c r="F3" s="3"/>
      <c r="G3" s="3"/>
    </row>
    <row r="4" spans="1:11" ht="12" customHeight="1">
      <c r="A4" s="1"/>
      <c r="B4" s="1"/>
    </row>
    <row r="5" spans="1:11" ht="12" customHeight="1">
      <c r="A5" s="982" t="s">
        <v>0</v>
      </c>
      <c r="B5" s="977" t="s">
        <v>1</v>
      </c>
      <c r="C5" s="988" t="s">
        <v>41</v>
      </c>
      <c r="D5" s="989"/>
      <c r="E5" s="989"/>
      <c r="F5" s="989"/>
      <c r="G5" s="990"/>
    </row>
    <row r="6" spans="1:11" ht="12" customHeight="1">
      <c r="A6" s="982"/>
      <c r="B6" s="977"/>
      <c r="C6" s="977" t="s">
        <v>5</v>
      </c>
      <c r="D6" s="977"/>
      <c r="E6" s="977" t="s">
        <v>42</v>
      </c>
      <c r="F6" s="977"/>
      <c r="G6" s="977"/>
    </row>
    <row r="7" spans="1:11" ht="12" customHeight="1">
      <c r="A7" s="982"/>
      <c r="B7" s="977"/>
      <c r="C7" s="546" t="s">
        <v>119</v>
      </c>
      <c r="D7" s="546">
        <v>2012</v>
      </c>
      <c r="E7" s="546" t="s">
        <v>119</v>
      </c>
      <c r="F7" s="546">
        <v>2012</v>
      </c>
      <c r="G7" s="546" t="s">
        <v>7</v>
      </c>
    </row>
    <row r="8" spans="1:11" ht="12" customHeight="1">
      <c r="A8" s="785"/>
      <c r="B8" s="786" t="s">
        <v>91</v>
      </c>
      <c r="C8" s="605">
        <v>48084</v>
      </c>
      <c r="D8" s="605">
        <v>50062</v>
      </c>
      <c r="E8" s="606">
        <v>24.99437478422508</v>
      </c>
      <c r="F8" s="606">
        <v>25.818071907977732</v>
      </c>
      <c r="G8" s="795">
        <v>3.2955300177083018</v>
      </c>
    </row>
    <row r="9" spans="1:11" ht="12" customHeight="1">
      <c r="A9" s="6"/>
      <c r="B9" s="6"/>
      <c r="C9" s="82"/>
      <c r="D9" s="82"/>
      <c r="E9" s="74"/>
      <c r="F9" s="74"/>
      <c r="G9" s="74"/>
      <c r="J9" s="834"/>
    </row>
    <row r="10" spans="1:11" ht="12" customHeight="1">
      <c r="A10" s="971" t="s">
        <v>8</v>
      </c>
      <c r="B10" s="42" t="s">
        <v>25</v>
      </c>
      <c r="C10" s="75">
        <v>148</v>
      </c>
      <c r="D10" s="75">
        <v>184</v>
      </c>
      <c r="E10" s="67">
        <v>19.828882106577563</v>
      </c>
      <c r="F10" s="67">
        <v>24.249261320055986</v>
      </c>
      <c r="G10" s="67">
        <v>22.292629456968271</v>
      </c>
    </row>
    <row r="11" spans="1:11" ht="12" customHeight="1">
      <c r="A11" s="972"/>
      <c r="B11" s="32" t="s">
        <v>23</v>
      </c>
      <c r="C11" s="75">
        <v>2399</v>
      </c>
      <c r="D11" s="75">
        <v>2167</v>
      </c>
      <c r="E11" s="67">
        <v>76.319024338101869</v>
      </c>
      <c r="F11" s="67">
        <v>68.5</v>
      </c>
      <c r="G11" s="67">
        <v>-10.199999999999999</v>
      </c>
      <c r="I11" s="834"/>
    </row>
    <row r="12" spans="1:11" ht="12" customHeight="1">
      <c r="A12" s="972"/>
      <c r="B12" s="32" t="s">
        <v>27</v>
      </c>
      <c r="C12" s="159">
        <v>1096</v>
      </c>
      <c r="D12" s="75">
        <v>1076</v>
      </c>
      <c r="E12" s="67">
        <v>30.974565529434738</v>
      </c>
      <c r="F12" s="67">
        <v>29.963923547438934</v>
      </c>
      <c r="G12" s="67">
        <v>-3.2628124550622175</v>
      </c>
      <c r="K12" s="187"/>
    </row>
    <row r="13" spans="1:11" ht="12" customHeight="1">
      <c r="A13" s="972"/>
      <c r="B13" s="32" t="s">
        <v>28</v>
      </c>
      <c r="C13" s="159">
        <v>5787</v>
      </c>
      <c r="D13" s="75">
        <v>5764</v>
      </c>
      <c r="E13" s="67">
        <v>41.049732527688889</v>
      </c>
      <c r="F13" s="67">
        <v>40.662161143072325</v>
      </c>
      <c r="G13" s="67">
        <v>-0.9441508159770251</v>
      </c>
    </row>
    <row r="14" spans="1:11" ht="12" customHeight="1">
      <c r="A14" s="972"/>
      <c r="B14" s="32" t="s">
        <v>9</v>
      </c>
      <c r="C14" s="159">
        <v>2762</v>
      </c>
      <c r="D14" s="75">
        <v>3657</v>
      </c>
      <c r="E14" s="67">
        <v>32.379247504881214</v>
      </c>
      <c r="F14" s="67">
        <v>42.493584421575399</v>
      </c>
      <c r="G14" s="67">
        <v>31.237096894143178</v>
      </c>
    </row>
    <row r="15" spans="1:11" ht="12" customHeight="1">
      <c r="A15" s="972"/>
      <c r="B15" s="32" t="s">
        <v>10</v>
      </c>
      <c r="C15" s="159">
        <v>761</v>
      </c>
      <c r="D15" s="75">
        <v>839</v>
      </c>
      <c r="E15" s="67">
        <v>29.157110465218746</v>
      </c>
      <c r="F15" s="67">
        <v>32.05549338274939</v>
      </c>
      <c r="G15" s="67">
        <v>9.9405698002485536</v>
      </c>
    </row>
    <row r="16" spans="1:11" ht="12" customHeight="1">
      <c r="A16" s="972"/>
      <c r="B16" s="32" t="s">
        <v>29</v>
      </c>
      <c r="C16" s="159">
        <v>1483</v>
      </c>
      <c r="D16" s="75">
        <v>1005</v>
      </c>
      <c r="E16" s="67">
        <v>41.809331966941592</v>
      </c>
      <c r="F16" s="67">
        <v>28.087791536603422</v>
      </c>
      <c r="G16" s="67">
        <v>-32.819324741155199</v>
      </c>
    </row>
    <row r="17" spans="1:11" ht="12" customHeight="1">
      <c r="A17" s="972"/>
      <c r="B17" s="32" t="s">
        <v>11</v>
      </c>
      <c r="C17" s="160">
        <v>1049</v>
      </c>
      <c r="D17" s="76">
        <v>1340</v>
      </c>
      <c r="E17" s="77">
        <v>17.251257911074944</v>
      </c>
      <c r="F17" s="77">
        <v>21.770932101336864</v>
      </c>
      <c r="G17" s="67">
        <v>26.199099297914884</v>
      </c>
    </row>
    <row r="18" spans="1:11" ht="12" customHeight="1">
      <c r="A18" s="972"/>
      <c r="B18" s="32" t="s">
        <v>13</v>
      </c>
      <c r="C18" s="159">
        <v>1015</v>
      </c>
      <c r="D18" s="75">
        <v>1032</v>
      </c>
      <c r="E18" s="67">
        <v>32.998085785920125</v>
      </c>
      <c r="F18" s="67">
        <v>33.126442862021946</v>
      </c>
      <c r="G18" s="67">
        <v>0.3889834002328314</v>
      </c>
    </row>
    <row r="19" spans="1:11" ht="12" customHeight="1">
      <c r="A19" s="972"/>
      <c r="B19" s="32" t="s">
        <v>14</v>
      </c>
      <c r="C19" s="159">
        <v>459</v>
      </c>
      <c r="D19" s="75">
        <v>404</v>
      </c>
      <c r="E19" s="67">
        <v>18.526426595391722</v>
      </c>
      <c r="F19" s="67">
        <v>16.127177967400748</v>
      </c>
      <c r="G19" s="67">
        <v>-12.950412296928135</v>
      </c>
    </row>
    <row r="20" spans="1:11" ht="12" customHeight="1">
      <c r="A20" s="972"/>
      <c r="B20" s="32" t="s">
        <v>30</v>
      </c>
      <c r="C20" s="159">
        <v>3780</v>
      </c>
      <c r="D20" s="75">
        <v>4125</v>
      </c>
      <c r="E20" s="67">
        <v>19.159903127935287</v>
      </c>
      <c r="F20" s="67">
        <v>20.775275880554403</v>
      </c>
      <c r="G20" s="67">
        <v>8.4310068888808303</v>
      </c>
    </row>
    <row r="21" spans="1:11" ht="12" customHeight="1">
      <c r="A21" s="972"/>
      <c r="B21" s="32" t="s">
        <v>31</v>
      </c>
      <c r="C21" s="159">
        <v>3098</v>
      </c>
      <c r="D21" s="75">
        <v>3233</v>
      </c>
      <c r="E21" s="67">
        <v>40.299999999999997</v>
      </c>
      <c r="F21" s="67">
        <v>41.3</v>
      </c>
      <c r="G21" s="67">
        <v>2.6</v>
      </c>
    </row>
    <row r="22" spans="1:11" ht="12" customHeight="1">
      <c r="A22" s="972"/>
      <c r="B22" s="32" t="s">
        <v>15</v>
      </c>
      <c r="C22" s="159">
        <v>1667</v>
      </c>
      <c r="D22" s="75">
        <v>1501</v>
      </c>
      <c r="E22" s="67">
        <v>43.968913160737102</v>
      </c>
      <c r="F22" s="67">
        <v>39.341999999999999</v>
      </c>
      <c r="G22" s="67">
        <v>-10.52314653269346</v>
      </c>
    </row>
    <row r="23" spans="1:11" ht="12" customHeight="1">
      <c r="A23" s="972"/>
      <c r="B23" s="32" t="s">
        <v>131</v>
      </c>
      <c r="C23" s="159">
        <v>3328</v>
      </c>
      <c r="D23" s="75">
        <v>3323</v>
      </c>
      <c r="E23" s="67">
        <v>31.658005265997161</v>
      </c>
      <c r="F23" s="67">
        <v>31.414983614197908</v>
      </c>
      <c r="G23" s="67">
        <v>-0.76764676029753787</v>
      </c>
    </row>
    <row r="24" spans="1:11" ht="12" customHeight="1">
      <c r="A24" s="972"/>
      <c r="B24" s="32" t="s">
        <v>24</v>
      </c>
      <c r="C24" s="159">
        <v>3378</v>
      </c>
      <c r="D24" s="75">
        <v>3229</v>
      </c>
      <c r="E24" s="67">
        <v>38.105310986941092</v>
      </c>
      <c r="F24" s="67">
        <v>36.154852498502969</v>
      </c>
      <c r="G24" s="67">
        <v>-5.1186001056560286</v>
      </c>
    </row>
    <row r="25" spans="1:11" ht="12" customHeight="1">
      <c r="A25" s="972"/>
      <c r="B25" s="32" t="s">
        <v>32</v>
      </c>
      <c r="C25" s="159">
        <v>4164</v>
      </c>
      <c r="D25" s="75">
        <v>3970</v>
      </c>
      <c r="E25" s="67">
        <v>25.843003875581701</v>
      </c>
      <c r="F25" s="67">
        <v>24.458817850501173</v>
      </c>
      <c r="G25" s="67">
        <v>-5.3561344174405576</v>
      </c>
      <c r="J25" s="7"/>
      <c r="K25" s="7"/>
    </row>
    <row r="26" spans="1:11" ht="12" customHeight="1">
      <c r="A26" s="972"/>
      <c r="B26" s="32" t="s">
        <v>129</v>
      </c>
      <c r="C26" s="159">
        <v>1880</v>
      </c>
      <c r="D26" s="75">
        <v>2133</v>
      </c>
      <c r="E26" s="67">
        <v>17.516022968350971</v>
      </c>
      <c r="F26" s="67">
        <v>19.803905129545672</v>
      </c>
      <c r="G26" s="67">
        <v>13.061653123706151</v>
      </c>
    </row>
    <row r="27" spans="1:11" ht="12" customHeight="1">
      <c r="A27" s="972"/>
      <c r="B27" s="32" t="s">
        <v>92</v>
      </c>
      <c r="C27" s="158">
        <v>4509</v>
      </c>
      <c r="D27" s="78">
        <v>5180</v>
      </c>
      <c r="E27" s="79">
        <v>10.842283086168234</v>
      </c>
      <c r="F27" s="79">
        <v>12.362408835886134</v>
      </c>
      <c r="G27" s="79">
        <v>14.020347353383173</v>
      </c>
    </row>
    <row r="28" spans="1:11" ht="12" customHeight="1">
      <c r="A28" s="973"/>
      <c r="B28" s="43" t="s">
        <v>20</v>
      </c>
      <c r="C28" s="159">
        <v>708</v>
      </c>
      <c r="D28" s="75">
        <v>845</v>
      </c>
      <c r="E28" s="67">
        <v>33.878532064260114</v>
      </c>
      <c r="F28" s="67">
        <v>40.030944630808101</v>
      </c>
      <c r="G28" s="67">
        <v>18.160209996342857</v>
      </c>
    </row>
    <row r="29" spans="1:11" ht="12" customHeight="1">
      <c r="A29" s="13"/>
      <c r="C29" s="73"/>
      <c r="D29" s="73"/>
      <c r="E29" s="23"/>
      <c r="F29" s="23"/>
      <c r="G29" s="67"/>
    </row>
    <row r="30" spans="1:11" ht="12" customHeight="1">
      <c r="A30" s="971" t="s">
        <v>22</v>
      </c>
      <c r="B30" s="42" t="s">
        <v>12</v>
      </c>
      <c r="C30" s="159">
        <v>1545</v>
      </c>
      <c r="D30" s="75">
        <v>1614</v>
      </c>
      <c r="E30" s="67">
        <v>23.247901933277468</v>
      </c>
      <c r="F30" s="67">
        <v>24.038196605044089</v>
      </c>
      <c r="G30" s="67">
        <v>3.3994236298604648</v>
      </c>
    </row>
    <row r="31" spans="1:11" ht="12" customHeight="1">
      <c r="A31" s="972"/>
      <c r="B31" s="32" t="s">
        <v>16</v>
      </c>
      <c r="C31" s="159">
        <v>349</v>
      </c>
      <c r="D31" s="75">
        <v>517</v>
      </c>
      <c r="E31" s="67">
        <v>11.113488782063529</v>
      </c>
      <c r="F31" s="67">
        <v>16.35688767342414</v>
      </c>
      <c r="G31" s="67">
        <v>47.180493850168148</v>
      </c>
    </row>
    <row r="32" spans="1:11" ht="12" customHeight="1">
      <c r="A32" s="972"/>
      <c r="B32" s="32" t="s">
        <v>17</v>
      </c>
      <c r="C32" s="159">
        <v>415</v>
      </c>
      <c r="D32" s="75">
        <v>422</v>
      </c>
      <c r="E32" s="67">
        <v>26.324887167727592</v>
      </c>
      <c r="F32" s="67">
        <v>26.54069688826052</v>
      </c>
      <c r="G32" s="67">
        <v>0.81979352525959825</v>
      </c>
    </row>
    <row r="33" spans="1:7" ht="12" customHeight="1">
      <c r="A33" s="972"/>
      <c r="B33" s="32" t="s">
        <v>18</v>
      </c>
      <c r="C33" s="159">
        <v>60</v>
      </c>
      <c r="D33" s="75">
        <v>70</v>
      </c>
      <c r="E33" s="56">
        <v>13.038801299533862</v>
      </c>
      <c r="F33" s="56">
        <v>14.908716061372795</v>
      </c>
      <c r="G33" s="67">
        <v>14.341155439693551</v>
      </c>
    </row>
    <row r="34" spans="1:7" ht="12" customHeight="1">
      <c r="A34" s="972"/>
      <c r="B34" s="32" t="s">
        <v>19</v>
      </c>
      <c r="C34" s="159">
        <v>876</v>
      </c>
      <c r="D34" s="75">
        <v>852</v>
      </c>
      <c r="E34" s="67">
        <v>13.867223550724752</v>
      </c>
      <c r="F34" s="67">
        <v>13.347357458211961</v>
      </c>
      <c r="G34" s="67">
        <v>-3.7488837661784231</v>
      </c>
    </row>
    <row r="35" spans="1:7" ht="12" customHeight="1">
      <c r="A35" s="973"/>
      <c r="B35" s="43" t="s">
        <v>21</v>
      </c>
      <c r="C35" s="158">
        <v>277</v>
      </c>
      <c r="D35" s="78">
        <v>308</v>
      </c>
      <c r="E35" s="79">
        <v>19.773115986100283</v>
      </c>
      <c r="F35" s="79">
        <v>21.725421705953472</v>
      </c>
      <c r="G35" s="67">
        <v>9.8735359729118244</v>
      </c>
    </row>
    <row r="36" spans="1:7" ht="12" customHeight="1">
      <c r="A36" s="13"/>
      <c r="B36" s="9"/>
      <c r="C36" s="80"/>
      <c r="D36" s="80"/>
      <c r="E36" s="81"/>
      <c r="F36" s="81"/>
      <c r="G36" s="67"/>
    </row>
    <row r="37" spans="1:7" ht="12" customHeight="1">
      <c r="A37" s="155" t="s">
        <v>98</v>
      </c>
      <c r="B37" s="161" t="s">
        <v>33</v>
      </c>
      <c r="C37" s="78">
        <v>1068</v>
      </c>
      <c r="D37" s="78">
        <v>1199</v>
      </c>
      <c r="E37" s="146">
        <v>33.389012951373026</v>
      </c>
      <c r="F37" s="146">
        <v>37.14146406137418</v>
      </c>
      <c r="G37" s="67">
        <v>11.238580533860457</v>
      </c>
    </row>
    <row r="38" spans="1:7" ht="12" customHeight="1">
      <c r="A38" s="166"/>
      <c r="B38" s="9"/>
      <c r="C38" s="80"/>
      <c r="D38" s="80"/>
      <c r="E38" s="80"/>
      <c r="F38" s="80"/>
      <c r="G38" s="67"/>
    </row>
    <row r="39" spans="1:7" ht="12" customHeight="1">
      <c r="A39" s="155" t="s">
        <v>99</v>
      </c>
      <c r="B39" s="161" t="s">
        <v>26</v>
      </c>
      <c r="C39" s="76">
        <v>23</v>
      </c>
      <c r="D39" s="76">
        <v>73</v>
      </c>
      <c r="E39" s="77">
        <v>3.3610547282002723</v>
      </c>
      <c r="F39" s="77">
        <v>10.449440453935145</v>
      </c>
      <c r="G39" s="67">
        <v>210.89765859095235</v>
      </c>
    </row>
    <row r="40" spans="1:7" ht="12" customHeight="1">
      <c r="A40" s="985" t="s">
        <v>34</v>
      </c>
      <c r="B40" s="986"/>
      <c r="C40" s="986"/>
      <c r="D40" s="986"/>
      <c r="E40" s="986"/>
      <c r="F40" s="986"/>
      <c r="G40" s="986"/>
    </row>
    <row r="41" spans="1:7" ht="12" customHeight="1">
      <c r="A41" s="987"/>
      <c r="B41" s="987"/>
      <c r="C41" s="987"/>
      <c r="D41" s="987"/>
      <c r="E41" s="987"/>
      <c r="F41" s="987"/>
      <c r="G41" s="987"/>
    </row>
    <row r="42" spans="1:7" ht="12" customHeight="1">
      <c r="A42" s="10" t="s">
        <v>35</v>
      </c>
      <c r="B42" s="550"/>
    </row>
    <row r="43" spans="1:7" ht="12" customHeight="1">
      <c r="A43" s="29" t="s">
        <v>36</v>
      </c>
      <c r="B43" s="14"/>
    </row>
    <row r="44" spans="1:7" ht="12" customHeight="1">
      <c r="A44" s="29" t="s">
        <v>168</v>
      </c>
      <c r="B44" s="14"/>
    </row>
    <row r="45" spans="1:7" ht="12" customHeight="1">
      <c r="A45" s="1" t="s">
        <v>43</v>
      </c>
      <c r="B45" s="1"/>
    </row>
    <row r="46" spans="1:7" ht="12" customHeight="1">
      <c r="A46" s="1" t="s">
        <v>118</v>
      </c>
      <c r="B46" s="1"/>
    </row>
    <row r="47" spans="1:7" ht="12" customHeight="1">
      <c r="A47" s="1" t="s">
        <v>170</v>
      </c>
    </row>
    <row r="48" spans="1:7" ht="12" customHeight="1">
      <c r="A48" s="1" t="s">
        <v>169</v>
      </c>
    </row>
    <row r="49" spans="1:2" ht="12" customHeight="1">
      <c r="A49" s="1" t="s">
        <v>38</v>
      </c>
    </row>
    <row r="50" spans="1:2" ht="12" customHeight="1">
      <c r="A50" s="1" t="s">
        <v>39</v>
      </c>
    </row>
    <row r="51" spans="1:2" ht="12" customHeight="1">
      <c r="A51" s="183" t="s">
        <v>40</v>
      </c>
      <c r="B51" s="184"/>
    </row>
  </sheetData>
  <mergeCells count="8">
    <mergeCell ref="A10:A28"/>
    <mergeCell ref="A40:G41"/>
    <mergeCell ref="A5:A7"/>
    <mergeCell ref="B5:B7"/>
    <mergeCell ref="C5:G5"/>
    <mergeCell ref="C6:D6"/>
    <mergeCell ref="E6:G6"/>
    <mergeCell ref="A30:A35"/>
  </mergeCells>
  <pageMargins left="0.511811024" right="0.511811024" top="0.78740157499999996" bottom="0.78740157499999996" header="0.31496062000000002" footer="0.31496062000000002"/>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F42"/>
  <sheetViews>
    <sheetView workbookViewId="0"/>
  </sheetViews>
  <sheetFormatPr defaultRowHeight="15"/>
  <cols>
    <col min="1" max="1" width="16.7109375" customWidth="1"/>
  </cols>
  <sheetData>
    <row r="1" spans="1:32" s="219" customFormat="1">
      <c r="A1" s="288" t="s">
        <v>599</v>
      </c>
      <c r="B1" s="290"/>
      <c r="C1" s="290"/>
      <c r="D1" s="290"/>
      <c r="E1" s="290"/>
      <c r="F1" s="29"/>
      <c r="G1" s="29"/>
      <c r="H1" s="29"/>
      <c r="I1" s="29"/>
      <c r="J1" s="29"/>
      <c r="K1" s="29"/>
      <c r="L1" s="29"/>
      <c r="M1" s="29"/>
      <c r="N1" s="29"/>
      <c r="O1" s="29"/>
      <c r="P1" s="29"/>
      <c r="Q1" s="29"/>
      <c r="R1" s="29"/>
      <c r="S1" s="29"/>
      <c r="T1" s="29"/>
      <c r="U1" s="29"/>
      <c r="V1" s="29"/>
      <c r="W1" s="29"/>
      <c r="X1" s="29"/>
      <c r="Y1" s="29"/>
    </row>
    <row r="2" spans="1:32" s="219" customFormat="1" ht="23.25">
      <c r="A2" s="29" t="s">
        <v>470</v>
      </c>
      <c r="B2" s="290"/>
      <c r="C2" s="290"/>
      <c r="D2" s="290"/>
      <c r="E2" s="290"/>
      <c r="F2" s="482"/>
      <c r="G2" s="482"/>
      <c r="H2" s="482"/>
      <c r="I2" s="482"/>
      <c r="J2" s="482"/>
      <c r="K2" s="482"/>
      <c r="L2" s="29"/>
      <c r="M2" s="29"/>
      <c r="N2" s="29"/>
      <c r="O2" s="29"/>
      <c r="P2" s="29"/>
      <c r="Q2" s="29"/>
      <c r="R2" s="29"/>
      <c r="S2" s="29"/>
      <c r="T2" s="29"/>
      <c r="U2" s="29"/>
      <c r="V2" s="29"/>
      <c r="W2" s="29"/>
      <c r="X2" s="29"/>
      <c r="Y2" s="29"/>
    </row>
    <row r="3" spans="1:32" s="219" customFormat="1">
      <c r="A3" s="29" t="s">
        <v>281</v>
      </c>
      <c r="B3" s="290"/>
      <c r="C3" s="290"/>
      <c r="D3" s="290"/>
      <c r="E3" s="290"/>
      <c r="F3" s="29"/>
      <c r="G3" s="29"/>
      <c r="H3" s="29"/>
      <c r="I3" s="29"/>
      <c r="J3" s="29"/>
      <c r="K3" s="29"/>
      <c r="L3" s="29"/>
      <c r="M3" s="29"/>
      <c r="N3" s="29"/>
      <c r="O3" s="29"/>
      <c r="P3" s="29"/>
      <c r="Q3" s="29"/>
      <c r="R3" s="29"/>
      <c r="S3" s="29"/>
      <c r="T3" s="29"/>
      <c r="U3" s="29"/>
      <c r="V3" s="29"/>
      <c r="W3" s="29"/>
      <c r="X3" s="29"/>
      <c r="Y3" s="29"/>
    </row>
    <row r="4" spans="1:32" s="219" customFormat="1">
      <c r="A4" s="460"/>
      <c r="B4" s="290"/>
      <c r="C4" s="290"/>
      <c r="D4" s="290"/>
      <c r="E4" s="290"/>
      <c r="F4" s="29"/>
      <c r="G4" s="29"/>
      <c r="H4" s="29"/>
      <c r="I4" s="29"/>
      <c r="J4" s="29"/>
      <c r="K4" s="29"/>
      <c r="L4" s="29"/>
      <c r="M4" s="29"/>
      <c r="N4" s="29"/>
      <c r="O4" s="29"/>
      <c r="P4" s="29"/>
      <c r="Q4" s="29"/>
      <c r="R4" s="29"/>
      <c r="S4" s="29"/>
      <c r="T4" s="29"/>
      <c r="U4" s="29"/>
      <c r="V4" s="29"/>
      <c r="W4" s="29"/>
      <c r="X4" s="29"/>
      <c r="Y4" s="29"/>
      <c r="Z4" s="48"/>
      <c r="AA4" s="48"/>
      <c r="AB4" s="48"/>
    </row>
    <row r="5" spans="1:32" s="219" customFormat="1">
      <c r="A5" s="1080" t="s">
        <v>205</v>
      </c>
      <c r="B5" s="1104" t="s">
        <v>319</v>
      </c>
      <c r="C5" s="1105"/>
      <c r="D5" s="1105"/>
      <c r="E5" s="1106"/>
      <c r="F5" s="1104" t="s">
        <v>320</v>
      </c>
      <c r="G5" s="1105"/>
      <c r="H5" s="1105"/>
      <c r="I5" s="1106"/>
      <c r="J5" s="1104" t="s">
        <v>321</v>
      </c>
      <c r="K5" s="1105"/>
      <c r="L5" s="1105"/>
      <c r="M5" s="1106"/>
      <c r="N5" s="1104" t="s">
        <v>322</v>
      </c>
      <c r="O5" s="1105"/>
      <c r="P5" s="1105"/>
      <c r="Q5" s="1106"/>
      <c r="R5" s="1104" t="s">
        <v>323</v>
      </c>
      <c r="S5" s="1105"/>
      <c r="T5" s="1105"/>
      <c r="U5" s="1106"/>
      <c r="V5" s="1104" t="s">
        <v>324</v>
      </c>
      <c r="W5" s="1105"/>
      <c r="X5" s="1105"/>
      <c r="Y5" s="1106"/>
      <c r="Z5" s="1100" t="s">
        <v>313</v>
      </c>
      <c r="AA5" s="1100"/>
      <c r="AB5" s="48"/>
    </row>
    <row r="6" spans="1:32" s="219" customFormat="1">
      <c r="A6" s="1080"/>
      <c r="B6" s="1104">
        <v>2011</v>
      </c>
      <c r="C6" s="1106"/>
      <c r="D6" s="1104">
        <v>2012</v>
      </c>
      <c r="E6" s="1106"/>
      <c r="F6" s="1104">
        <v>2011</v>
      </c>
      <c r="G6" s="1106"/>
      <c r="H6" s="1104">
        <v>2012</v>
      </c>
      <c r="I6" s="1106"/>
      <c r="J6" s="1104">
        <v>2011</v>
      </c>
      <c r="K6" s="1106"/>
      <c r="L6" s="1104">
        <v>2012</v>
      </c>
      <c r="M6" s="1106"/>
      <c r="N6" s="1104">
        <v>2011</v>
      </c>
      <c r="O6" s="1106"/>
      <c r="P6" s="1104">
        <v>2012</v>
      </c>
      <c r="Q6" s="1106"/>
      <c r="R6" s="1104">
        <v>2011</v>
      </c>
      <c r="S6" s="1106"/>
      <c r="T6" s="1104">
        <v>2012</v>
      </c>
      <c r="U6" s="1106"/>
      <c r="V6" s="1104">
        <v>2011</v>
      </c>
      <c r="W6" s="1106"/>
      <c r="X6" s="1104">
        <v>2012</v>
      </c>
      <c r="Y6" s="1106"/>
      <c r="Z6" s="1100"/>
      <c r="AA6" s="1100"/>
      <c r="AB6" s="48"/>
    </row>
    <row r="7" spans="1:32" s="219" customFormat="1" ht="22.5">
      <c r="A7" s="1080"/>
      <c r="B7" s="471" t="s">
        <v>5</v>
      </c>
      <c r="C7" s="472" t="s">
        <v>272</v>
      </c>
      <c r="D7" s="471" t="s">
        <v>5</v>
      </c>
      <c r="E7" s="472" t="s">
        <v>272</v>
      </c>
      <c r="F7" s="471" t="s">
        <v>5</v>
      </c>
      <c r="G7" s="472" t="s">
        <v>272</v>
      </c>
      <c r="H7" s="471" t="s">
        <v>5</v>
      </c>
      <c r="I7" s="472" t="s">
        <v>272</v>
      </c>
      <c r="J7" s="471" t="s">
        <v>5</v>
      </c>
      <c r="K7" s="472" t="s">
        <v>272</v>
      </c>
      <c r="L7" s="471" t="s">
        <v>5</v>
      </c>
      <c r="M7" s="472" t="s">
        <v>272</v>
      </c>
      <c r="N7" s="471" t="s">
        <v>5</v>
      </c>
      <c r="O7" s="472" t="s">
        <v>272</v>
      </c>
      <c r="P7" s="471" t="s">
        <v>5</v>
      </c>
      <c r="Q7" s="561" t="s">
        <v>272</v>
      </c>
      <c r="R7" s="471" t="s">
        <v>5</v>
      </c>
      <c r="S7" s="561" t="s">
        <v>272</v>
      </c>
      <c r="T7" s="471" t="s">
        <v>5</v>
      </c>
      <c r="U7" s="561" t="s">
        <v>272</v>
      </c>
      <c r="V7" s="471" t="s">
        <v>5</v>
      </c>
      <c r="W7" s="561" t="s">
        <v>272</v>
      </c>
      <c r="X7" s="471" t="s">
        <v>5</v>
      </c>
      <c r="Y7" s="561" t="s">
        <v>272</v>
      </c>
      <c r="Z7" s="563">
        <v>2011</v>
      </c>
      <c r="AA7" s="563">
        <v>2012</v>
      </c>
      <c r="AB7" s="48"/>
    </row>
    <row r="8" spans="1:32" s="219" customFormat="1">
      <c r="A8" s="562"/>
      <c r="B8" s="553"/>
      <c r="C8" s="553"/>
      <c r="D8" s="553"/>
      <c r="E8" s="553"/>
      <c r="F8" s="29"/>
      <c r="G8" s="29"/>
      <c r="H8" s="29"/>
      <c r="I8" s="29"/>
      <c r="J8" s="29"/>
      <c r="K8" s="29"/>
      <c r="L8" s="29"/>
      <c r="M8" s="29"/>
      <c r="N8" s="29"/>
      <c r="O8" s="29"/>
      <c r="P8" s="29"/>
      <c r="Q8" s="29"/>
      <c r="R8" s="29"/>
      <c r="S8" s="29"/>
      <c r="T8" s="29"/>
      <c r="U8" s="29"/>
      <c r="V8" s="29"/>
      <c r="W8" s="29"/>
      <c r="X8" s="29"/>
      <c r="Y8" s="29"/>
      <c r="Z8" s="29"/>
      <c r="AA8" s="29"/>
      <c r="AB8" s="48"/>
    </row>
    <row r="9" spans="1:32" s="219" customFormat="1">
      <c r="A9" s="844" t="s">
        <v>308</v>
      </c>
      <c r="B9" s="860">
        <v>54928</v>
      </c>
      <c r="C9" s="875">
        <v>20.117419983372216</v>
      </c>
      <c r="D9" s="860">
        <v>54814</v>
      </c>
      <c r="E9" s="875">
        <v>18.651513347057524</v>
      </c>
      <c r="F9" s="860">
        <v>86680</v>
      </c>
      <c r="G9" s="875">
        <v>31.746613096393528</v>
      </c>
      <c r="H9" s="860">
        <v>85783</v>
      </c>
      <c r="I9" s="875">
        <v>29.189308743215882</v>
      </c>
      <c r="J9" s="860">
        <v>63952</v>
      </c>
      <c r="K9" s="875">
        <v>23.422466552152272</v>
      </c>
      <c r="L9" s="860">
        <v>67838</v>
      </c>
      <c r="M9" s="875">
        <v>23.083178794426392</v>
      </c>
      <c r="N9" s="860">
        <v>30325</v>
      </c>
      <c r="O9" s="875">
        <v>11.106553324274731</v>
      </c>
      <c r="P9" s="860">
        <v>32693</v>
      </c>
      <c r="Q9" s="875">
        <v>11.124419415757865</v>
      </c>
      <c r="R9" s="860">
        <v>23763</v>
      </c>
      <c r="S9" s="875">
        <v>8.7032160476418952</v>
      </c>
      <c r="T9" s="860">
        <v>24325</v>
      </c>
      <c r="U9" s="875">
        <v>8.2770471442911351</v>
      </c>
      <c r="V9" s="860">
        <v>13389</v>
      </c>
      <c r="W9" s="875">
        <v>4.903730996165355</v>
      </c>
      <c r="X9" s="860">
        <v>28432</v>
      </c>
      <c r="Y9" s="875">
        <v>9.6745325552512043</v>
      </c>
      <c r="Z9" s="860">
        <v>273037</v>
      </c>
      <c r="AA9" s="860">
        <v>293885</v>
      </c>
      <c r="AB9" s="598"/>
      <c r="AC9" s="327"/>
      <c r="AD9" s="327"/>
      <c r="AE9" s="485"/>
      <c r="AF9" s="485"/>
    </row>
    <row r="10" spans="1:32" s="219" customFormat="1">
      <c r="A10" s="562"/>
      <c r="B10" s="465"/>
      <c r="C10" s="483"/>
      <c r="D10" s="465"/>
      <c r="E10" s="483"/>
      <c r="F10" s="465"/>
      <c r="G10" s="483"/>
      <c r="H10" s="465"/>
      <c r="I10" s="483"/>
      <c r="J10" s="465"/>
      <c r="K10" s="483"/>
      <c r="L10" s="465"/>
      <c r="M10" s="483"/>
      <c r="N10" s="465"/>
      <c r="O10" s="483"/>
      <c r="P10" s="465"/>
      <c r="Q10" s="483"/>
      <c r="R10" s="465"/>
      <c r="S10" s="483"/>
      <c r="T10" s="465"/>
      <c r="U10" s="483"/>
      <c r="V10" s="478"/>
      <c r="W10" s="483"/>
      <c r="X10" s="484"/>
      <c r="Y10" s="483"/>
      <c r="Z10" s="465"/>
      <c r="AA10" s="463"/>
      <c r="AB10" s="48"/>
      <c r="AC10" s="327"/>
      <c r="AD10" s="327"/>
      <c r="AE10" s="485"/>
      <c r="AF10" s="485"/>
    </row>
    <row r="11" spans="1:32" s="219" customFormat="1">
      <c r="A11" s="304" t="s">
        <v>25</v>
      </c>
      <c r="B11" s="861">
        <v>402</v>
      </c>
      <c r="C11" s="876">
        <v>15.256166982922201</v>
      </c>
      <c r="D11" s="861">
        <v>187</v>
      </c>
      <c r="E11" s="876">
        <f>D11*100/AA11</f>
        <v>15.583333333333334</v>
      </c>
      <c r="F11" s="861">
        <v>1080</v>
      </c>
      <c r="G11" s="876">
        <v>40.98671726755218</v>
      </c>
      <c r="H11" s="861">
        <v>366</v>
      </c>
      <c r="I11" s="876">
        <f>H11*100/AA11</f>
        <v>30.5</v>
      </c>
      <c r="J11" s="861">
        <v>608</v>
      </c>
      <c r="K11" s="876">
        <v>23.074003795066414</v>
      </c>
      <c r="L11" s="861">
        <v>359</v>
      </c>
      <c r="M11" s="876">
        <f>L11*100/AA11</f>
        <v>29.916666666666668</v>
      </c>
      <c r="N11" s="861">
        <v>311</v>
      </c>
      <c r="O11" s="876">
        <v>11.802656546489564</v>
      </c>
      <c r="P11" s="861">
        <v>114</v>
      </c>
      <c r="Q11" s="876">
        <f>P11*100/AA11</f>
        <v>9.5</v>
      </c>
      <c r="R11" s="861">
        <v>150</v>
      </c>
      <c r="S11" s="876">
        <v>5.6925996204933584</v>
      </c>
      <c r="T11" s="861">
        <v>98</v>
      </c>
      <c r="U11" s="876">
        <f>T11*100/AA11</f>
        <v>8.1666666666666661</v>
      </c>
      <c r="V11" s="861">
        <v>84</v>
      </c>
      <c r="W11" s="876">
        <v>3.187855787476281</v>
      </c>
      <c r="X11" s="876">
        <v>76</v>
      </c>
      <c r="Y11" s="876">
        <f>X11*100/AA11</f>
        <v>6.333333333333333</v>
      </c>
      <c r="Z11" s="861">
        <v>2635</v>
      </c>
      <c r="AA11" s="861">
        <v>1200</v>
      </c>
      <c r="AB11" s="465"/>
      <c r="AC11" s="327"/>
      <c r="AD11" s="327"/>
      <c r="AE11" s="485"/>
      <c r="AF11" s="485"/>
    </row>
    <row r="12" spans="1:32" s="219" customFormat="1">
      <c r="A12" s="304" t="s">
        <v>23</v>
      </c>
      <c r="B12" s="861">
        <v>239</v>
      </c>
      <c r="C12" s="876">
        <v>10.770617395223073</v>
      </c>
      <c r="D12" s="861">
        <v>347</v>
      </c>
      <c r="E12" s="876">
        <f t="shared" ref="E12:E37" si="0">D12*100/AA12</f>
        <v>12.586144359811389</v>
      </c>
      <c r="F12" s="861">
        <v>751</v>
      </c>
      <c r="G12" s="876">
        <v>33.844073907165388</v>
      </c>
      <c r="H12" s="861">
        <v>746</v>
      </c>
      <c r="I12" s="876">
        <f t="shared" ref="I12:I37" si="1">H12*100/AA12</f>
        <v>27.058396808124773</v>
      </c>
      <c r="J12" s="861">
        <v>601</v>
      </c>
      <c r="K12" s="876">
        <v>27.084272194682288</v>
      </c>
      <c r="L12" s="861">
        <v>790</v>
      </c>
      <c r="M12" s="876">
        <f t="shared" ref="M12:M37" si="2">L12*100/AA12</f>
        <v>28.654334421472615</v>
      </c>
      <c r="N12" s="861">
        <v>272</v>
      </c>
      <c r="O12" s="876">
        <v>12.257773771969356</v>
      </c>
      <c r="P12" s="861">
        <v>421</v>
      </c>
      <c r="Q12" s="876">
        <f t="shared" ref="Q12:Q37" si="3">P12*100/AA12</f>
        <v>15.270221254987305</v>
      </c>
      <c r="R12" s="861">
        <v>252</v>
      </c>
      <c r="S12" s="876">
        <v>11.356466876971609</v>
      </c>
      <c r="T12" s="861">
        <v>321</v>
      </c>
      <c r="U12" s="876">
        <f t="shared" ref="U12:U37" si="4">T12*100/AA12</f>
        <v>11.643090315560391</v>
      </c>
      <c r="V12" s="861">
        <v>104</v>
      </c>
      <c r="W12" s="876">
        <v>4.6867958539882828</v>
      </c>
      <c r="X12" s="876">
        <v>132</v>
      </c>
      <c r="Y12" s="876">
        <f t="shared" ref="Y12:Y37" si="5">X12*100/AA12</f>
        <v>4.7878128400435251</v>
      </c>
      <c r="Z12" s="861">
        <v>2219</v>
      </c>
      <c r="AA12" s="861">
        <v>2757</v>
      </c>
      <c r="AB12" s="465"/>
      <c r="AC12" s="327"/>
      <c r="AD12" s="327"/>
      <c r="AE12" s="485"/>
      <c r="AF12" s="485"/>
    </row>
    <row r="13" spans="1:32" s="219" customFormat="1">
      <c r="A13" s="304" t="s">
        <v>26</v>
      </c>
      <c r="B13" s="861">
        <v>280</v>
      </c>
      <c r="C13" s="876">
        <v>31.319910514541387</v>
      </c>
      <c r="D13" s="861">
        <v>310</v>
      </c>
      <c r="E13" s="876">
        <f t="shared" si="0"/>
        <v>22.017045454545453</v>
      </c>
      <c r="F13" s="861">
        <v>318</v>
      </c>
      <c r="G13" s="876">
        <v>35.570469798657719</v>
      </c>
      <c r="H13" s="861">
        <v>456</v>
      </c>
      <c r="I13" s="876">
        <f t="shared" si="1"/>
        <v>32.386363636363633</v>
      </c>
      <c r="J13" s="861">
        <v>158</v>
      </c>
      <c r="K13" s="876">
        <v>17.67337807606264</v>
      </c>
      <c r="L13" s="861">
        <v>367</v>
      </c>
      <c r="M13" s="876">
        <f t="shared" si="2"/>
        <v>26.06534090909091</v>
      </c>
      <c r="N13" s="861">
        <v>51</v>
      </c>
      <c r="O13" s="876">
        <v>5.7046979865771812</v>
      </c>
      <c r="P13" s="861">
        <v>132</v>
      </c>
      <c r="Q13" s="876">
        <f t="shared" si="3"/>
        <v>9.375</v>
      </c>
      <c r="R13" s="861">
        <v>87</v>
      </c>
      <c r="S13" s="876">
        <v>9.7315436241610733</v>
      </c>
      <c r="T13" s="861">
        <v>112</v>
      </c>
      <c r="U13" s="876">
        <f t="shared" si="4"/>
        <v>7.9545454545454541</v>
      </c>
      <c r="V13" s="861" t="s">
        <v>97</v>
      </c>
      <c r="W13" s="876" t="s">
        <v>97</v>
      </c>
      <c r="X13" s="876">
        <v>31</v>
      </c>
      <c r="Y13" s="876">
        <f t="shared" si="5"/>
        <v>2.2017045454545454</v>
      </c>
      <c r="Z13" s="861">
        <v>894</v>
      </c>
      <c r="AA13" s="861">
        <v>1408</v>
      </c>
      <c r="AB13" s="465"/>
      <c r="AC13" s="327"/>
      <c r="AD13" s="327"/>
      <c r="AE13" s="485"/>
      <c r="AF13" s="485"/>
    </row>
    <row r="14" spans="1:32" s="219" customFormat="1">
      <c r="A14" s="304" t="s">
        <v>27</v>
      </c>
      <c r="B14" s="861">
        <v>534</v>
      </c>
      <c r="C14" s="876">
        <v>24.585635359116022</v>
      </c>
      <c r="D14" s="861">
        <v>741</v>
      </c>
      <c r="E14" s="876">
        <f t="shared" si="0"/>
        <v>30.785209804736187</v>
      </c>
      <c r="F14" s="861">
        <v>934</v>
      </c>
      <c r="G14" s="876">
        <v>43.001841620626152</v>
      </c>
      <c r="H14" s="861">
        <v>871</v>
      </c>
      <c r="I14" s="876">
        <f t="shared" si="1"/>
        <v>36.1861238055671</v>
      </c>
      <c r="J14" s="861">
        <v>468</v>
      </c>
      <c r="K14" s="876">
        <v>21.546961325966851</v>
      </c>
      <c r="L14" s="861">
        <v>483</v>
      </c>
      <c r="M14" s="876">
        <f t="shared" si="2"/>
        <v>20.066472787702534</v>
      </c>
      <c r="N14" s="861">
        <v>110</v>
      </c>
      <c r="O14" s="876">
        <v>5.0644567219152856</v>
      </c>
      <c r="P14" s="861">
        <v>163</v>
      </c>
      <c r="Q14" s="876">
        <f t="shared" si="3"/>
        <v>6.7719152471956789</v>
      </c>
      <c r="R14" s="861">
        <v>92</v>
      </c>
      <c r="S14" s="876">
        <v>4.2357274401473299</v>
      </c>
      <c r="T14" s="861">
        <v>96</v>
      </c>
      <c r="U14" s="876">
        <f t="shared" si="4"/>
        <v>3.9883672621520563</v>
      </c>
      <c r="V14" s="861">
        <v>34</v>
      </c>
      <c r="W14" s="876">
        <v>1.565377532228361</v>
      </c>
      <c r="X14" s="876">
        <v>53</v>
      </c>
      <c r="Y14" s="876">
        <f t="shared" si="5"/>
        <v>2.2019110926464478</v>
      </c>
      <c r="Z14" s="861">
        <v>2172</v>
      </c>
      <c r="AA14" s="861">
        <v>2407</v>
      </c>
      <c r="AB14" s="465"/>
      <c r="AC14" s="327"/>
      <c r="AD14" s="327"/>
      <c r="AE14" s="485"/>
      <c r="AF14" s="485"/>
    </row>
    <row r="15" spans="1:32" s="219" customFormat="1">
      <c r="A15" s="304" t="s">
        <v>28</v>
      </c>
      <c r="B15" s="861">
        <v>958</v>
      </c>
      <c r="C15" s="876">
        <v>18.455018300905412</v>
      </c>
      <c r="D15" s="861">
        <v>869</v>
      </c>
      <c r="E15" s="876">
        <f t="shared" si="0"/>
        <v>15.854771027184821</v>
      </c>
      <c r="F15" s="861">
        <v>1792</v>
      </c>
      <c r="G15" s="876">
        <v>34.521286842612213</v>
      </c>
      <c r="H15" s="861">
        <v>1640</v>
      </c>
      <c r="I15" s="876">
        <f t="shared" si="1"/>
        <v>29.921547162926473</v>
      </c>
      <c r="J15" s="861">
        <v>1264</v>
      </c>
      <c r="K15" s="876">
        <v>24.349836255056829</v>
      </c>
      <c r="L15" s="861">
        <v>1397</v>
      </c>
      <c r="M15" s="876">
        <f t="shared" si="2"/>
        <v>25.488049625980661</v>
      </c>
      <c r="N15" s="861">
        <v>616</v>
      </c>
      <c r="O15" s="876">
        <v>11.866692352147949</v>
      </c>
      <c r="P15" s="861">
        <v>977</v>
      </c>
      <c r="Q15" s="876">
        <f t="shared" si="3"/>
        <v>17.825214376938515</v>
      </c>
      <c r="R15" s="861">
        <v>401</v>
      </c>
      <c r="S15" s="876">
        <v>7.7249084954729339</v>
      </c>
      <c r="T15" s="861">
        <v>413</v>
      </c>
      <c r="U15" s="876">
        <f t="shared" si="4"/>
        <v>7.5351213282247764</v>
      </c>
      <c r="V15" s="861">
        <v>160</v>
      </c>
      <c r="W15" s="876">
        <v>3.082257753804662</v>
      </c>
      <c r="X15" s="876">
        <v>185</v>
      </c>
      <c r="Y15" s="876">
        <f t="shared" si="5"/>
        <v>3.3752964787447546</v>
      </c>
      <c r="Z15" s="861">
        <v>5191</v>
      </c>
      <c r="AA15" s="861">
        <v>5481</v>
      </c>
      <c r="AB15" s="465"/>
      <c r="AC15" s="327"/>
      <c r="AD15" s="327"/>
      <c r="AE15" s="485"/>
      <c r="AF15" s="485"/>
    </row>
    <row r="16" spans="1:32" s="219" customFormat="1">
      <c r="A16" s="304" t="s">
        <v>9</v>
      </c>
      <c r="B16" s="861">
        <v>357</v>
      </c>
      <c r="C16" s="876">
        <v>11.693416311824436</v>
      </c>
      <c r="D16" s="861">
        <v>399</v>
      </c>
      <c r="E16" s="876">
        <f t="shared" si="0"/>
        <v>11.832740213523131</v>
      </c>
      <c r="F16" s="861">
        <v>1099</v>
      </c>
      <c r="G16" s="876">
        <v>35.997379626596789</v>
      </c>
      <c r="H16" s="861">
        <v>1023</v>
      </c>
      <c r="I16" s="876">
        <f t="shared" si="1"/>
        <v>30.338078291814945</v>
      </c>
      <c r="J16" s="861">
        <v>864</v>
      </c>
      <c r="K16" s="876">
        <v>28.300032754667541</v>
      </c>
      <c r="L16" s="861">
        <v>966</v>
      </c>
      <c r="M16" s="876">
        <f t="shared" si="2"/>
        <v>28.647686832740213</v>
      </c>
      <c r="N16" s="861">
        <v>360</v>
      </c>
      <c r="O16" s="876">
        <v>11.791680314444809</v>
      </c>
      <c r="P16" s="861">
        <v>471</v>
      </c>
      <c r="Q16" s="876">
        <f t="shared" si="3"/>
        <v>13.967971530249111</v>
      </c>
      <c r="R16" s="861">
        <v>295</v>
      </c>
      <c r="S16" s="876">
        <v>9.6626269243367187</v>
      </c>
      <c r="T16" s="861">
        <v>320</v>
      </c>
      <c r="U16" s="876">
        <f t="shared" si="4"/>
        <v>9.4899169632265714</v>
      </c>
      <c r="V16" s="861">
        <v>78</v>
      </c>
      <c r="W16" s="876">
        <v>2.5548640681297083</v>
      </c>
      <c r="X16" s="876">
        <v>193</v>
      </c>
      <c r="Y16" s="876">
        <f t="shared" si="5"/>
        <v>5.7236061684460262</v>
      </c>
      <c r="Z16" s="861">
        <v>3053</v>
      </c>
      <c r="AA16" s="861">
        <v>3372</v>
      </c>
      <c r="AB16" s="465"/>
      <c r="AC16" s="327"/>
      <c r="AD16" s="327"/>
      <c r="AE16" s="485"/>
      <c r="AF16" s="485"/>
    </row>
    <row r="17" spans="1:32" s="219" customFormat="1">
      <c r="A17" s="304" t="s">
        <v>10</v>
      </c>
      <c r="B17" s="861">
        <v>648</v>
      </c>
      <c r="C17" s="876">
        <v>8.0607040676701089</v>
      </c>
      <c r="D17" s="861">
        <v>270</v>
      </c>
      <c r="E17" s="876">
        <f t="shared" si="0"/>
        <v>17.374517374517374</v>
      </c>
      <c r="F17" s="861">
        <v>2037</v>
      </c>
      <c r="G17" s="876">
        <v>25.338972509018536</v>
      </c>
      <c r="H17" s="861">
        <v>382</v>
      </c>
      <c r="I17" s="876">
        <f t="shared" si="1"/>
        <v>24.581724581724583</v>
      </c>
      <c r="J17" s="861">
        <v>2256</v>
      </c>
      <c r="K17" s="876">
        <v>28.063191939295933</v>
      </c>
      <c r="L17" s="861">
        <v>465</v>
      </c>
      <c r="M17" s="876">
        <f t="shared" si="2"/>
        <v>29.922779922779924</v>
      </c>
      <c r="N17" s="861">
        <v>960</v>
      </c>
      <c r="O17" s="876">
        <v>11.941783803955715</v>
      </c>
      <c r="P17" s="861">
        <v>139</v>
      </c>
      <c r="Q17" s="876">
        <f t="shared" si="3"/>
        <v>8.9446589446589453</v>
      </c>
      <c r="R17" s="861">
        <v>1175</v>
      </c>
      <c r="S17" s="876">
        <v>14.616245801716632</v>
      </c>
      <c r="T17" s="861">
        <v>161</v>
      </c>
      <c r="U17" s="876">
        <f t="shared" si="4"/>
        <v>10.36036036036036</v>
      </c>
      <c r="V17" s="861">
        <v>963</v>
      </c>
      <c r="W17" s="876">
        <v>11.979101878343078</v>
      </c>
      <c r="X17" s="876">
        <v>137</v>
      </c>
      <c r="Y17" s="876">
        <f t="shared" si="5"/>
        <v>8.8159588159588154</v>
      </c>
      <c r="Z17" s="861">
        <v>8039</v>
      </c>
      <c r="AA17" s="861">
        <v>1554</v>
      </c>
      <c r="AB17" s="465"/>
      <c r="AC17" s="327"/>
      <c r="AD17" s="327"/>
      <c r="AE17" s="485"/>
      <c r="AF17" s="485"/>
    </row>
    <row r="18" spans="1:32" s="219" customFormat="1">
      <c r="A18" s="304" t="s">
        <v>29</v>
      </c>
      <c r="B18" s="861">
        <v>1673</v>
      </c>
      <c r="C18" s="876">
        <v>23.079045385570424</v>
      </c>
      <c r="D18" s="861">
        <v>1802</v>
      </c>
      <c r="E18" s="876">
        <f t="shared" si="0"/>
        <v>21.485632526529152</v>
      </c>
      <c r="F18" s="861">
        <v>2224</v>
      </c>
      <c r="G18" s="876">
        <v>30.680093806042212</v>
      </c>
      <c r="H18" s="861">
        <v>2567</v>
      </c>
      <c r="I18" s="876">
        <f t="shared" si="1"/>
        <v>30.606891617980207</v>
      </c>
      <c r="J18" s="861">
        <v>1824</v>
      </c>
      <c r="K18" s="876">
        <v>25.162091322941095</v>
      </c>
      <c r="L18" s="861">
        <v>2246</v>
      </c>
      <c r="M18" s="876">
        <f t="shared" si="2"/>
        <v>26.779539763920354</v>
      </c>
      <c r="N18" s="861">
        <v>631</v>
      </c>
      <c r="O18" s="876">
        <v>8.7046489170920118</v>
      </c>
      <c r="P18" s="861">
        <v>806</v>
      </c>
      <c r="Q18" s="876">
        <f t="shared" si="3"/>
        <v>9.6101108858948372</v>
      </c>
      <c r="R18" s="861">
        <v>597</v>
      </c>
      <c r="S18" s="876">
        <v>8.2356187060284185</v>
      </c>
      <c r="T18" s="861">
        <v>671</v>
      </c>
      <c r="U18" s="876">
        <f t="shared" si="4"/>
        <v>8.0004769285799444</v>
      </c>
      <c r="V18" s="861">
        <v>300</v>
      </c>
      <c r="W18" s="876">
        <v>4.1385018623258381</v>
      </c>
      <c r="X18" s="876">
        <v>295</v>
      </c>
      <c r="Y18" s="876">
        <f t="shared" si="5"/>
        <v>3.5173482770955049</v>
      </c>
      <c r="Z18" s="861">
        <v>7249</v>
      </c>
      <c r="AA18" s="861">
        <v>8387</v>
      </c>
      <c r="AB18" s="465"/>
      <c r="AC18" s="327"/>
      <c r="AD18" s="327"/>
      <c r="AE18" s="485"/>
      <c r="AF18" s="485"/>
    </row>
    <row r="19" spans="1:32" s="219" customFormat="1">
      <c r="A19" s="304" t="s">
        <v>11</v>
      </c>
      <c r="B19" s="861">
        <v>1458</v>
      </c>
      <c r="C19" s="876">
        <v>21.247449723112794</v>
      </c>
      <c r="D19" s="861">
        <v>1193</v>
      </c>
      <c r="E19" s="876">
        <f t="shared" si="0"/>
        <v>17.538959129667745</v>
      </c>
      <c r="F19" s="861">
        <v>2112</v>
      </c>
      <c r="G19" s="876">
        <v>30.778198775867093</v>
      </c>
      <c r="H19" s="861">
        <v>1986</v>
      </c>
      <c r="I19" s="876">
        <f t="shared" si="1"/>
        <v>29.197294913260805</v>
      </c>
      <c r="J19" s="861">
        <v>1668</v>
      </c>
      <c r="K19" s="876">
        <v>24.30778198775867</v>
      </c>
      <c r="L19" s="861">
        <v>1785</v>
      </c>
      <c r="M19" s="876">
        <f t="shared" si="2"/>
        <v>26.242281681858277</v>
      </c>
      <c r="N19" s="861">
        <v>933</v>
      </c>
      <c r="O19" s="876">
        <v>13.596619061498105</v>
      </c>
      <c r="P19" s="861">
        <v>1019</v>
      </c>
      <c r="Q19" s="876">
        <f t="shared" si="3"/>
        <v>14.980887974125258</v>
      </c>
      <c r="R19" s="861">
        <v>470</v>
      </c>
      <c r="S19" s="876">
        <v>6.8493150684931505</v>
      </c>
      <c r="T19" s="861">
        <v>554</v>
      </c>
      <c r="U19" s="876">
        <f t="shared" si="4"/>
        <v>8.1446633343134369</v>
      </c>
      <c r="V19" s="861">
        <v>221</v>
      </c>
      <c r="W19" s="876">
        <v>3.2206353832701837</v>
      </c>
      <c r="X19" s="876">
        <v>265</v>
      </c>
      <c r="Y19" s="876">
        <f t="shared" si="5"/>
        <v>3.8959129667744783</v>
      </c>
      <c r="Z19" s="861">
        <v>6862</v>
      </c>
      <c r="AA19" s="861">
        <v>6802</v>
      </c>
      <c r="AB19" s="465"/>
      <c r="AC19" s="327"/>
      <c r="AD19" s="327"/>
      <c r="AE19" s="485"/>
      <c r="AF19" s="485"/>
    </row>
    <row r="20" spans="1:32" s="219" customFormat="1">
      <c r="A20" s="304" t="s">
        <v>12</v>
      </c>
      <c r="B20" s="861">
        <v>248</v>
      </c>
      <c r="C20" s="876">
        <v>11.69811320754717</v>
      </c>
      <c r="D20" s="861">
        <v>412</v>
      </c>
      <c r="E20" s="876">
        <f t="shared" si="0"/>
        <v>17.354675652906487</v>
      </c>
      <c r="F20" s="861">
        <v>1068</v>
      </c>
      <c r="G20" s="876">
        <v>50.377358490566039</v>
      </c>
      <c r="H20" s="861">
        <v>714</v>
      </c>
      <c r="I20" s="876">
        <f t="shared" si="1"/>
        <v>30.075821398483573</v>
      </c>
      <c r="J20" s="861">
        <v>495</v>
      </c>
      <c r="K20" s="876">
        <v>23.349056603773583</v>
      </c>
      <c r="L20" s="861">
        <v>675</v>
      </c>
      <c r="M20" s="876">
        <f t="shared" si="2"/>
        <v>28.433024431339511</v>
      </c>
      <c r="N20" s="861">
        <v>169</v>
      </c>
      <c r="O20" s="876">
        <v>7.9716981132075473</v>
      </c>
      <c r="P20" s="861">
        <v>313</v>
      </c>
      <c r="Q20" s="876">
        <f t="shared" si="3"/>
        <v>13.184498736310026</v>
      </c>
      <c r="R20" s="861">
        <v>112</v>
      </c>
      <c r="S20" s="876">
        <v>5.283018867924528</v>
      </c>
      <c r="T20" s="861">
        <v>189</v>
      </c>
      <c r="U20" s="876">
        <f t="shared" si="4"/>
        <v>7.9612468407750629</v>
      </c>
      <c r="V20" s="861">
        <v>28</v>
      </c>
      <c r="W20" s="876">
        <v>1.320754716981132</v>
      </c>
      <c r="X20" s="876">
        <v>71</v>
      </c>
      <c r="Y20" s="876">
        <f t="shared" si="5"/>
        <v>2.9907329401853411</v>
      </c>
      <c r="Z20" s="861">
        <v>2120</v>
      </c>
      <c r="AA20" s="861">
        <v>2374</v>
      </c>
      <c r="AB20" s="465"/>
      <c r="AC20" s="327"/>
      <c r="AD20" s="327"/>
      <c r="AE20" s="485"/>
      <c r="AF20" s="485"/>
    </row>
    <row r="21" spans="1:32" s="219" customFormat="1">
      <c r="A21" s="304" t="s">
        <v>13</v>
      </c>
      <c r="B21" s="861">
        <v>1486</v>
      </c>
      <c r="C21" s="876">
        <v>24.651625746516256</v>
      </c>
      <c r="D21" s="861">
        <v>1262</v>
      </c>
      <c r="E21" s="876">
        <f t="shared" si="0"/>
        <v>25.438419673452934</v>
      </c>
      <c r="F21" s="861">
        <v>1950</v>
      </c>
      <c r="G21" s="876">
        <v>32.349037823490377</v>
      </c>
      <c r="H21" s="861">
        <v>1436</v>
      </c>
      <c r="I21" s="876">
        <f t="shared" si="1"/>
        <v>28.945777061076395</v>
      </c>
      <c r="J21" s="861">
        <v>1403</v>
      </c>
      <c r="K21" s="876">
        <v>23.27471798274718</v>
      </c>
      <c r="L21" s="861">
        <v>1159</v>
      </c>
      <c r="M21" s="876">
        <f t="shared" si="2"/>
        <v>23.362225357790766</v>
      </c>
      <c r="N21" s="861">
        <v>534</v>
      </c>
      <c r="O21" s="876">
        <v>8.8586595885865957</v>
      </c>
      <c r="P21" s="861">
        <v>552</v>
      </c>
      <c r="Q21" s="876">
        <f t="shared" si="3"/>
        <v>11.126788953839952</v>
      </c>
      <c r="R21" s="861">
        <v>400</v>
      </c>
      <c r="S21" s="876">
        <v>6.6357000663570007</v>
      </c>
      <c r="T21" s="861">
        <v>406</v>
      </c>
      <c r="U21" s="876">
        <f t="shared" si="4"/>
        <v>8.1838339044547475</v>
      </c>
      <c r="V21" s="861">
        <v>255</v>
      </c>
      <c r="W21" s="876">
        <v>4.2302587923025881</v>
      </c>
      <c r="X21" s="876">
        <v>146</v>
      </c>
      <c r="Y21" s="876">
        <f t="shared" si="5"/>
        <v>2.9429550493852048</v>
      </c>
      <c r="Z21" s="861">
        <v>6028</v>
      </c>
      <c r="AA21" s="861">
        <v>4961</v>
      </c>
      <c r="AB21" s="465"/>
      <c r="AC21" s="327"/>
      <c r="AD21" s="327"/>
      <c r="AE21" s="485"/>
      <c r="AF21" s="485"/>
    </row>
    <row r="22" spans="1:32" s="219" customFormat="1">
      <c r="A22" s="304" t="s">
        <v>14</v>
      </c>
      <c r="B22" s="861">
        <v>1529</v>
      </c>
      <c r="C22" s="876">
        <v>21.215484945192173</v>
      </c>
      <c r="D22" s="861">
        <v>1600</v>
      </c>
      <c r="E22" s="876">
        <f t="shared" si="0"/>
        <v>19.641541861036092</v>
      </c>
      <c r="F22" s="861">
        <v>2075</v>
      </c>
      <c r="G22" s="876">
        <v>28.791452754266686</v>
      </c>
      <c r="H22" s="861">
        <v>2533</v>
      </c>
      <c r="I22" s="876">
        <f t="shared" si="1"/>
        <v>31.095015958752761</v>
      </c>
      <c r="J22" s="861">
        <v>1671</v>
      </c>
      <c r="K22" s="876">
        <v>23.185791591508256</v>
      </c>
      <c r="L22" s="861">
        <v>1878</v>
      </c>
      <c r="M22" s="876">
        <f t="shared" si="2"/>
        <v>23.054259759391112</v>
      </c>
      <c r="N22" s="861">
        <v>789</v>
      </c>
      <c r="O22" s="876">
        <v>10.947689746080199</v>
      </c>
      <c r="P22" s="861">
        <v>820</v>
      </c>
      <c r="Q22" s="876">
        <f t="shared" si="3"/>
        <v>10.066290203780996</v>
      </c>
      <c r="R22" s="861">
        <v>696</v>
      </c>
      <c r="S22" s="876">
        <v>9.6572776467323429</v>
      </c>
      <c r="T22" s="861">
        <v>780</v>
      </c>
      <c r="U22" s="876">
        <f t="shared" si="4"/>
        <v>9.5752516572550945</v>
      </c>
      <c r="V22" s="861">
        <v>447</v>
      </c>
      <c r="W22" s="876">
        <v>6.2023033162203411</v>
      </c>
      <c r="X22" s="876">
        <v>535</v>
      </c>
      <c r="Y22" s="876">
        <f t="shared" si="5"/>
        <v>6.5676405597839427</v>
      </c>
      <c r="Z22" s="861">
        <v>7207</v>
      </c>
      <c r="AA22" s="861">
        <v>8146</v>
      </c>
      <c r="AB22" s="465"/>
      <c r="AC22" s="327"/>
      <c r="AD22" s="327"/>
      <c r="AE22" s="485"/>
      <c r="AF22" s="485"/>
    </row>
    <row r="23" spans="1:32" s="219" customFormat="1">
      <c r="A23" s="304" t="s">
        <v>30</v>
      </c>
      <c r="B23" s="861">
        <v>7006</v>
      </c>
      <c r="C23" s="876">
        <v>39.881596174645644</v>
      </c>
      <c r="D23" s="861">
        <v>7409</v>
      </c>
      <c r="E23" s="876">
        <f t="shared" si="0"/>
        <v>38.835307684243631</v>
      </c>
      <c r="F23" s="861">
        <v>3703</v>
      </c>
      <c r="G23" s="876">
        <v>21.079296408037798</v>
      </c>
      <c r="H23" s="861">
        <v>4033</v>
      </c>
      <c r="I23" s="876">
        <f t="shared" si="1"/>
        <v>21.13953244574903</v>
      </c>
      <c r="J23" s="861">
        <v>3825</v>
      </c>
      <c r="K23" s="876">
        <v>21.773780383673934</v>
      </c>
      <c r="L23" s="861">
        <v>4203</v>
      </c>
      <c r="M23" s="876">
        <f t="shared" si="2"/>
        <v>22.030611175175594</v>
      </c>
      <c r="N23" s="861">
        <v>1193</v>
      </c>
      <c r="O23" s="876">
        <v>6.7911424830648377</v>
      </c>
      <c r="P23" s="861">
        <v>1360</v>
      </c>
      <c r="Q23" s="876">
        <f t="shared" si="3"/>
        <v>7.128629835412517</v>
      </c>
      <c r="R23" s="861">
        <v>1183</v>
      </c>
      <c r="S23" s="876">
        <v>6.7342175670290887</v>
      </c>
      <c r="T23" s="861">
        <v>1308</v>
      </c>
      <c r="U23" s="876">
        <f t="shared" si="4"/>
        <v>6.8560645769996853</v>
      </c>
      <c r="V23" s="861">
        <v>657</v>
      </c>
      <c r="W23" s="876">
        <v>3.7399669835486993</v>
      </c>
      <c r="X23" s="876">
        <v>765</v>
      </c>
      <c r="Y23" s="876">
        <f t="shared" si="5"/>
        <v>4.0098542824195409</v>
      </c>
      <c r="Z23" s="861">
        <v>17567</v>
      </c>
      <c r="AA23" s="861">
        <v>19078</v>
      </c>
      <c r="AB23" s="465"/>
      <c r="AC23" s="327"/>
      <c r="AD23" s="327"/>
      <c r="AE23" s="485"/>
      <c r="AF23" s="485"/>
    </row>
    <row r="24" spans="1:32" s="219" customFormat="1">
      <c r="A24" s="304" t="s">
        <v>31</v>
      </c>
      <c r="B24" s="861">
        <v>938</v>
      </c>
      <c r="C24" s="876">
        <v>17.325452530476543</v>
      </c>
      <c r="D24" s="861">
        <v>753</v>
      </c>
      <c r="E24" s="876">
        <f t="shared" si="0"/>
        <v>12.769204680345938</v>
      </c>
      <c r="F24" s="861">
        <v>3021</v>
      </c>
      <c r="G24" s="876">
        <v>55.799778352419651</v>
      </c>
      <c r="H24" s="861">
        <v>3570</v>
      </c>
      <c r="I24" s="876">
        <f t="shared" si="1"/>
        <v>60.539257249448873</v>
      </c>
      <c r="J24" s="861">
        <v>925</v>
      </c>
      <c r="K24" s="876">
        <v>17.085334318433691</v>
      </c>
      <c r="L24" s="861">
        <v>1125</v>
      </c>
      <c r="M24" s="876">
        <f t="shared" si="2"/>
        <v>19.077497032389349</v>
      </c>
      <c r="N24" s="861">
        <v>239</v>
      </c>
      <c r="O24" s="876">
        <v>4.4144809752493535</v>
      </c>
      <c r="P24" s="861">
        <v>203</v>
      </c>
      <c r="Q24" s="876">
        <f t="shared" si="3"/>
        <v>3.4424283534000337</v>
      </c>
      <c r="R24" s="861">
        <v>238</v>
      </c>
      <c r="S24" s="876">
        <v>4.3960103435537494</v>
      </c>
      <c r="T24" s="861">
        <v>197</v>
      </c>
      <c r="U24" s="876">
        <f t="shared" si="4"/>
        <v>3.3406817025606239</v>
      </c>
      <c r="V24" s="861">
        <v>53</v>
      </c>
      <c r="W24" s="876">
        <v>0.97894347986701147</v>
      </c>
      <c r="X24" s="876">
        <v>49</v>
      </c>
      <c r="Y24" s="876">
        <f t="shared" si="5"/>
        <v>0.83093098185518055</v>
      </c>
      <c r="Z24" s="861">
        <v>5414</v>
      </c>
      <c r="AA24" s="861">
        <v>5897</v>
      </c>
      <c r="AB24" s="465"/>
      <c r="AC24" s="327"/>
      <c r="AD24" s="327"/>
      <c r="AE24" s="485"/>
      <c r="AF24" s="485"/>
    </row>
    <row r="25" spans="1:32" s="219" customFormat="1">
      <c r="A25" s="304" t="s">
        <v>15</v>
      </c>
      <c r="B25" s="861">
        <v>705</v>
      </c>
      <c r="C25" s="876">
        <v>22.610647851186659</v>
      </c>
      <c r="D25" s="861">
        <v>860</v>
      </c>
      <c r="E25" s="876">
        <f t="shared" si="0"/>
        <v>18.781393317318191</v>
      </c>
      <c r="F25" s="861">
        <v>967</v>
      </c>
      <c r="G25" s="876">
        <v>31.01347017318794</v>
      </c>
      <c r="H25" s="861">
        <v>1369</v>
      </c>
      <c r="I25" s="876">
        <f t="shared" si="1"/>
        <v>29.897357501637913</v>
      </c>
      <c r="J25" s="861">
        <v>718</v>
      </c>
      <c r="K25" s="876">
        <v>23.027581783194357</v>
      </c>
      <c r="L25" s="861">
        <v>1126</v>
      </c>
      <c r="M25" s="876">
        <f t="shared" si="2"/>
        <v>24.590521948023586</v>
      </c>
      <c r="N25" s="861">
        <v>339</v>
      </c>
      <c r="O25" s="876">
        <v>10.872354073123796</v>
      </c>
      <c r="P25" s="861">
        <v>691</v>
      </c>
      <c r="Q25" s="876">
        <f t="shared" si="3"/>
        <v>15.09063114217078</v>
      </c>
      <c r="R25" s="861">
        <v>251</v>
      </c>
      <c r="S25" s="876">
        <v>8.0500320718409242</v>
      </c>
      <c r="T25" s="861">
        <v>338</v>
      </c>
      <c r="U25" s="876">
        <f t="shared" si="4"/>
        <v>7.381524350294824</v>
      </c>
      <c r="V25" s="861">
        <v>138</v>
      </c>
      <c r="W25" s="876">
        <v>4.4259140474663248</v>
      </c>
      <c r="X25" s="876">
        <v>195</v>
      </c>
      <c r="Y25" s="876">
        <f t="shared" si="5"/>
        <v>4.2585717405547063</v>
      </c>
      <c r="Z25" s="861">
        <v>3118</v>
      </c>
      <c r="AA25" s="861">
        <v>4579</v>
      </c>
      <c r="AB25" s="465"/>
      <c r="AC25" s="327"/>
      <c r="AD25" s="327"/>
      <c r="AE25" s="485"/>
      <c r="AF25" s="485"/>
    </row>
    <row r="26" spans="1:32" s="219" customFormat="1">
      <c r="A26" s="304" t="s">
        <v>197</v>
      </c>
      <c r="B26" s="861">
        <v>6604</v>
      </c>
      <c r="C26" s="876">
        <v>36.120986708964615</v>
      </c>
      <c r="D26" s="861">
        <v>7051</v>
      </c>
      <c r="E26" s="876">
        <f t="shared" si="0"/>
        <v>36.223991780118162</v>
      </c>
      <c r="F26" s="861">
        <v>5391</v>
      </c>
      <c r="G26" s="876">
        <v>29.486408138708089</v>
      </c>
      <c r="H26" s="861">
        <v>5747</v>
      </c>
      <c r="I26" s="876">
        <f t="shared" si="1"/>
        <v>29.524788081171334</v>
      </c>
      <c r="J26" s="861">
        <v>3322</v>
      </c>
      <c r="K26" s="876">
        <v>18.169884592244163</v>
      </c>
      <c r="L26" s="861">
        <v>3669</v>
      </c>
      <c r="M26" s="876">
        <f t="shared" si="2"/>
        <v>18.849216542512202</v>
      </c>
      <c r="N26" s="861">
        <v>1423</v>
      </c>
      <c r="O26" s="876">
        <v>7.7831865667560027</v>
      </c>
      <c r="P26" s="861">
        <v>1481</v>
      </c>
      <c r="Q26" s="876">
        <f t="shared" si="3"/>
        <v>7.6085281274081682</v>
      </c>
      <c r="R26" s="861">
        <v>1064</v>
      </c>
      <c r="S26" s="876">
        <v>5.8196138489307003</v>
      </c>
      <c r="T26" s="861">
        <v>1032</v>
      </c>
      <c r="U26" s="876">
        <f t="shared" si="4"/>
        <v>5.3018237862830722</v>
      </c>
      <c r="V26" s="861">
        <v>479</v>
      </c>
      <c r="W26" s="876">
        <v>2.6199201443964339</v>
      </c>
      <c r="X26" s="876">
        <v>485</v>
      </c>
      <c r="Y26" s="876">
        <f t="shared" si="5"/>
        <v>2.4916516825070638</v>
      </c>
      <c r="Z26" s="861">
        <v>18283</v>
      </c>
      <c r="AA26" s="861">
        <v>19465</v>
      </c>
      <c r="AB26" s="465"/>
      <c r="AC26" s="327"/>
      <c r="AD26" s="327"/>
      <c r="AE26" s="485"/>
      <c r="AF26" s="485"/>
    </row>
    <row r="27" spans="1:32" s="219" customFormat="1">
      <c r="A27" s="304" t="s">
        <v>24</v>
      </c>
      <c r="B27" s="861">
        <v>2637</v>
      </c>
      <c r="C27" s="876">
        <v>25.762016412661197</v>
      </c>
      <c r="D27" s="861">
        <v>2748</v>
      </c>
      <c r="E27" s="876">
        <f t="shared" si="0"/>
        <v>26.581543818920487</v>
      </c>
      <c r="F27" s="861">
        <v>2588</v>
      </c>
      <c r="G27" s="876">
        <v>25.283313794450958</v>
      </c>
      <c r="H27" s="861">
        <v>2551</v>
      </c>
      <c r="I27" s="876">
        <f t="shared" si="1"/>
        <v>24.675952795511705</v>
      </c>
      <c r="J27" s="861">
        <v>2224</v>
      </c>
      <c r="K27" s="876">
        <v>21.727237202032043</v>
      </c>
      <c r="L27" s="861">
        <v>2285</v>
      </c>
      <c r="M27" s="876">
        <f t="shared" si="2"/>
        <v>22.102921261365836</v>
      </c>
      <c r="N27" s="861">
        <v>1361</v>
      </c>
      <c r="O27" s="876">
        <v>13.296209456819071</v>
      </c>
      <c r="P27" s="861">
        <v>1348</v>
      </c>
      <c r="Q27" s="876">
        <f t="shared" si="3"/>
        <v>13.039272586573805</v>
      </c>
      <c r="R27" s="861">
        <v>901</v>
      </c>
      <c r="S27" s="876">
        <v>8.8022665103556079</v>
      </c>
      <c r="T27" s="861">
        <v>888</v>
      </c>
      <c r="U27" s="876">
        <f t="shared" si="4"/>
        <v>8.5896691816598949</v>
      </c>
      <c r="V27" s="861">
        <v>525</v>
      </c>
      <c r="W27" s="876">
        <v>5.128956623681125</v>
      </c>
      <c r="X27" s="876">
        <v>518</v>
      </c>
      <c r="Y27" s="876">
        <f t="shared" si="5"/>
        <v>5.0106403559682722</v>
      </c>
      <c r="Z27" s="861">
        <v>10236</v>
      </c>
      <c r="AA27" s="861">
        <v>10338</v>
      </c>
      <c r="AB27" s="465"/>
      <c r="AC27" s="327"/>
      <c r="AD27" s="327"/>
      <c r="AE27" s="485"/>
      <c r="AF27" s="485"/>
    </row>
    <row r="28" spans="1:32" s="219" customFormat="1">
      <c r="A28" s="304" t="s">
        <v>16</v>
      </c>
      <c r="B28" s="861">
        <v>154</v>
      </c>
      <c r="C28" s="876">
        <v>16.739130434782609</v>
      </c>
      <c r="D28" s="861">
        <v>153</v>
      </c>
      <c r="E28" s="876">
        <f t="shared" si="0"/>
        <v>15.254237288135593</v>
      </c>
      <c r="F28" s="861">
        <v>303</v>
      </c>
      <c r="G28" s="876">
        <v>32.934782608695649</v>
      </c>
      <c r="H28" s="861">
        <v>310</v>
      </c>
      <c r="I28" s="876">
        <f t="shared" si="1"/>
        <v>30.907278165503488</v>
      </c>
      <c r="J28" s="861">
        <v>228</v>
      </c>
      <c r="K28" s="876">
        <v>24.782608695652176</v>
      </c>
      <c r="L28" s="861">
        <v>272</v>
      </c>
      <c r="M28" s="876">
        <f t="shared" si="2"/>
        <v>27.118644067796609</v>
      </c>
      <c r="N28" s="861">
        <v>103</v>
      </c>
      <c r="O28" s="876">
        <v>11.195652173913043</v>
      </c>
      <c r="P28" s="861">
        <v>135</v>
      </c>
      <c r="Q28" s="876">
        <f t="shared" si="3"/>
        <v>13.459621136590229</v>
      </c>
      <c r="R28" s="861">
        <v>100</v>
      </c>
      <c r="S28" s="876">
        <v>10.869565217391305</v>
      </c>
      <c r="T28" s="861">
        <v>99</v>
      </c>
      <c r="U28" s="876">
        <f>T28*100/AA28</f>
        <v>9.8703888334995007</v>
      </c>
      <c r="V28" s="861">
        <v>32</v>
      </c>
      <c r="W28" s="876">
        <v>3.4782608695652173</v>
      </c>
      <c r="X28" s="876">
        <v>34</v>
      </c>
      <c r="Y28" s="876">
        <f t="shared" si="5"/>
        <v>3.3898305084745761</v>
      </c>
      <c r="Z28" s="861">
        <v>920</v>
      </c>
      <c r="AA28" s="861">
        <v>1003</v>
      </c>
      <c r="AB28" s="465"/>
      <c r="AC28" s="327"/>
      <c r="AD28" s="327"/>
      <c r="AE28" s="485"/>
      <c r="AF28" s="485"/>
    </row>
    <row r="29" spans="1:32" s="219" customFormat="1">
      <c r="A29" s="304" t="s">
        <v>32</v>
      </c>
      <c r="B29" s="861">
        <v>1245</v>
      </c>
      <c r="C29" s="876">
        <v>14.051918735891649</v>
      </c>
      <c r="D29" s="861">
        <v>1278</v>
      </c>
      <c r="E29" s="876">
        <f t="shared" si="0"/>
        <v>15.366117590477335</v>
      </c>
      <c r="F29" s="861">
        <v>2557</v>
      </c>
      <c r="G29" s="876">
        <v>28.860045146726861</v>
      </c>
      <c r="H29" s="861">
        <v>2330</v>
      </c>
      <c r="I29" s="876">
        <f t="shared" si="1"/>
        <v>28.014909222075268</v>
      </c>
      <c r="J29" s="861">
        <v>2170</v>
      </c>
      <c r="K29" s="876">
        <v>24.492099322799096</v>
      </c>
      <c r="L29" s="861">
        <v>2043</v>
      </c>
      <c r="M29" s="876">
        <f t="shared" si="2"/>
        <v>24.564145725622218</v>
      </c>
      <c r="N29" s="861">
        <v>849</v>
      </c>
      <c r="O29" s="876">
        <v>9.5823927765237027</v>
      </c>
      <c r="P29" s="861">
        <v>790</v>
      </c>
      <c r="Q29" s="876">
        <f t="shared" si="3"/>
        <v>9.4986172898881804</v>
      </c>
      <c r="R29" s="861">
        <v>1009</v>
      </c>
      <c r="S29" s="876">
        <v>11.388261851015802</v>
      </c>
      <c r="T29" s="861">
        <v>901</v>
      </c>
      <c r="U29" s="876">
        <f t="shared" si="4"/>
        <v>10.833233136948419</v>
      </c>
      <c r="V29" s="861">
        <v>1030</v>
      </c>
      <c r="W29" s="876">
        <v>11.62528216704289</v>
      </c>
      <c r="X29" s="876">
        <v>975</v>
      </c>
      <c r="Y29" s="876">
        <f t="shared" si="5"/>
        <v>11.722977034988578</v>
      </c>
      <c r="Z29" s="861">
        <v>8860</v>
      </c>
      <c r="AA29" s="861">
        <v>8317</v>
      </c>
      <c r="AB29" s="465"/>
      <c r="AC29" s="327"/>
      <c r="AD29" s="327"/>
      <c r="AE29" s="485"/>
      <c r="AF29" s="485"/>
    </row>
    <row r="30" spans="1:32" s="219" customFormat="1">
      <c r="A30" s="304" t="s">
        <v>33</v>
      </c>
      <c r="B30" s="861">
        <v>520</v>
      </c>
      <c r="C30" s="876">
        <v>18.943533697632059</v>
      </c>
      <c r="D30" s="861">
        <v>701</v>
      </c>
      <c r="E30" s="876">
        <f t="shared" si="0"/>
        <v>20.10324060797247</v>
      </c>
      <c r="F30" s="861">
        <v>997</v>
      </c>
      <c r="G30" s="876">
        <v>36.320582877959929</v>
      </c>
      <c r="H30" s="861">
        <v>1343</v>
      </c>
      <c r="I30" s="876">
        <f t="shared" si="1"/>
        <v>38.514482363062804</v>
      </c>
      <c r="J30" s="861">
        <v>724</v>
      </c>
      <c r="K30" s="876">
        <v>26.375227686703095</v>
      </c>
      <c r="L30" s="861">
        <v>717</v>
      </c>
      <c r="M30" s="876">
        <f t="shared" si="2"/>
        <v>20.562087754516778</v>
      </c>
      <c r="N30" s="861">
        <v>271</v>
      </c>
      <c r="O30" s="876">
        <v>9.8724954462659387</v>
      </c>
      <c r="P30" s="861">
        <v>383</v>
      </c>
      <c r="Q30" s="876">
        <f t="shared" si="3"/>
        <v>10.983653570404359</v>
      </c>
      <c r="R30" s="861">
        <v>165</v>
      </c>
      <c r="S30" s="876">
        <v>6.0109289617486334</v>
      </c>
      <c r="T30" s="861">
        <v>254</v>
      </c>
      <c r="U30" s="876">
        <f t="shared" si="4"/>
        <v>7.2841984513908802</v>
      </c>
      <c r="V30" s="861">
        <v>68</v>
      </c>
      <c r="W30" s="876">
        <v>2.4772313296903459</v>
      </c>
      <c r="X30" s="876">
        <v>89</v>
      </c>
      <c r="Y30" s="876">
        <f t="shared" si="5"/>
        <v>2.5523372526527099</v>
      </c>
      <c r="Z30" s="861">
        <v>2745</v>
      </c>
      <c r="AA30" s="861">
        <v>3487</v>
      </c>
      <c r="AB30" s="465"/>
      <c r="AC30" s="327"/>
      <c r="AD30" s="327"/>
      <c r="AE30" s="485"/>
      <c r="AF30" s="485"/>
    </row>
    <row r="31" spans="1:32" s="219" customFormat="1">
      <c r="A31" s="304" t="s">
        <v>177</v>
      </c>
      <c r="B31" s="861">
        <v>44</v>
      </c>
      <c r="C31" s="876">
        <v>0.32916884865714074</v>
      </c>
      <c r="D31" s="861" t="s">
        <v>93</v>
      </c>
      <c r="E31" s="876" t="s">
        <v>93</v>
      </c>
      <c r="F31" s="861">
        <v>3294</v>
      </c>
      <c r="G31" s="876">
        <v>24.642776988105034</v>
      </c>
      <c r="H31" s="861">
        <v>3258</v>
      </c>
      <c r="I31" s="876">
        <f t="shared" si="1"/>
        <v>11.137319249307764</v>
      </c>
      <c r="J31" s="861">
        <v>3596</v>
      </c>
      <c r="K31" s="876">
        <v>26.902072267524499</v>
      </c>
      <c r="L31" s="861">
        <v>4158</v>
      </c>
      <c r="M31" s="876">
        <f t="shared" si="2"/>
        <v>14.213926776740847</v>
      </c>
      <c r="N31" s="861">
        <v>3595</v>
      </c>
      <c r="O31" s="876">
        <v>26.894591157327749</v>
      </c>
      <c r="P31" s="861">
        <v>3888</v>
      </c>
      <c r="Q31" s="876">
        <f t="shared" si="3"/>
        <v>13.290944518510923</v>
      </c>
      <c r="R31" s="861">
        <v>2838</v>
      </c>
      <c r="S31" s="876">
        <v>21.231390738385578</v>
      </c>
      <c r="T31" s="861">
        <v>3062</v>
      </c>
      <c r="U31" s="876">
        <f t="shared" si="4"/>
        <v>10.467302498889003</v>
      </c>
      <c r="V31" s="861" t="s">
        <v>97</v>
      </c>
      <c r="W31" s="876" t="s">
        <v>97</v>
      </c>
      <c r="X31" s="876">
        <v>14887</v>
      </c>
      <c r="Y31" s="876">
        <f t="shared" si="5"/>
        <v>50.890506956551462</v>
      </c>
      <c r="Z31" s="861">
        <v>13367</v>
      </c>
      <c r="AA31" s="861">
        <v>29253</v>
      </c>
      <c r="AB31" s="465"/>
      <c r="AC31" s="327"/>
      <c r="AD31" s="327"/>
      <c r="AE31" s="485"/>
      <c r="AF31" s="485"/>
    </row>
    <row r="32" spans="1:32" s="219" customFormat="1">
      <c r="A32" s="304" t="s">
        <v>17</v>
      </c>
      <c r="B32" s="861">
        <v>1075</v>
      </c>
      <c r="C32" s="876">
        <v>22.060332444079624</v>
      </c>
      <c r="D32" s="861">
        <v>772</v>
      </c>
      <c r="E32" s="876">
        <f t="shared" si="0"/>
        <v>16.978227402683089</v>
      </c>
      <c r="F32" s="861">
        <v>1759</v>
      </c>
      <c r="G32" s="876">
        <v>36.096860250359121</v>
      </c>
      <c r="H32" s="861">
        <v>1625</v>
      </c>
      <c r="I32" s="876">
        <f t="shared" si="1"/>
        <v>35.737849131295363</v>
      </c>
      <c r="J32" s="861">
        <v>977</v>
      </c>
      <c r="K32" s="876">
        <v>20.049250974758877</v>
      </c>
      <c r="L32" s="861">
        <v>1149</v>
      </c>
      <c r="M32" s="876">
        <f t="shared" si="2"/>
        <v>25.269408401143611</v>
      </c>
      <c r="N32" s="861">
        <v>412</v>
      </c>
      <c r="O32" s="876">
        <v>8.4547506669402832</v>
      </c>
      <c r="P32" s="861">
        <v>471</v>
      </c>
      <c r="Q32" s="876">
        <f t="shared" si="3"/>
        <v>10.35847811744007</v>
      </c>
      <c r="R32" s="861">
        <v>397</v>
      </c>
      <c r="S32" s="876">
        <v>8.1469320746973111</v>
      </c>
      <c r="T32" s="861">
        <v>324</v>
      </c>
      <c r="U32" s="876">
        <f t="shared" si="4"/>
        <v>7.125577303716736</v>
      </c>
      <c r="V32" s="861">
        <v>253</v>
      </c>
      <c r="W32" s="876">
        <v>5.1918735891647856</v>
      </c>
      <c r="X32" s="876">
        <v>206</v>
      </c>
      <c r="Y32" s="876">
        <f t="shared" si="5"/>
        <v>4.5304596437211346</v>
      </c>
      <c r="Z32" s="861">
        <v>4873</v>
      </c>
      <c r="AA32" s="861">
        <v>4547</v>
      </c>
      <c r="AB32" s="465"/>
      <c r="AC32" s="327"/>
      <c r="AD32" s="327"/>
      <c r="AE32" s="485"/>
      <c r="AF32" s="485"/>
    </row>
    <row r="33" spans="1:32" s="219" customFormat="1">
      <c r="A33" s="304" t="s">
        <v>290</v>
      </c>
      <c r="B33" s="861">
        <v>122</v>
      </c>
      <c r="C33" s="876">
        <v>11.553030303030303</v>
      </c>
      <c r="D33" s="861">
        <v>101</v>
      </c>
      <c r="E33" s="876">
        <f>D33*100/AA33</f>
        <v>9.4128611369990676</v>
      </c>
      <c r="F33" s="861">
        <v>386</v>
      </c>
      <c r="G33" s="876">
        <v>36.553030303030305</v>
      </c>
      <c r="H33" s="861">
        <v>378</v>
      </c>
      <c r="I33" s="876">
        <f>H33*100/AA33</f>
        <v>35.228331780055917</v>
      </c>
      <c r="J33" s="861">
        <v>360</v>
      </c>
      <c r="K33" s="876">
        <v>34.090909090909093</v>
      </c>
      <c r="L33" s="861">
        <v>395</v>
      </c>
      <c r="M33" s="876">
        <f>L33*100/AA33</f>
        <v>36.812674743709223</v>
      </c>
      <c r="N33" s="861">
        <v>104</v>
      </c>
      <c r="O33" s="876">
        <v>9.8484848484848477</v>
      </c>
      <c r="P33" s="861">
        <v>100</v>
      </c>
      <c r="Q33" s="876">
        <f>P33*100/AA33</f>
        <v>9.3196644920782852</v>
      </c>
      <c r="R33" s="861">
        <v>53</v>
      </c>
      <c r="S33" s="876">
        <v>5.0189393939393936</v>
      </c>
      <c r="T33" s="861">
        <v>64</v>
      </c>
      <c r="U33" s="876">
        <f>T33*100/AA33</f>
        <v>5.9645852749301023</v>
      </c>
      <c r="V33" s="861">
        <v>31</v>
      </c>
      <c r="W33" s="876">
        <v>2.9356060606060606</v>
      </c>
      <c r="X33" s="876">
        <v>35</v>
      </c>
      <c r="Y33" s="876">
        <f t="shared" si="5"/>
        <v>3.2618825722273996</v>
      </c>
      <c r="Z33" s="861">
        <v>1056</v>
      </c>
      <c r="AA33" s="861">
        <v>1073</v>
      </c>
      <c r="AB33" s="465"/>
      <c r="AC33" s="327"/>
      <c r="AD33" s="327"/>
      <c r="AE33" s="485"/>
      <c r="AF33" s="485"/>
    </row>
    <row r="34" spans="1:32" s="219" customFormat="1">
      <c r="A34" s="304" t="s">
        <v>19</v>
      </c>
      <c r="B34" s="861">
        <v>2428</v>
      </c>
      <c r="C34" s="876">
        <v>22.918633188597319</v>
      </c>
      <c r="D34" s="861">
        <v>2322</v>
      </c>
      <c r="E34" s="876">
        <f t="shared" si="0"/>
        <v>20.274163974504496</v>
      </c>
      <c r="F34" s="861">
        <v>3429</v>
      </c>
      <c r="G34" s="876">
        <v>32.367377760996789</v>
      </c>
      <c r="H34" s="861">
        <v>3547</v>
      </c>
      <c r="I34" s="876">
        <f t="shared" si="1"/>
        <v>30.970051514886929</v>
      </c>
      <c r="J34" s="861">
        <v>2690</v>
      </c>
      <c r="K34" s="876">
        <v>25.391731168585991</v>
      </c>
      <c r="L34" s="861">
        <v>3263</v>
      </c>
      <c r="M34" s="876">
        <f t="shared" si="2"/>
        <v>28.490351872871738</v>
      </c>
      <c r="N34" s="861">
        <v>945</v>
      </c>
      <c r="O34" s="876">
        <v>8.9201434774400603</v>
      </c>
      <c r="P34" s="861">
        <v>1086</v>
      </c>
      <c r="Q34" s="876">
        <f t="shared" si="3"/>
        <v>9.4822317296778138</v>
      </c>
      <c r="R34" s="861">
        <v>752</v>
      </c>
      <c r="S34" s="876">
        <v>7.0983575608835192</v>
      </c>
      <c r="T34" s="861">
        <v>780</v>
      </c>
      <c r="U34" s="876">
        <f t="shared" si="4"/>
        <v>6.8104426787741206</v>
      </c>
      <c r="V34" s="861">
        <v>350</v>
      </c>
      <c r="W34" s="876">
        <v>3.3037568434963185</v>
      </c>
      <c r="X34" s="876">
        <v>455</v>
      </c>
      <c r="Y34" s="876">
        <f t="shared" si="5"/>
        <v>3.9727582292849033</v>
      </c>
      <c r="Z34" s="861">
        <v>10594</v>
      </c>
      <c r="AA34" s="861">
        <v>11453</v>
      </c>
      <c r="AB34" s="465"/>
      <c r="AC34" s="327"/>
      <c r="AD34" s="327"/>
      <c r="AE34" s="485"/>
      <c r="AF34" s="485"/>
    </row>
    <row r="35" spans="1:32" s="219" customFormat="1">
      <c r="A35" s="304" t="s">
        <v>291</v>
      </c>
      <c r="B35" s="861">
        <v>21278</v>
      </c>
      <c r="C35" s="876">
        <v>17.788590155163188</v>
      </c>
      <c r="D35" s="861">
        <v>20828</v>
      </c>
      <c r="E35" s="876">
        <f t="shared" si="0"/>
        <v>16.815759728725983</v>
      </c>
      <c r="F35" s="861">
        <v>39794</v>
      </c>
      <c r="G35" s="876">
        <v>33.268124665596574</v>
      </c>
      <c r="H35" s="861">
        <v>40108</v>
      </c>
      <c r="I35" s="876">
        <f t="shared" si="1"/>
        <v>32.381721298239945</v>
      </c>
      <c r="J35" s="861">
        <v>28225</v>
      </c>
      <c r="K35" s="876">
        <v>23.596341626538255</v>
      </c>
      <c r="L35" s="861">
        <v>30178</v>
      </c>
      <c r="M35" s="876">
        <f t="shared" si="2"/>
        <v>24.364605199418698</v>
      </c>
      <c r="N35" s="861">
        <v>13487</v>
      </c>
      <c r="O35" s="876">
        <v>11.275247458533975</v>
      </c>
      <c r="P35" s="861">
        <v>14563</v>
      </c>
      <c r="Q35" s="876">
        <f t="shared" si="3"/>
        <v>11.757629581785887</v>
      </c>
      <c r="R35" s="861">
        <v>9870</v>
      </c>
      <c r="S35" s="876">
        <v>8.2514044943820224</v>
      </c>
      <c r="T35" s="861">
        <v>10703</v>
      </c>
      <c r="U35" s="876">
        <f t="shared" si="4"/>
        <v>8.64120781527531</v>
      </c>
      <c r="V35" s="861">
        <v>6962</v>
      </c>
      <c r="W35" s="876">
        <v>5.8202915997859819</v>
      </c>
      <c r="X35" s="876">
        <v>7480</v>
      </c>
      <c r="Y35" s="876">
        <f t="shared" si="5"/>
        <v>6.0390763765541742</v>
      </c>
      <c r="Z35" s="861">
        <v>119616</v>
      </c>
      <c r="AA35" s="861">
        <v>123860</v>
      </c>
      <c r="AB35" s="465"/>
      <c r="AC35" s="327"/>
      <c r="AD35" s="327"/>
      <c r="AE35" s="485"/>
      <c r="AF35" s="485"/>
    </row>
    <row r="36" spans="1:32" s="219" customFormat="1">
      <c r="A36" s="304" t="s">
        <v>20</v>
      </c>
      <c r="B36" s="861">
        <v>184</v>
      </c>
      <c r="C36" s="876">
        <v>11.281422440220723</v>
      </c>
      <c r="D36" s="861">
        <v>249</v>
      </c>
      <c r="E36" s="876">
        <f t="shared" si="0"/>
        <v>15.739570164348926</v>
      </c>
      <c r="F36" s="861">
        <v>665</v>
      </c>
      <c r="G36" s="876">
        <v>40.772532188841204</v>
      </c>
      <c r="H36" s="861">
        <v>570</v>
      </c>
      <c r="I36" s="876">
        <f t="shared" si="1"/>
        <v>36.03034134007585</v>
      </c>
      <c r="J36" s="861">
        <v>380</v>
      </c>
      <c r="K36" s="876">
        <v>23.298589822194973</v>
      </c>
      <c r="L36" s="861">
        <v>367</v>
      </c>
      <c r="M36" s="876">
        <f t="shared" si="2"/>
        <v>23.198482932996207</v>
      </c>
      <c r="N36" s="861">
        <v>166</v>
      </c>
      <c r="O36" s="876">
        <v>10.177805027590436</v>
      </c>
      <c r="P36" s="861">
        <v>152</v>
      </c>
      <c r="Q36" s="876">
        <f t="shared" si="3"/>
        <v>9.6080910240202275</v>
      </c>
      <c r="R36" s="861">
        <v>140</v>
      </c>
      <c r="S36" s="876">
        <v>8.5836909871244629</v>
      </c>
      <c r="T36" s="861">
        <v>159</v>
      </c>
      <c r="U36" s="876">
        <f t="shared" si="4"/>
        <v>10.050568900126422</v>
      </c>
      <c r="V36" s="861">
        <v>96</v>
      </c>
      <c r="W36" s="876">
        <v>5.8859595340282036</v>
      </c>
      <c r="X36" s="876">
        <v>85</v>
      </c>
      <c r="Y36" s="876">
        <f t="shared" si="5"/>
        <v>5.3729456384323644</v>
      </c>
      <c r="Z36" s="861">
        <v>1631</v>
      </c>
      <c r="AA36" s="861">
        <v>1582</v>
      </c>
      <c r="AB36" s="465"/>
      <c r="AC36" s="327"/>
      <c r="AD36" s="327"/>
      <c r="AE36" s="485"/>
      <c r="AF36" s="485"/>
    </row>
    <row r="37" spans="1:32" s="219" customFormat="1">
      <c r="A37" s="304" t="s">
        <v>21</v>
      </c>
      <c r="B37" s="861">
        <v>176</v>
      </c>
      <c r="C37" s="876">
        <v>16.176470588235293</v>
      </c>
      <c r="D37" s="861">
        <v>197</v>
      </c>
      <c r="E37" s="876">
        <f t="shared" si="0"/>
        <v>17.844202898550726</v>
      </c>
      <c r="F37" s="861">
        <v>386</v>
      </c>
      <c r="G37" s="876">
        <v>35.477941176470587</v>
      </c>
      <c r="H37" s="861">
        <v>324</v>
      </c>
      <c r="I37" s="876">
        <f t="shared" si="1"/>
        <v>29.347826086956523</v>
      </c>
      <c r="J37" s="861">
        <v>308</v>
      </c>
      <c r="K37" s="876">
        <v>28.308823529411764</v>
      </c>
      <c r="L37" s="861">
        <v>318</v>
      </c>
      <c r="M37" s="876">
        <f t="shared" si="2"/>
        <v>28.804347826086957</v>
      </c>
      <c r="N37" s="861">
        <v>102</v>
      </c>
      <c r="O37" s="876">
        <v>9.375</v>
      </c>
      <c r="P37" s="861">
        <v>115</v>
      </c>
      <c r="Q37" s="876">
        <f t="shared" si="3"/>
        <v>10.416666666666666</v>
      </c>
      <c r="R37" s="861">
        <v>75</v>
      </c>
      <c r="S37" s="876">
        <v>6.8933823529411766</v>
      </c>
      <c r="T37" s="861">
        <v>95</v>
      </c>
      <c r="U37" s="876">
        <f t="shared" si="4"/>
        <v>8.6050724637681153</v>
      </c>
      <c r="V37" s="861">
        <v>41</v>
      </c>
      <c r="W37" s="876">
        <v>3.7683823529411766</v>
      </c>
      <c r="X37" s="876">
        <v>55</v>
      </c>
      <c r="Y37" s="876">
        <f t="shared" si="5"/>
        <v>4.9818840579710146</v>
      </c>
      <c r="Z37" s="861">
        <v>1088</v>
      </c>
      <c r="AA37" s="861">
        <v>1104</v>
      </c>
      <c r="AB37" s="465"/>
      <c r="AC37" s="327"/>
      <c r="AD37" s="327"/>
      <c r="AE37" s="485"/>
      <c r="AF37" s="485"/>
    </row>
    <row r="38" spans="1:32" s="219" customFormat="1">
      <c r="A38" s="288" t="s">
        <v>325</v>
      </c>
      <c r="B38" s="290"/>
      <c r="C38" s="290"/>
      <c r="D38" s="290"/>
      <c r="E38" s="290"/>
      <c r="F38" s="29"/>
      <c r="G38" s="29"/>
      <c r="H38" s="29"/>
      <c r="I38" s="29"/>
      <c r="J38" s="29"/>
      <c r="K38" s="29"/>
      <c r="L38" s="29"/>
      <c r="M38" s="29"/>
      <c r="N38" s="29"/>
      <c r="O38" s="29"/>
      <c r="P38" s="29"/>
      <c r="Q38" s="29"/>
      <c r="R38" s="29"/>
      <c r="S38" s="29"/>
      <c r="T38" s="29"/>
      <c r="U38" s="29"/>
      <c r="V38" s="29"/>
      <c r="W38" s="29"/>
      <c r="X38" s="488"/>
      <c r="Y38" s="29"/>
      <c r="Z38" s="48"/>
      <c r="AA38" s="48"/>
    </row>
    <row r="39" spans="1:32" s="219" customFormat="1">
      <c r="A39" s="453" t="s">
        <v>224</v>
      </c>
      <c r="B39" s="29"/>
      <c r="C39" s="29"/>
      <c r="D39" s="29"/>
      <c r="E39" s="29"/>
      <c r="F39" s="29"/>
      <c r="G39" s="29"/>
      <c r="H39" s="29"/>
      <c r="I39" s="29"/>
      <c r="J39" s="29"/>
      <c r="K39" s="29"/>
      <c r="L39" s="29"/>
      <c r="M39" s="29"/>
      <c r="N39" s="29"/>
      <c r="O39" s="29"/>
      <c r="P39" s="29"/>
      <c r="Q39" s="29"/>
      <c r="R39" s="29"/>
      <c r="S39" s="29"/>
      <c r="T39" s="29"/>
      <c r="U39" s="29"/>
      <c r="V39" s="29"/>
      <c r="W39" s="29"/>
      <c r="X39" s="488"/>
      <c r="Y39" s="29"/>
      <c r="Z39" s="48"/>
      <c r="AA39" s="48"/>
    </row>
    <row r="40" spans="1:32" s="219" customFormat="1">
      <c r="A40" s="453" t="s">
        <v>333</v>
      </c>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spans="1:32" s="219" customFormat="1">
      <c r="A41" s="453" t="s">
        <v>294</v>
      </c>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spans="1:3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sheetData>
  <mergeCells count="20">
    <mergeCell ref="V6:W6"/>
    <mergeCell ref="X6:Y6"/>
    <mergeCell ref="V5:Y5"/>
    <mergeCell ref="Z5:AA6"/>
    <mergeCell ref="B6:C6"/>
    <mergeCell ref="D6:E6"/>
    <mergeCell ref="F6:G6"/>
    <mergeCell ref="H6:I6"/>
    <mergeCell ref="J6:K6"/>
    <mergeCell ref="L6:M6"/>
    <mergeCell ref="N6:O6"/>
    <mergeCell ref="P6:Q6"/>
    <mergeCell ref="R5:U5"/>
    <mergeCell ref="R6:S6"/>
    <mergeCell ref="T6:U6"/>
    <mergeCell ref="A5:A7"/>
    <mergeCell ref="B5:E5"/>
    <mergeCell ref="F5:I5"/>
    <mergeCell ref="J5:M5"/>
    <mergeCell ref="N5:Q5"/>
  </mergeCells>
  <pageMargins left="0.511811024" right="0.511811024" top="0.78740157499999996" bottom="0.78740157499999996" header="0.31496062000000002" footer="0.31496062000000002"/>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D40"/>
  <sheetViews>
    <sheetView workbookViewId="0">
      <selection activeCell="A21" sqref="A21"/>
    </sheetView>
  </sheetViews>
  <sheetFormatPr defaultRowHeight="15"/>
  <sheetData>
    <row r="1" spans="1:30" s="834" customFormat="1">
      <c r="A1" s="288" t="s">
        <v>600</v>
      </c>
    </row>
    <row r="2" spans="1:30" s="219" customFormat="1" ht="18.75">
      <c r="A2" s="29" t="s">
        <v>450</v>
      </c>
      <c r="B2" s="290"/>
      <c r="C2" s="290"/>
      <c r="D2" s="290"/>
      <c r="E2" s="290"/>
      <c r="F2" s="487"/>
      <c r="G2" s="487"/>
      <c r="H2" s="487"/>
      <c r="I2" s="29"/>
      <c r="J2" s="29"/>
      <c r="K2" s="29"/>
      <c r="L2" s="29"/>
      <c r="M2" s="29"/>
      <c r="N2" s="29"/>
      <c r="O2" s="29"/>
      <c r="P2" s="29"/>
      <c r="Q2" s="29"/>
      <c r="R2" s="29"/>
      <c r="S2" s="29"/>
      <c r="T2" s="29"/>
      <c r="U2" s="29"/>
    </row>
    <row r="3" spans="1:30" s="219" customFormat="1">
      <c r="A3" s="29" t="s">
        <v>281</v>
      </c>
      <c r="B3" s="290"/>
      <c r="C3" s="290"/>
      <c r="D3" s="290"/>
      <c r="E3" s="290"/>
      <c r="F3" s="29"/>
      <c r="G3" s="29"/>
      <c r="H3" s="29"/>
      <c r="I3" s="29"/>
      <c r="J3" s="29"/>
      <c r="K3" s="29"/>
      <c r="L3" s="29"/>
      <c r="M3" s="29"/>
      <c r="N3" s="29"/>
      <c r="O3" s="29"/>
      <c r="P3" s="29"/>
      <c r="Q3" s="29"/>
      <c r="R3" s="29"/>
      <c r="S3" s="29"/>
      <c r="T3" s="29"/>
      <c r="U3" s="29"/>
      <c r="V3" s="48"/>
      <c r="W3" s="48"/>
      <c r="X3" s="48"/>
      <c r="Y3" s="48"/>
      <c r="Z3" s="48"/>
      <c r="AA3" s="48"/>
      <c r="AB3" s="48"/>
    </row>
    <row r="4" spans="1:30" s="219" customFormat="1">
      <c r="A4" s="1080" t="s">
        <v>205</v>
      </c>
      <c r="B4" s="1104" t="s">
        <v>326</v>
      </c>
      <c r="C4" s="1105"/>
      <c r="D4" s="1105"/>
      <c r="E4" s="1106"/>
      <c r="F4" s="1104" t="s">
        <v>327</v>
      </c>
      <c r="G4" s="1105"/>
      <c r="H4" s="1105"/>
      <c r="I4" s="1106"/>
      <c r="J4" s="1104" t="s">
        <v>328</v>
      </c>
      <c r="K4" s="1105"/>
      <c r="L4" s="1105"/>
      <c r="M4" s="1106"/>
      <c r="N4" s="1104" t="s">
        <v>329</v>
      </c>
      <c r="O4" s="1105"/>
      <c r="P4" s="1105"/>
      <c r="Q4" s="1106"/>
      <c r="R4" s="1104" t="s">
        <v>330</v>
      </c>
      <c r="S4" s="1105"/>
      <c r="T4" s="1105"/>
      <c r="U4" s="1106"/>
      <c r="V4" s="1104" t="s">
        <v>331</v>
      </c>
      <c r="W4" s="1105"/>
      <c r="X4" s="1105"/>
      <c r="Y4" s="1106"/>
      <c r="Z4" s="1100" t="s">
        <v>313</v>
      </c>
      <c r="AA4" s="1100"/>
      <c r="AB4" s="48"/>
    </row>
    <row r="5" spans="1:30" s="219" customFormat="1">
      <c r="A5" s="1080"/>
      <c r="B5" s="1104">
        <v>2011</v>
      </c>
      <c r="C5" s="1106"/>
      <c r="D5" s="1104">
        <v>2012</v>
      </c>
      <c r="E5" s="1106"/>
      <c r="F5" s="1104">
        <v>2011</v>
      </c>
      <c r="G5" s="1106"/>
      <c r="H5" s="1104">
        <v>2012</v>
      </c>
      <c r="I5" s="1106"/>
      <c r="J5" s="1104">
        <v>2011</v>
      </c>
      <c r="K5" s="1106"/>
      <c r="L5" s="1104">
        <v>2012</v>
      </c>
      <c r="M5" s="1106"/>
      <c r="N5" s="1104">
        <v>2011</v>
      </c>
      <c r="O5" s="1106"/>
      <c r="P5" s="1104">
        <v>2012</v>
      </c>
      <c r="Q5" s="1106"/>
      <c r="R5" s="1104">
        <v>2011</v>
      </c>
      <c r="S5" s="1106"/>
      <c r="T5" s="1104">
        <v>2012</v>
      </c>
      <c r="U5" s="1106"/>
      <c r="V5" s="1104">
        <v>2011</v>
      </c>
      <c r="W5" s="1106"/>
      <c r="X5" s="1104">
        <v>2012</v>
      </c>
      <c r="Y5" s="1106"/>
      <c r="Z5" s="1100"/>
      <c r="AA5" s="1100"/>
      <c r="AB5" s="48"/>
      <c r="AC5" s="448"/>
    </row>
    <row r="6" spans="1:30" s="219" customFormat="1" ht="22.5">
      <c r="A6" s="1080"/>
      <c r="B6" s="471" t="s">
        <v>5</v>
      </c>
      <c r="C6" s="561" t="s">
        <v>272</v>
      </c>
      <c r="D6" s="471" t="s">
        <v>5</v>
      </c>
      <c r="E6" s="561" t="s">
        <v>272</v>
      </c>
      <c r="F6" s="471" t="s">
        <v>5</v>
      </c>
      <c r="G6" s="561" t="s">
        <v>272</v>
      </c>
      <c r="H6" s="471" t="s">
        <v>5</v>
      </c>
      <c r="I6" s="561" t="s">
        <v>272</v>
      </c>
      <c r="J6" s="471" t="s">
        <v>5</v>
      </c>
      <c r="K6" s="561" t="s">
        <v>272</v>
      </c>
      <c r="L6" s="471" t="s">
        <v>5</v>
      </c>
      <c r="M6" s="561" t="s">
        <v>272</v>
      </c>
      <c r="N6" s="471" t="s">
        <v>5</v>
      </c>
      <c r="O6" s="561" t="s">
        <v>272</v>
      </c>
      <c r="P6" s="471" t="s">
        <v>5</v>
      </c>
      <c r="Q6" s="561" t="s">
        <v>272</v>
      </c>
      <c r="R6" s="471" t="s">
        <v>5</v>
      </c>
      <c r="S6" s="561" t="s">
        <v>272</v>
      </c>
      <c r="T6" s="471" t="s">
        <v>5</v>
      </c>
      <c r="U6" s="561" t="s">
        <v>272</v>
      </c>
      <c r="V6" s="471" t="s">
        <v>5</v>
      </c>
      <c r="W6" s="561" t="s">
        <v>272</v>
      </c>
      <c r="X6" s="471" t="s">
        <v>5</v>
      </c>
      <c r="Y6" s="561" t="s">
        <v>272</v>
      </c>
      <c r="Z6" s="563">
        <v>2011</v>
      </c>
      <c r="AA6" s="563">
        <v>2012</v>
      </c>
      <c r="AB6" s="48"/>
    </row>
    <row r="7" spans="1:30" s="219" customFormat="1">
      <c r="A7" s="562"/>
      <c r="B7" s="553"/>
      <c r="C7" s="553"/>
      <c r="D7" s="553"/>
      <c r="E7" s="553"/>
      <c r="F7" s="29"/>
      <c r="G7" s="29"/>
      <c r="H7" s="29"/>
      <c r="I7" s="29"/>
      <c r="J7" s="29"/>
      <c r="K7" s="29"/>
      <c r="L7" s="29"/>
      <c r="M7" s="29"/>
      <c r="N7" s="29"/>
      <c r="O7" s="29"/>
      <c r="P7" s="29"/>
      <c r="Q7" s="29"/>
      <c r="R7" s="29"/>
      <c r="S7" s="29"/>
      <c r="T7" s="29"/>
      <c r="U7" s="29"/>
      <c r="V7" s="29"/>
      <c r="W7" s="29"/>
      <c r="X7" s="29"/>
      <c r="Y7" s="29"/>
      <c r="Z7" s="29"/>
      <c r="AA7" s="29"/>
      <c r="AB7" s="48"/>
    </row>
    <row r="8" spans="1:30" s="219" customFormat="1">
      <c r="A8" s="844" t="s">
        <v>210</v>
      </c>
      <c r="B8" s="860">
        <v>134376</v>
      </c>
      <c r="C8" s="875">
        <v>29.55637720145257</v>
      </c>
      <c r="D8" s="860">
        <v>143501</v>
      </c>
      <c r="E8" s="875">
        <v>29.517965722372612</v>
      </c>
      <c r="F8" s="860">
        <v>117706</v>
      </c>
      <c r="G8" s="875">
        <v>25.889764056633446</v>
      </c>
      <c r="H8" s="860">
        <v>122855</v>
      </c>
      <c r="I8" s="875">
        <v>25.271110855130537</v>
      </c>
      <c r="J8" s="860">
        <v>84987</v>
      </c>
      <c r="K8" s="875">
        <v>18.693128454633637</v>
      </c>
      <c r="L8" s="860">
        <v>93100</v>
      </c>
      <c r="M8" s="875">
        <v>19.150546747081137</v>
      </c>
      <c r="N8" s="860">
        <v>76631</v>
      </c>
      <c r="O8" s="875">
        <v>16.855202873463355</v>
      </c>
      <c r="P8" s="860">
        <v>84529</v>
      </c>
      <c r="Q8" s="875">
        <v>17.387503394028155</v>
      </c>
      <c r="R8" s="860">
        <v>33646</v>
      </c>
      <c r="S8" s="875">
        <v>7.4005318458658769</v>
      </c>
      <c r="T8" s="860">
        <v>36408</v>
      </c>
      <c r="U8" s="875">
        <v>7.4890774002978517</v>
      </c>
      <c r="V8" s="860">
        <v>7297</v>
      </c>
      <c r="W8" s="875">
        <v>1.6049955679511176</v>
      </c>
      <c r="X8" s="860">
        <v>5755</v>
      </c>
      <c r="Y8" s="875">
        <v>1.1837958810897093</v>
      </c>
      <c r="Z8" s="860">
        <v>454643</v>
      </c>
      <c r="AA8" s="860">
        <v>486148</v>
      </c>
      <c r="AB8" s="180"/>
      <c r="AC8" s="448"/>
      <c r="AD8" s="448"/>
    </row>
    <row r="9" spans="1:30" s="219" customFormat="1">
      <c r="A9" s="562"/>
      <c r="B9" s="465"/>
      <c r="C9" s="486"/>
      <c r="D9" s="465"/>
      <c r="E9" s="486"/>
      <c r="F9" s="465"/>
      <c r="G9" s="486"/>
      <c r="H9" s="465"/>
      <c r="I9" s="486"/>
      <c r="J9" s="465"/>
      <c r="K9" s="486"/>
      <c r="L9" s="465"/>
      <c r="M9" s="486"/>
      <c r="N9" s="465"/>
      <c r="O9" s="486"/>
      <c r="P9" s="465"/>
      <c r="Q9" s="486"/>
      <c r="R9" s="465"/>
      <c r="S9" s="486"/>
      <c r="T9" s="465"/>
      <c r="U9" s="486"/>
      <c r="V9" s="465"/>
      <c r="W9" s="486"/>
      <c r="X9" s="465"/>
      <c r="Y9" s="486"/>
      <c r="Z9" s="465"/>
      <c r="AA9" s="465"/>
      <c r="AB9" s="180"/>
      <c r="AC9" s="448"/>
      <c r="AD9" s="448"/>
    </row>
    <row r="10" spans="1:30" s="219" customFormat="1">
      <c r="A10" s="304" t="s">
        <v>25</v>
      </c>
      <c r="B10" s="861">
        <v>1497</v>
      </c>
      <c r="C10" s="876">
        <v>39.178225595393876</v>
      </c>
      <c r="D10" s="861">
        <v>1336</v>
      </c>
      <c r="E10" s="876">
        <f>D10*100/AA10</f>
        <v>38.390804597701148</v>
      </c>
      <c r="F10" s="861">
        <v>1075</v>
      </c>
      <c r="G10" s="876">
        <v>28.133996336037686</v>
      </c>
      <c r="H10" s="861">
        <v>971</v>
      </c>
      <c r="I10" s="876">
        <f>H10*100/AA10</f>
        <v>27.902298850574713</v>
      </c>
      <c r="J10" s="861">
        <v>643</v>
      </c>
      <c r="K10" s="876">
        <v>16.828055482857891</v>
      </c>
      <c r="L10" s="861">
        <v>602</v>
      </c>
      <c r="M10" s="876">
        <f>L10*100/AA10</f>
        <v>17.298850574712645</v>
      </c>
      <c r="N10" s="861">
        <v>433</v>
      </c>
      <c r="O10" s="876">
        <v>11.332112012562156</v>
      </c>
      <c r="P10" s="861">
        <v>410</v>
      </c>
      <c r="Q10" s="876">
        <f>P10*100/AA10</f>
        <v>11.781609195402298</v>
      </c>
      <c r="R10" s="861">
        <v>173</v>
      </c>
      <c r="S10" s="876">
        <v>4.5276105731483902</v>
      </c>
      <c r="T10" s="861">
        <v>161</v>
      </c>
      <c r="U10" s="876">
        <f>T10*100/AA10</f>
        <v>4.6264367816091951</v>
      </c>
      <c r="V10" s="861" t="s">
        <v>97</v>
      </c>
      <c r="W10" s="861" t="s">
        <v>97</v>
      </c>
      <c r="X10" s="861" t="s">
        <v>93</v>
      </c>
      <c r="Y10" s="861" t="s">
        <v>93</v>
      </c>
      <c r="Z10" s="861">
        <v>3821</v>
      </c>
      <c r="AA10" s="861">
        <v>3480</v>
      </c>
      <c r="AB10" s="180"/>
      <c r="AC10" s="448"/>
      <c r="AD10" s="448"/>
    </row>
    <row r="11" spans="1:30" s="219" customFormat="1">
      <c r="A11" s="304" t="s">
        <v>23</v>
      </c>
      <c r="B11" s="861">
        <v>929</v>
      </c>
      <c r="C11" s="876">
        <v>27.698270721526537</v>
      </c>
      <c r="D11" s="861">
        <v>1184</v>
      </c>
      <c r="E11" s="876">
        <f t="shared" ref="E11:E36" si="0">D11*100/AA11</f>
        <v>28.50951119672526</v>
      </c>
      <c r="F11" s="861">
        <v>855</v>
      </c>
      <c r="G11" s="876">
        <v>25.491949910554563</v>
      </c>
      <c r="H11" s="861">
        <v>1099</v>
      </c>
      <c r="I11" s="876">
        <f t="shared" ref="I11:I36" si="1">H11*100/AA11</f>
        <v>26.46279797736576</v>
      </c>
      <c r="J11" s="861">
        <v>668</v>
      </c>
      <c r="K11" s="876">
        <v>19.916517590936195</v>
      </c>
      <c r="L11" s="861">
        <v>866</v>
      </c>
      <c r="M11" s="876">
        <f t="shared" ref="M11:M36" si="2">L11*100/AA11</f>
        <v>20.852395858415605</v>
      </c>
      <c r="N11" s="861">
        <v>627</v>
      </c>
      <c r="O11" s="876">
        <v>18.694096601073344</v>
      </c>
      <c r="P11" s="861">
        <v>679</v>
      </c>
      <c r="Q11" s="876">
        <f t="shared" ref="Q11:Q36" si="3">P11*100/AA11</f>
        <v>16.349626775824706</v>
      </c>
      <c r="R11" s="861">
        <v>275</v>
      </c>
      <c r="S11" s="876">
        <v>8.1991651759093624</v>
      </c>
      <c r="T11" s="861">
        <v>325</v>
      </c>
      <c r="U11" s="876">
        <f t="shared" ref="U11:U36" si="4">T11*100/AA11</f>
        <v>7.8256681916686732</v>
      </c>
      <c r="V11" s="861" t="s">
        <v>97</v>
      </c>
      <c r="W11" s="861" t="s">
        <v>97</v>
      </c>
      <c r="X11" s="861" t="s">
        <v>93</v>
      </c>
      <c r="Y11" s="861" t="s">
        <v>93</v>
      </c>
      <c r="Z11" s="861">
        <v>3354</v>
      </c>
      <c r="AA11" s="861">
        <v>4153</v>
      </c>
      <c r="AB11" s="180"/>
      <c r="AC11" s="448"/>
      <c r="AD11" s="448"/>
    </row>
    <row r="12" spans="1:30" s="219" customFormat="1">
      <c r="A12" s="304" t="s">
        <v>26</v>
      </c>
      <c r="B12" s="861">
        <v>854</v>
      </c>
      <c r="C12" s="876">
        <v>45.692883895131096</v>
      </c>
      <c r="D12" s="861">
        <v>895</v>
      </c>
      <c r="E12" s="876">
        <f t="shared" si="0"/>
        <v>44.839679358717433</v>
      </c>
      <c r="F12" s="861">
        <v>550</v>
      </c>
      <c r="G12" s="876">
        <v>29.427501337613698</v>
      </c>
      <c r="H12" s="861">
        <v>608</v>
      </c>
      <c r="I12" s="876">
        <f t="shared" si="1"/>
        <v>30.460921843687373</v>
      </c>
      <c r="J12" s="861">
        <v>187</v>
      </c>
      <c r="K12" s="876">
        <v>10.005350454788656</v>
      </c>
      <c r="L12" s="861">
        <v>235</v>
      </c>
      <c r="M12" s="876">
        <f t="shared" si="2"/>
        <v>11.773547094188377</v>
      </c>
      <c r="N12" s="861">
        <v>145</v>
      </c>
      <c r="O12" s="876">
        <v>7.7581594435527022</v>
      </c>
      <c r="P12" s="861">
        <v>146</v>
      </c>
      <c r="Q12" s="876">
        <f t="shared" si="3"/>
        <v>7.3146292585170345</v>
      </c>
      <c r="R12" s="861">
        <v>133</v>
      </c>
      <c r="S12" s="876">
        <v>7.1161048689138573</v>
      </c>
      <c r="T12" s="861">
        <v>112</v>
      </c>
      <c r="U12" s="876">
        <f t="shared" si="4"/>
        <v>5.6112224448897798</v>
      </c>
      <c r="V12" s="861" t="s">
        <v>97</v>
      </c>
      <c r="W12" s="861" t="s">
        <v>97</v>
      </c>
      <c r="X12" s="861" t="s">
        <v>93</v>
      </c>
      <c r="Y12" s="861" t="s">
        <v>93</v>
      </c>
      <c r="Z12" s="861">
        <v>1869</v>
      </c>
      <c r="AA12" s="861">
        <v>1996</v>
      </c>
      <c r="AB12" s="180"/>
      <c r="AC12" s="448"/>
      <c r="AD12" s="448"/>
    </row>
    <row r="13" spans="1:30" s="219" customFormat="1">
      <c r="A13" s="304" t="s">
        <v>27</v>
      </c>
      <c r="B13" s="861">
        <v>1726</v>
      </c>
      <c r="C13" s="876">
        <v>33.482056256062073</v>
      </c>
      <c r="D13" s="861">
        <v>2078</v>
      </c>
      <c r="E13" s="876">
        <f t="shared" si="0"/>
        <v>35.268160217243718</v>
      </c>
      <c r="F13" s="861">
        <v>1574</v>
      </c>
      <c r="G13" s="876">
        <v>30.533462657613967</v>
      </c>
      <c r="H13" s="861">
        <v>1722</v>
      </c>
      <c r="I13" s="876">
        <f t="shared" si="1"/>
        <v>29.226069246435845</v>
      </c>
      <c r="J13" s="861">
        <v>855</v>
      </c>
      <c r="K13" s="876">
        <v>16.585838991270609</v>
      </c>
      <c r="L13" s="861">
        <v>1075</v>
      </c>
      <c r="M13" s="876">
        <f t="shared" si="2"/>
        <v>18.245078071961981</v>
      </c>
      <c r="N13" s="861">
        <v>669</v>
      </c>
      <c r="O13" s="876">
        <v>12.977691561590689</v>
      </c>
      <c r="P13" s="861">
        <v>774</v>
      </c>
      <c r="Q13" s="876">
        <f t="shared" si="3"/>
        <v>13.136456211812627</v>
      </c>
      <c r="R13" s="861">
        <v>331</v>
      </c>
      <c r="S13" s="876">
        <v>6.4209505334626575</v>
      </c>
      <c r="T13" s="861">
        <v>221</v>
      </c>
      <c r="U13" s="876">
        <f t="shared" si="4"/>
        <v>3.7508486082824168</v>
      </c>
      <c r="V13" s="861" t="s">
        <v>97</v>
      </c>
      <c r="W13" s="861" t="s">
        <v>97</v>
      </c>
      <c r="X13" s="861">
        <v>22</v>
      </c>
      <c r="Y13" s="861">
        <f>X13*100/AA13</f>
        <v>0.37338764426340804</v>
      </c>
      <c r="Z13" s="861">
        <v>5155</v>
      </c>
      <c r="AA13" s="861">
        <v>5892</v>
      </c>
      <c r="AB13" s="180"/>
      <c r="AC13" s="448"/>
      <c r="AD13" s="448"/>
    </row>
    <row r="14" spans="1:30" s="219" customFormat="1">
      <c r="A14" s="304" t="s">
        <v>28</v>
      </c>
      <c r="B14" s="861">
        <v>2811</v>
      </c>
      <c r="C14" s="876">
        <v>29.73030142781597</v>
      </c>
      <c r="D14" s="861">
        <v>3252</v>
      </c>
      <c r="E14" s="876">
        <f t="shared" si="0"/>
        <v>31.723734269827332</v>
      </c>
      <c r="F14" s="861">
        <v>2792</v>
      </c>
      <c r="G14" s="876">
        <v>29.529349550502381</v>
      </c>
      <c r="H14" s="861">
        <v>2873</v>
      </c>
      <c r="I14" s="876">
        <f t="shared" si="1"/>
        <v>28.026533996683252</v>
      </c>
      <c r="J14" s="861">
        <v>1805</v>
      </c>
      <c r="K14" s="876">
        <v>19.090428344791114</v>
      </c>
      <c r="L14" s="861">
        <v>1792</v>
      </c>
      <c r="M14" s="876">
        <f t="shared" si="2"/>
        <v>17.481221344259097</v>
      </c>
      <c r="N14" s="861">
        <v>1415</v>
      </c>
      <c r="O14" s="876">
        <v>14.965626652564781</v>
      </c>
      <c r="P14" s="861">
        <v>1683</v>
      </c>
      <c r="Q14" s="876">
        <f t="shared" si="3"/>
        <v>16.417910447761194</v>
      </c>
      <c r="R14" s="861">
        <v>629</v>
      </c>
      <c r="S14" s="876">
        <v>6.6525647805393975</v>
      </c>
      <c r="T14" s="861">
        <v>645</v>
      </c>
      <c r="U14" s="876">
        <f t="shared" si="4"/>
        <v>6.2920690664325436</v>
      </c>
      <c r="V14" s="861">
        <v>3</v>
      </c>
      <c r="W14" s="876">
        <v>3.1729243786356429E-2</v>
      </c>
      <c r="X14" s="861">
        <v>6</v>
      </c>
      <c r="Y14" s="876">
        <f>X14*100/AA14</f>
        <v>5.8530875036581796E-2</v>
      </c>
      <c r="Z14" s="861">
        <v>9455</v>
      </c>
      <c r="AA14" s="861">
        <v>10251</v>
      </c>
      <c r="AB14" s="180"/>
      <c r="AC14" s="448"/>
      <c r="AD14" s="448"/>
    </row>
    <row r="15" spans="1:30" s="219" customFormat="1">
      <c r="A15" s="304" t="s">
        <v>9</v>
      </c>
      <c r="B15" s="861">
        <v>3916</v>
      </c>
      <c r="C15" s="876">
        <v>24.226676565206631</v>
      </c>
      <c r="D15" s="861">
        <v>4018</v>
      </c>
      <c r="E15" s="876">
        <f t="shared" si="0"/>
        <v>23.073389227058687</v>
      </c>
      <c r="F15" s="861">
        <v>3299</v>
      </c>
      <c r="G15" s="876">
        <v>20.409552091066569</v>
      </c>
      <c r="H15" s="861">
        <v>3298</v>
      </c>
      <c r="I15" s="876">
        <f t="shared" si="1"/>
        <v>18.938784885724129</v>
      </c>
      <c r="J15" s="861">
        <v>2650</v>
      </c>
      <c r="K15" s="876">
        <v>16.3944568176194</v>
      </c>
      <c r="L15" s="861">
        <v>2766</v>
      </c>
      <c r="M15" s="876">
        <f t="shared" si="2"/>
        <v>15.883771677960262</v>
      </c>
      <c r="N15" s="861">
        <v>2466</v>
      </c>
      <c r="O15" s="876">
        <v>15.256124721603564</v>
      </c>
      <c r="P15" s="861">
        <v>2736</v>
      </c>
      <c r="Q15" s="876">
        <f t="shared" si="3"/>
        <v>15.711496497071321</v>
      </c>
      <c r="R15" s="861">
        <v>1231</v>
      </c>
      <c r="S15" s="876">
        <v>7.6156891858450875</v>
      </c>
      <c r="T15" s="861">
        <v>1325</v>
      </c>
      <c r="U15" s="876">
        <f t="shared" si="4"/>
        <v>7.6088204892615137</v>
      </c>
      <c r="V15" s="861">
        <v>2602</v>
      </c>
      <c r="W15" s="876">
        <v>16.097500618658749</v>
      </c>
      <c r="X15" s="861">
        <v>3271</v>
      </c>
      <c r="Y15" s="876">
        <f t="shared" ref="Y15:Y35" si="5">X15*100/AA15</f>
        <v>18.783737222924085</v>
      </c>
      <c r="Z15" s="861">
        <v>16164</v>
      </c>
      <c r="AA15" s="861">
        <v>17414</v>
      </c>
      <c r="AB15" s="180"/>
      <c r="AC15" s="448"/>
      <c r="AD15" s="448"/>
    </row>
    <row r="16" spans="1:30" s="219" customFormat="1">
      <c r="A16" s="304" t="s">
        <v>10</v>
      </c>
      <c r="B16" s="861">
        <v>3240</v>
      </c>
      <c r="C16" s="876">
        <v>31.683942890670838</v>
      </c>
      <c r="D16" s="861">
        <v>2939</v>
      </c>
      <c r="E16" s="876">
        <f t="shared" si="0"/>
        <v>28.341369334619092</v>
      </c>
      <c r="F16" s="861">
        <v>2723</v>
      </c>
      <c r="G16" s="876">
        <v>26.628202620770583</v>
      </c>
      <c r="H16" s="861">
        <v>2618</v>
      </c>
      <c r="I16" s="876">
        <f t="shared" si="1"/>
        <v>25.245901639344261</v>
      </c>
      <c r="J16" s="861">
        <v>2035</v>
      </c>
      <c r="K16" s="876">
        <v>19.900254253862702</v>
      </c>
      <c r="L16" s="861">
        <v>2185</v>
      </c>
      <c r="M16" s="876">
        <f t="shared" si="2"/>
        <v>21.07039537126326</v>
      </c>
      <c r="N16" s="861">
        <v>1702</v>
      </c>
      <c r="O16" s="876">
        <v>16.643849012321532</v>
      </c>
      <c r="P16" s="861">
        <v>1870</v>
      </c>
      <c r="Q16" s="876">
        <f t="shared" si="3"/>
        <v>18.032786885245901</v>
      </c>
      <c r="R16" s="861">
        <v>488</v>
      </c>
      <c r="S16" s="876">
        <v>4.7721494230393118</v>
      </c>
      <c r="T16" s="861">
        <v>614</v>
      </c>
      <c r="U16" s="876">
        <f t="shared" si="4"/>
        <v>5.9209257473481198</v>
      </c>
      <c r="V16" s="861">
        <v>38</v>
      </c>
      <c r="W16" s="876">
        <v>0.37160179933502835</v>
      </c>
      <c r="X16" s="861">
        <v>144</v>
      </c>
      <c r="Y16" s="876">
        <f t="shared" si="5"/>
        <v>1.3886210221793636</v>
      </c>
      <c r="Z16" s="861">
        <v>10226</v>
      </c>
      <c r="AA16" s="861">
        <v>10370</v>
      </c>
      <c r="AB16" s="180"/>
      <c r="AC16" s="448"/>
      <c r="AD16" s="448"/>
    </row>
    <row r="17" spans="1:30" s="219" customFormat="1">
      <c r="A17" s="304" t="s">
        <v>29</v>
      </c>
      <c r="B17" s="861">
        <v>4618</v>
      </c>
      <c r="C17" s="876">
        <v>38.371416701287913</v>
      </c>
      <c r="D17" s="861">
        <v>5690</v>
      </c>
      <c r="E17" s="876">
        <f t="shared" si="0"/>
        <v>38.573656023320453</v>
      </c>
      <c r="F17" s="861">
        <v>3022</v>
      </c>
      <c r="G17" s="876">
        <v>25.110095554632323</v>
      </c>
      <c r="H17" s="861">
        <v>3570</v>
      </c>
      <c r="I17" s="876">
        <f t="shared" si="1"/>
        <v>24.2017490339638</v>
      </c>
      <c r="J17" s="861">
        <v>1814</v>
      </c>
      <c r="K17" s="876">
        <v>15.072704611549646</v>
      </c>
      <c r="L17" s="861">
        <v>2275</v>
      </c>
      <c r="M17" s="876">
        <f t="shared" si="2"/>
        <v>15.422683207918107</v>
      </c>
      <c r="N17" s="861">
        <v>1704</v>
      </c>
      <c r="O17" s="876">
        <v>14.158703780639801</v>
      </c>
      <c r="P17" s="861">
        <v>2073</v>
      </c>
      <c r="Q17" s="876">
        <f t="shared" si="3"/>
        <v>14.05328452308318</v>
      </c>
      <c r="R17" s="861">
        <v>796</v>
      </c>
      <c r="S17" s="876">
        <v>6.6140423764021605</v>
      </c>
      <c r="T17" s="861">
        <v>938</v>
      </c>
      <c r="U17" s="876">
        <f t="shared" si="4"/>
        <v>6.3588909226493122</v>
      </c>
      <c r="V17" s="861">
        <v>81</v>
      </c>
      <c r="W17" s="876">
        <v>0.67303697548815955</v>
      </c>
      <c r="X17" s="861">
        <v>205</v>
      </c>
      <c r="Y17" s="876">
        <f t="shared" si="5"/>
        <v>1.3897362890651481</v>
      </c>
      <c r="Z17" s="861">
        <v>12035</v>
      </c>
      <c r="AA17" s="861">
        <v>14751</v>
      </c>
      <c r="AB17" s="180"/>
      <c r="AC17" s="448"/>
      <c r="AD17" s="448"/>
    </row>
    <row r="18" spans="1:30" s="219" customFormat="1">
      <c r="A18" s="304" t="s">
        <v>11</v>
      </c>
      <c r="B18" s="861">
        <v>3493</v>
      </c>
      <c r="C18" s="876">
        <v>31.29087162949028</v>
      </c>
      <c r="D18" s="861">
        <v>3457</v>
      </c>
      <c r="E18" s="876">
        <f t="shared" si="0"/>
        <v>31.27940644227289</v>
      </c>
      <c r="F18" s="861">
        <v>3346</v>
      </c>
      <c r="G18" s="876">
        <v>29.974021320433575</v>
      </c>
      <c r="H18" s="861">
        <v>3287</v>
      </c>
      <c r="I18" s="876">
        <f t="shared" si="1"/>
        <v>29.741223307998553</v>
      </c>
      <c r="J18" s="861">
        <v>1892</v>
      </c>
      <c r="K18" s="876">
        <v>16.948848875750247</v>
      </c>
      <c r="L18" s="861">
        <v>1969</v>
      </c>
      <c r="M18" s="876">
        <f t="shared" si="2"/>
        <v>17.815779949330437</v>
      </c>
      <c r="N18" s="861">
        <v>1534</v>
      </c>
      <c r="O18" s="876">
        <v>13.741825674101944</v>
      </c>
      <c r="P18" s="861">
        <v>1551</v>
      </c>
      <c r="Q18" s="876">
        <f t="shared" si="3"/>
        <v>14.033659066232357</v>
      </c>
      <c r="R18" s="861">
        <v>898</v>
      </c>
      <c r="S18" s="876">
        <v>8.0444325002239534</v>
      </c>
      <c r="T18" s="861">
        <v>788</v>
      </c>
      <c r="U18" s="876">
        <f t="shared" si="4"/>
        <v>7.1299312341657615</v>
      </c>
      <c r="V18" s="861" t="s">
        <v>97</v>
      </c>
      <c r="W18" s="861" t="s">
        <v>97</v>
      </c>
      <c r="X18" s="861" t="s">
        <v>93</v>
      </c>
      <c r="Y18" s="876" t="s">
        <v>93</v>
      </c>
      <c r="Z18" s="861">
        <v>11163</v>
      </c>
      <c r="AA18" s="861">
        <v>11052</v>
      </c>
      <c r="AB18" s="180"/>
      <c r="AC18" s="448"/>
      <c r="AD18" s="448"/>
    </row>
    <row r="19" spans="1:30" s="219" customFormat="1">
      <c r="A19" s="304" t="s">
        <v>12</v>
      </c>
      <c r="B19" s="861">
        <v>1347</v>
      </c>
      <c r="C19" s="876">
        <v>37.015663643858204</v>
      </c>
      <c r="D19" s="861">
        <v>1502</v>
      </c>
      <c r="E19" s="876">
        <f t="shared" si="0"/>
        <v>34.954619501978122</v>
      </c>
      <c r="F19" s="861">
        <v>1015</v>
      </c>
      <c r="G19" s="876">
        <v>27.892278098378675</v>
      </c>
      <c r="H19" s="861">
        <v>1165</v>
      </c>
      <c r="I19" s="876">
        <f t="shared" si="1"/>
        <v>27.111938561787294</v>
      </c>
      <c r="J19" s="861">
        <v>695</v>
      </c>
      <c r="K19" s="876">
        <v>19.098653476229732</v>
      </c>
      <c r="L19" s="861">
        <v>858</v>
      </c>
      <c r="M19" s="876">
        <f t="shared" si="2"/>
        <v>19.96741912962532</v>
      </c>
      <c r="N19" s="861">
        <v>446</v>
      </c>
      <c r="O19" s="876">
        <v>12.256114317120089</v>
      </c>
      <c r="P19" s="861">
        <v>559</v>
      </c>
      <c r="Q19" s="876">
        <f t="shared" si="3"/>
        <v>13.009076099604375</v>
      </c>
      <c r="R19" s="861">
        <v>136</v>
      </c>
      <c r="S19" s="876">
        <v>3.7372904644133005</v>
      </c>
      <c r="T19" s="861">
        <v>213</v>
      </c>
      <c r="U19" s="876">
        <f t="shared" si="4"/>
        <v>4.9569467070048869</v>
      </c>
      <c r="V19" s="861" t="s">
        <v>97</v>
      </c>
      <c r="W19" s="861" t="s">
        <v>97</v>
      </c>
      <c r="X19" s="861" t="s">
        <v>93</v>
      </c>
      <c r="Y19" s="876" t="s">
        <v>93</v>
      </c>
      <c r="Z19" s="861">
        <v>3639</v>
      </c>
      <c r="AA19" s="861">
        <v>4297</v>
      </c>
      <c r="AB19" s="180"/>
      <c r="AC19" s="448"/>
      <c r="AD19" s="448"/>
    </row>
    <row r="20" spans="1:30" s="219" customFormat="1">
      <c r="A20" s="304" t="s">
        <v>13</v>
      </c>
      <c r="B20" s="861">
        <v>3459</v>
      </c>
      <c r="C20" s="876">
        <v>30.925346446133215</v>
      </c>
      <c r="D20" s="861">
        <v>3237</v>
      </c>
      <c r="E20" s="876">
        <f t="shared" si="0"/>
        <v>30.150894187779432</v>
      </c>
      <c r="F20" s="861">
        <v>3122</v>
      </c>
      <c r="G20" s="876">
        <v>27.912382655341975</v>
      </c>
      <c r="H20" s="861">
        <v>3029</v>
      </c>
      <c r="I20" s="876">
        <f t="shared" si="1"/>
        <v>28.213487332339792</v>
      </c>
      <c r="J20" s="861">
        <v>2043</v>
      </c>
      <c r="K20" s="876">
        <v>18.265534197586053</v>
      </c>
      <c r="L20" s="861">
        <v>2082</v>
      </c>
      <c r="M20" s="876">
        <f t="shared" si="2"/>
        <v>19.392697466467958</v>
      </c>
      <c r="N20" s="861">
        <v>1511</v>
      </c>
      <c r="O20" s="876">
        <v>13.509164059007599</v>
      </c>
      <c r="P20" s="861">
        <v>1554</v>
      </c>
      <c r="Q20" s="876">
        <f t="shared" si="3"/>
        <v>14.474664679582713</v>
      </c>
      <c r="R20" s="861">
        <v>1050</v>
      </c>
      <c r="S20" s="876">
        <v>9.3875726419311576</v>
      </c>
      <c r="T20" s="861">
        <v>834</v>
      </c>
      <c r="U20" s="876">
        <f t="shared" si="4"/>
        <v>7.7682563338301041</v>
      </c>
      <c r="V20" s="861" t="s">
        <v>97</v>
      </c>
      <c r="W20" s="861" t="s">
        <v>97</v>
      </c>
      <c r="X20" s="861" t="s">
        <v>93</v>
      </c>
      <c r="Y20" s="876" t="s">
        <v>93</v>
      </c>
      <c r="Z20" s="861">
        <v>11185</v>
      </c>
      <c r="AA20" s="861">
        <v>10736</v>
      </c>
      <c r="AB20" s="180"/>
      <c r="AC20" s="448"/>
      <c r="AD20" s="448"/>
    </row>
    <row r="21" spans="1:30" s="219" customFormat="1">
      <c r="A21" s="304" t="s">
        <v>14</v>
      </c>
      <c r="B21" s="861">
        <v>2536</v>
      </c>
      <c r="C21" s="876">
        <v>24.127104937684329</v>
      </c>
      <c r="D21" s="861">
        <v>2779</v>
      </c>
      <c r="E21" s="876">
        <f t="shared" si="0"/>
        <v>24.512657669577489</v>
      </c>
      <c r="F21" s="861">
        <v>2748</v>
      </c>
      <c r="G21" s="876">
        <v>26.144039577585385</v>
      </c>
      <c r="H21" s="861">
        <v>2825</v>
      </c>
      <c r="I21" s="876">
        <f t="shared" si="1"/>
        <v>24.91840875011026</v>
      </c>
      <c r="J21" s="861">
        <v>2139</v>
      </c>
      <c r="K21" s="876">
        <v>20.35010940919037</v>
      </c>
      <c r="L21" s="861">
        <v>2297</v>
      </c>
      <c r="M21" s="876">
        <f t="shared" si="2"/>
        <v>20.261091999647174</v>
      </c>
      <c r="N21" s="861">
        <v>2078</v>
      </c>
      <c r="O21" s="876">
        <v>19.769765008086765</v>
      </c>
      <c r="P21" s="861">
        <v>2361</v>
      </c>
      <c r="Q21" s="876">
        <f t="shared" si="3"/>
        <v>20.825615242127547</v>
      </c>
      <c r="R21" s="861">
        <v>1009</v>
      </c>
      <c r="S21" s="876">
        <v>9.599467224812102</v>
      </c>
      <c r="T21" s="861">
        <v>1073</v>
      </c>
      <c r="U21" s="876">
        <f t="shared" si="4"/>
        <v>9.4645849872100207</v>
      </c>
      <c r="V21" s="861">
        <v>1</v>
      </c>
      <c r="W21" s="876">
        <v>9.513842641042717E-3</v>
      </c>
      <c r="X21" s="861">
        <v>2</v>
      </c>
      <c r="Y21" s="876">
        <f t="shared" si="5"/>
        <v>1.7641351327511687E-2</v>
      </c>
      <c r="Z21" s="861">
        <v>10511</v>
      </c>
      <c r="AA21" s="861">
        <v>11337</v>
      </c>
      <c r="AB21" s="180"/>
      <c r="AC21" s="448"/>
      <c r="AD21" s="448"/>
    </row>
    <row r="22" spans="1:30" s="219" customFormat="1">
      <c r="A22" s="304" t="s">
        <v>30</v>
      </c>
      <c r="B22" s="861">
        <v>12748</v>
      </c>
      <c r="C22" s="876">
        <v>32.158623647233924</v>
      </c>
      <c r="D22" s="861">
        <v>14291</v>
      </c>
      <c r="E22" s="876">
        <f t="shared" si="0"/>
        <v>31.381203337725076</v>
      </c>
      <c r="F22" s="861">
        <v>9894</v>
      </c>
      <c r="G22" s="876">
        <v>24.959007088620368</v>
      </c>
      <c r="H22" s="861">
        <v>11106</v>
      </c>
      <c r="I22" s="876">
        <f t="shared" si="1"/>
        <v>24.387351778656125</v>
      </c>
      <c r="J22" s="861">
        <v>7549</v>
      </c>
      <c r="K22" s="876">
        <v>19.043414646451907</v>
      </c>
      <c r="L22" s="861">
        <v>8887</v>
      </c>
      <c r="M22" s="876">
        <f t="shared" si="2"/>
        <v>19.514712340799296</v>
      </c>
      <c r="N22" s="861">
        <v>6671</v>
      </c>
      <c r="O22" s="876">
        <v>16.828536111601625</v>
      </c>
      <c r="P22" s="861">
        <v>7932</v>
      </c>
      <c r="Q22" s="876">
        <f t="shared" si="3"/>
        <v>17.417654808959156</v>
      </c>
      <c r="R22" s="861">
        <v>2690</v>
      </c>
      <c r="S22" s="876">
        <v>6.7859034837668073</v>
      </c>
      <c r="T22" s="861">
        <v>3251</v>
      </c>
      <c r="U22" s="876">
        <f t="shared" si="4"/>
        <v>7.1387790953008343</v>
      </c>
      <c r="V22" s="861">
        <v>89</v>
      </c>
      <c r="W22" s="876">
        <v>0.22451502232537018</v>
      </c>
      <c r="X22" s="861">
        <v>73</v>
      </c>
      <c r="Y22" s="876">
        <f t="shared" si="5"/>
        <v>0.16029863855950813</v>
      </c>
      <c r="Z22" s="861">
        <v>39641</v>
      </c>
      <c r="AA22" s="861">
        <v>45540</v>
      </c>
      <c r="AB22" s="180"/>
      <c r="AC22" s="448"/>
      <c r="AD22" s="448"/>
    </row>
    <row r="23" spans="1:30" s="219" customFormat="1">
      <c r="A23" s="304" t="s">
        <v>31</v>
      </c>
      <c r="B23" s="861">
        <v>3260</v>
      </c>
      <c r="C23" s="876">
        <v>33.258518669659253</v>
      </c>
      <c r="D23" s="861">
        <v>3773</v>
      </c>
      <c r="E23" s="876">
        <f t="shared" si="0"/>
        <v>34.334334334334336</v>
      </c>
      <c r="F23" s="861">
        <v>2409</v>
      </c>
      <c r="G23" s="876">
        <v>24.57661701693532</v>
      </c>
      <c r="H23" s="861">
        <v>2614</v>
      </c>
      <c r="I23" s="876">
        <f t="shared" si="1"/>
        <v>23.787423787423787</v>
      </c>
      <c r="J23" s="861">
        <v>1607</v>
      </c>
      <c r="K23" s="876">
        <v>16.394613344215465</v>
      </c>
      <c r="L23" s="861">
        <v>1715</v>
      </c>
      <c r="M23" s="876">
        <f t="shared" si="2"/>
        <v>15.606515606515606</v>
      </c>
      <c r="N23" s="861">
        <v>1415</v>
      </c>
      <c r="O23" s="876">
        <v>14.435829422566822</v>
      </c>
      <c r="P23" s="861">
        <v>1735</v>
      </c>
      <c r="Q23" s="876">
        <f t="shared" si="3"/>
        <v>15.788515788515788</v>
      </c>
      <c r="R23" s="861">
        <v>610</v>
      </c>
      <c r="S23" s="876">
        <v>6.2232197510712099</v>
      </c>
      <c r="T23" s="861">
        <v>735</v>
      </c>
      <c r="U23" s="876">
        <f t="shared" si="4"/>
        <v>6.6885066885066884</v>
      </c>
      <c r="V23" s="861">
        <v>501</v>
      </c>
      <c r="W23" s="876">
        <v>5.1112017955519278</v>
      </c>
      <c r="X23" s="861">
        <v>417</v>
      </c>
      <c r="Y23" s="876">
        <f t="shared" si="5"/>
        <v>3.7947037947037945</v>
      </c>
      <c r="Z23" s="861">
        <v>9802</v>
      </c>
      <c r="AA23" s="861">
        <v>10989</v>
      </c>
      <c r="AB23" s="180"/>
      <c r="AC23" s="448"/>
      <c r="AD23" s="448"/>
    </row>
    <row r="24" spans="1:30" s="219" customFormat="1">
      <c r="A24" s="304" t="s">
        <v>15</v>
      </c>
      <c r="B24" s="861">
        <v>1400</v>
      </c>
      <c r="C24" s="876">
        <v>17.331022530329289</v>
      </c>
      <c r="D24" s="861">
        <v>2368</v>
      </c>
      <c r="E24" s="876">
        <f t="shared" si="0"/>
        <v>27.29997694258704</v>
      </c>
      <c r="F24" s="861">
        <v>1100</v>
      </c>
      <c r="G24" s="876">
        <v>13.61723198811587</v>
      </c>
      <c r="H24" s="861">
        <v>2012</v>
      </c>
      <c r="I24" s="876">
        <f t="shared" si="1"/>
        <v>23.195757436015679</v>
      </c>
      <c r="J24" s="861">
        <v>862</v>
      </c>
      <c r="K24" s="876">
        <v>10.670958157959891</v>
      </c>
      <c r="L24" s="861">
        <v>1449</v>
      </c>
      <c r="M24" s="876">
        <f t="shared" si="2"/>
        <v>16.705095688263778</v>
      </c>
      <c r="N24" s="861">
        <v>751</v>
      </c>
      <c r="O24" s="876">
        <v>9.2968556573409256</v>
      </c>
      <c r="P24" s="861">
        <v>1040</v>
      </c>
      <c r="Q24" s="876">
        <f t="shared" si="3"/>
        <v>11.989854738298362</v>
      </c>
      <c r="R24" s="861">
        <v>407</v>
      </c>
      <c r="S24" s="876">
        <v>5.0383758356028716</v>
      </c>
      <c r="T24" s="861">
        <v>651</v>
      </c>
      <c r="U24" s="876">
        <f t="shared" si="4"/>
        <v>7.5051879179156096</v>
      </c>
      <c r="V24" s="861">
        <v>3558</v>
      </c>
      <c r="W24" s="876">
        <v>44.045555830651153</v>
      </c>
      <c r="X24" s="861">
        <v>1154</v>
      </c>
      <c r="Y24" s="876">
        <f t="shared" si="5"/>
        <v>13.30412727691953</v>
      </c>
      <c r="Z24" s="861">
        <v>8078</v>
      </c>
      <c r="AA24" s="861">
        <v>8674</v>
      </c>
      <c r="AB24" s="180"/>
      <c r="AC24" s="448"/>
      <c r="AD24" s="448"/>
    </row>
    <row r="25" spans="1:30" s="219" customFormat="1">
      <c r="A25" s="304" t="s">
        <v>197</v>
      </c>
      <c r="B25" s="861">
        <v>5247</v>
      </c>
      <c r="C25" s="876">
        <v>25.640148553557466</v>
      </c>
      <c r="D25" s="861">
        <v>5808</v>
      </c>
      <c r="E25" s="876">
        <f t="shared" si="0"/>
        <v>26.288869777757661</v>
      </c>
      <c r="F25" s="861">
        <v>5361</v>
      </c>
      <c r="G25" s="876">
        <v>26.197224394057859</v>
      </c>
      <c r="H25" s="861">
        <v>5595</v>
      </c>
      <c r="I25" s="876">
        <f t="shared" si="1"/>
        <v>25.324763499751054</v>
      </c>
      <c r="J25" s="861">
        <v>3891</v>
      </c>
      <c r="K25" s="876">
        <v>19.01387802971071</v>
      </c>
      <c r="L25" s="861">
        <v>4222</v>
      </c>
      <c r="M25" s="876">
        <f t="shared" si="2"/>
        <v>19.110125379079346</v>
      </c>
      <c r="N25" s="861">
        <v>3878</v>
      </c>
      <c r="O25" s="876">
        <v>18.950351837372949</v>
      </c>
      <c r="P25" s="861">
        <v>4262</v>
      </c>
      <c r="Q25" s="876">
        <f t="shared" si="3"/>
        <v>19.291178201240211</v>
      </c>
      <c r="R25" s="861">
        <v>2087</v>
      </c>
      <c r="S25" s="876">
        <v>10.198397185301017</v>
      </c>
      <c r="T25" s="861">
        <v>2206</v>
      </c>
      <c r="U25" s="876">
        <f t="shared" si="4"/>
        <v>9.9850631421717289</v>
      </c>
      <c r="V25" s="861" t="s">
        <v>97</v>
      </c>
      <c r="W25" s="861" t="s">
        <v>97</v>
      </c>
      <c r="X25" s="861" t="s">
        <v>93</v>
      </c>
      <c r="Y25" s="876" t="s">
        <v>93</v>
      </c>
      <c r="Z25" s="861">
        <v>20464</v>
      </c>
      <c r="AA25" s="861">
        <v>22093</v>
      </c>
      <c r="AB25" s="180"/>
      <c r="AC25" s="448"/>
      <c r="AD25" s="448"/>
    </row>
    <row r="26" spans="1:30" s="219" customFormat="1">
      <c r="A26" s="304" t="s">
        <v>24</v>
      </c>
      <c r="B26" s="861">
        <v>7970</v>
      </c>
      <c r="C26" s="876">
        <v>30.838879430428726</v>
      </c>
      <c r="D26" s="861">
        <v>8726</v>
      </c>
      <c r="E26" s="876">
        <f t="shared" si="0"/>
        <v>30.346026777951661</v>
      </c>
      <c r="F26" s="861">
        <v>6946</v>
      </c>
      <c r="G26" s="876">
        <v>26.876644482278284</v>
      </c>
      <c r="H26" s="861">
        <v>7301</v>
      </c>
      <c r="I26" s="876">
        <f t="shared" si="1"/>
        <v>25.390366892714312</v>
      </c>
      <c r="J26" s="861">
        <v>4455</v>
      </c>
      <c r="K26" s="876">
        <v>17.238043646494351</v>
      </c>
      <c r="L26" s="861">
        <v>5265</v>
      </c>
      <c r="M26" s="876">
        <f t="shared" si="2"/>
        <v>18.309859154929576</v>
      </c>
      <c r="N26" s="861">
        <v>4658</v>
      </c>
      <c r="O26" s="876">
        <v>18.023525770004643</v>
      </c>
      <c r="P26" s="861">
        <v>4985</v>
      </c>
      <c r="Q26" s="876">
        <f t="shared" si="3"/>
        <v>17.336115458181187</v>
      </c>
      <c r="R26" s="861">
        <v>1656</v>
      </c>
      <c r="S26" s="876">
        <v>6.4076768302120417</v>
      </c>
      <c r="T26" s="861">
        <v>2351</v>
      </c>
      <c r="U26" s="876">
        <f t="shared" si="4"/>
        <v>8.1759693966266731</v>
      </c>
      <c r="V26" s="861">
        <v>159</v>
      </c>
      <c r="W26" s="876">
        <v>0.61522984058195329</v>
      </c>
      <c r="X26" s="861">
        <v>127</v>
      </c>
      <c r="Y26" s="876">
        <f t="shared" si="5"/>
        <v>0.44166231959659191</v>
      </c>
      <c r="Z26" s="861">
        <v>25844</v>
      </c>
      <c r="AA26" s="861">
        <v>28755</v>
      </c>
      <c r="AB26" s="180"/>
      <c r="AC26" s="448"/>
      <c r="AD26" s="448"/>
    </row>
    <row r="27" spans="1:30" s="219" customFormat="1">
      <c r="A27" s="304" t="s">
        <v>16</v>
      </c>
      <c r="B27" s="861">
        <v>930</v>
      </c>
      <c r="C27" s="876">
        <v>32.688927943760987</v>
      </c>
      <c r="D27" s="861">
        <v>863</v>
      </c>
      <c r="E27" s="876">
        <f t="shared" si="0"/>
        <v>29.484113426716775</v>
      </c>
      <c r="F27" s="861">
        <v>817</v>
      </c>
      <c r="G27" s="876">
        <v>28.717047451669597</v>
      </c>
      <c r="H27" s="861">
        <v>816</v>
      </c>
      <c r="I27" s="876">
        <f t="shared" si="1"/>
        <v>27.878373761530579</v>
      </c>
      <c r="J27" s="861">
        <v>519</v>
      </c>
      <c r="K27" s="876">
        <v>18.242530755711776</v>
      </c>
      <c r="L27" s="861">
        <v>589</v>
      </c>
      <c r="M27" s="876">
        <f t="shared" si="2"/>
        <v>20.122992825418518</v>
      </c>
      <c r="N27" s="861">
        <v>393</v>
      </c>
      <c r="O27" s="876">
        <v>13.813708260105448</v>
      </c>
      <c r="P27" s="861">
        <v>443</v>
      </c>
      <c r="Q27" s="876">
        <f t="shared" si="3"/>
        <v>15.134950461223095</v>
      </c>
      <c r="R27" s="861">
        <v>182</v>
      </c>
      <c r="S27" s="876">
        <v>6.3971880492091389</v>
      </c>
      <c r="T27" s="861">
        <v>216</v>
      </c>
      <c r="U27" s="876">
        <f t="shared" si="4"/>
        <v>7.3795695251110356</v>
      </c>
      <c r="V27" s="861">
        <v>4</v>
      </c>
      <c r="W27" s="876">
        <v>0.14059753954305801</v>
      </c>
      <c r="X27" s="861" t="s">
        <v>93</v>
      </c>
      <c r="Y27" s="876" t="s">
        <v>93</v>
      </c>
      <c r="Z27" s="861">
        <v>2845</v>
      </c>
      <c r="AA27" s="861">
        <v>2927</v>
      </c>
      <c r="AB27" s="180"/>
      <c r="AC27" s="448"/>
      <c r="AD27" s="448"/>
    </row>
    <row r="28" spans="1:30" s="219" customFormat="1">
      <c r="A28" s="304" t="s">
        <v>32</v>
      </c>
      <c r="B28" s="861">
        <v>8439</v>
      </c>
      <c r="C28" s="876">
        <v>30.375782881002088</v>
      </c>
      <c r="D28" s="861">
        <v>9716</v>
      </c>
      <c r="E28" s="876">
        <f t="shared" si="0"/>
        <v>31.437261373196144</v>
      </c>
      <c r="F28" s="861">
        <v>6505</v>
      </c>
      <c r="G28" s="876">
        <v>23.414441004967244</v>
      </c>
      <c r="H28" s="861">
        <v>6925</v>
      </c>
      <c r="I28" s="876">
        <f t="shared" si="1"/>
        <v>22.406652429948878</v>
      </c>
      <c r="J28" s="861">
        <v>5143</v>
      </c>
      <c r="K28" s="876">
        <v>18.51198617810093</v>
      </c>
      <c r="L28" s="861">
        <v>5671</v>
      </c>
      <c r="M28" s="876">
        <f t="shared" si="2"/>
        <v>18.349187859962466</v>
      </c>
      <c r="N28" s="861">
        <v>5204</v>
      </c>
      <c r="O28" s="876">
        <v>18.731552803973795</v>
      </c>
      <c r="P28" s="861">
        <v>5932</v>
      </c>
      <c r="Q28" s="876">
        <f t="shared" si="3"/>
        <v>19.193684074289781</v>
      </c>
      <c r="R28" s="861">
        <v>2377</v>
      </c>
      <c r="S28" s="876">
        <v>8.5558995032755014</v>
      </c>
      <c r="T28" s="861">
        <v>2552</v>
      </c>
      <c r="U28" s="876">
        <f t="shared" si="4"/>
        <v>8.2572963178670804</v>
      </c>
      <c r="V28" s="861">
        <v>114</v>
      </c>
      <c r="W28" s="876">
        <v>0.41033762868044055</v>
      </c>
      <c r="X28" s="861">
        <v>110</v>
      </c>
      <c r="Y28" s="876">
        <f t="shared" si="5"/>
        <v>0.35591794473565003</v>
      </c>
      <c r="Z28" s="861">
        <v>27782</v>
      </c>
      <c r="AA28" s="861">
        <v>30906</v>
      </c>
      <c r="AB28" s="180"/>
      <c r="AC28" s="448"/>
      <c r="AD28" s="448"/>
    </row>
    <row r="29" spans="1:30" s="219" customFormat="1">
      <c r="A29" s="304" t="s">
        <v>33</v>
      </c>
      <c r="B29" s="861">
        <v>1174</v>
      </c>
      <c r="C29" s="876">
        <v>27.688679245283019</v>
      </c>
      <c r="D29" s="861">
        <v>1441</v>
      </c>
      <c r="E29" s="876">
        <f t="shared" si="0"/>
        <v>31.332898456186129</v>
      </c>
      <c r="F29" s="861">
        <v>1274</v>
      </c>
      <c r="G29" s="876">
        <v>30.047169811320753</v>
      </c>
      <c r="H29" s="861">
        <v>1331</v>
      </c>
      <c r="I29" s="876">
        <f t="shared" si="1"/>
        <v>28.9410741465536</v>
      </c>
      <c r="J29" s="861">
        <v>745</v>
      </c>
      <c r="K29" s="876">
        <v>17.570754716981131</v>
      </c>
      <c r="L29" s="861">
        <v>850</v>
      </c>
      <c r="M29" s="876">
        <f t="shared" si="2"/>
        <v>18.482278756251358</v>
      </c>
      <c r="N29" s="861">
        <v>745</v>
      </c>
      <c r="O29" s="876">
        <v>17.570754716981131</v>
      </c>
      <c r="P29" s="861">
        <v>700</v>
      </c>
      <c r="Q29" s="876">
        <f t="shared" si="3"/>
        <v>15.220700152207002</v>
      </c>
      <c r="R29" s="861">
        <v>279</v>
      </c>
      <c r="S29" s="876">
        <v>6.5801886792452828</v>
      </c>
      <c r="T29" s="861">
        <v>273</v>
      </c>
      <c r="U29" s="876">
        <f t="shared" si="4"/>
        <v>5.9360730593607309</v>
      </c>
      <c r="V29" s="861">
        <v>23</v>
      </c>
      <c r="W29" s="876">
        <v>0.54245283018867929</v>
      </c>
      <c r="X29" s="861">
        <v>4</v>
      </c>
      <c r="Y29" s="876">
        <f t="shared" si="5"/>
        <v>8.6975429441182861E-2</v>
      </c>
      <c r="Z29" s="861">
        <v>4240</v>
      </c>
      <c r="AA29" s="861">
        <v>4599</v>
      </c>
      <c r="AB29" s="180"/>
      <c r="AC29" s="448"/>
      <c r="AD29" s="448"/>
    </row>
    <row r="30" spans="1:30" s="219" customFormat="1">
      <c r="A30" s="304" t="s">
        <v>177</v>
      </c>
      <c r="B30" s="861">
        <v>6105</v>
      </c>
      <c r="C30" s="876">
        <v>20.970013396077352</v>
      </c>
      <c r="D30" s="861">
        <v>5880</v>
      </c>
      <c r="E30" s="876">
        <f t="shared" si="0"/>
        <v>20.107376124200663</v>
      </c>
      <c r="F30" s="861">
        <v>7682</v>
      </c>
      <c r="G30" s="876">
        <v>26.386837495277025</v>
      </c>
      <c r="H30" s="861">
        <v>7095</v>
      </c>
      <c r="I30" s="876">
        <f t="shared" si="1"/>
        <v>24.262216598844169</v>
      </c>
      <c r="J30" s="861">
        <v>5853</v>
      </c>
      <c r="K30" s="876">
        <v>20.104420705526742</v>
      </c>
      <c r="L30" s="861">
        <v>6158</v>
      </c>
      <c r="M30" s="876">
        <f t="shared" si="2"/>
        <v>21.058030981773417</v>
      </c>
      <c r="N30" s="861">
        <v>6390</v>
      </c>
      <c r="O30" s="876">
        <v>21.948957510390546</v>
      </c>
      <c r="P30" s="861">
        <v>6472</v>
      </c>
      <c r="Q30" s="876">
        <f t="shared" si="3"/>
        <v>22.13179222378005</v>
      </c>
      <c r="R30" s="861">
        <v>3069</v>
      </c>
      <c r="S30" s="876">
        <v>10.541682409919966</v>
      </c>
      <c r="T30" s="861">
        <v>3620</v>
      </c>
      <c r="U30" s="876">
        <f t="shared" si="4"/>
        <v>12.379030879184763</v>
      </c>
      <c r="V30" s="861">
        <v>14</v>
      </c>
      <c r="W30" s="876">
        <v>4.8088482808367396E-2</v>
      </c>
      <c r="X30" s="861">
        <v>18</v>
      </c>
      <c r="Y30" s="876">
        <f t="shared" si="5"/>
        <v>6.1553192216940805E-2</v>
      </c>
      <c r="Z30" s="861">
        <v>29113</v>
      </c>
      <c r="AA30" s="861">
        <v>29243</v>
      </c>
      <c r="AB30" s="180"/>
      <c r="AC30" s="448"/>
      <c r="AD30" s="448"/>
    </row>
    <row r="31" spans="1:30" s="219" customFormat="1">
      <c r="A31" s="304" t="s">
        <v>17</v>
      </c>
      <c r="B31" s="861">
        <v>1988</v>
      </c>
      <c r="C31" s="876">
        <v>30.016608787558507</v>
      </c>
      <c r="D31" s="861">
        <v>2028</v>
      </c>
      <c r="E31" s="876">
        <f t="shared" si="0"/>
        <v>31.771894093686356</v>
      </c>
      <c r="F31" s="861">
        <v>1796</v>
      </c>
      <c r="G31" s="876">
        <v>27.117620413709798</v>
      </c>
      <c r="H31" s="861">
        <v>1794</v>
      </c>
      <c r="I31" s="876">
        <f t="shared" si="1"/>
        <v>28.105906313645622</v>
      </c>
      <c r="J31" s="861">
        <v>1339</v>
      </c>
      <c r="K31" s="876">
        <v>20.217424128038655</v>
      </c>
      <c r="L31" s="861">
        <v>1199</v>
      </c>
      <c r="M31" s="876">
        <f t="shared" si="2"/>
        <v>18.784270719097602</v>
      </c>
      <c r="N31" s="861">
        <v>1036</v>
      </c>
      <c r="O31" s="876">
        <v>15.64245810055866</v>
      </c>
      <c r="P31" s="861">
        <v>933</v>
      </c>
      <c r="Q31" s="876">
        <f t="shared" si="3"/>
        <v>14.616951276829077</v>
      </c>
      <c r="R31" s="861">
        <v>464</v>
      </c>
      <c r="S31" s="876">
        <v>7.0058885701343803</v>
      </c>
      <c r="T31" s="861">
        <v>426</v>
      </c>
      <c r="U31" s="876">
        <f t="shared" si="4"/>
        <v>6.6739777534074882</v>
      </c>
      <c r="V31" s="861" t="s">
        <v>97</v>
      </c>
      <c r="W31" s="861" t="s">
        <v>97</v>
      </c>
      <c r="X31" s="861">
        <v>3</v>
      </c>
      <c r="Y31" s="876">
        <f t="shared" si="5"/>
        <v>4.6999843333855554E-2</v>
      </c>
      <c r="Z31" s="861">
        <v>6623</v>
      </c>
      <c r="AA31" s="861">
        <v>6383</v>
      </c>
      <c r="AB31" s="180"/>
      <c r="AC31" s="448"/>
      <c r="AD31" s="448"/>
    </row>
    <row r="32" spans="1:30" s="219" customFormat="1">
      <c r="A32" s="304" t="s">
        <v>290</v>
      </c>
      <c r="B32" s="861">
        <v>315</v>
      </c>
      <c r="C32" s="876">
        <v>18.421052631578949</v>
      </c>
      <c r="D32" s="861">
        <v>353</v>
      </c>
      <c r="E32" s="876">
        <f>D32*100/AA32</f>
        <v>19.954776710005653</v>
      </c>
      <c r="F32" s="861">
        <v>403</v>
      </c>
      <c r="G32" s="876">
        <v>23.567251461988302</v>
      </c>
      <c r="H32" s="861">
        <v>381</v>
      </c>
      <c r="I32" s="876">
        <f>H32*100/AA32</f>
        <v>21.537591859807801</v>
      </c>
      <c r="J32" s="861">
        <v>379</v>
      </c>
      <c r="K32" s="876">
        <v>22.163742690058481</v>
      </c>
      <c r="L32" s="861">
        <v>377</v>
      </c>
      <c r="M32" s="876">
        <f>L32*100/AA32</f>
        <v>21.311475409836067</v>
      </c>
      <c r="N32" s="861">
        <v>363</v>
      </c>
      <c r="O32" s="876">
        <v>21.228070175438596</v>
      </c>
      <c r="P32" s="861">
        <v>383</v>
      </c>
      <c r="Q32" s="876">
        <f>P32*100/AA32</f>
        <v>21.650650084793668</v>
      </c>
      <c r="R32" s="861">
        <v>250</v>
      </c>
      <c r="S32" s="876">
        <v>14.619883040935672</v>
      </c>
      <c r="T32" s="861">
        <v>275</v>
      </c>
      <c r="U32" s="876">
        <f>T32*100/AA32</f>
        <v>15.545505935556811</v>
      </c>
      <c r="V32" s="861" t="s">
        <v>97</v>
      </c>
      <c r="W32" s="861" t="s">
        <v>97</v>
      </c>
      <c r="X32" s="861" t="s">
        <v>93</v>
      </c>
      <c r="Y32" s="876" t="s">
        <v>93</v>
      </c>
      <c r="Z32" s="861">
        <v>1710</v>
      </c>
      <c r="AA32" s="861">
        <v>1769</v>
      </c>
      <c r="AB32" s="180"/>
      <c r="AC32" s="448"/>
      <c r="AD32" s="448"/>
    </row>
    <row r="33" spans="1:30" s="219" customFormat="1">
      <c r="A33" s="304" t="s">
        <v>19</v>
      </c>
      <c r="B33" s="861">
        <v>4103</v>
      </c>
      <c r="C33" s="876">
        <v>28.22841417268662</v>
      </c>
      <c r="D33" s="861">
        <v>4436</v>
      </c>
      <c r="E33" s="876">
        <f t="shared" si="0"/>
        <v>27.617980326235838</v>
      </c>
      <c r="F33" s="861">
        <v>3874</v>
      </c>
      <c r="G33" s="876">
        <v>26.652906776745787</v>
      </c>
      <c r="H33" s="861">
        <v>4304</v>
      </c>
      <c r="I33" s="876">
        <f t="shared" si="1"/>
        <v>26.796164861162993</v>
      </c>
      <c r="J33" s="861">
        <v>2741</v>
      </c>
      <c r="K33" s="876">
        <v>18.857929136566906</v>
      </c>
      <c r="L33" s="861">
        <v>3277</v>
      </c>
      <c r="M33" s="876">
        <f t="shared" si="2"/>
        <v>20.40219150790686</v>
      </c>
      <c r="N33" s="861">
        <v>2425</v>
      </c>
      <c r="O33" s="876">
        <v>16.683866529067767</v>
      </c>
      <c r="P33" s="861">
        <v>2640</v>
      </c>
      <c r="Q33" s="876">
        <f t="shared" si="3"/>
        <v>16.436309301456856</v>
      </c>
      <c r="R33" s="861">
        <v>1355</v>
      </c>
      <c r="S33" s="876">
        <v>9.3223254213966289</v>
      </c>
      <c r="T33" s="861">
        <v>1370</v>
      </c>
      <c r="U33" s="876">
        <f t="shared" si="4"/>
        <v>8.5294483874984444</v>
      </c>
      <c r="V33" s="861">
        <v>37</v>
      </c>
      <c r="W33" s="876">
        <v>0.25455796353629173</v>
      </c>
      <c r="X33" s="861">
        <v>35</v>
      </c>
      <c r="Y33" s="876">
        <f t="shared" si="5"/>
        <v>0.21790561573901132</v>
      </c>
      <c r="Z33" s="861">
        <v>14535</v>
      </c>
      <c r="AA33" s="861">
        <v>16062</v>
      </c>
      <c r="AB33" s="180"/>
      <c r="AC33" s="448"/>
      <c r="AD33" s="448"/>
    </row>
    <row r="34" spans="1:30" s="219" customFormat="1">
      <c r="A34" s="304" t="s">
        <v>291</v>
      </c>
      <c r="B34" s="861">
        <v>48331</v>
      </c>
      <c r="C34" s="876">
        <v>30.267788925211988</v>
      </c>
      <c r="D34" s="861">
        <v>49404</v>
      </c>
      <c r="E34" s="876">
        <f t="shared" si="0"/>
        <v>29.711330286264133</v>
      </c>
      <c r="F34" s="861">
        <v>42117</v>
      </c>
      <c r="G34" s="876">
        <v>26.376207116822606</v>
      </c>
      <c r="H34" s="861">
        <v>42910</v>
      </c>
      <c r="I34" s="876">
        <f t="shared" si="1"/>
        <v>25.805869617512631</v>
      </c>
      <c r="J34" s="861">
        <v>31451</v>
      </c>
      <c r="K34" s="876">
        <v>19.69651423489773</v>
      </c>
      <c r="L34" s="861">
        <v>33374</v>
      </c>
      <c r="M34" s="876">
        <f t="shared" si="2"/>
        <v>20.070964637960067</v>
      </c>
      <c r="N34" s="861">
        <v>27037</v>
      </c>
      <c r="O34" s="876">
        <v>16.932201054622428</v>
      </c>
      <c r="P34" s="861">
        <v>29677</v>
      </c>
      <c r="Q34" s="876">
        <f t="shared" si="3"/>
        <v>17.847606446956942</v>
      </c>
      <c r="R34" s="861">
        <v>10713</v>
      </c>
      <c r="S34" s="876">
        <v>6.7091271183256307</v>
      </c>
      <c r="T34" s="861">
        <v>10866</v>
      </c>
      <c r="U34" s="876">
        <f t="shared" si="4"/>
        <v>6.5347606446956936</v>
      </c>
      <c r="V34" s="861">
        <v>29</v>
      </c>
      <c r="W34" s="876">
        <v>1.8161550119615726E-2</v>
      </c>
      <c r="X34" s="861">
        <v>49</v>
      </c>
      <c r="Y34" s="876">
        <f t="shared" si="5"/>
        <v>2.9468366610536444E-2</v>
      </c>
      <c r="Z34" s="861">
        <v>159678</v>
      </c>
      <c r="AA34" s="861">
        <v>166280</v>
      </c>
      <c r="AB34" s="180"/>
      <c r="AC34" s="448"/>
      <c r="AD34" s="448"/>
    </row>
    <row r="35" spans="1:30" s="219" customFormat="1">
      <c r="A35" s="304" t="s">
        <v>20</v>
      </c>
      <c r="B35" s="861">
        <v>1347</v>
      </c>
      <c r="C35" s="876">
        <v>35.939167556029879</v>
      </c>
      <c r="D35" s="861">
        <v>1465</v>
      </c>
      <c r="E35" s="876">
        <f t="shared" si="0"/>
        <v>35.740424493778967</v>
      </c>
      <c r="F35" s="861">
        <v>879</v>
      </c>
      <c r="G35" s="876">
        <v>23.452508004268942</v>
      </c>
      <c r="H35" s="861">
        <v>1034</v>
      </c>
      <c r="I35" s="876">
        <f t="shared" si="1"/>
        <v>25.225664796291777</v>
      </c>
      <c r="J35" s="861">
        <v>669</v>
      </c>
      <c r="K35" s="876">
        <v>17.849519743863393</v>
      </c>
      <c r="L35" s="861">
        <v>670</v>
      </c>
      <c r="M35" s="876">
        <f t="shared" si="2"/>
        <v>16.345450109782874</v>
      </c>
      <c r="N35" s="861">
        <v>593</v>
      </c>
      <c r="O35" s="876">
        <v>15.821771611526147</v>
      </c>
      <c r="P35" s="861">
        <v>631</v>
      </c>
      <c r="Q35" s="876">
        <f t="shared" si="3"/>
        <v>15.393998536228349</v>
      </c>
      <c r="R35" s="861">
        <v>216</v>
      </c>
      <c r="S35" s="876">
        <v>5.7630736392742792</v>
      </c>
      <c r="T35" s="861">
        <v>184</v>
      </c>
      <c r="U35" s="876">
        <f t="shared" si="4"/>
        <v>4.4888997316418635</v>
      </c>
      <c r="V35" s="861">
        <v>44</v>
      </c>
      <c r="W35" s="876">
        <v>1.1739594450373532</v>
      </c>
      <c r="X35" s="861">
        <v>115</v>
      </c>
      <c r="Y35" s="876">
        <f t="shared" si="5"/>
        <v>2.8055623322761649</v>
      </c>
      <c r="Z35" s="861">
        <v>3748</v>
      </c>
      <c r="AA35" s="861">
        <v>4099</v>
      </c>
      <c r="AB35" s="180"/>
      <c r="AC35" s="448"/>
      <c r="AD35" s="448"/>
    </row>
    <row r="36" spans="1:30" s="219" customFormat="1">
      <c r="A36" s="304" t="s">
        <v>21</v>
      </c>
      <c r="B36" s="861">
        <v>593</v>
      </c>
      <c r="C36" s="876">
        <v>30.208863983698421</v>
      </c>
      <c r="D36" s="861">
        <v>582</v>
      </c>
      <c r="E36" s="876">
        <f t="shared" si="0"/>
        <v>27.714285714285715</v>
      </c>
      <c r="F36" s="861">
        <v>528</v>
      </c>
      <c r="G36" s="876">
        <v>26.897605705552724</v>
      </c>
      <c r="H36" s="861">
        <v>572</v>
      </c>
      <c r="I36" s="876">
        <f t="shared" si="1"/>
        <v>27.238095238095237</v>
      </c>
      <c r="J36" s="861">
        <v>358</v>
      </c>
      <c r="K36" s="876">
        <v>18.237391747325521</v>
      </c>
      <c r="L36" s="861">
        <v>395</v>
      </c>
      <c r="M36" s="876">
        <f t="shared" si="2"/>
        <v>18.80952380952381</v>
      </c>
      <c r="N36" s="861">
        <v>342</v>
      </c>
      <c r="O36" s="876">
        <v>17.422312786551196</v>
      </c>
      <c r="P36" s="861">
        <v>368</v>
      </c>
      <c r="Q36" s="876">
        <f t="shared" si="3"/>
        <v>17.523809523809526</v>
      </c>
      <c r="R36" s="861">
        <v>142</v>
      </c>
      <c r="S36" s="876">
        <v>7.2338257768721341</v>
      </c>
      <c r="T36" s="861">
        <v>183</v>
      </c>
      <c r="U36" s="876">
        <f t="shared" si="4"/>
        <v>8.7142857142857135</v>
      </c>
      <c r="V36" s="861" t="s">
        <v>97</v>
      </c>
      <c r="W36" s="861" t="s">
        <v>97</v>
      </c>
      <c r="X36" s="861" t="s">
        <v>93</v>
      </c>
      <c r="Y36" s="876" t="s">
        <v>93</v>
      </c>
      <c r="Z36" s="861">
        <v>1963</v>
      </c>
      <c r="AA36" s="861">
        <v>2100</v>
      </c>
      <c r="AB36" s="180"/>
      <c r="AC36" s="448"/>
      <c r="AD36" s="448"/>
    </row>
    <row r="37" spans="1:30" s="219" customFormat="1">
      <c r="A37" s="288" t="s">
        <v>332</v>
      </c>
      <c r="B37" s="290"/>
      <c r="C37" s="290"/>
      <c r="D37" s="290"/>
      <c r="E37" s="290"/>
      <c r="F37" s="29"/>
      <c r="G37" s="29"/>
      <c r="H37" s="29"/>
      <c r="I37" s="29"/>
      <c r="J37" s="29"/>
      <c r="K37" s="29"/>
      <c r="L37" s="29"/>
      <c r="M37" s="29"/>
      <c r="N37" s="29"/>
      <c r="O37" s="29"/>
      <c r="P37" s="29"/>
      <c r="Q37" s="29"/>
      <c r="R37" s="29"/>
      <c r="S37" s="29"/>
      <c r="T37" s="29"/>
      <c r="U37" s="29"/>
      <c r="V37" s="48"/>
      <c r="W37" s="48"/>
      <c r="X37" s="48"/>
      <c r="Y37" s="48"/>
      <c r="Z37" s="48"/>
      <c r="AA37" s="48"/>
      <c r="AB37" s="48"/>
    </row>
    <row r="38" spans="1:30" s="219" customFormat="1">
      <c r="A38" s="453" t="s">
        <v>224</v>
      </c>
      <c r="B38" s="29"/>
      <c r="C38" s="29"/>
      <c r="D38" s="29"/>
      <c r="E38" s="29"/>
      <c r="F38" s="29"/>
      <c r="G38" s="29"/>
      <c r="H38" s="29"/>
      <c r="I38" s="29"/>
      <c r="J38" s="29"/>
      <c r="K38" s="29"/>
      <c r="L38" s="29"/>
      <c r="M38" s="29"/>
      <c r="N38" s="29"/>
      <c r="O38" s="29"/>
      <c r="P38" s="29"/>
      <c r="Q38" s="29"/>
      <c r="R38" s="29"/>
      <c r="S38" s="29"/>
      <c r="T38" s="29"/>
      <c r="U38" s="29"/>
    </row>
    <row r="39" spans="1:30" s="219" customFormat="1">
      <c r="A39" s="453" t="s">
        <v>333</v>
      </c>
      <c r="B39" s="29"/>
      <c r="C39" s="29"/>
      <c r="D39" s="488"/>
      <c r="E39" s="29"/>
      <c r="F39" s="29"/>
      <c r="G39" s="29"/>
      <c r="H39" s="29"/>
      <c r="I39" s="29"/>
      <c r="J39" s="29"/>
      <c r="K39" s="29"/>
      <c r="L39" s="29"/>
      <c r="M39" s="29"/>
      <c r="N39" s="29"/>
      <c r="O39" s="29"/>
      <c r="P39" s="29"/>
      <c r="Q39" s="29"/>
      <c r="R39" s="29"/>
      <c r="S39" s="29"/>
      <c r="T39" s="29"/>
      <c r="U39" s="29"/>
    </row>
    <row r="40" spans="1:30" s="219" customFormat="1">
      <c r="A40" s="453" t="s">
        <v>294</v>
      </c>
      <c r="B40" s="29"/>
      <c r="C40" s="29"/>
      <c r="D40" s="488"/>
      <c r="E40" s="488"/>
      <c r="F40" s="29"/>
      <c r="G40" s="29"/>
      <c r="H40" s="29"/>
      <c r="I40" s="29"/>
      <c r="J40" s="29"/>
      <c r="K40" s="29"/>
      <c r="L40" s="29"/>
      <c r="M40" s="29"/>
      <c r="N40" s="29"/>
      <c r="O40" s="29"/>
      <c r="P40" s="29"/>
      <c r="Q40" s="29"/>
      <c r="R40" s="29"/>
      <c r="S40" s="29"/>
      <c r="T40" s="29"/>
      <c r="U40" s="29"/>
    </row>
  </sheetData>
  <mergeCells count="20">
    <mergeCell ref="V5:W5"/>
    <mergeCell ref="X5:Y5"/>
    <mergeCell ref="V4:Y4"/>
    <mergeCell ref="Z4:AA5"/>
    <mergeCell ref="B5:C5"/>
    <mergeCell ref="D5:E5"/>
    <mergeCell ref="F5:G5"/>
    <mergeCell ref="H5:I5"/>
    <mergeCell ref="J5:K5"/>
    <mergeCell ref="L5:M5"/>
    <mergeCell ref="N5:O5"/>
    <mergeCell ref="P5:Q5"/>
    <mergeCell ref="R4:U4"/>
    <mergeCell ref="R5:S5"/>
    <mergeCell ref="T5:U5"/>
    <mergeCell ref="A4:A6"/>
    <mergeCell ref="B4:E4"/>
    <mergeCell ref="F4:I4"/>
    <mergeCell ref="J4:M4"/>
    <mergeCell ref="N4:Q4"/>
  </mergeCells>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2"/>
  <sheetViews>
    <sheetView workbookViewId="0">
      <selection activeCell="I23" sqref="I23"/>
    </sheetView>
  </sheetViews>
  <sheetFormatPr defaultRowHeight="15"/>
  <sheetData>
    <row r="1" spans="1:29" s="48" customFormat="1">
      <c r="A1" s="288" t="s">
        <v>601</v>
      </c>
      <c r="B1" s="290"/>
      <c r="C1" s="290"/>
      <c r="D1" s="290"/>
      <c r="E1" s="290"/>
      <c r="F1" s="29"/>
      <c r="G1" s="29"/>
      <c r="H1" s="29"/>
      <c r="I1" s="29"/>
      <c r="J1" s="29"/>
      <c r="K1" s="29"/>
      <c r="L1" s="29"/>
      <c r="M1" s="29"/>
      <c r="N1" s="29"/>
      <c r="O1" s="29"/>
      <c r="P1" s="29"/>
      <c r="Q1" s="29"/>
      <c r="R1" s="29"/>
      <c r="S1" s="29"/>
      <c r="T1" s="29"/>
      <c r="U1" s="29"/>
      <c r="V1" s="29"/>
      <c r="W1" s="29"/>
      <c r="X1" s="29"/>
      <c r="Y1" s="29"/>
      <c r="Z1" s="29"/>
      <c r="AA1" s="29"/>
    </row>
    <row r="2" spans="1:29" s="48" customFormat="1">
      <c r="A2" s="29" t="s">
        <v>334</v>
      </c>
      <c r="B2" s="290"/>
      <c r="C2" s="290"/>
      <c r="D2" s="290"/>
      <c r="E2" s="290"/>
      <c r="F2" s="29"/>
      <c r="G2" s="29"/>
      <c r="H2" s="29"/>
      <c r="I2" s="29"/>
      <c r="J2" s="29"/>
      <c r="K2" s="29"/>
      <c r="L2" s="29"/>
      <c r="M2" s="29"/>
      <c r="N2" s="29"/>
      <c r="O2" s="29"/>
      <c r="P2" s="29"/>
      <c r="Q2" s="29"/>
      <c r="R2" s="29"/>
      <c r="S2" s="29"/>
      <c r="T2" s="29"/>
      <c r="U2" s="29"/>
      <c r="V2" s="29"/>
      <c r="W2" s="29"/>
      <c r="X2" s="29"/>
      <c r="Y2" s="29"/>
      <c r="Z2" s="29"/>
      <c r="AA2" s="29"/>
    </row>
    <row r="3" spans="1:29" s="48" customFormat="1">
      <c r="A3" s="29" t="s">
        <v>281</v>
      </c>
      <c r="B3" s="290"/>
      <c r="C3" s="290"/>
      <c r="D3" s="290"/>
      <c r="E3" s="290"/>
      <c r="F3" s="29"/>
      <c r="G3" s="29" t="s">
        <v>335</v>
      </c>
      <c r="H3" s="29"/>
      <c r="I3" s="29"/>
      <c r="J3" s="29"/>
      <c r="K3" s="29"/>
      <c r="L3" s="29"/>
      <c r="M3" s="29"/>
      <c r="N3" s="29"/>
      <c r="O3" s="29"/>
      <c r="P3" s="29"/>
      <c r="Q3" s="29"/>
      <c r="R3" s="29"/>
      <c r="S3" s="29"/>
      <c r="T3" s="29"/>
      <c r="U3" s="29"/>
      <c r="V3" s="29"/>
      <c r="W3" s="29"/>
      <c r="X3" s="29"/>
      <c r="Y3" s="29"/>
      <c r="Z3" s="29"/>
      <c r="AA3" s="29"/>
    </row>
    <row r="4" spans="1:29" s="48" customFormat="1">
      <c r="A4" s="460"/>
      <c r="B4" s="290"/>
      <c r="C4" s="290"/>
      <c r="D4" s="290"/>
      <c r="E4" s="290"/>
      <c r="F4" s="29"/>
      <c r="G4" s="29"/>
      <c r="H4" s="29"/>
      <c r="I4" s="29"/>
      <c r="J4" s="29"/>
      <c r="K4" s="29"/>
      <c r="L4" s="29"/>
      <c r="M4" s="29"/>
      <c r="N4" s="29"/>
      <c r="O4" s="29"/>
      <c r="P4" s="29"/>
      <c r="Q4" s="29"/>
      <c r="R4" s="29"/>
      <c r="S4" s="29"/>
      <c r="T4" s="29"/>
      <c r="U4" s="29"/>
      <c r="V4" s="29"/>
      <c r="W4" s="29"/>
      <c r="X4" s="29"/>
      <c r="Y4" s="29"/>
      <c r="Z4" s="29"/>
      <c r="AA4" s="29"/>
    </row>
    <row r="5" spans="1:29" s="48" customFormat="1">
      <c r="A5" s="1080" t="s">
        <v>205</v>
      </c>
      <c r="B5" s="1104" t="s">
        <v>336</v>
      </c>
      <c r="C5" s="1105"/>
      <c r="D5" s="1105"/>
      <c r="E5" s="1106"/>
      <c r="F5" s="1104" t="s">
        <v>337</v>
      </c>
      <c r="G5" s="1105"/>
      <c r="H5" s="1105"/>
      <c r="I5" s="1106"/>
      <c r="J5" s="1104" t="s">
        <v>338</v>
      </c>
      <c r="K5" s="1105"/>
      <c r="L5" s="1105"/>
      <c r="M5" s="1106"/>
      <c r="N5" s="1104" t="s">
        <v>339</v>
      </c>
      <c r="O5" s="1105"/>
      <c r="P5" s="1105"/>
      <c r="Q5" s="1106"/>
      <c r="R5" s="1104" t="s">
        <v>340</v>
      </c>
      <c r="S5" s="1105"/>
      <c r="T5" s="1105"/>
      <c r="U5" s="1106"/>
      <c r="V5" s="1104" t="s">
        <v>341</v>
      </c>
      <c r="W5" s="1105"/>
      <c r="X5" s="1105"/>
      <c r="Y5" s="1106"/>
      <c r="Z5" s="1100" t="s">
        <v>313</v>
      </c>
      <c r="AA5" s="1100"/>
    </row>
    <row r="6" spans="1:29" s="48" customFormat="1">
      <c r="A6" s="1080"/>
      <c r="B6" s="1104">
        <v>2011</v>
      </c>
      <c r="C6" s="1106"/>
      <c r="D6" s="1104">
        <v>2012</v>
      </c>
      <c r="E6" s="1106"/>
      <c r="F6" s="1104">
        <v>2011</v>
      </c>
      <c r="G6" s="1106"/>
      <c r="H6" s="1104">
        <v>2012</v>
      </c>
      <c r="I6" s="1106"/>
      <c r="J6" s="1104">
        <v>2011</v>
      </c>
      <c r="K6" s="1106"/>
      <c r="L6" s="1104">
        <v>2012</v>
      </c>
      <c r="M6" s="1106"/>
      <c r="N6" s="1104">
        <v>2011</v>
      </c>
      <c r="O6" s="1106"/>
      <c r="P6" s="1104">
        <v>2012</v>
      </c>
      <c r="Q6" s="1106"/>
      <c r="R6" s="1104">
        <v>2011</v>
      </c>
      <c r="S6" s="1106"/>
      <c r="T6" s="1104">
        <v>2012</v>
      </c>
      <c r="U6" s="1106"/>
      <c r="V6" s="1104">
        <v>2011</v>
      </c>
      <c r="W6" s="1106"/>
      <c r="X6" s="1104">
        <v>2012</v>
      </c>
      <c r="Y6" s="1106"/>
      <c r="Z6" s="1100"/>
      <c r="AA6" s="1100"/>
    </row>
    <row r="7" spans="1:29" s="48" customFormat="1" ht="22.5">
      <c r="A7" s="1080"/>
      <c r="B7" s="471" t="s">
        <v>5</v>
      </c>
      <c r="C7" s="561" t="s">
        <v>272</v>
      </c>
      <c r="D7" s="471" t="s">
        <v>5</v>
      </c>
      <c r="E7" s="561" t="s">
        <v>272</v>
      </c>
      <c r="F7" s="471" t="s">
        <v>5</v>
      </c>
      <c r="G7" s="561" t="s">
        <v>272</v>
      </c>
      <c r="H7" s="471" t="s">
        <v>5</v>
      </c>
      <c r="I7" s="561" t="s">
        <v>272</v>
      </c>
      <c r="J7" s="471" t="s">
        <v>5</v>
      </c>
      <c r="K7" s="561" t="s">
        <v>272</v>
      </c>
      <c r="L7" s="471" t="s">
        <v>5</v>
      </c>
      <c r="M7" s="561" t="s">
        <v>272</v>
      </c>
      <c r="N7" s="471" t="s">
        <v>5</v>
      </c>
      <c r="O7" s="561" t="s">
        <v>272</v>
      </c>
      <c r="P7" s="471" t="s">
        <v>5</v>
      </c>
      <c r="Q7" s="561" t="s">
        <v>272</v>
      </c>
      <c r="R7" s="471" t="s">
        <v>5</v>
      </c>
      <c r="S7" s="561" t="s">
        <v>272</v>
      </c>
      <c r="T7" s="471" t="s">
        <v>5</v>
      </c>
      <c r="U7" s="561" t="s">
        <v>272</v>
      </c>
      <c r="V7" s="471" t="s">
        <v>5</v>
      </c>
      <c r="W7" s="561" t="s">
        <v>272</v>
      </c>
      <c r="X7" s="471" t="s">
        <v>5</v>
      </c>
      <c r="Y7" s="561" t="s">
        <v>272</v>
      </c>
      <c r="Z7" s="563">
        <v>2011</v>
      </c>
      <c r="AA7" s="563">
        <v>2012</v>
      </c>
    </row>
    <row r="8" spans="1:29" s="48" customFormat="1">
      <c r="A8" s="562"/>
      <c r="B8" s="553"/>
      <c r="C8" s="553"/>
      <c r="D8" s="553"/>
      <c r="E8" s="553"/>
      <c r="F8" s="29"/>
      <c r="G8" s="29"/>
      <c r="H8" s="29"/>
      <c r="I8" s="29"/>
      <c r="J8" s="29"/>
      <c r="K8" s="29"/>
      <c r="L8" s="29"/>
      <c r="M8" s="29"/>
      <c r="N8" s="29"/>
      <c r="O8" s="29"/>
      <c r="P8" s="29"/>
      <c r="Q8" s="29"/>
      <c r="R8" s="29"/>
      <c r="S8" s="29"/>
      <c r="T8" s="29"/>
      <c r="U8" s="29"/>
      <c r="V8" s="29"/>
      <c r="W8" s="29"/>
      <c r="X8" s="29"/>
      <c r="Y8" s="29"/>
      <c r="Z8" s="29"/>
      <c r="AA8" s="29"/>
    </row>
    <row r="9" spans="1:29" s="48" customFormat="1">
      <c r="A9" s="844" t="s">
        <v>210</v>
      </c>
      <c r="B9" s="860">
        <v>166610</v>
      </c>
      <c r="C9" s="875">
        <v>36.647947860095066</v>
      </c>
      <c r="D9" s="860">
        <f>SUM(D11:D37)</f>
        <v>173536</v>
      </c>
      <c r="E9" s="875">
        <f>D9*100/AA9</f>
        <v>35.711551679432354</v>
      </c>
      <c r="F9" s="860">
        <v>75920</v>
      </c>
      <c r="G9" s="875">
        <v>16.699551056589744</v>
      </c>
      <c r="H9" s="860">
        <f>SUM(H11:H37)</f>
        <v>82624</v>
      </c>
      <c r="I9" s="875">
        <f>H9*100/AA9</f>
        <v>17.002992151262095</v>
      </c>
      <c r="J9" s="860">
        <v>198333</v>
      </c>
      <c r="K9" s="875">
        <v>43.625817435545493</v>
      </c>
      <c r="L9" s="860">
        <f>SUM(L11:L37)</f>
        <v>212618</v>
      </c>
      <c r="M9" s="875">
        <f>L9*100/AA9</f>
        <v>43.754141474838356</v>
      </c>
      <c r="N9" s="860">
        <v>2180</v>
      </c>
      <c r="O9" s="875">
        <v>0.47951819419607017</v>
      </c>
      <c r="P9" s="860">
        <f>SUM(P11:P37)</f>
        <v>2314</v>
      </c>
      <c r="Q9" s="875">
        <f>P9*100/AA9</f>
        <v>0.4761924360720915</v>
      </c>
      <c r="R9" s="860">
        <v>771</v>
      </c>
      <c r="S9" s="875">
        <v>0.16959106776383948</v>
      </c>
      <c r="T9" s="860">
        <f>SUM(T11:T37)</f>
        <v>847</v>
      </c>
      <c r="U9" s="875">
        <f>T9*100/Z9</f>
        <v>0.18630821581838139</v>
      </c>
      <c r="V9" s="860">
        <v>10809</v>
      </c>
      <c r="W9" s="875">
        <v>2.3775743858097806</v>
      </c>
      <c r="X9" s="860">
        <f>SUM(X11:X37)</f>
        <v>13999</v>
      </c>
      <c r="Y9" s="875">
        <f>X9*100/AA9</f>
        <v>2.8808201869374281</v>
      </c>
      <c r="Z9" s="860">
        <v>454623</v>
      </c>
      <c r="AA9" s="860">
        <v>485938</v>
      </c>
      <c r="AB9" s="180"/>
      <c r="AC9" s="180"/>
    </row>
    <row r="10" spans="1:29" s="48" customFormat="1">
      <c r="A10" s="562"/>
      <c r="B10" s="463"/>
      <c r="C10" s="483"/>
      <c r="D10" s="463"/>
      <c r="E10" s="483"/>
      <c r="F10" s="463"/>
      <c r="G10" s="483"/>
      <c r="H10" s="463"/>
      <c r="I10" s="483"/>
      <c r="J10" s="463"/>
      <c r="K10" s="483"/>
      <c r="L10" s="463"/>
      <c r="M10" s="483"/>
      <c r="N10" s="463"/>
      <c r="O10" s="483"/>
      <c r="P10" s="463"/>
      <c r="Q10" s="483"/>
      <c r="R10" s="463"/>
      <c r="S10" s="483"/>
      <c r="T10" s="463"/>
      <c r="U10" s="483"/>
      <c r="V10" s="463"/>
      <c r="W10" s="483"/>
      <c r="X10" s="463"/>
      <c r="Y10" s="483"/>
      <c r="Z10" s="463"/>
      <c r="AA10" s="463"/>
      <c r="AB10" s="180"/>
      <c r="AC10" s="180"/>
    </row>
    <row r="11" spans="1:29" s="48" customFormat="1">
      <c r="A11" s="304" t="s">
        <v>25</v>
      </c>
      <c r="B11" s="861">
        <v>283</v>
      </c>
      <c r="C11" s="876">
        <v>7.5891659962456419</v>
      </c>
      <c r="D11" s="861">
        <v>287</v>
      </c>
      <c r="E11" s="876">
        <f t="shared" ref="E11:E37" si="0">D11*100/AA11</f>
        <v>8.5979628520071891</v>
      </c>
      <c r="F11" s="861">
        <v>249</v>
      </c>
      <c r="G11" s="876">
        <v>6.6773934030571196</v>
      </c>
      <c r="H11" s="861">
        <v>296</v>
      </c>
      <c r="I11" s="876">
        <f>H11*100/AA11</f>
        <v>8.8675853804673466</v>
      </c>
      <c r="J11" s="861">
        <v>3188</v>
      </c>
      <c r="K11" s="876">
        <v>85.492089031912045</v>
      </c>
      <c r="L11" s="861">
        <v>2737</v>
      </c>
      <c r="M11" s="876">
        <f>L11*100/AA11</f>
        <v>81.995206710605146</v>
      </c>
      <c r="N11" s="861">
        <v>3</v>
      </c>
      <c r="O11" s="876">
        <v>8.0450522928399035E-2</v>
      </c>
      <c r="P11" s="861">
        <v>7</v>
      </c>
      <c r="Q11" s="876">
        <f>P11*100/AA11</f>
        <v>0.20970641102456561</v>
      </c>
      <c r="R11" s="861">
        <v>4</v>
      </c>
      <c r="S11" s="876">
        <v>0.10726736390453205</v>
      </c>
      <c r="T11" s="861">
        <v>10</v>
      </c>
      <c r="U11" s="876">
        <f>T11*100/AA11</f>
        <v>0.29958058717795089</v>
      </c>
      <c r="V11" s="861">
        <v>2</v>
      </c>
      <c r="W11" s="876">
        <v>5.3633681952266025E-2</v>
      </c>
      <c r="X11" s="861">
        <v>1</v>
      </c>
      <c r="Y11" s="876">
        <f>X11*100/AA11</f>
        <v>2.9958058717795086E-2</v>
      </c>
      <c r="Z11" s="861">
        <v>3729</v>
      </c>
      <c r="AA11" s="861">
        <v>3338</v>
      </c>
      <c r="AB11" s="180"/>
      <c r="AC11" s="180"/>
    </row>
    <row r="12" spans="1:29" s="48" customFormat="1">
      <c r="A12" s="304" t="s">
        <v>23</v>
      </c>
      <c r="B12" s="861">
        <v>758</v>
      </c>
      <c r="C12" s="876">
        <v>22.599880739415624</v>
      </c>
      <c r="D12" s="861">
        <v>1075</v>
      </c>
      <c r="E12" s="876">
        <f t="shared" si="0"/>
        <v>25.884902480134841</v>
      </c>
      <c r="F12" s="861">
        <v>513</v>
      </c>
      <c r="G12" s="876">
        <v>15.295169946332736</v>
      </c>
      <c r="H12" s="861">
        <v>752</v>
      </c>
      <c r="I12" s="876">
        <f t="shared" ref="I12:I37" si="1">H12*100/AA12</f>
        <v>18.107392246568747</v>
      </c>
      <c r="J12" s="861">
        <v>2048</v>
      </c>
      <c r="K12" s="876">
        <v>61.061419200954084</v>
      </c>
      <c r="L12" s="861">
        <v>2321</v>
      </c>
      <c r="M12" s="876">
        <f t="shared" ref="M12:M37" si="2">L12*100/AA12</f>
        <v>55.88731037803997</v>
      </c>
      <c r="N12" s="861" t="s">
        <v>97</v>
      </c>
      <c r="O12" s="861" t="s">
        <v>97</v>
      </c>
      <c r="P12" s="861" t="s">
        <v>93</v>
      </c>
      <c r="Q12" s="876" t="s">
        <v>93</v>
      </c>
      <c r="R12" s="861">
        <v>15</v>
      </c>
      <c r="S12" s="876">
        <v>0.44722719141323791</v>
      </c>
      <c r="T12" s="861">
        <v>5</v>
      </c>
      <c r="U12" s="876">
        <f t="shared" ref="U12:U35" si="3">T12*100/AA12</f>
        <v>0.12039489525644112</v>
      </c>
      <c r="V12" s="861">
        <v>20</v>
      </c>
      <c r="W12" s="876">
        <v>0.59630292188431722</v>
      </c>
      <c r="X12" s="861" t="s">
        <v>93</v>
      </c>
      <c r="Y12" s="876" t="s">
        <v>93</v>
      </c>
      <c r="Z12" s="861">
        <v>3354</v>
      </c>
      <c r="AA12" s="861">
        <v>4153</v>
      </c>
      <c r="AB12" s="180"/>
      <c r="AC12" s="180"/>
    </row>
    <row r="13" spans="1:29" s="48" customFormat="1">
      <c r="A13" s="304" t="s">
        <v>26</v>
      </c>
      <c r="B13" s="861">
        <v>540</v>
      </c>
      <c r="C13" s="876">
        <v>28.066528066528065</v>
      </c>
      <c r="D13" s="861">
        <v>695</v>
      </c>
      <c r="E13" s="876">
        <f t="shared" si="0"/>
        <v>34.051935325820679</v>
      </c>
      <c r="F13" s="861">
        <v>394</v>
      </c>
      <c r="G13" s="876">
        <v>20.47817047817048</v>
      </c>
      <c r="H13" s="861">
        <v>458</v>
      </c>
      <c r="I13" s="876">
        <f t="shared" si="1"/>
        <v>22.43998040176384</v>
      </c>
      <c r="J13" s="861">
        <v>783</v>
      </c>
      <c r="K13" s="876">
        <v>40.696465696465694</v>
      </c>
      <c r="L13" s="861">
        <v>727</v>
      </c>
      <c r="M13" s="876">
        <f t="shared" si="2"/>
        <v>35.619794218520333</v>
      </c>
      <c r="N13" s="861">
        <v>169</v>
      </c>
      <c r="O13" s="876">
        <v>8.7837837837837842</v>
      </c>
      <c r="P13" s="861">
        <v>125</v>
      </c>
      <c r="Q13" s="876">
        <f t="shared" ref="Q13:Q36" si="4">P13*100/AA13</f>
        <v>6.124448799608035</v>
      </c>
      <c r="R13" s="861">
        <v>26</v>
      </c>
      <c r="S13" s="876">
        <v>1.3513513513513513</v>
      </c>
      <c r="T13" s="861">
        <v>21</v>
      </c>
      <c r="U13" s="876">
        <f t="shared" si="3"/>
        <v>1.0289073983341499</v>
      </c>
      <c r="V13" s="861">
        <v>12</v>
      </c>
      <c r="W13" s="876">
        <v>0.62370062370062374</v>
      </c>
      <c r="X13" s="861">
        <v>15</v>
      </c>
      <c r="Y13" s="876">
        <f t="shared" ref="Y13:Y36" si="5">X13*100/AA13</f>
        <v>0.73493385595296423</v>
      </c>
      <c r="Z13" s="861">
        <v>1924</v>
      </c>
      <c r="AA13" s="861">
        <v>2041</v>
      </c>
      <c r="AB13" s="180"/>
      <c r="AC13" s="180"/>
    </row>
    <row r="14" spans="1:29" s="48" customFormat="1">
      <c r="A14" s="304" t="s">
        <v>27</v>
      </c>
      <c r="B14" s="861">
        <v>652</v>
      </c>
      <c r="C14" s="876">
        <v>12.033960871170173</v>
      </c>
      <c r="D14" s="861">
        <v>616</v>
      </c>
      <c r="E14" s="876">
        <f t="shared" si="0"/>
        <v>10.474409114096241</v>
      </c>
      <c r="F14" s="861">
        <v>562</v>
      </c>
      <c r="G14" s="876">
        <v>10.372831303063862</v>
      </c>
      <c r="H14" s="861">
        <v>517</v>
      </c>
      <c r="I14" s="876">
        <f t="shared" si="1"/>
        <v>8.7910219350450607</v>
      </c>
      <c r="J14" s="861">
        <v>4102</v>
      </c>
      <c r="K14" s="876">
        <v>75.710594315245473</v>
      </c>
      <c r="L14" s="861">
        <v>4673</v>
      </c>
      <c r="M14" s="876">
        <f t="shared" si="2"/>
        <v>79.459275633395677</v>
      </c>
      <c r="N14" s="861">
        <v>44</v>
      </c>
      <c r="O14" s="876">
        <v>0.81210778885197488</v>
      </c>
      <c r="P14" s="861">
        <v>17</v>
      </c>
      <c r="Q14" s="876">
        <f t="shared" si="4"/>
        <v>0.28906648529161705</v>
      </c>
      <c r="R14" s="861">
        <v>13</v>
      </c>
      <c r="S14" s="876">
        <v>0.23994093761535623</v>
      </c>
      <c r="T14" s="861">
        <v>17</v>
      </c>
      <c r="U14" s="876">
        <f t="shared" si="3"/>
        <v>0.28906648529161705</v>
      </c>
      <c r="V14" s="861">
        <v>45</v>
      </c>
      <c r="W14" s="876">
        <v>0.83056478405315615</v>
      </c>
      <c r="X14" s="861">
        <v>41</v>
      </c>
      <c r="Y14" s="876">
        <f t="shared" si="5"/>
        <v>0.69716034687978234</v>
      </c>
      <c r="Z14" s="861">
        <v>5418</v>
      </c>
      <c r="AA14" s="861">
        <v>5881</v>
      </c>
      <c r="AB14" s="180"/>
      <c r="AC14" s="180"/>
    </row>
    <row r="15" spans="1:29" s="48" customFormat="1">
      <c r="A15" s="304" t="s">
        <v>28</v>
      </c>
      <c r="B15" s="861">
        <v>1246</v>
      </c>
      <c r="C15" s="876">
        <v>13.178212585933368</v>
      </c>
      <c r="D15" s="861">
        <v>1499</v>
      </c>
      <c r="E15" s="876">
        <f t="shared" si="0"/>
        <v>14.62296361330602</v>
      </c>
      <c r="F15" s="861">
        <v>2169</v>
      </c>
      <c r="G15" s="876">
        <v>22.940243257535695</v>
      </c>
      <c r="H15" s="861">
        <v>2405</v>
      </c>
      <c r="I15" s="876">
        <f t="shared" si="1"/>
        <v>23.461125743829871</v>
      </c>
      <c r="J15" s="861">
        <v>5889</v>
      </c>
      <c r="K15" s="876">
        <v>62.284505552617659</v>
      </c>
      <c r="L15" s="861">
        <v>6200</v>
      </c>
      <c r="M15" s="876">
        <f t="shared" si="2"/>
        <v>60.48190420446786</v>
      </c>
      <c r="N15" s="861">
        <v>16</v>
      </c>
      <c r="O15" s="876">
        <v>0.16922263352723427</v>
      </c>
      <c r="P15" s="861">
        <v>16</v>
      </c>
      <c r="Q15" s="876">
        <f t="shared" si="4"/>
        <v>0.15608233343088479</v>
      </c>
      <c r="R15" s="861">
        <v>6</v>
      </c>
      <c r="S15" s="876">
        <v>6.3458487572712857E-2</v>
      </c>
      <c r="T15" s="861">
        <v>1</v>
      </c>
      <c r="U15" s="876">
        <f t="shared" si="3"/>
        <v>9.7551458394302994E-3</v>
      </c>
      <c r="V15" s="861">
        <v>129</v>
      </c>
      <c r="W15" s="876">
        <v>1.3643574828133262</v>
      </c>
      <c r="X15" s="861">
        <v>130</v>
      </c>
      <c r="Y15" s="876">
        <f t="shared" si="5"/>
        <v>1.2681689591259389</v>
      </c>
      <c r="Z15" s="861">
        <v>9455</v>
      </c>
      <c r="AA15" s="861">
        <v>10251</v>
      </c>
      <c r="AB15" s="180"/>
      <c r="AC15" s="180"/>
    </row>
    <row r="16" spans="1:29" s="48" customFormat="1">
      <c r="A16" s="304" t="s">
        <v>9</v>
      </c>
      <c r="B16" s="861">
        <v>1666</v>
      </c>
      <c r="C16" s="876">
        <v>10.306854738926008</v>
      </c>
      <c r="D16" s="861">
        <v>1838</v>
      </c>
      <c r="E16" s="876">
        <f t="shared" si="0"/>
        <v>10.5565447131124</v>
      </c>
      <c r="F16" s="861">
        <v>2514</v>
      </c>
      <c r="G16" s="876">
        <v>15.553080920564216</v>
      </c>
      <c r="H16" s="861">
        <v>2639</v>
      </c>
      <c r="I16" s="876">
        <f t="shared" si="1"/>
        <v>15.157084601688588</v>
      </c>
      <c r="J16" s="861">
        <v>6430</v>
      </c>
      <c r="K16" s="876">
        <v>39.779757485770851</v>
      </c>
      <c r="L16" s="861">
        <v>7350</v>
      </c>
      <c r="M16" s="876">
        <f t="shared" si="2"/>
        <v>42.214691861466889</v>
      </c>
      <c r="N16" s="861">
        <v>153</v>
      </c>
      <c r="O16" s="876">
        <v>0.94654788418708236</v>
      </c>
      <c r="P16" s="861">
        <v>175</v>
      </c>
      <c r="Q16" s="876">
        <f t="shared" si="4"/>
        <v>1.0051117109873069</v>
      </c>
      <c r="R16" s="861">
        <v>61</v>
      </c>
      <c r="S16" s="876">
        <v>0.3773818361791636</v>
      </c>
      <c r="T16" s="861">
        <v>69</v>
      </c>
      <c r="U16" s="876">
        <f t="shared" si="3"/>
        <v>0.39630118890356669</v>
      </c>
      <c r="V16" s="861">
        <v>5340</v>
      </c>
      <c r="W16" s="876">
        <v>33.036377134372678</v>
      </c>
      <c r="X16" s="861">
        <v>5340</v>
      </c>
      <c r="Y16" s="876">
        <f t="shared" si="5"/>
        <v>30.670265923841249</v>
      </c>
      <c r="Z16" s="861">
        <v>16164</v>
      </c>
      <c r="AA16" s="861">
        <v>17411</v>
      </c>
      <c r="AB16" s="180"/>
      <c r="AC16" s="180"/>
    </row>
    <row r="17" spans="1:29" s="48" customFormat="1">
      <c r="A17" s="304" t="s">
        <v>10</v>
      </c>
      <c r="B17" s="861">
        <v>2472</v>
      </c>
      <c r="C17" s="876">
        <v>24.173674946215527</v>
      </c>
      <c r="D17" s="861">
        <v>1348</v>
      </c>
      <c r="E17" s="876">
        <f t="shared" si="0"/>
        <v>12.99903567984571</v>
      </c>
      <c r="F17" s="861">
        <v>1454</v>
      </c>
      <c r="G17" s="876">
        <v>14.218658321924506</v>
      </c>
      <c r="H17" s="861">
        <v>1561</v>
      </c>
      <c r="I17" s="876">
        <f t="shared" si="1"/>
        <v>15.053037608486017</v>
      </c>
      <c r="J17" s="861">
        <v>5969</v>
      </c>
      <c r="K17" s="876">
        <v>58.370819479757479</v>
      </c>
      <c r="L17" s="861">
        <v>4208</v>
      </c>
      <c r="M17" s="876">
        <f t="shared" si="2"/>
        <v>40.578592092574738</v>
      </c>
      <c r="N17" s="861">
        <v>44</v>
      </c>
      <c r="O17" s="876">
        <v>0.43027576765108549</v>
      </c>
      <c r="P17" s="861">
        <v>9</v>
      </c>
      <c r="Q17" s="876">
        <f t="shared" si="4"/>
        <v>8.6788813886210223E-2</v>
      </c>
      <c r="R17" s="861" t="s">
        <v>97</v>
      </c>
      <c r="S17" s="861" t="s">
        <v>97</v>
      </c>
      <c r="T17" s="861">
        <v>3</v>
      </c>
      <c r="U17" s="876">
        <f t="shared" si="3"/>
        <v>2.8929604628736741E-2</v>
      </c>
      <c r="V17" s="861">
        <v>287</v>
      </c>
      <c r="W17" s="876">
        <v>2.8065714844513985</v>
      </c>
      <c r="X17" s="861">
        <v>3241</v>
      </c>
      <c r="Y17" s="876">
        <f t="shared" si="5"/>
        <v>31.253616200578591</v>
      </c>
      <c r="Z17" s="861">
        <v>10226</v>
      </c>
      <c r="AA17" s="861">
        <v>10370</v>
      </c>
      <c r="AB17" s="180"/>
      <c r="AC17" s="180"/>
    </row>
    <row r="18" spans="1:29" s="48" customFormat="1">
      <c r="A18" s="304" t="s">
        <v>29</v>
      </c>
      <c r="B18" s="861">
        <v>2538</v>
      </c>
      <c r="C18" s="876">
        <v>21.09375</v>
      </c>
      <c r="D18" s="861">
        <v>3008</v>
      </c>
      <c r="E18" s="876">
        <f t="shared" si="0"/>
        <v>20.391837841502269</v>
      </c>
      <c r="F18" s="861">
        <v>2914</v>
      </c>
      <c r="G18" s="876">
        <v>24.21875</v>
      </c>
      <c r="H18" s="861">
        <v>3593</v>
      </c>
      <c r="I18" s="876">
        <f t="shared" si="1"/>
        <v>24.357670666395499</v>
      </c>
      <c r="J18" s="861">
        <v>6387</v>
      </c>
      <c r="K18" s="876">
        <v>53.083444148936174</v>
      </c>
      <c r="L18" s="861">
        <v>7928</v>
      </c>
      <c r="M18" s="876">
        <f t="shared" si="2"/>
        <v>53.745508779065823</v>
      </c>
      <c r="N18" s="861">
        <v>18</v>
      </c>
      <c r="O18" s="876">
        <v>0.14960106382978725</v>
      </c>
      <c r="P18" s="861">
        <v>69</v>
      </c>
      <c r="Q18" s="876">
        <f t="shared" si="4"/>
        <v>0.46776489729509863</v>
      </c>
      <c r="R18" s="861">
        <v>13</v>
      </c>
      <c r="S18" s="876">
        <v>0.10804521276595745</v>
      </c>
      <c r="T18" s="861">
        <v>18</v>
      </c>
      <c r="U18" s="876">
        <f t="shared" si="3"/>
        <v>0.12202562538133008</v>
      </c>
      <c r="V18" s="861">
        <v>162</v>
      </c>
      <c r="W18" s="876">
        <v>1.3464095744680851</v>
      </c>
      <c r="X18" s="861">
        <v>135</v>
      </c>
      <c r="Y18" s="876">
        <f t="shared" si="5"/>
        <v>0.91519219035997557</v>
      </c>
      <c r="Z18" s="861">
        <v>12032</v>
      </c>
      <c r="AA18" s="861">
        <v>14751</v>
      </c>
      <c r="AB18" s="180"/>
      <c r="AC18" s="180"/>
    </row>
    <row r="19" spans="1:29" s="48" customFormat="1">
      <c r="A19" s="304" t="s">
        <v>11</v>
      </c>
      <c r="B19" s="861">
        <v>2426</v>
      </c>
      <c r="C19" s="876">
        <v>21.7325091821195</v>
      </c>
      <c r="D19" s="861">
        <v>2500</v>
      </c>
      <c r="E19" s="876">
        <f t="shared" si="0"/>
        <v>22.634676324128566</v>
      </c>
      <c r="F19" s="861">
        <v>1996</v>
      </c>
      <c r="G19" s="876">
        <v>17.880498073994445</v>
      </c>
      <c r="H19" s="861">
        <v>2106</v>
      </c>
      <c r="I19" s="876">
        <f t="shared" si="1"/>
        <v>19.067451335445902</v>
      </c>
      <c r="J19" s="861">
        <v>6741</v>
      </c>
      <c r="K19" s="876">
        <v>60.386992743886054</v>
      </c>
      <c r="L19" s="861">
        <v>6439</v>
      </c>
      <c r="M19" s="876">
        <f t="shared" si="2"/>
        <v>58.297872340425535</v>
      </c>
      <c r="N19" s="861" t="s">
        <v>97</v>
      </c>
      <c r="O19" s="861" t="s">
        <v>97</v>
      </c>
      <c r="P19" s="861" t="s">
        <v>93</v>
      </c>
      <c r="Q19" s="876" t="s">
        <v>93</v>
      </c>
      <c r="R19" s="861" t="s">
        <v>97</v>
      </c>
      <c r="S19" s="861" t="s">
        <v>97</v>
      </c>
      <c r="T19" s="861" t="s">
        <v>93</v>
      </c>
      <c r="U19" s="876" t="s">
        <v>93</v>
      </c>
      <c r="V19" s="861" t="s">
        <v>97</v>
      </c>
      <c r="W19" s="861" t="s">
        <v>97</v>
      </c>
      <c r="X19" s="861" t="s">
        <v>93</v>
      </c>
      <c r="Y19" s="876" t="s">
        <v>93</v>
      </c>
      <c r="Z19" s="861">
        <v>11163</v>
      </c>
      <c r="AA19" s="861">
        <v>11045</v>
      </c>
      <c r="AB19" s="180"/>
      <c r="AC19" s="180"/>
    </row>
    <row r="20" spans="1:29" s="48" customFormat="1">
      <c r="A20" s="304" t="s">
        <v>12</v>
      </c>
      <c r="B20" s="861">
        <v>807</v>
      </c>
      <c r="C20" s="876">
        <v>21.693548387096776</v>
      </c>
      <c r="D20" s="861">
        <v>1100</v>
      </c>
      <c r="E20" s="876">
        <f t="shared" si="0"/>
        <v>25.504289357755624</v>
      </c>
      <c r="F20" s="861">
        <v>1047</v>
      </c>
      <c r="G20" s="876">
        <v>28.14516129032258</v>
      </c>
      <c r="H20" s="861">
        <v>1257</v>
      </c>
      <c r="I20" s="876">
        <f t="shared" si="1"/>
        <v>29.14444702063529</v>
      </c>
      <c r="J20" s="861">
        <v>1807</v>
      </c>
      <c r="K20" s="876">
        <v>48.575268817204304</v>
      </c>
      <c r="L20" s="861">
        <v>1887</v>
      </c>
      <c r="M20" s="876">
        <f t="shared" si="2"/>
        <v>43.75144910734987</v>
      </c>
      <c r="N20" s="861">
        <v>55</v>
      </c>
      <c r="O20" s="876">
        <v>1.478494623655914</v>
      </c>
      <c r="P20" s="861">
        <v>66</v>
      </c>
      <c r="Q20" s="876">
        <f t="shared" si="4"/>
        <v>1.5302573614653374</v>
      </c>
      <c r="R20" s="861">
        <v>4</v>
      </c>
      <c r="S20" s="876">
        <v>0.10752688172043011</v>
      </c>
      <c r="T20" s="861">
        <v>3</v>
      </c>
      <c r="U20" s="876">
        <f t="shared" si="3"/>
        <v>6.9557152793878974E-2</v>
      </c>
      <c r="V20" s="861" t="s">
        <v>97</v>
      </c>
      <c r="W20" s="861" t="s">
        <v>97</v>
      </c>
      <c r="X20" s="861" t="s">
        <v>93</v>
      </c>
      <c r="Y20" s="876" t="s">
        <v>93</v>
      </c>
      <c r="Z20" s="861">
        <v>3720</v>
      </c>
      <c r="AA20" s="861">
        <v>4313</v>
      </c>
      <c r="AB20" s="180"/>
      <c r="AC20" s="180"/>
    </row>
    <row r="21" spans="1:29" s="48" customFormat="1">
      <c r="A21" s="304" t="s">
        <v>13</v>
      </c>
      <c r="B21" s="861">
        <v>2718</v>
      </c>
      <c r="C21" s="876">
        <v>24.300402324541796</v>
      </c>
      <c r="D21" s="861">
        <v>2319</v>
      </c>
      <c r="E21" s="876">
        <f t="shared" si="0"/>
        <v>21.598211791003074</v>
      </c>
      <c r="F21" s="861">
        <v>2133</v>
      </c>
      <c r="G21" s="876">
        <v>19.070183281180153</v>
      </c>
      <c r="H21" s="861">
        <v>2435</v>
      </c>
      <c r="I21" s="876">
        <f t="shared" si="1"/>
        <v>22.678588059979511</v>
      </c>
      <c r="J21" s="861">
        <v>5999</v>
      </c>
      <c r="K21" s="876">
        <v>53.634331694233346</v>
      </c>
      <c r="L21" s="861">
        <v>5775</v>
      </c>
      <c r="M21" s="876">
        <f t="shared" si="2"/>
        <v>53.785973735680358</v>
      </c>
      <c r="N21" s="861">
        <v>98</v>
      </c>
      <c r="O21" s="876">
        <v>0.87617344658024143</v>
      </c>
      <c r="P21" s="861">
        <v>163</v>
      </c>
      <c r="Q21" s="876">
        <f t="shared" si="4"/>
        <v>1.5181149296824066</v>
      </c>
      <c r="R21" s="861">
        <v>15</v>
      </c>
      <c r="S21" s="876">
        <v>0.13410818059901655</v>
      </c>
      <c r="T21" s="861">
        <v>37</v>
      </c>
      <c r="U21" s="876">
        <f t="shared" si="3"/>
        <v>0.34460277544938067</v>
      </c>
      <c r="V21" s="861">
        <v>222</v>
      </c>
      <c r="W21" s="876">
        <v>1.9848010728654448</v>
      </c>
      <c r="X21" s="861">
        <v>8</v>
      </c>
      <c r="Y21" s="876">
        <f t="shared" si="5"/>
        <v>7.4508708205271487E-2</v>
      </c>
      <c r="Z21" s="861">
        <v>11185</v>
      </c>
      <c r="AA21" s="861">
        <v>10737</v>
      </c>
      <c r="AB21" s="180"/>
      <c r="AC21" s="180"/>
    </row>
    <row r="22" spans="1:29" s="48" customFormat="1">
      <c r="A22" s="304" t="s">
        <v>14</v>
      </c>
      <c r="B22" s="861">
        <v>3137</v>
      </c>
      <c r="C22" s="876">
        <v>29.844924364951005</v>
      </c>
      <c r="D22" s="861">
        <v>3667</v>
      </c>
      <c r="E22" s="876">
        <f t="shared" si="0"/>
        <v>32.416902404526169</v>
      </c>
      <c r="F22" s="861">
        <v>1167</v>
      </c>
      <c r="G22" s="876">
        <v>11.102654362096851</v>
      </c>
      <c r="H22" s="861">
        <v>1246</v>
      </c>
      <c r="I22" s="876">
        <f t="shared" si="1"/>
        <v>11.014851485148515</v>
      </c>
      <c r="J22" s="861">
        <v>5998</v>
      </c>
      <c r="K22" s="876">
        <v>57.064028160974217</v>
      </c>
      <c r="L22" s="861">
        <v>6181</v>
      </c>
      <c r="M22" s="876">
        <f t="shared" si="2"/>
        <v>54.64108910891089</v>
      </c>
      <c r="N22" s="861">
        <v>11</v>
      </c>
      <c r="O22" s="876">
        <v>0.10465226905146989</v>
      </c>
      <c r="P22" s="861">
        <v>4</v>
      </c>
      <c r="Q22" s="876">
        <f t="shared" si="4"/>
        <v>3.536067892503536E-2</v>
      </c>
      <c r="R22" s="861">
        <v>144</v>
      </c>
      <c r="S22" s="876">
        <v>1.3699933403101512</v>
      </c>
      <c r="T22" s="861">
        <v>165</v>
      </c>
      <c r="U22" s="876">
        <f t="shared" si="3"/>
        <v>1.4586280056577086</v>
      </c>
      <c r="V22" s="861">
        <v>54</v>
      </c>
      <c r="W22" s="876">
        <v>0.51374750261630675</v>
      </c>
      <c r="X22" s="861">
        <v>49</v>
      </c>
      <c r="Y22" s="876">
        <f t="shared" si="5"/>
        <v>0.43316831683168316</v>
      </c>
      <c r="Z22" s="861">
        <v>10511</v>
      </c>
      <c r="AA22" s="861">
        <v>11312</v>
      </c>
      <c r="AB22" s="180"/>
      <c r="AC22" s="180"/>
    </row>
    <row r="23" spans="1:29" s="48" customFormat="1">
      <c r="A23" s="304" t="s">
        <v>30</v>
      </c>
      <c r="B23" s="861">
        <v>11850</v>
      </c>
      <c r="C23" s="876">
        <v>29.893292298377943</v>
      </c>
      <c r="D23" s="861">
        <v>13516</v>
      </c>
      <c r="E23" s="876">
        <f t="shared" si="0"/>
        <v>29.679402722880983</v>
      </c>
      <c r="F23" s="861">
        <v>7935</v>
      </c>
      <c r="G23" s="876">
        <v>20.017153956761938</v>
      </c>
      <c r="H23" s="861">
        <v>9384</v>
      </c>
      <c r="I23" s="876">
        <f t="shared" si="1"/>
        <v>20.606060606060606</v>
      </c>
      <c r="J23" s="861">
        <v>18452</v>
      </c>
      <c r="K23" s="876">
        <v>46.547766201659897</v>
      </c>
      <c r="L23" s="861">
        <v>20968</v>
      </c>
      <c r="M23" s="876">
        <f t="shared" si="2"/>
        <v>46.043039086517346</v>
      </c>
      <c r="N23" s="861">
        <v>682</v>
      </c>
      <c r="O23" s="876">
        <v>1.7204409575944097</v>
      </c>
      <c r="P23" s="861">
        <v>615</v>
      </c>
      <c r="Q23" s="876">
        <f t="shared" si="4"/>
        <v>1.3504611330698286</v>
      </c>
      <c r="R23" s="861" t="s">
        <v>97</v>
      </c>
      <c r="S23" s="861" t="s">
        <v>97</v>
      </c>
      <c r="T23" s="861">
        <v>5</v>
      </c>
      <c r="U23" s="876">
        <f t="shared" si="3"/>
        <v>1.0979358805445762E-2</v>
      </c>
      <c r="V23" s="861">
        <v>722</v>
      </c>
      <c r="W23" s="876">
        <v>1.8213465856058122</v>
      </c>
      <c r="X23" s="861">
        <v>1052</v>
      </c>
      <c r="Y23" s="876">
        <f t="shared" si="5"/>
        <v>2.3100570926657884</v>
      </c>
      <c r="Z23" s="861">
        <v>39641</v>
      </c>
      <c r="AA23" s="861">
        <v>45540</v>
      </c>
      <c r="AB23" s="180"/>
      <c r="AC23" s="180"/>
    </row>
    <row r="24" spans="1:29" s="48" customFormat="1">
      <c r="A24" s="304" t="s">
        <v>31</v>
      </c>
      <c r="B24" s="861">
        <v>1132</v>
      </c>
      <c r="C24" s="876">
        <v>11.548663538053459</v>
      </c>
      <c r="D24" s="861">
        <v>1197</v>
      </c>
      <c r="E24" s="876">
        <f t="shared" si="0"/>
        <v>10.892710892710893</v>
      </c>
      <c r="F24" s="861">
        <v>1147</v>
      </c>
      <c r="G24" s="876">
        <v>11.701693531932259</v>
      </c>
      <c r="H24" s="861">
        <v>1327</v>
      </c>
      <c r="I24" s="876">
        <f t="shared" si="1"/>
        <v>12.075712075712076</v>
      </c>
      <c r="J24" s="861">
        <v>7277</v>
      </c>
      <c r="K24" s="876">
        <v>74.239951030401954</v>
      </c>
      <c r="L24" s="861">
        <v>8214</v>
      </c>
      <c r="M24" s="876">
        <f t="shared" si="2"/>
        <v>74.747474747474755</v>
      </c>
      <c r="N24" s="861">
        <v>106</v>
      </c>
      <c r="O24" s="876">
        <v>1.0814119567435216</v>
      </c>
      <c r="P24" s="861">
        <v>105</v>
      </c>
      <c r="Q24" s="876">
        <f t="shared" si="4"/>
        <v>0.95550095550095548</v>
      </c>
      <c r="R24" s="861">
        <v>140</v>
      </c>
      <c r="S24" s="876">
        <v>1.4282799428688022</v>
      </c>
      <c r="T24" s="861">
        <v>146</v>
      </c>
      <c r="U24" s="876">
        <f t="shared" si="3"/>
        <v>1.3286013286013285</v>
      </c>
      <c r="V24" s="861" t="s">
        <v>97</v>
      </c>
      <c r="W24" s="861" t="s">
        <v>97</v>
      </c>
      <c r="X24" s="861" t="s">
        <v>93</v>
      </c>
      <c r="Y24" s="876" t="s">
        <v>93</v>
      </c>
      <c r="Z24" s="861">
        <v>9802</v>
      </c>
      <c r="AA24" s="861">
        <v>10989</v>
      </c>
      <c r="AB24" s="180"/>
      <c r="AC24" s="180"/>
    </row>
    <row r="25" spans="1:29" s="48" customFormat="1">
      <c r="A25" s="304" t="s">
        <v>15</v>
      </c>
      <c r="B25" s="861">
        <v>768</v>
      </c>
      <c r="C25" s="876">
        <v>10.803207202138134</v>
      </c>
      <c r="D25" s="861">
        <v>1281</v>
      </c>
      <c r="E25" s="876">
        <f t="shared" si="0"/>
        <v>15.984527077614175</v>
      </c>
      <c r="F25" s="861">
        <v>801</v>
      </c>
      <c r="G25" s="876">
        <v>11.267407511605008</v>
      </c>
      <c r="H25" s="861">
        <v>1703</v>
      </c>
      <c r="I25" s="876">
        <f t="shared" si="1"/>
        <v>21.25031195408036</v>
      </c>
      <c r="J25" s="861">
        <v>2926</v>
      </c>
      <c r="K25" s="876">
        <v>41.159094106062739</v>
      </c>
      <c r="L25" s="861">
        <v>4499</v>
      </c>
      <c r="M25" s="876">
        <f t="shared" si="2"/>
        <v>56.139256301472422</v>
      </c>
      <c r="N25" s="861">
        <v>8</v>
      </c>
      <c r="O25" s="876">
        <v>0.11253340835560557</v>
      </c>
      <c r="P25" s="861">
        <v>20</v>
      </c>
      <c r="Q25" s="876">
        <f t="shared" si="4"/>
        <v>0.24956326428749689</v>
      </c>
      <c r="R25" s="861">
        <v>18</v>
      </c>
      <c r="S25" s="876">
        <v>0.25320016880011254</v>
      </c>
      <c r="T25" s="861">
        <v>25</v>
      </c>
      <c r="U25" s="876">
        <f t="shared" si="3"/>
        <v>0.31195408035937111</v>
      </c>
      <c r="V25" s="861">
        <v>2588</v>
      </c>
      <c r="W25" s="876">
        <v>36.404557603038405</v>
      </c>
      <c r="X25" s="861">
        <v>486</v>
      </c>
      <c r="Y25" s="876">
        <f t="shared" si="5"/>
        <v>6.0643873221861746</v>
      </c>
      <c r="Z25" s="861">
        <v>7109</v>
      </c>
      <c r="AA25" s="861">
        <v>8014</v>
      </c>
      <c r="AB25" s="180"/>
      <c r="AC25" s="180"/>
    </row>
    <row r="26" spans="1:29" s="48" customFormat="1">
      <c r="A26" s="304" t="s">
        <v>197</v>
      </c>
      <c r="B26" s="861">
        <v>13881</v>
      </c>
      <c r="C26" s="876">
        <v>67.831313526192332</v>
      </c>
      <c r="D26" s="861">
        <v>14422</v>
      </c>
      <c r="E26" s="876">
        <f t="shared" si="0"/>
        <v>65.757796826554809</v>
      </c>
      <c r="F26" s="861">
        <v>1434</v>
      </c>
      <c r="G26" s="876">
        <v>7.0074276778733386</v>
      </c>
      <c r="H26" s="861">
        <v>1842</v>
      </c>
      <c r="I26" s="876">
        <f t="shared" si="1"/>
        <v>8.3986868502644541</v>
      </c>
      <c r="J26" s="861">
        <v>5087</v>
      </c>
      <c r="K26" s="876">
        <v>24.85828772478499</v>
      </c>
      <c r="L26" s="861">
        <v>5576</v>
      </c>
      <c r="M26" s="876">
        <f t="shared" si="2"/>
        <v>25.424037935436804</v>
      </c>
      <c r="N26" s="861">
        <v>58</v>
      </c>
      <c r="O26" s="876">
        <v>0.28342455043002346</v>
      </c>
      <c r="P26" s="861">
        <v>79</v>
      </c>
      <c r="Q26" s="876">
        <f t="shared" si="4"/>
        <v>0.36020426773664055</v>
      </c>
      <c r="R26" s="861">
        <v>4</v>
      </c>
      <c r="S26" s="876">
        <v>1.9546520719311962E-2</v>
      </c>
      <c r="T26" s="861">
        <v>13</v>
      </c>
      <c r="U26" s="876">
        <f t="shared" si="3"/>
        <v>5.9274120007295275E-2</v>
      </c>
      <c r="V26" s="861" t="s">
        <v>97</v>
      </c>
      <c r="W26" s="861" t="s">
        <v>97</v>
      </c>
      <c r="X26" s="861" t="s">
        <v>93</v>
      </c>
      <c r="Y26" s="876" t="s">
        <v>93</v>
      </c>
      <c r="Z26" s="861">
        <v>20464</v>
      </c>
      <c r="AA26" s="861">
        <v>21932</v>
      </c>
      <c r="AB26" s="180"/>
      <c r="AC26" s="180"/>
    </row>
    <row r="27" spans="1:29" s="48" customFormat="1">
      <c r="A27" s="304" t="s">
        <v>24</v>
      </c>
      <c r="B27" s="861">
        <v>5686</v>
      </c>
      <c r="C27" s="876">
        <v>22.005495568713961</v>
      </c>
      <c r="D27" s="861">
        <v>5356</v>
      </c>
      <c r="E27" s="876">
        <f t="shared" si="0"/>
        <v>18.623087621696801</v>
      </c>
      <c r="F27" s="861">
        <v>4842</v>
      </c>
      <c r="G27" s="876">
        <v>18.739115290839429</v>
      </c>
      <c r="H27" s="861">
        <v>4320</v>
      </c>
      <c r="I27" s="876">
        <f t="shared" si="1"/>
        <v>15.020862308762169</v>
      </c>
      <c r="J27" s="861">
        <v>14949</v>
      </c>
      <c r="K27" s="876">
        <v>57.854406130268202</v>
      </c>
      <c r="L27" s="861">
        <v>17608</v>
      </c>
      <c r="M27" s="876">
        <f t="shared" si="2"/>
        <v>61.223922114047291</v>
      </c>
      <c r="N27" s="861">
        <v>40</v>
      </c>
      <c r="O27" s="876">
        <v>0.15480475250590192</v>
      </c>
      <c r="P27" s="861">
        <v>120</v>
      </c>
      <c r="Q27" s="876">
        <f t="shared" si="4"/>
        <v>0.41724617524339358</v>
      </c>
      <c r="R27" s="861">
        <v>56</v>
      </c>
      <c r="S27" s="876">
        <v>0.2167266535082627</v>
      </c>
      <c r="T27" s="861">
        <v>115</v>
      </c>
      <c r="U27" s="876">
        <f t="shared" si="3"/>
        <v>0.39986091794158551</v>
      </c>
      <c r="V27" s="861">
        <v>266</v>
      </c>
      <c r="W27" s="876">
        <v>1.0294516041642479</v>
      </c>
      <c r="X27" s="861">
        <v>1241</v>
      </c>
      <c r="Y27" s="876">
        <f t="shared" si="5"/>
        <v>4.3150208623087618</v>
      </c>
      <c r="Z27" s="861">
        <v>25839</v>
      </c>
      <c r="AA27" s="861">
        <v>28760</v>
      </c>
      <c r="AB27" s="180"/>
      <c r="AC27" s="180"/>
    </row>
    <row r="28" spans="1:29" s="48" customFormat="1">
      <c r="A28" s="304" t="s">
        <v>16</v>
      </c>
      <c r="B28" s="861">
        <v>308</v>
      </c>
      <c r="C28" s="876">
        <v>10.826010544815466</v>
      </c>
      <c r="D28" s="861">
        <v>361</v>
      </c>
      <c r="E28" s="876">
        <f t="shared" si="0"/>
        <v>12.333447215579092</v>
      </c>
      <c r="F28" s="861">
        <v>453</v>
      </c>
      <c r="G28" s="876">
        <v>15.922671353251317</v>
      </c>
      <c r="H28" s="861">
        <v>580</v>
      </c>
      <c r="I28" s="876">
        <f t="shared" si="1"/>
        <v>19.815510761872225</v>
      </c>
      <c r="J28" s="861">
        <v>2078</v>
      </c>
      <c r="K28" s="876">
        <v>73.040421792618631</v>
      </c>
      <c r="L28" s="861">
        <v>1934</v>
      </c>
      <c r="M28" s="876">
        <f t="shared" si="2"/>
        <v>66.074478988725659</v>
      </c>
      <c r="N28" s="861" t="s">
        <v>97</v>
      </c>
      <c r="O28" s="861" t="s">
        <v>97</v>
      </c>
      <c r="P28" s="861">
        <v>5</v>
      </c>
      <c r="Q28" s="876">
        <f t="shared" si="4"/>
        <v>0.17082336863682951</v>
      </c>
      <c r="R28" s="861">
        <v>6</v>
      </c>
      <c r="S28" s="876">
        <v>0.210896309314587</v>
      </c>
      <c r="T28" s="861" t="s">
        <v>93</v>
      </c>
      <c r="U28" s="876" t="s">
        <v>93</v>
      </c>
      <c r="V28" s="861" t="s">
        <v>97</v>
      </c>
      <c r="W28" s="861" t="s">
        <v>97</v>
      </c>
      <c r="X28" s="861">
        <v>47</v>
      </c>
      <c r="Y28" s="876">
        <f t="shared" si="5"/>
        <v>1.6057396651861975</v>
      </c>
      <c r="Z28" s="861">
        <v>2845</v>
      </c>
      <c r="AA28" s="861">
        <v>2927</v>
      </c>
      <c r="AB28" s="180"/>
      <c r="AC28" s="180"/>
    </row>
    <row r="29" spans="1:29" s="48" customFormat="1">
      <c r="A29" s="304" t="s">
        <v>32</v>
      </c>
      <c r="B29" s="861">
        <v>7968</v>
      </c>
      <c r="C29" s="876">
        <v>28.6804405730329</v>
      </c>
      <c r="D29" s="861">
        <v>8387</v>
      </c>
      <c r="E29" s="876">
        <f t="shared" si="0"/>
        <v>27.137125477253608</v>
      </c>
      <c r="F29" s="861">
        <v>7074</v>
      </c>
      <c r="G29" s="876">
        <v>25.462529695486285</v>
      </c>
      <c r="H29" s="861">
        <v>7648</v>
      </c>
      <c r="I29" s="876">
        <f t="shared" si="1"/>
        <v>24.746004012165923</v>
      </c>
      <c r="J29" s="861">
        <v>12123</v>
      </c>
      <c r="K29" s="876">
        <v>43.636167302570009</v>
      </c>
      <c r="L29" s="861">
        <v>13305</v>
      </c>
      <c r="M29" s="876">
        <f t="shared" si="2"/>
        <v>43.049893224616582</v>
      </c>
      <c r="N29" s="861">
        <v>9</v>
      </c>
      <c r="O29" s="876">
        <v>3.2395075948455837E-2</v>
      </c>
      <c r="P29" s="861">
        <v>11</v>
      </c>
      <c r="Q29" s="876">
        <f t="shared" si="4"/>
        <v>3.5591794473565003E-2</v>
      </c>
      <c r="R29" s="861" t="s">
        <v>97</v>
      </c>
      <c r="S29" s="861" t="s">
        <v>97</v>
      </c>
      <c r="T29" s="861" t="s">
        <v>93</v>
      </c>
      <c r="U29" s="876" t="s">
        <v>93</v>
      </c>
      <c r="V29" s="861">
        <v>608</v>
      </c>
      <c r="W29" s="876">
        <v>2.1884673529623497</v>
      </c>
      <c r="X29" s="861">
        <v>1555</v>
      </c>
      <c r="Y29" s="876">
        <f t="shared" si="5"/>
        <v>5.0313854914903251</v>
      </c>
      <c r="Z29" s="861">
        <v>27782</v>
      </c>
      <c r="AA29" s="861">
        <v>30906</v>
      </c>
      <c r="AB29" s="180"/>
      <c r="AC29" s="180"/>
    </row>
    <row r="30" spans="1:29" s="48" customFormat="1">
      <c r="A30" s="304" t="s">
        <v>33</v>
      </c>
      <c r="B30" s="861">
        <v>1276</v>
      </c>
      <c r="C30" s="876">
        <v>29.543875897198426</v>
      </c>
      <c r="D30" s="861">
        <v>1348</v>
      </c>
      <c r="E30" s="876">
        <f t="shared" si="0"/>
        <v>28.995482899548289</v>
      </c>
      <c r="F30" s="861">
        <v>746</v>
      </c>
      <c r="G30" s="876">
        <v>17.272516786293124</v>
      </c>
      <c r="H30" s="861">
        <v>995</v>
      </c>
      <c r="I30" s="876">
        <f t="shared" si="1"/>
        <v>21.402452140245213</v>
      </c>
      <c r="J30" s="861">
        <v>2200</v>
      </c>
      <c r="K30" s="876">
        <v>50.937717064135214</v>
      </c>
      <c r="L30" s="861">
        <v>2197</v>
      </c>
      <c r="M30" s="876">
        <f t="shared" si="2"/>
        <v>47.257474725747471</v>
      </c>
      <c r="N30" s="861">
        <v>39</v>
      </c>
      <c r="O30" s="876">
        <v>0.90298680250057883</v>
      </c>
      <c r="P30" s="861">
        <v>39</v>
      </c>
      <c r="Q30" s="876">
        <f t="shared" si="4"/>
        <v>0.83889008388900843</v>
      </c>
      <c r="R30" s="861">
        <v>1</v>
      </c>
      <c r="S30" s="876">
        <v>2.31535077564251E-2</v>
      </c>
      <c r="T30" s="861">
        <v>1</v>
      </c>
      <c r="U30" s="876">
        <f t="shared" si="3"/>
        <v>2.1510002151000216E-2</v>
      </c>
      <c r="V30" s="861">
        <v>57</v>
      </c>
      <c r="W30" s="876">
        <v>1.3197499421162306</v>
      </c>
      <c r="X30" s="861">
        <v>69</v>
      </c>
      <c r="Y30" s="876">
        <f t="shared" si="5"/>
        <v>1.4841901484190148</v>
      </c>
      <c r="Z30" s="861">
        <v>4319</v>
      </c>
      <c r="AA30" s="861">
        <v>4649</v>
      </c>
      <c r="AB30" s="180"/>
      <c r="AC30" s="180"/>
    </row>
    <row r="31" spans="1:29" s="48" customFormat="1">
      <c r="A31" s="304" t="s">
        <v>177</v>
      </c>
      <c r="B31" s="861">
        <v>19384</v>
      </c>
      <c r="C31" s="876">
        <v>66.581939339813829</v>
      </c>
      <c r="D31" s="861">
        <v>19506</v>
      </c>
      <c r="E31" s="876">
        <f t="shared" si="0"/>
        <v>66.703142632424857</v>
      </c>
      <c r="F31" s="861">
        <v>3654</v>
      </c>
      <c r="G31" s="876">
        <v>12.55109401298389</v>
      </c>
      <c r="H31" s="861">
        <v>3669</v>
      </c>
      <c r="I31" s="876">
        <f t="shared" si="1"/>
        <v>12.546592346886435</v>
      </c>
      <c r="J31" s="861">
        <v>5908</v>
      </c>
      <c r="K31" s="876">
        <v>20.293339745131043</v>
      </c>
      <c r="L31" s="861">
        <v>5903</v>
      </c>
      <c r="M31" s="876">
        <f t="shared" si="2"/>
        <v>20.186027425366756</v>
      </c>
      <c r="N31" s="861">
        <v>35</v>
      </c>
      <c r="O31" s="876">
        <v>0.12022120702091849</v>
      </c>
      <c r="P31" s="861">
        <v>38</v>
      </c>
      <c r="Q31" s="876">
        <f t="shared" si="4"/>
        <v>0.1299456280135417</v>
      </c>
      <c r="R31" s="861">
        <v>102</v>
      </c>
      <c r="S31" s="876">
        <v>0.35035894617524815</v>
      </c>
      <c r="T31" s="861">
        <v>101</v>
      </c>
      <c r="U31" s="876">
        <f t="shared" si="3"/>
        <v>0.34538180077283454</v>
      </c>
      <c r="V31" s="861">
        <v>30</v>
      </c>
      <c r="W31" s="876">
        <v>0.10304674887507299</v>
      </c>
      <c r="X31" s="861">
        <v>26</v>
      </c>
      <c r="Y31" s="876">
        <f t="shared" si="5"/>
        <v>8.8910166535581162E-2</v>
      </c>
      <c r="Z31" s="861">
        <v>29113</v>
      </c>
      <c r="AA31" s="861">
        <v>29243</v>
      </c>
      <c r="AB31" s="180"/>
      <c r="AC31" s="180"/>
    </row>
    <row r="32" spans="1:29" s="48" customFormat="1">
      <c r="A32" s="304" t="s">
        <v>17</v>
      </c>
      <c r="B32" s="861">
        <v>1232</v>
      </c>
      <c r="C32" s="876">
        <v>18.509615384615383</v>
      </c>
      <c r="D32" s="861">
        <v>1177</v>
      </c>
      <c r="E32" s="876">
        <f t="shared" si="0"/>
        <v>18.287756370416407</v>
      </c>
      <c r="F32" s="861">
        <v>927</v>
      </c>
      <c r="G32" s="876">
        <v>13.927283653846153</v>
      </c>
      <c r="H32" s="861">
        <v>913</v>
      </c>
      <c r="I32" s="876">
        <f t="shared" si="1"/>
        <v>14.185829707893101</v>
      </c>
      <c r="J32" s="861">
        <v>4392</v>
      </c>
      <c r="K32" s="876">
        <v>65.98557692307692</v>
      </c>
      <c r="L32" s="861">
        <v>4259</v>
      </c>
      <c r="M32" s="876">
        <f t="shared" si="2"/>
        <v>66.174642635177122</v>
      </c>
      <c r="N32" s="861">
        <v>26</v>
      </c>
      <c r="O32" s="876">
        <v>0.390625</v>
      </c>
      <c r="P32" s="861">
        <v>55</v>
      </c>
      <c r="Q32" s="876">
        <f t="shared" si="4"/>
        <v>0.85456805469235553</v>
      </c>
      <c r="R32" s="861">
        <v>14</v>
      </c>
      <c r="S32" s="876">
        <v>0.21033653846153846</v>
      </c>
      <c r="T32" s="861">
        <v>7</v>
      </c>
      <c r="U32" s="876">
        <f t="shared" si="3"/>
        <v>0.10876320696084525</v>
      </c>
      <c r="V32" s="861">
        <v>65</v>
      </c>
      <c r="W32" s="876">
        <v>0.9765625</v>
      </c>
      <c r="X32" s="861">
        <v>25</v>
      </c>
      <c r="Y32" s="876">
        <f t="shared" si="5"/>
        <v>0.3884400248601616</v>
      </c>
      <c r="Z32" s="861">
        <v>6656</v>
      </c>
      <c r="AA32" s="861">
        <v>6436</v>
      </c>
      <c r="AB32" s="180"/>
      <c r="AC32" s="180"/>
    </row>
    <row r="33" spans="1:29" s="48" customFormat="1">
      <c r="A33" s="304" t="s">
        <v>290</v>
      </c>
      <c r="B33" s="861">
        <v>225</v>
      </c>
      <c r="C33" s="876">
        <v>13.157894736842104</v>
      </c>
      <c r="D33" s="861">
        <v>225</v>
      </c>
      <c r="E33" s="876">
        <f>D33*100/AA33</f>
        <v>12.827822120866591</v>
      </c>
      <c r="F33" s="861">
        <v>377</v>
      </c>
      <c r="G33" s="876">
        <v>22.046783625730995</v>
      </c>
      <c r="H33" s="861">
        <v>335</v>
      </c>
      <c r="I33" s="876">
        <f>H33*100/AA33</f>
        <v>19.099201824401369</v>
      </c>
      <c r="J33" s="861">
        <v>1051</v>
      </c>
      <c r="K33" s="876">
        <v>61.461988304093566</v>
      </c>
      <c r="L33" s="861">
        <v>1151</v>
      </c>
      <c r="M33" s="876">
        <f>L33*100/AA33</f>
        <v>65.62143671607754</v>
      </c>
      <c r="N33" s="861" t="s">
        <v>97</v>
      </c>
      <c r="O33" s="861" t="s">
        <v>97</v>
      </c>
      <c r="P33" s="861" t="s">
        <v>93</v>
      </c>
      <c r="Q33" s="876" t="s">
        <v>93</v>
      </c>
      <c r="R33" s="861">
        <v>55</v>
      </c>
      <c r="S33" s="876">
        <v>3.2163742690058479</v>
      </c>
      <c r="T33" s="861">
        <v>40</v>
      </c>
      <c r="U33" s="876">
        <f>T33*100/AA33</f>
        <v>2.2805017103762828</v>
      </c>
      <c r="V33" s="861">
        <v>2</v>
      </c>
      <c r="W33" s="876">
        <v>0.11695906432748537</v>
      </c>
      <c r="X33" s="861">
        <v>3</v>
      </c>
      <c r="Y33" s="876">
        <f>X33*100/AA33</f>
        <v>0.17103762827822122</v>
      </c>
      <c r="Z33" s="861">
        <v>1710</v>
      </c>
      <c r="AA33" s="861">
        <v>1754</v>
      </c>
      <c r="AB33" s="180"/>
      <c r="AC33" s="180"/>
    </row>
    <row r="34" spans="1:29" s="48" customFormat="1">
      <c r="A34" s="304" t="s">
        <v>19</v>
      </c>
      <c r="B34" s="861">
        <v>8763</v>
      </c>
      <c r="C34" s="876">
        <v>60.589089400539308</v>
      </c>
      <c r="D34" s="861">
        <v>9895</v>
      </c>
      <c r="E34" s="876">
        <f t="shared" si="0"/>
        <v>61.797401948538599</v>
      </c>
      <c r="F34" s="861">
        <v>1860</v>
      </c>
      <c r="G34" s="876">
        <v>12.860402406139805</v>
      </c>
      <c r="H34" s="861">
        <v>1905</v>
      </c>
      <c r="I34" s="876">
        <f t="shared" si="1"/>
        <v>11.89732700474644</v>
      </c>
      <c r="J34" s="861">
        <v>3492</v>
      </c>
      <c r="K34" s="876">
        <v>24.144368388301181</v>
      </c>
      <c r="L34" s="861">
        <v>4022</v>
      </c>
      <c r="M34" s="876">
        <f t="shared" si="2"/>
        <v>25.118661004246814</v>
      </c>
      <c r="N34" s="861">
        <v>178</v>
      </c>
      <c r="O34" s="876">
        <v>1.2307266818778952</v>
      </c>
      <c r="P34" s="861">
        <v>138</v>
      </c>
      <c r="Q34" s="876">
        <f t="shared" si="4"/>
        <v>0.86185360979265546</v>
      </c>
      <c r="R34" s="861">
        <v>43</v>
      </c>
      <c r="S34" s="876">
        <v>0.29731037820645784</v>
      </c>
      <c r="T34" s="861">
        <v>23</v>
      </c>
      <c r="U34" s="876">
        <f t="shared" si="3"/>
        <v>0.14364226829877591</v>
      </c>
      <c r="V34" s="861">
        <v>127</v>
      </c>
      <c r="W34" s="876">
        <v>0.87810274493535223</v>
      </c>
      <c r="X34" s="861">
        <v>29</v>
      </c>
      <c r="Y34" s="876">
        <f t="shared" si="5"/>
        <v>0.18111416437671746</v>
      </c>
      <c r="Z34" s="861">
        <v>14463</v>
      </c>
      <c r="AA34" s="861">
        <v>16012</v>
      </c>
      <c r="AB34" s="180"/>
      <c r="AC34" s="180"/>
    </row>
    <row r="35" spans="1:29" s="48" customFormat="1">
      <c r="A35" s="304" t="s">
        <v>291</v>
      </c>
      <c r="B35" s="861">
        <v>74078</v>
      </c>
      <c r="C35" s="876">
        <v>46.245567597263147</v>
      </c>
      <c r="D35" s="861">
        <v>76068</v>
      </c>
      <c r="E35" s="876">
        <f t="shared" si="0"/>
        <v>45.55979468504998</v>
      </c>
      <c r="F35" s="861">
        <v>26666</v>
      </c>
      <c r="G35" s="876">
        <v>16.647105828297459</v>
      </c>
      <c r="H35" s="861">
        <v>27820</v>
      </c>
      <c r="I35" s="876">
        <f t="shared" si="1"/>
        <v>16.662374298497273</v>
      </c>
      <c r="J35" s="861">
        <v>59055</v>
      </c>
      <c r="K35" s="876">
        <v>36.866977975328375</v>
      </c>
      <c r="L35" s="861">
        <v>62248</v>
      </c>
      <c r="M35" s="876">
        <f t="shared" si="2"/>
        <v>37.282511694207699</v>
      </c>
      <c r="N35" s="861">
        <v>320</v>
      </c>
      <c r="O35" s="876">
        <v>0.19977026419617441</v>
      </c>
      <c r="P35" s="861">
        <v>365</v>
      </c>
      <c r="Q35" s="876">
        <f t="shared" si="4"/>
        <v>0.21861130909243365</v>
      </c>
      <c r="R35" s="861">
        <v>31</v>
      </c>
      <c r="S35" s="876">
        <v>1.9352744344004396E-2</v>
      </c>
      <c r="T35" s="861">
        <v>22</v>
      </c>
      <c r="U35" s="876">
        <f t="shared" si="3"/>
        <v>1.3176572054886412E-2</v>
      </c>
      <c r="V35" s="861">
        <v>34</v>
      </c>
      <c r="W35" s="876">
        <v>2.1225590570843531E-2</v>
      </c>
      <c r="X35" s="861">
        <v>440</v>
      </c>
      <c r="Y35" s="876">
        <f t="shared" si="5"/>
        <v>0.26353144109772825</v>
      </c>
      <c r="Z35" s="861">
        <v>160184</v>
      </c>
      <c r="AA35" s="861">
        <v>166963</v>
      </c>
      <c r="AB35" s="180"/>
      <c r="AC35" s="180"/>
    </row>
    <row r="36" spans="1:29" s="48" customFormat="1">
      <c r="A36" s="304" t="s">
        <v>20</v>
      </c>
      <c r="B36" s="861">
        <v>466</v>
      </c>
      <c r="C36" s="876">
        <v>12.097611630321911</v>
      </c>
      <c r="D36" s="861">
        <v>488</v>
      </c>
      <c r="E36" s="876">
        <f t="shared" si="0"/>
        <v>11.873479318734793</v>
      </c>
      <c r="F36" s="861">
        <v>457</v>
      </c>
      <c r="G36" s="876">
        <v>11.863966770508826</v>
      </c>
      <c r="H36" s="861">
        <v>442</v>
      </c>
      <c r="I36" s="876">
        <f t="shared" si="1"/>
        <v>10.754257907542579</v>
      </c>
      <c r="J36" s="861">
        <v>2824</v>
      </c>
      <c r="K36" s="876">
        <v>73.312564901349944</v>
      </c>
      <c r="L36" s="861">
        <v>3041</v>
      </c>
      <c r="M36" s="876">
        <f t="shared" si="2"/>
        <v>73.990267639902683</v>
      </c>
      <c r="N36" s="861">
        <v>68</v>
      </c>
      <c r="O36" s="876">
        <v>1.7653167185877465</v>
      </c>
      <c r="P36" s="861">
        <v>73</v>
      </c>
      <c r="Q36" s="876">
        <f t="shared" si="4"/>
        <v>1.7761557177615572</v>
      </c>
      <c r="R36" s="861" t="s">
        <v>97</v>
      </c>
      <c r="S36" s="861" t="s">
        <v>97</v>
      </c>
      <c r="T36" s="861" t="s">
        <v>93</v>
      </c>
      <c r="U36" s="876" t="s">
        <v>93</v>
      </c>
      <c r="V36" s="861">
        <v>37</v>
      </c>
      <c r="W36" s="876">
        <v>0.96053997923156798</v>
      </c>
      <c r="X36" s="861">
        <v>66</v>
      </c>
      <c r="Y36" s="876">
        <f t="shared" si="5"/>
        <v>1.6058394160583942</v>
      </c>
      <c r="Z36" s="861">
        <v>3852</v>
      </c>
      <c r="AA36" s="861">
        <v>4110</v>
      </c>
      <c r="AB36" s="180"/>
      <c r="AC36" s="180"/>
    </row>
    <row r="37" spans="1:29" s="48" customFormat="1">
      <c r="A37" s="304" t="s">
        <v>21</v>
      </c>
      <c r="B37" s="861">
        <v>350</v>
      </c>
      <c r="C37" s="876">
        <v>17.82985226693836</v>
      </c>
      <c r="D37" s="861">
        <v>357</v>
      </c>
      <c r="E37" s="876">
        <f t="shared" si="0"/>
        <v>17</v>
      </c>
      <c r="F37" s="861">
        <v>435</v>
      </c>
      <c r="G37" s="876">
        <v>22.159959246051962</v>
      </c>
      <c r="H37" s="861">
        <v>476</v>
      </c>
      <c r="I37" s="876">
        <f t="shared" si="1"/>
        <v>22.666666666666668</v>
      </c>
      <c r="J37" s="861">
        <v>1178</v>
      </c>
      <c r="K37" s="876">
        <v>60.010188487009678</v>
      </c>
      <c r="L37" s="861">
        <v>1267</v>
      </c>
      <c r="M37" s="876">
        <f t="shared" si="2"/>
        <v>60.333333333333336</v>
      </c>
      <c r="N37" s="861" t="s">
        <v>97</v>
      </c>
      <c r="O37" s="861" t="s">
        <v>97</v>
      </c>
      <c r="P37" s="861" t="s">
        <v>93</v>
      </c>
      <c r="Q37" s="876" t="s">
        <v>93</v>
      </c>
      <c r="R37" s="861" t="s">
        <v>97</v>
      </c>
      <c r="S37" s="861" t="s">
        <v>97</v>
      </c>
      <c r="T37" s="861" t="s">
        <v>93</v>
      </c>
      <c r="U37" s="876" t="s">
        <v>93</v>
      </c>
      <c r="V37" s="861" t="s">
        <v>97</v>
      </c>
      <c r="W37" s="861" t="s">
        <v>97</v>
      </c>
      <c r="X37" s="861" t="s">
        <v>93</v>
      </c>
      <c r="Y37" s="876" t="s">
        <v>93</v>
      </c>
      <c r="Z37" s="861">
        <v>1963</v>
      </c>
      <c r="AA37" s="861">
        <v>2100</v>
      </c>
      <c r="AB37" s="180"/>
      <c r="AC37" s="180"/>
    </row>
    <row r="38" spans="1:29" s="48" customFormat="1">
      <c r="A38" s="288" t="s">
        <v>332</v>
      </c>
      <c r="B38" s="290"/>
      <c r="C38" s="290"/>
      <c r="D38" s="489"/>
      <c r="E38" s="489"/>
      <c r="F38" s="490"/>
      <c r="G38" s="490"/>
      <c r="H38" s="490"/>
      <c r="I38" s="490"/>
      <c r="J38" s="490"/>
      <c r="K38" s="490"/>
      <c r="L38" s="490"/>
      <c r="M38" s="490"/>
      <c r="N38" s="490"/>
      <c r="O38" s="490"/>
      <c r="P38" s="490"/>
      <c r="Q38" s="490"/>
      <c r="R38" s="490"/>
      <c r="S38" s="490"/>
      <c r="T38" s="490"/>
      <c r="U38" s="490"/>
      <c r="V38" s="490"/>
      <c r="W38" s="490"/>
      <c r="X38" s="490"/>
      <c r="Y38" s="490"/>
      <c r="Z38" s="490"/>
      <c r="AA38" s="490"/>
    </row>
    <row r="39" spans="1:29" s="48" customFormat="1">
      <c r="A39" s="453" t="s">
        <v>224</v>
      </c>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spans="1:29" s="48" customFormat="1">
      <c r="A40" s="453" t="s">
        <v>342</v>
      </c>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spans="1:29" s="48" customFormat="1">
      <c r="A41" s="453" t="s">
        <v>294</v>
      </c>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spans="1:29" s="48" customFormat="1"/>
  </sheetData>
  <mergeCells count="20">
    <mergeCell ref="V6:W6"/>
    <mergeCell ref="X6:Y6"/>
    <mergeCell ref="V5:Y5"/>
    <mergeCell ref="Z5:AA6"/>
    <mergeCell ref="B6:C6"/>
    <mergeCell ref="D6:E6"/>
    <mergeCell ref="F6:G6"/>
    <mergeCell ref="H6:I6"/>
    <mergeCell ref="J6:K6"/>
    <mergeCell ref="L6:M6"/>
    <mergeCell ref="N6:O6"/>
    <mergeCell ref="P6:Q6"/>
    <mergeCell ref="R5:U5"/>
    <mergeCell ref="R6:S6"/>
    <mergeCell ref="T6:U6"/>
    <mergeCell ref="A5:A7"/>
    <mergeCell ref="B5:E5"/>
    <mergeCell ref="F5:I5"/>
    <mergeCell ref="J5:M5"/>
    <mergeCell ref="N5:Q5"/>
  </mergeCells>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R50"/>
  <sheetViews>
    <sheetView workbookViewId="0">
      <selection activeCell="A9" sqref="A9:P10"/>
    </sheetView>
  </sheetViews>
  <sheetFormatPr defaultRowHeight="15"/>
  <cols>
    <col min="1" max="1" width="19.42578125" customWidth="1"/>
    <col min="8" max="8" width="12.140625" customWidth="1"/>
  </cols>
  <sheetData>
    <row r="1" spans="1:18" s="219" customFormat="1">
      <c r="A1" s="303" t="s">
        <v>602</v>
      </c>
    </row>
    <row r="2" spans="1:18" s="219" customFormat="1">
      <c r="A2" s="9" t="s">
        <v>343</v>
      </c>
      <c r="B2" s="26"/>
      <c r="C2" s="26"/>
      <c r="D2" s="26"/>
    </row>
    <row r="3" spans="1:18" s="219" customFormat="1">
      <c r="A3" s="26" t="s">
        <v>344</v>
      </c>
      <c r="B3" s="26"/>
      <c r="C3" s="26"/>
      <c r="D3" s="26"/>
    </row>
    <row r="4" spans="1:18" s="219" customFormat="1"/>
    <row r="5" spans="1:18" s="219" customFormat="1">
      <c r="A5" s="1107" t="s">
        <v>345</v>
      </c>
      <c r="B5" s="1108" t="s">
        <v>343</v>
      </c>
      <c r="C5" s="1109"/>
      <c r="D5" s="1109"/>
      <c r="E5" s="1109"/>
      <c r="F5" s="1109"/>
      <c r="G5" s="1109"/>
      <c r="H5" s="1109"/>
      <c r="I5" s="1109"/>
      <c r="J5" s="1109"/>
      <c r="K5" s="1109"/>
      <c r="L5" s="1109"/>
      <c r="M5" s="1109"/>
      <c r="N5" s="1109"/>
      <c r="O5" s="1109"/>
      <c r="P5" s="1107"/>
    </row>
    <row r="6" spans="1:18" s="219" customFormat="1" ht="15" customHeight="1">
      <c r="A6" s="1107"/>
      <c r="B6" s="1108" t="s">
        <v>346</v>
      </c>
      <c r="C6" s="1109"/>
      <c r="D6" s="1109"/>
      <c r="E6" s="1109"/>
      <c r="F6" s="1109"/>
      <c r="G6" s="1109"/>
      <c r="H6" s="1107"/>
      <c r="I6" s="1108" t="s">
        <v>347</v>
      </c>
      <c r="J6" s="1109"/>
      <c r="K6" s="1109"/>
      <c r="L6" s="1109"/>
      <c r="M6" s="1109"/>
      <c r="N6" s="1109"/>
      <c r="O6" s="1109"/>
      <c r="P6" s="1110" t="s">
        <v>210</v>
      </c>
    </row>
    <row r="7" spans="1:18" s="219" customFormat="1" ht="67.5" customHeight="1">
      <c r="A7" s="1107"/>
      <c r="B7" s="791" t="s">
        <v>460</v>
      </c>
      <c r="C7" s="791" t="s">
        <v>461</v>
      </c>
      <c r="D7" s="791" t="s">
        <v>462</v>
      </c>
      <c r="E7" s="791" t="s">
        <v>463</v>
      </c>
      <c r="F7" s="525" t="s">
        <v>464</v>
      </c>
      <c r="G7" s="791" t="s">
        <v>465</v>
      </c>
      <c r="H7" s="791" t="s">
        <v>466</v>
      </c>
      <c r="I7" s="791" t="s">
        <v>348</v>
      </c>
      <c r="J7" s="791" t="s">
        <v>349</v>
      </c>
      <c r="K7" s="791" t="s">
        <v>350</v>
      </c>
      <c r="L7" s="525" t="s">
        <v>351</v>
      </c>
      <c r="M7" s="791" t="s">
        <v>352</v>
      </c>
      <c r="N7" s="791" t="s">
        <v>467</v>
      </c>
      <c r="O7" s="791" t="s">
        <v>468</v>
      </c>
      <c r="P7" s="1111"/>
    </row>
    <row r="8" spans="1:18" s="219" customFormat="1">
      <c r="A8" s="491"/>
      <c r="B8" s="492"/>
      <c r="C8" s="493"/>
      <c r="D8" s="494"/>
      <c r="E8" s="495"/>
      <c r="F8" s="496"/>
      <c r="G8" s="492"/>
      <c r="H8" s="494"/>
      <c r="I8" s="497"/>
      <c r="J8" s="498"/>
      <c r="K8" s="497"/>
      <c r="L8" s="498"/>
      <c r="M8" s="497"/>
      <c r="N8" s="498"/>
      <c r="O8" s="497"/>
      <c r="P8" s="497"/>
    </row>
    <row r="9" spans="1:18" s="219" customFormat="1">
      <c r="A9" s="881" t="s">
        <v>91</v>
      </c>
      <c r="B9" s="821">
        <v>64736</v>
      </c>
      <c r="C9" s="821">
        <v>267975</v>
      </c>
      <c r="D9" s="821">
        <v>21504</v>
      </c>
      <c r="E9" s="821">
        <v>9708</v>
      </c>
      <c r="F9" s="821">
        <v>4709</v>
      </c>
      <c r="G9" s="821">
        <v>1479</v>
      </c>
      <c r="H9" s="821">
        <v>1224</v>
      </c>
      <c r="I9" s="821">
        <v>1291</v>
      </c>
      <c r="J9" s="821">
        <v>8</v>
      </c>
      <c r="K9" s="821">
        <v>218</v>
      </c>
      <c r="L9" s="821">
        <v>142</v>
      </c>
      <c r="M9" s="821">
        <v>3835</v>
      </c>
      <c r="N9" s="821">
        <v>138198</v>
      </c>
      <c r="O9" s="821">
        <v>30438</v>
      </c>
      <c r="P9" s="821">
        <v>545465</v>
      </c>
      <c r="Q9" s="448"/>
    </row>
    <row r="10" spans="1:18" s="219" customFormat="1">
      <c r="A10" s="881" t="s">
        <v>272</v>
      </c>
      <c r="B10" s="882">
        <v>11.868039195915411</v>
      </c>
      <c r="C10" s="883">
        <v>49.127808383672644</v>
      </c>
      <c r="D10" s="883">
        <v>3.9423244387815899</v>
      </c>
      <c r="E10" s="831">
        <v>1.7797658878204834</v>
      </c>
      <c r="F10" s="831">
        <v>0.86330012008103174</v>
      </c>
      <c r="G10" s="882">
        <v>0.27114480305794136</v>
      </c>
      <c r="H10" s="884">
        <v>0.22439569908243426</v>
      </c>
      <c r="I10" s="885">
        <v>0.23667879698972435</v>
      </c>
      <c r="J10" s="885">
        <v>1.4666385560943415E-3</v>
      </c>
      <c r="K10" s="885">
        <v>3.9965900653570807E-2</v>
      </c>
      <c r="L10" s="885">
        <v>2.6032834370674562E-2</v>
      </c>
      <c r="M10" s="885">
        <v>0.70306985782772502</v>
      </c>
      <c r="N10" s="885">
        <v>25.335814396890726</v>
      </c>
      <c r="O10" s="885">
        <v>5.5801930462999456</v>
      </c>
      <c r="P10" s="885"/>
      <c r="R10" s="485"/>
    </row>
    <row r="11" spans="1:18" s="219" customFormat="1">
      <c r="A11" s="499"/>
      <c r="B11" s="500"/>
      <c r="C11" s="500"/>
      <c r="D11" s="500"/>
      <c r="E11" s="500"/>
      <c r="F11" s="500"/>
      <c r="G11" s="500"/>
      <c r="H11" s="500"/>
      <c r="I11" s="500"/>
      <c r="J11" s="500"/>
      <c r="K11" s="500"/>
      <c r="L11" s="500"/>
      <c r="M11" s="500"/>
      <c r="N11" s="500"/>
      <c r="O11" s="500"/>
      <c r="P11" s="500"/>
    </row>
    <row r="12" spans="1:18" s="219" customFormat="1">
      <c r="A12" s="877" t="s">
        <v>25</v>
      </c>
      <c r="B12" s="878">
        <v>582</v>
      </c>
      <c r="C12" s="879">
        <v>959</v>
      </c>
      <c r="D12" s="879">
        <v>159</v>
      </c>
      <c r="E12" s="827">
        <v>8</v>
      </c>
      <c r="F12" s="827">
        <v>4</v>
      </c>
      <c r="G12" s="880">
        <v>6</v>
      </c>
      <c r="H12" s="879">
        <v>4</v>
      </c>
      <c r="I12" s="828" t="s">
        <v>93</v>
      </c>
      <c r="J12" s="828" t="s">
        <v>93</v>
      </c>
      <c r="K12" s="828" t="s">
        <v>93</v>
      </c>
      <c r="L12" s="828" t="s">
        <v>93</v>
      </c>
      <c r="M12" s="828">
        <v>51</v>
      </c>
      <c r="N12" s="828">
        <v>1173</v>
      </c>
      <c r="O12" s="828">
        <v>116</v>
      </c>
      <c r="P12" s="828">
        <v>3062</v>
      </c>
    </row>
    <row r="13" spans="1:18" s="219" customFormat="1">
      <c r="A13" s="877" t="s">
        <v>23</v>
      </c>
      <c r="B13" s="878">
        <v>1213</v>
      </c>
      <c r="C13" s="879">
        <v>1608</v>
      </c>
      <c r="D13" s="879">
        <v>198</v>
      </c>
      <c r="E13" s="827">
        <v>214</v>
      </c>
      <c r="F13" s="827">
        <v>11</v>
      </c>
      <c r="G13" s="880">
        <v>7</v>
      </c>
      <c r="H13" s="879" t="s">
        <v>93</v>
      </c>
      <c r="I13" s="828">
        <v>5</v>
      </c>
      <c r="J13" s="828" t="s">
        <v>93</v>
      </c>
      <c r="K13" s="828">
        <v>7</v>
      </c>
      <c r="L13" s="828" t="s">
        <v>93</v>
      </c>
      <c r="M13" s="828">
        <v>38</v>
      </c>
      <c r="N13" s="828">
        <v>779</v>
      </c>
      <c r="O13" s="828">
        <v>224</v>
      </c>
      <c r="P13" s="828">
        <v>4304</v>
      </c>
    </row>
    <row r="14" spans="1:18" s="219" customFormat="1">
      <c r="A14" s="877" t="s">
        <v>26</v>
      </c>
      <c r="B14" s="878">
        <v>421</v>
      </c>
      <c r="C14" s="879">
        <v>805</v>
      </c>
      <c r="D14" s="879">
        <v>112</v>
      </c>
      <c r="E14" s="827">
        <v>91</v>
      </c>
      <c r="F14" s="827">
        <v>51</v>
      </c>
      <c r="G14" s="880">
        <v>6</v>
      </c>
      <c r="H14" s="879">
        <v>5</v>
      </c>
      <c r="I14" s="828">
        <v>11</v>
      </c>
      <c r="J14" s="828" t="s">
        <v>93</v>
      </c>
      <c r="K14" s="828">
        <v>32</v>
      </c>
      <c r="L14" s="828">
        <v>5</v>
      </c>
      <c r="M14" s="828">
        <v>43</v>
      </c>
      <c r="N14" s="828">
        <v>428</v>
      </c>
      <c r="O14" s="828">
        <v>63</v>
      </c>
      <c r="P14" s="828">
        <v>2073</v>
      </c>
    </row>
    <row r="15" spans="1:18" s="219" customFormat="1">
      <c r="A15" s="877" t="s">
        <v>27</v>
      </c>
      <c r="B15" s="878">
        <v>727</v>
      </c>
      <c r="C15" s="879">
        <v>1949</v>
      </c>
      <c r="D15" s="879">
        <v>198</v>
      </c>
      <c r="E15" s="827">
        <v>117</v>
      </c>
      <c r="F15" s="827">
        <v>37</v>
      </c>
      <c r="G15" s="880">
        <v>8</v>
      </c>
      <c r="H15" s="879">
        <v>9</v>
      </c>
      <c r="I15" s="828">
        <v>7</v>
      </c>
      <c r="J15" s="828" t="s">
        <v>93</v>
      </c>
      <c r="K15" s="828">
        <v>3</v>
      </c>
      <c r="L15" s="828" t="s">
        <v>93</v>
      </c>
      <c r="M15" s="828">
        <v>33</v>
      </c>
      <c r="N15" s="828">
        <v>2612</v>
      </c>
      <c r="O15" s="828">
        <v>429</v>
      </c>
      <c r="P15" s="828">
        <v>6129</v>
      </c>
    </row>
    <row r="16" spans="1:18" s="219" customFormat="1">
      <c r="A16" s="877" t="s">
        <v>28</v>
      </c>
      <c r="B16" s="878">
        <v>1593</v>
      </c>
      <c r="C16" s="879">
        <v>4479</v>
      </c>
      <c r="D16" s="879">
        <v>857</v>
      </c>
      <c r="E16" s="827">
        <v>192</v>
      </c>
      <c r="F16" s="827">
        <v>76</v>
      </c>
      <c r="G16" s="880">
        <v>5</v>
      </c>
      <c r="H16" s="879">
        <v>6</v>
      </c>
      <c r="I16" s="828">
        <v>1</v>
      </c>
      <c r="J16" s="828" t="s">
        <v>93</v>
      </c>
      <c r="K16" s="828">
        <v>4</v>
      </c>
      <c r="L16" s="828" t="s">
        <v>93</v>
      </c>
      <c r="M16" s="828">
        <v>58</v>
      </c>
      <c r="N16" s="828">
        <v>3440</v>
      </c>
      <c r="O16" s="828">
        <v>337</v>
      </c>
      <c r="P16" s="828">
        <v>11048</v>
      </c>
    </row>
    <row r="17" spans="1:16" s="219" customFormat="1">
      <c r="A17" s="877" t="s">
        <v>9</v>
      </c>
      <c r="B17" s="878">
        <v>5208</v>
      </c>
      <c r="C17" s="879">
        <v>9576</v>
      </c>
      <c r="D17" s="879">
        <v>1007</v>
      </c>
      <c r="E17" s="827">
        <v>1202</v>
      </c>
      <c r="F17" s="827">
        <v>252</v>
      </c>
      <c r="G17" s="880">
        <v>813</v>
      </c>
      <c r="H17" s="879">
        <v>7</v>
      </c>
      <c r="I17" s="828">
        <v>0</v>
      </c>
      <c r="J17" s="828" t="s">
        <v>93</v>
      </c>
      <c r="K17" s="828">
        <v>8</v>
      </c>
      <c r="L17" s="828" t="s">
        <v>93</v>
      </c>
      <c r="M17" s="828" t="s">
        <v>93</v>
      </c>
      <c r="N17" s="828">
        <v>890</v>
      </c>
      <c r="O17" s="828">
        <v>3394</v>
      </c>
      <c r="P17" s="828">
        <v>22357</v>
      </c>
    </row>
    <row r="18" spans="1:16" s="219" customFormat="1">
      <c r="A18" s="877" t="s">
        <v>10</v>
      </c>
      <c r="B18" s="878">
        <v>3398</v>
      </c>
      <c r="C18" s="879">
        <v>23765</v>
      </c>
      <c r="D18" s="879">
        <v>1274</v>
      </c>
      <c r="E18" s="827">
        <v>450</v>
      </c>
      <c r="F18" s="827">
        <v>165</v>
      </c>
      <c r="G18" s="880">
        <v>6</v>
      </c>
      <c r="H18" s="879">
        <v>41</v>
      </c>
      <c r="I18" s="828">
        <v>86</v>
      </c>
      <c r="J18" s="828" t="s">
        <v>93</v>
      </c>
      <c r="K18" s="828">
        <v>7</v>
      </c>
      <c r="L18" s="828">
        <v>3</v>
      </c>
      <c r="M18" s="828">
        <v>197</v>
      </c>
      <c r="N18" s="828">
        <v>4815</v>
      </c>
      <c r="O18" s="828">
        <v>2023</v>
      </c>
      <c r="P18" s="828">
        <v>36230</v>
      </c>
    </row>
    <row r="19" spans="1:16" s="219" customFormat="1">
      <c r="A19" s="877" t="s">
        <v>29</v>
      </c>
      <c r="B19" s="878">
        <v>2414</v>
      </c>
      <c r="C19" s="879">
        <v>5838</v>
      </c>
      <c r="D19" s="879">
        <v>505</v>
      </c>
      <c r="E19" s="827">
        <v>307</v>
      </c>
      <c r="F19" s="827">
        <v>270</v>
      </c>
      <c r="G19" s="880">
        <v>52</v>
      </c>
      <c r="H19" s="879">
        <v>31</v>
      </c>
      <c r="I19" s="828">
        <v>66</v>
      </c>
      <c r="J19" s="828">
        <v>2</v>
      </c>
      <c r="K19" s="828">
        <v>17</v>
      </c>
      <c r="L19" s="828">
        <v>5</v>
      </c>
      <c r="M19" s="828">
        <v>256</v>
      </c>
      <c r="N19" s="828">
        <v>6455</v>
      </c>
      <c r="O19" s="828">
        <v>2215</v>
      </c>
      <c r="P19" s="828">
        <v>18433</v>
      </c>
    </row>
    <row r="20" spans="1:16" s="219" customFormat="1">
      <c r="A20" s="877" t="s">
        <v>11</v>
      </c>
      <c r="B20" s="878">
        <v>1653</v>
      </c>
      <c r="C20" s="879">
        <v>4814</v>
      </c>
      <c r="D20" s="879">
        <v>798</v>
      </c>
      <c r="E20" s="827">
        <v>169</v>
      </c>
      <c r="F20" s="827">
        <v>63</v>
      </c>
      <c r="G20" s="880">
        <v>15</v>
      </c>
      <c r="H20" s="879">
        <v>11</v>
      </c>
      <c r="I20" s="828">
        <v>65</v>
      </c>
      <c r="J20" s="828" t="s">
        <v>93</v>
      </c>
      <c r="K20" s="828">
        <v>6</v>
      </c>
      <c r="L20" s="828">
        <v>2</v>
      </c>
      <c r="M20" s="828">
        <v>312</v>
      </c>
      <c r="N20" s="828">
        <v>2821</v>
      </c>
      <c r="O20" s="828">
        <v>317</v>
      </c>
      <c r="P20" s="828">
        <v>11046</v>
      </c>
    </row>
    <row r="21" spans="1:16" s="219" customFormat="1">
      <c r="A21" s="877" t="s">
        <v>12</v>
      </c>
      <c r="B21" s="878">
        <v>727</v>
      </c>
      <c r="C21" s="879">
        <v>2217</v>
      </c>
      <c r="D21" s="879">
        <v>242</v>
      </c>
      <c r="E21" s="827">
        <v>273</v>
      </c>
      <c r="F21" s="827">
        <v>61</v>
      </c>
      <c r="G21" s="880">
        <v>8</v>
      </c>
      <c r="H21" s="879">
        <v>1</v>
      </c>
      <c r="I21" s="828">
        <v>6</v>
      </c>
      <c r="J21" s="828" t="s">
        <v>93</v>
      </c>
      <c r="K21" s="828">
        <v>2</v>
      </c>
      <c r="L21" s="828" t="s">
        <v>93</v>
      </c>
      <c r="M21" s="828">
        <v>57</v>
      </c>
      <c r="N21" s="828">
        <v>1009</v>
      </c>
      <c r="O21" s="828">
        <v>409</v>
      </c>
      <c r="P21" s="828">
        <v>5012</v>
      </c>
    </row>
    <row r="22" spans="1:16" s="219" customFormat="1">
      <c r="A22" s="877" t="s">
        <v>13</v>
      </c>
      <c r="B22" s="878">
        <v>1557</v>
      </c>
      <c r="C22" s="879">
        <v>4655</v>
      </c>
      <c r="D22" s="879">
        <v>707</v>
      </c>
      <c r="E22" s="827">
        <v>308</v>
      </c>
      <c r="F22" s="827">
        <v>81</v>
      </c>
      <c r="G22" s="880">
        <v>28</v>
      </c>
      <c r="H22" s="879">
        <v>20</v>
      </c>
      <c r="I22" s="828">
        <v>7</v>
      </c>
      <c r="J22" s="828" t="s">
        <v>93</v>
      </c>
      <c r="K22" s="828" t="s">
        <v>93</v>
      </c>
      <c r="L22" s="828">
        <v>12</v>
      </c>
      <c r="M22" s="828">
        <v>477</v>
      </c>
      <c r="N22" s="828">
        <v>3226</v>
      </c>
      <c r="O22" s="828">
        <v>260</v>
      </c>
      <c r="P22" s="828">
        <v>11338</v>
      </c>
    </row>
    <row r="23" spans="1:16" s="219" customFormat="1">
      <c r="A23" s="877" t="s">
        <v>14</v>
      </c>
      <c r="B23" s="878">
        <v>1402</v>
      </c>
      <c r="C23" s="879">
        <v>5490</v>
      </c>
      <c r="D23" s="879">
        <v>502</v>
      </c>
      <c r="E23" s="827">
        <v>162</v>
      </c>
      <c r="F23" s="827">
        <v>95</v>
      </c>
      <c r="G23" s="880">
        <v>3</v>
      </c>
      <c r="H23" s="879">
        <v>28</v>
      </c>
      <c r="I23" s="828">
        <v>18</v>
      </c>
      <c r="J23" s="828" t="s">
        <v>93</v>
      </c>
      <c r="K23" s="828">
        <v>3</v>
      </c>
      <c r="L23" s="828" t="s">
        <v>93</v>
      </c>
      <c r="M23" s="828">
        <v>60</v>
      </c>
      <c r="N23" s="828">
        <v>5279</v>
      </c>
      <c r="O23" s="828">
        <v>575</v>
      </c>
      <c r="P23" s="828">
        <v>13617</v>
      </c>
    </row>
    <row r="24" spans="1:16" s="219" customFormat="1">
      <c r="A24" s="877" t="s">
        <v>30</v>
      </c>
      <c r="B24" s="878">
        <v>4455</v>
      </c>
      <c r="C24" s="879">
        <v>20568</v>
      </c>
      <c r="D24" s="879">
        <v>1554</v>
      </c>
      <c r="E24" s="827">
        <v>602</v>
      </c>
      <c r="F24" s="827">
        <v>496</v>
      </c>
      <c r="G24" s="880">
        <v>15</v>
      </c>
      <c r="H24" s="879">
        <v>108</v>
      </c>
      <c r="I24" s="828">
        <v>117</v>
      </c>
      <c r="J24" s="828">
        <v>3</v>
      </c>
      <c r="K24" s="828">
        <v>35</v>
      </c>
      <c r="L24" s="828">
        <v>36</v>
      </c>
      <c r="M24" s="828">
        <v>21</v>
      </c>
      <c r="N24" s="828">
        <v>8107</v>
      </c>
      <c r="O24" s="828">
        <v>2507</v>
      </c>
      <c r="P24" s="828">
        <v>38624</v>
      </c>
    </row>
    <row r="25" spans="1:16" s="219" customFormat="1">
      <c r="A25" s="877" t="s">
        <v>31</v>
      </c>
      <c r="B25" s="878">
        <v>1940</v>
      </c>
      <c r="C25" s="879">
        <v>8177</v>
      </c>
      <c r="D25" s="879">
        <v>864</v>
      </c>
      <c r="E25" s="827">
        <v>295</v>
      </c>
      <c r="F25" s="827">
        <v>89</v>
      </c>
      <c r="G25" s="880">
        <v>28</v>
      </c>
      <c r="H25" s="879">
        <v>8</v>
      </c>
      <c r="I25" s="828">
        <v>16</v>
      </c>
      <c r="J25" s="828" t="s">
        <v>93</v>
      </c>
      <c r="K25" s="828">
        <v>13</v>
      </c>
      <c r="L25" s="828">
        <v>1</v>
      </c>
      <c r="M25" s="828">
        <v>290</v>
      </c>
      <c r="N25" s="828">
        <v>3969</v>
      </c>
      <c r="O25" s="828">
        <v>1077</v>
      </c>
      <c r="P25" s="828">
        <v>16767</v>
      </c>
    </row>
    <row r="26" spans="1:16" s="219" customFormat="1">
      <c r="A26" s="877" t="s">
        <v>15</v>
      </c>
      <c r="B26" s="878">
        <v>1874</v>
      </c>
      <c r="C26" s="879">
        <v>4075</v>
      </c>
      <c r="D26" s="879">
        <v>458</v>
      </c>
      <c r="E26" s="827">
        <v>356</v>
      </c>
      <c r="F26" s="827">
        <v>53</v>
      </c>
      <c r="G26" s="880">
        <v>20</v>
      </c>
      <c r="H26" s="879">
        <v>9</v>
      </c>
      <c r="I26" s="828">
        <v>50</v>
      </c>
      <c r="J26" s="828" t="s">
        <v>93</v>
      </c>
      <c r="K26" s="828">
        <v>2</v>
      </c>
      <c r="L26" s="828">
        <v>7</v>
      </c>
      <c r="M26" s="828">
        <v>196</v>
      </c>
      <c r="N26" s="828">
        <v>1971</v>
      </c>
      <c r="O26" s="828">
        <v>1107</v>
      </c>
      <c r="P26" s="828">
        <v>10178</v>
      </c>
    </row>
    <row r="27" spans="1:16" s="219" customFormat="1">
      <c r="A27" s="877" t="s">
        <v>197</v>
      </c>
      <c r="B27" s="878">
        <v>2946</v>
      </c>
      <c r="C27" s="879">
        <v>13519</v>
      </c>
      <c r="D27" s="879">
        <v>1278</v>
      </c>
      <c r="E27" s="827">
        <v>286</v>
      </c>
      <c r="F27" s="827">
        <v>246</v>
      </c>
      <c r="G27" s="880">
        <v>28</v>
      </c>
      <c r="H27" s="879">
        <v>92</v>
      </c>
      <c r="I27" s="828">
        <v>65</v>
      </c>
      <c r="J27" s="828" t="s">
        <v>93</v>
      </c>
      <c r="K27" s="828">
        <v>19</v>
      </c>
      <c r="L27" s="828">
        <v>36</v>
      </c>
      <c r="M27" s="828">
        <v>52</v>
      </c>
      <c r="N27" s="828">
        <v>5862</v>
      </c>
      <c r="O27" s="828">
        <v>1747</v>
      </c>
      <c r="P27" s="828">
        <v>26176</v>
      </c>
    </row>
    <row r="28" spans="1:16" s="219" customFormat="1">
      <c r="A28" s="877" t="s">
        <v>24</v>
      </c>
      <c r="B28" s="878">
        <v>6953</v>
      </c>
      <c r="C28" s="879">
        <v>11111</v>
      </c>
      <c r="D28" s="879">
        <v>1117</v>
      </c>
      <c r="E28" s="827">
        <v>480</v>
      </c>
      <c r="F28" s="827">
        <v>379</v>
      </c>
      <c r="G28" s="880">
        <v>93</v>
      </c>
      <c r="H28" s="879">
        <v>51</v>
      </c>
      <c r="I28" s="828">
        <v>192</v>
      </c>
      <c r="J28" s="828" t="s">
        <v>93</v>
      </c>
      <c r="K28" s="828">
        <v>6</v>
      </c>
      <c r="L28" s="828">
        <v>11</v>
      </c>
      <c r="M28" s="828">
        <v>550</v>
      </c>
      <c r="N28" s="828">
        <v>5420</v>
      </c>
      <c r="O28" s="828">
        <v>2405</v>
      </c>
      <c r="P28" s="828">
        <v>28768</v>
      </c>
    </row>
    <row r="29" spans="1:16" s="219" customFormat="1">
      <c r="A29" s="877" t="s">
        <v>16</v>
      </c>
      <c r="B29" s="878">
        <v>623</v>
      </c>
      <c r="C29" s="879">
        <v>1274</v>
      </c>
      <c r="D29" s="879">
        <v>206</v>
      </c>
      <c r="E29" s="827">
        <v>68</v>
      </c>
      <c r="F29" s="827">
        <v>7</v>
      </c>
      <c r="G29" s="880">
        <v>3</v>
      </c>
      <c r="H29" s="879" t="s">
        <v>93</v>
      </c>
      <c r="I29" s="828">
        <v>3</v>
      </c>
      <c r="J29" s="828" t="s">
        <v>93</v>
      </c>
      <c r="K29" s="828" t="s">
        <v>93</v>
      </c>
      <c r="L29" s="828" t="s">
        <v>93</v>
      </c>
      <c r="M29" s="828">
        <v>41</v>
      </c>
      <c r="N29" s="828">
        <v>464</v>
      </c>
      <c r="O29" s="828">
        <v>34</v>
      </c>
      <c r="P29" s="828">
        <v>2723</v>
      </c>
    </row>
    <row r="30" spans="1:16" s="219" customFormat="1">
      <c r="A30" s="877" t="s">
        <v>32</v>
      </c>
      <c r="B30" s="878">
        <v>660</v>
      </c>
      <c r="C30" s="879">
        <v>6163</v>
      </c>
      <c r="D30" s="879">
        <v>494</v>
      </c>
      <c r="E30" s="827">
        <v>254</v>
      </c>
      <c r="F30" s="827">
        <v>138</v>
      </c>
      <c r="G30" s="880">
        <v>3</v>
      </c>
      <c r="H30" s="879">
        <v>128</v>
      </c>
      <c r="I30" s="828" t="s">
        <v>93</v>
      </c>
      <c r="J30" s="828" t="s">
        <v>93</v>
      </c>
      <c r="K30" s="828" t="s">
        <v>93</v>
      </c>
      <c r="L30" s="828" t="s">
        <v>93</v>
      </c>
      <c r="M30" s="828" t="s">
        <v>93</v>
      </c>
      <c r="N30" s="828">
        <v>2056</v>
      </c>
      <c r="O30" s="828">
        <v>662</v>
      </c>
      <c r="P30" s="828">
        <v>10558</v>
      </c>
    </row>
    <row r="31" spans="1:16" s="219" customFormat="1">
      <c r="A31" s="877" t="s">
        <v>33</v>
      </c>
      <c r="B31" s="878">
        <v>800</v>
      </c>
      <c r="C31" s="879">
        <v>2179</v>
      </c>
      <c r="D31" s="879">
        <v>203</v>
      </c>
      <c r="E31" s="827">
        <v>38</v>
      </c>
      <c r="F31" s="827">
        <v>4</v>
      </c>
      <c r="G31" s="880">
        <v>3</v>
      </c>
      <c r="H31" s="879" t="s">
        <v>93</v>
      </c>
      <c r="I31" s="828">
        <v>1</v>
      </c>
      <c r="J31" s="828" t="s">
        <v>93</v>
      </c>
      <c r="K31" s="828" t="s">
        <v>93</v>
      </c>
      <c r="L31" s="828" t="s">
        <v>93</v>
      </c>
      <c r="M31" s="828">
        <v>13</v>
      </c>
      <c r="N31" s="828">
        <v>1099</v>
      </c>
      <c r="O31" s="828">
        <v>62</v>
      </c>
      <c r="P31" s="828">
        <v>4402</v>
      </c>
    </row>
    <row r="32" spans="1:16" s="219" customFormat="1">
      <c r="A32" s="877" t="s">
        <v>177</v>
      </c>
      <c r="B32" s="878">
        <v>1055</v>
      </c>
      <c r="C32" s="879">
        <v>3096</v>
      </c>
      <c r="D32" s="879">
        <v>441</v>
      </c>
      <c r="E32" s="827">
        <v>325</v>
      </c>
      <c r="F32" s="827">
        <v>105</v>
      </c>
      <c r="G32" s="880">
        <v>105</v>
      </c>
      <c r="H32" s="879">
        <v>25</v>
      </c>
      <c r="I32" s="828">
        <v>180</v>
      </c>
      <c r="J32" s="828" t="s">
        <v>93</v>
      </c>
      <c r="K32" s="828">
        <v>4</v>
      </c>
      <c r="L32" s="828">
        <v>7</v>
      </c>
      <c r="M32" s="828" t="s">
        <v>93</v>
      </c>
      <c r="N32" s="828">
        <v>9861</v>
      </c>
      <c r="O32" s="828">
        <v>2342</v>
      </c>
      <c r="P32" s="828">
        <v>17546</v>
      </c>
    </row>
    <row r="33" spans="1:16" s="219" customFormat="1">
      <c r="A33" s="877" t="s">
        <v>17</v>
      </c>
      <c r="B33" s="878">
        <v>941</v>
      </c>
      <c r="C33" s="879">
        <v>2370</v>
      </c>
      <c r="D33" s="879">
        <v>256</v>
      </c>
      <c r="E33" s="827">
        <v>33</v>
      </c>
      <c r="F33" s="827">
        <v>20</v>
      </c>
      <c r="G33" s="880">
        <v>5</v>
      </c>
      <c r="H33" s="879">
        <v>9</v>
      </c>
      <c r="I33" s="828">
        <v>20</v>
      </c>
      <c r="J33" s="828" t="s">
        <v>93</v>
      </c>
      <c r="K33" s="828">
        <v>1</v>
      </c>
      <c r="L33" s="828">
        <v>1</v>
      </c>
      <c r="M33" s="828">
        <v>89</v>
      </c>
      <c r="N33" s="828">
        <v>1866</v>
      </c>
      <c r="O33" s="828">
        <v>143</v>
      </c>
      <c r="P33" s="828">
        <v>5754</v>
      </c>
    </row>
    <row r="34" spans="1:16" s="219" customFormat="1">
      <c r="A34" s="877" t="s">
        <v>18</v>
      </c>
      <c r="B34" s="878">
        <v>193</v>
      </c>
      <c r="C34" s="879">
        <v>417</v>
      </c>
      <c r="D34" s="879">
        <v>97</v>
      </c>
      <c r="E34" s="827">
        <v>9</v>
      </c>
      <c r="F34" s="827">
        <v>1</v>
      </c>
      <c r="G34" s="880">
        <v>1</v>
      </c>
      <c r="H34" s="879">
        <v>2</v>
      </c>
      <c r="I34" s="828" t="s">
        <v>93</v>
      </c>
      <c r="J34" s="828" t="s">
        <v>93</v>
      </c>
      <c r="K34" s="828" t="s">
        <v>93</v>
      </c>
      <c r="L34" s="828" t="s">
        <v>93</v>
      </c>
      <c r="M34" s="828">
        <v>8</v>
      </c>
      <c r="N34" s="828">
        <v>666</v>
      </c>
      <c r="O34" s="828">
        <v>5</v>
      </c>
      <c r="P34" s="828">
        <v>1399</v>
      </c>
    </row>
    <row r="35" spans="1:16" s="219" customFormat="1">
      <c r="A35" s="877" t="s">
        <v>19</v>
      </c>
      <c r="B35" s="878">
        <v>2036</v>
      </c>
      <c r="C35" s="879">
        <v>10290</v>
      </c>
      <c r="D35" s="879">
        <v>1404</v>
      </c>
      <c r="E35" s="827">
        <v>397</v>
      </c>
      <c r="F35" s="827">
        <v>74</v>
      </c>
      <c r="G35" s="880">
        <v>51</v>
      </c>
      <c r="H35" s="879">
        <v>13</v>
      </c>
      <c r="I35" s="828">
        <v>80</v>
      </c>
      <c r="J35" s="828">
        <v>0</v>
      </c>
      <c r="K35" s="828">
        <v>9</v>
      </c>
      <c r="L35" s="828">
        <v>7</v>
      </c>
      <c r="M35" s="828">
        <v>286</v>
      </c>
      <c r="N35" s="828">
        <v>5321</v>
      </c>
      <c r="O35" s="828">
        <v>756</v>
      </c>
      <c r="P35" s="828">
        <v>20724</v>
      </c>
    </row>
    <row r="36" spans="1:16" s="219" customFormat="1">
      <c r="A36" s="877" t="s">
        <v>92</v>
      </c>
      <c r="B36" s="878">
        <v>18333</v>
      </c>
      <c r="C36" s="879">
        <v>115588</v>
      </c>
      <c r="D36" s="879">
        <v>6229</v>
      </c>
      <c r="E36" s="827">
        <v>2924</v>
      </c>
      <c r="F36" s="827">
        <v>1898</v>
      </c>
      <c r="G36" s="880">
        <v>164</v>
      </c>
      <c r="H36" s="879">
        <v>614</v>
      </c>
      <c r="I36" s="828">
        <v>278</v>
      </c>
      <c r="J36" s="828">
        <v>1</v>
      </c>
      <c r="K36" s="828">
        <v>36</v>
      </c>
      <c r="L36" s="828">
        <v>9</v>
      </c>
      <c r="M36" s="828">
        <v>599</v>
      </c>
      <c r="N36" s="828">
        <v>57130</v>
      </c>
      <c r="O36" s="828">
        <v>6867</v>
      </c>
      <c r="P36" s="828">
        <v>210670</v>
      </c>
    </row>
    <row r="37" spans="1:16" s="219" customFormat="1">
      <c r="A37" s="877" t="s">
        <v>20</v>
      </c>
      <c r="B37" s="878">
        <v>715</v>
      </c>
      <c r="C37" s="879">
        <v>2319</v>
      </c>
      <c r="D37" s="879">
        <v>210</v>
      </c>
      <c r="E37" s="827">
        <v>102</v>
      </c>
      <c r="F37" s="827">
        <v>20</v>
      </c>
      <c r="G37" s="880" t="s">
        <v>93</v>
      </c>
      <c r="H37" s="879" t="s">
        <v>93</v>
      </c>
      <c r="I37" s="828" t="s">
        <v>93</v>
      </c>
      <c r="J37" s="828" t="s">
        <v>93</v>
      </c>
      <c r="K37" s="828" t="s">
        <v>93</v>
      </c>
      <c r="L37" s="828" t="s">
        <v>93</v>
      </c>
      <c r="M37" s="828">
        <v>63</v>
      </c>
      <c r="N37" s="828">
        <v>1087</v>
      </c>
      <c r="O37" s="828">
        <v>302</v>
      </c>
      <c r="P37" s="828">
        <v>4818</v>
      </c>
    </row>
    <row r="38" spans="1:16" s="219" customFormat="1">
      <c r="A38" s="877" t="s">
        <v>21</v>
      </c>
      <c r="B38" s="878">
        <v>317</v>
      </c>
      <c r="C38" s="879">
        <v>674</v>
      </c>
      <c r="D38" s="879">
        <v>134</v>
      </c>
      <c r="E38" s="827">
        <v>46</v>
      </c>
      <c r="F38" s="827">
        <v>13</v>
      </c>
      <c r="G38" s="880">
        <v>3</v>
      </c>
      <c r="H38" s="879">
        <v>2</v>
      </c>
      <c r="I38" s="828">
        <v>17</v>
      </c>
      <c r="J38" s="828">
        <v>2</v>
      </c>
      <c r="K38" s="828">
        <v>4</v>
      </c>
      <c r="L38" s="828" t="s">
        <v>93</v>
      </c>
      <c r="M38" s="828">
        <v>45</v>
      </c>
      <c r="N38" s="828">
        <v>392</v>
      </c>
      <c r="O38" s="828">
        <v>60</v>
      </c>
      <c r="P38" s="828">
        <v>1709</v>
      </c>
    </row>
    <row r="39" spans="1:16" s="219" customFormat="1">
      <c r="A39" s="502" t="s">
        <v>325</v>
      </c>
    </row>
    <row r="40" spans="1:16" s="219" customFormat="1">
      <c r="A40" s="502" t="s">
        <v>224</v>
      </c>
    </row>
    <row r="41" spans="1:16" s="219" customFormat="1">
      <c r="A41" s="9" t="s">
        <v>451</v>
      </c>
      <c r="B41" s="48"/>
      <c r="C41" s="48"/>
      <c r="D41" s="48"/>
      <c r="E41" s="48"/>
      <c r="F41" s="48"/>
      <c r="G41" s="48"/>
      <c r="H41" s="48"/>
      <c r="I41" s="48"/>
      <c r="J41" s="48"/>
      <c r="K41" s="48"/>
      <c r="L41" s="48"/>
      <c r="M41" s="48"/>
      <c r="N41" s="48"/>
      <c r="O41" s="48"/>
      <c r="P41" s="48"/>
    </row>
    <row r="42" spans="1:16" s="219" customFormat="1">
      <c r="A42" s="502" t="s">
        <v>452</v>
      </c>
      <c r="B42" s="48"/>
      <c r="C42" s="48"/>
      <c r="D42" s="48"/>
      <c r="E42" s="48"/>
      <c r="F42" s="48"/>
      <c r="G42" s="48"/>
      <c r="H42" s="48"/>
      <c r="I42" s="48"/>
      <c r="J42" s="48"/>
      <c r="K42" s="48"/>
      <c r="L42" s="48"/>
      <c r="M42" s="48"/>
      <c r="N42" s="48"/>
      <c r="O42" s="48"/>
      <c r="P42" s="48"/>
    </row>
    <row r="43" spans="1:16" s="219" customFormat="1">
      <c r="A43" s="502" t="s">
        <v>453</v>
      </c>
      <c r="B43" s="48"/>
      <c r="C43" s="48"/>
      <c r="D43" s="48"/>
      <c r="E43" s="48"/>
      <c r="F43" s="48"/>
      <c r="G43" s="48"/>
      <c r="H43" s="48"/>
      <c r="I43" s="48"/>
      <c r="J43" s="48"/>
      <c r="K43" s="48"/>
      <c r="L43" s="48"/>
      <c r="M43" s="48"/>
      <c r="N43" s="48"/>
      <c r="O43" s="48"/>
      <c r="P43" s="48"/>
    </row>
    <row r="44" spans="1:16" s="219" customFormat="1">
      <c r="A44" s="502" t="s">
        <v>454</v>
      </c>
      <c r="B44" s="48"/>
      <c r="C44" s="48"/>
      <c r="D44" s="48"/>
      <c r="E44" s="48"/>
      <c r="F44" s="48"/>
      <c r="G44" s="48"/>
      <c r="H44" s="48"/>
      <c r="I44" s="48"/>
      <c r="J44" s="48"/>
      <c r="K44" s="48"/>
      <c r="L44" s="48"/>
      <c r="M44" s="48"/>
      <c r="N44" s="48"/>
      <c r="O44" s="48"/>
      <c r="P44" s="48"/>
    </row>
    <row r="45" spans="1:16" s="219" customFormat="1">
      <c r="A45" s="502" t="s">
        <v>455</v>
      </c>
      <c r="B45" s="48"/>
      <c r="C45" s="48"/>
      <c r="D45" s="48"/>
      <c r="E45" s="48"/>
      <c r="F45" s="48"/>
      <c r="G45" s="48"/>
      <c r="H45" s="48"/>
      <c r="I45" s="48"/>
      <c r="J45" s="48"/>
      <c r="K45" s="48"/>
      <c r="L45" s="48"/>
      <c r="M45" s="48"/>
      <c r="N45" s="48"/>
      <c r="O45" s="48"/>
      <c r="P45" s="48"/>
    </row>
    <row r="46" spans="1:16" s="219" customFormat="1">
      <c r="A46" s="502" t="s">
        <v>456</v>
      </c>
      <c r="B46" s="48"/>
      <c r="C46" s="48"/>
      <c r="D46" s="48"/>
      <c r="E46" s="48"/>
      <c r="F46" s="48"/>
      <c r="G46" s="48"/>
      <c r="H46" s="48"/>
      <c r="I46" s="48"/>
      <c r="J46" s="48"/>
      <c r="K46" s="48"/>
      <c r="L46" s="48"/>
      <c r="M46" s="48"/>
      <c r="N46" s="48"/>
      <c r="O46" s="48"/>
      <c r="P46" s="48"/>
    </row>
    <row r="47" spans="1:16" s="219" customFormat="1">
      <c r="A47" s="502" t="s">
        <v>457</v>
      </c>
      <c r="B47" s="48"/>
      <c r="C47" s="48"/>
      <c r="D47" s="48"/>
      <c r="E47" s="48"/>
      <c r="F47" s="48"/>
      <c r="G47" s="48"/>
      <c r="H47" s="48"/>
      <c r="I47" s="48"/>
      <c r="J47" s="48"/>
      <c r="K47" s="48"/>
      <c r="L47" s="48"/>
      <c r="M47" s="48"/>
      <c r="N47" s="48"/>
      <c r="O47" s="48"/>
      <c r="P47" s="48"/>
    </row>
    <row r="48" spans="1:16" s="219" customFormat="1">
      <c r="A48" s="502" t="s">
        <v>458</v>
      </c>
      <c r="B48" s="48"/>
      <c r="C48" s="48"/>
      <c r="D48" s="48"/>
      <c r="E48" s="48"/>
      <c r="F48" s="48"/>
      <c r="G48" s="48"/>
      <c r="H48" s="48"/>
      <c r="I48" s="48"/>
      <c r="J48" s="48"/>
      <c r="K48" s="48"/>
      <c r="L48" s="48"/>
      <c r="M48" s="48"/>
      <c r="N48" s="48"/>
      <c r="O48" s="48"/>
      <c r="P48" s="48"/>
    </row>
    <row r="49" spans="1:16" s="219" customFormat="1">
      <c r="A49" s="502" t="s">
        <v>459</v>
      </c>
      <c r="B49" s="48"/>
      <c r="C49" s="48"/>
      <c r="D49" s="48"/>
      <c r="E49" s="48"/>
      <c r="F49" s="48"/>
      <c r="G49" s="48"/>
      <c r="H49" s="48"/>
      <c r="I49" s="48"/>
      <c r="J49" s="48"/>
      <c r="K49" s="48"/>
      <c r="L49" s="48"/>
      <c r="M49" s="48"/>
      <c r="N49" s="48"/>
      <c r="O49" s="48"/>
      <c r="P49" s="48"/>
    </row>
    <row r="50" spans="1:16">
      <c r="A50" s="48"/>
    </row>
  </sheetData>
  <mergeCells count="5">
    <mergeCell ref="A5:A7"/>
    <mergeCell ref="B5:P5"/>
    <mergeCell ref="B6:H6"/>
    <mergeCell ref="I6:O6"/>
    <mergeCell ref="P6:P7"/>
  </mergeCells>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42"/>
  <sheetViews>
    <sheetView workbookViewId="0">
      <selection activeCell="D30" sqref="D30"/>
    </sheetView>
  </sheetViews>
  <sheetFormatPr defaultRowHeight="15"/>
  <cols>
    <col min="1" max="1" width="15.5703125" customWidth="1"/>
    <col min="16" max="16" width="14.5703125" bestFit="1" customWidth="1"/>
  </cols>
  <sheetData>
    <row r="1" spans="1:16" s="195" customFormat="1" ht="11.25">
      <c r="A1" s="886" t="s">
        <v>603</v>
      </c>
    </row>
    <row r="2" spans="1:16" s="195" customFormat="1" ht="11.25">
      <c r="A2" s="533" t="s">
        <v>604</v>
      </c>
    </row>
    <row r="3" spans="1:16" s="195" customFormat="1" ht="11.25">
      <c r="A3" s="533" t="s">
        <v>389</v>
      </c>
    </row>
    <row r="4" spans="1:16" s="195" customFormat="1" ht="11.25">
      <c r="P4" s="28"/>
    </row>
    <row r="5" spans="1:16" s="195" customFormat="1" ht="12" customHeight="1">
      <c r="A5" s="1112" t="s">
        <v>205</v>
      </c>
      <c r="B5" s="1113" t="s">
        <v>390</v>
      </c>
      <c r="C5" s="1113"/>
      <c r="D5" s="1113"/>
      <c r="E5" s="1113"/>
      <c r="F5" s="1113"/>
      <c r="G5" s="1113" t="s">
        <v>391</v>
      </c>
      <c r="H5" s="1113"/>
      <c r="I5" s="1113"/>
      <c r="J5" s="1113"/>
      <c r="K5" s="1113"/>
      <c r="L5" s="1113" t="s">
        <v>392</v>
      </c>
      <c r="M5" s="1113"/>
      <c r="N5" s="1113"/>
      <c r="O5" s="1113"/>
      <c r="P5" s="890" t="s">
        <v>469</v>
      </c>
    </row>
    <row r="6" spans="1:16" s="195" customFormat="1" ht="56.25">
      <c r="A6" s="1112"/>
      <c r="B6" s="534" t="s">
        <v>393</v>
      </c>
      <c r="C6" s="534" t="s">
        <v>394</v>
      </c>
      <c r="D6" s="534" t="s">
        <v>395</v>
      </c>
      <c r="E6" s="534" t="s">
        <v>396</v>
      </c>
      <c r="F6" s="535" t="s">
        <v>210</v>
      </c>
      <c r="G6" s="535" t="s">
        <v>393</v>
      </c>
      <c r="H6" s="536" t="s">
        <v>394</v>
      </c>
      <c r="I6" s="534" t="s">
        <v>395</v>
      </c>
      <c r="J6" s="534" t="s">
        <v>396</v>
      </c>
      <c r="K6" s="535" t="s">
        <v>210</v>
      </c>
      <c r="L6" s="534" t="s">
        <v>397</v>
      </c>
      <c r="M6" s="534" t="s">
        <v>398</v>
      </c>
      <c r="N6" s="534" t="s">
        <v>399</v>
      </c>
      <c r="O6" s="534" t="s">
        <v>210</v>
      </c>
      <c r="P6" s="891" t="s">
        <v>210</v>
      </c>
    </row>
    <row r="7" spans="1:16" s="195" customFormat="1" ht="11.25">
      <c r="B7" s="537"/>
      <c r="C7" s="537"/>
      <c r="D7" s="537"/>
      <c r="E7" s="537"/>
      <c r="F7" s="538"/>
      <c r="G7" s="538"/>
      <c r="H7" s="539"/>
      <c r="I7" s="537"/>
      <c r="J7" s="537"/>
      <c r="K7" s="538"/>
      <c r="L7" s="537"/>
      <c r="M7" s="537"/>
      <c r="N7" s="537"/>
      <c r="O7" s="537"/>
      <c r="P7" s="28"/>
    </row>
    <row r="8" spans="1:16" s="195" customFormat="1" ht="11.25">
      <c r="A8" s="540"/>
      <c r="B8" s="537"/>
      <c r="C8" s="540"/>
      <c r="D8" s="537"/>
      <c r="E8" s="537"/>
      <c r="F8" s="538"/>
      <c r="G8" s="538"/>
      <c r="H8" s="539"/>
      <c r="I8" s="537"/>
      <c r="J8" s="537"/>
      <c r="K8" s="538"/>
      <c r="L8" s="537"/>
      <c r="M8" s="537"/>
      <c r="N8" s="537"/>
      <c r="O8" s="537"/>
      <c r="P8" s="892"/>
    </row>
    <row r="9" spans="1:16" s="195" customFormat="1" ht="11.25">
      <c r="A9" s="887" t="s">
        <v>25</v>
      </c>
      <c r="B9" s="888">
        <v>175</v>
      </c>
      <c r="C9" s="888">
        <v>2422</v>
      </c>
      <c r="D9" s="888" t="s">
        <v>97</v>
      </c>
      <c r="E9" s="888">
        <v>2</v>
      </c>
      <c r="F9" s="86">
        <v>2599</v>
      </c>
      <c r="G9" s="86">
        <v>54</v>
      </c>
      <c r="H9" s="86">
        <v>265</v>
      </c>
      <c r="I9" s="86" t="s">
        <v>97</v>
      </c>
      <c r="J9" s="86" t="s">
        <v>97</v>
      </c>
      <c r="K9" s="86">
        <v>319</v>
      </c>
      <c r="L9" s="888">
        <v>74</v>
      </c>
      <c r="M9" s="888">
        <v>943</v>
      </c>
      <c r="N9" s="888" t="s">
        <v>96</v>
      </c>
      <c r="O9" s="86">
        <v>1017</v>
      </c>
      <c r="P9" s="260" t="s">
        <v>97</v>
      </c>
    </row>
    <row r="10" spans="1:16" s="195" customFormat="1" ht="11.25">
      <c r="A10" s="887" t="s">
        <v>23</v>
      </c>
      <c r="B10" s="888">
        <v>783</v>
      </c>
      <c r="C10" s="888">
        <v>6470</v>
      </c>
      <c r="D10" s="888">
        <v>31</v>
      </c>
      <c r="E10" s="888">
        <v>10</v>
      </c>
      <c r="F10" s="86">
        <v>7294</v>
      </c>
      <c r="G10" s="86">
        <v>223</v>
      </c>
      <c r="H10" s="86">
        <v>1082</v>
      </c>
      <c r="I10" s="86">
        <v>2</v>
      </c>
      <c r="J10" s="86" t="s">
        <v>97</v>
      </c>
      <c r="K10" s="86">
        <v>1307</v>
      </c>
      <c r="L10" s="888">
        <v>124</v>
      </c>
      <c r="M10" s="888">
        <v>1802</v>
      </c>
      <c r="N10" s="888" t="s">
        <v>96</v>
      </c>
      <c r="O10" s="86">
        <v>1926</v>
      </c>
      <c r="P10" s="260">
        <v>2895</v>
      </c>
    </row>
    <row r="11" spans="1:16" s="195" customFormat="1" ht="11.25">
      <c r="A11" s="887" t="s">
        <v>26</v>
      </c>
      <c r="B11" s="888">
        <v>452</v>
      </c>
      <c r="C11" s="888">
        <v>3198</v>
      </c>
      <c r="D11" s="888">
        <v>109</v>
      </c>
      <c r="E11" s="888">
        <v>3</v>
      </c>
      <c r="F11" s="86">
        <v>3762</v>
      </c>
      <c r="G11" s="86">
        <v>207</v>
      </c>
      <c r="H11" s="86">
        <v>645</v>
      </c>
      <c r="I11" s="86">
        <v>14</v>
      </c>
      <c r="J11" s="86">
        <v>171</v>
      </c>
      <c r="K11" s="86">
        <v>1037</v>
      </c>
      <c r="L11" s="888">
        <v>110</v>
      </c>
      <c r="M11" s="888">
        <v>755</v>
      </c>
      <c r="N11" s="888">
        <v>170</v>
      </c>
      <c r="O11" s="86">
        <v>1035</v>
      </c>
      <c r="P11" s="260">
        <v>723</v>
      </c>
    </row>
    <row r="12" spans="1:16" s="195" customFormat="1" ht="11.25">
      <c r="A12" s="887" t="s">
        <v>27</v>
      </c>
      <c r="B12" s="888">
        <v>532</v>
      </c>
      <c r="C12" s="888">
        <v>7600</v>
      </c>
      <c r="D12" s="888">
        <v>346</v>
      </c>
      <c r="E12" s="888">
        <v>718</v>
      </c>
      <c r="F12" s="86">
        <v>9196</v>
      </c>
      <c r="G12" s="86">
        <v>73</v>
      </c>
      <c r="H12" s="86">
        <v>456</v>
      </c>
      <c r="I12" s="86" t="s">
        <v>97</v>
      </c>
      <c r="J12" s="86" t="s">
        <v>97</v>
      </c>
      <c r="K12" s="86">
        <v>529</v>
      </c>
      <c r="L12" s="888">
        <v>262</v>
      </c>
      <c r="M12" s="888">
        <v>2032</v>
      </c>
      <c r="N12" s="888" t="s">
        <v>96</v>
      </c>
      <c r="O12" s="86">
        <v>2294</v>
      </c>
      <c r="P12" s="260">
        <v>1961</v>
      </c>
    </row>
    <row r="13" spans="1:16" s="195" customFormat="1" ht="11.25">
      <c r="A13" s="887" t="s">
        <v>28</v>
      </c>
      <c r="B13" s="888">
        <v>2421</v>
      </c>
      <c r="C13" s="888">
        <v>28455</v>
      </c>
      <c r="D13" s="888">
        <v>477</v>
      </c>
      <c r="E13" s="888">
        <v>91</v>
      </c>
      <c r="F13" s="86">
        <v>31444</v>
      </c>
      <c r="G13" s="86">
        <v>185</v>
      </c>
      <c r="H13" s="86">
        <v>2057</v>
      </c>
      <c r="I13" s="86" t="s">
        <v>97</v>
      </c>
      <c r="J13" s="86" t="s">
        <v>97</v>
      </c>
      <c r="K13" s="86">
        <v>2242</v>
      </c>
      <c r="L13" s="888">
        <v>886</v>
      </c>
      <c r="M13" s="888">
        <v>4830</v>
      </c>
      <c r="N13" s="888" t="s">
        <v>96</v>
      </c>
      <c r="O13" s="86">
        <v>5716</v>
      </c>
      <c r="P13" s="260">
        <v>9269</v>
      </c>
    </row>
    <row r="14" spans="1:16" s="195" customFormat="1" ht="11.25">
      <c r="A14" s="887" t="s">
        <v>9</v>
      </c>
      <c r="B14" s="888">
        <v>718</v>
      </c>
      <c r="C14" s="888">
        <v>13461</v>
      </c>
      <c r="D14" s="888">
        <v>2</v>
      </c>
      <c r="E14" s="888" t="s">
        <v>97</v>
      </c>
      <c r="F14" s="86">
        <v>14181</v>
      </c>
      <c r="G14" s="86">
        <v>224</v>
      </c>
      <c r="H14" s="86">
        <v>1310</v>
      </c>
      <c r="I14" s="86">
        <v>3</v>
      </c>
      <c r="J14" s="86" t="s">
        <v>97</v>
      </c>
      <c r="K14" s="86">
        <v>1537</v>
      </c>
      <c r="L14" s="888">
        <v>313</v>
      </c>
      <c r="M14" s="888">
        <v>1598</v>
      </c>
      <c r="N14" s="888" t="s">
        <v>96</v>
      </c>
      <c r="O14" s="86">
        <v>1911</v>
      </c>
      <c r="P14" s="260">
        <v>3839</v>
      </c>
    </row>
    <row r="15" spans="1:16" s="195" customFormat="1" ht="11.25">
      <c r="A15" s="887" t="s">
        <v>10</v>
      </c>
      <c r="B15" s="888">
        <v>1251</v>
      </c>
      <c r="C15" s="888">
        <v>13467</v>
      </c>
      <c r="D15" s="888">
        <v>205</v>
      </c>
      <c r="E15" s="888" t="s">
        <v>97</v>
      </c>
      <c r="F15" s="86">
        <v>14923</v>
      </c>
      <c r="G15" s="86">
        <v>840</v>
      </c>
      <c r="H15" s="86">
        <v>4884</v>
      </c>
      <c r="I15" s="86">
        <v>51</v>
      </c>
      <c r="J15" s="86">
        <v>132</v>
      </c>
      <c r="K15" s="86">
        <v>5907</v>
      </c>
      <c r="L15" s="888">
        <v>399</v>
      </c>
      <c r="M15" s="888">
        <v>4269</v>
      </c>
      <c r="N15" s="888" t="s">
        <v>96</v>
      </c>
      <c r="O15" s="86">
        <v>4668</v>
      </c>
      <c r="P15" s="260" t="s">
        <v>97</v>
      </c>
    </row>
    <row r="16" spans="1:16" s="195" customFormat="1" ht="11.25">
      <c r="A16" s="887" t="s">
        <v>29</v>
      </c>
      <c r="B16" s="888">
        <v>765</v>
      </c>
      <c r="C16" s="888">
        <v>6784</v>
      </c>
      <c r="D16" s="888">
        <v>98</v>
      </c>
      <c r="E16" s="888">
        <v>134</v>
      </c>
      <c r="F16" s="86">
        <v>7781</v>
      </c>
      <c r="G16" s="86">
        <v>95</v>
      </c>
      <c r="H16" s="86">
        <v>981</v>
      </c>
      <c r="I16" s="86">
        <v>35</v>
      </c>
      <c r="J16" s="86">
        <v>111</v>
      </c>
      <c r="K16" s="86">
        <v>1222</v>
      </c>
      <c r="L16" s="888">
        <v>262</v>
      </c>
      <c r="M16" s="888">
        <v>2299</v>
      </c>
      <c r="N16" s="888" t="s">
        <v>96</v>
      </c>
      <c r="O16" s="86">
        <v>2561</v>
      </c>
      <c r="P16" s="260">
        <v>1059</v>
      </c>
    </row>
    <row r="17" spans="1:16" s="195" customFormat="1" ht="11.25">
      <c r="A17" s="887" t="s">
        <v>11</v>
      </c>
      <c r="B17" s="888">
        <v>982</v>
      </c>
      <c r="C17" s="888">
        <v>10962</v>
      </c>
      <c r="D17" s="888">
        <v>68</v>
      </c>
      <c r="E17" s="888" t="s">
        <v>97</v>
      </c>
      <c r="F17" s="86">
        <v>12012</v>
      </c>
      <c r="G17" s="86">
        <v>239</v>
      </c>
      <c r="H17" s="86">
        <v>2318</v>
      </c>
      <c r="I17" s="86">
        <v>111</v>
      </c>
      <c r="J17" s="86">
        <v>15</v>
      </c>
      <c r="K17" s="86">
        <v>2683</v>
      </c>
      <c r="L17" s="888">
        <v>362</v>
      </c>
      <c r="M17" s="888">
        <v>2876</v>
      </c>
      <c r="N17" s="888" t="s">
        <v>96</v>
      </c>
      <c r="O17" s="86">
        <v>3238</v>
      </c>
      <c r="P17" s="260">
        <v>2694</v>
      </c>
    </row>
    <row r="18" spans="1:16" s="195" customFormat="1" ht="11.25">
      <c r="A18" s="887" t="s">
        <v>12</v>
      </c>
      <c r="B18" s="888">
        <v>644</v>
      </c>
      <c r="C18" s="888">
        <v>6565</v>
      </c>
      <c r="D18" s="888">
        <v>120</v>
      </c>
      <c r="E18" s="888" t="s">
        <v>97</v>
      </c>
      <c r="F18" s="86">
        <v>7329</v>
      </c>
      <c r="G18" s="86">
        <v>216</v>
      </c>
      <c r="H18" s="86">
        <v>857</v>
      </c>
      <c r="I18" s="86">
        <v>77</v>
      </c>
      <c r="J18" s="86" t="s">
        <v>97</v>
      </c>
      <c r="K18" s="86">
        <v>1150</v>
      </c>
      <c r="L18" s="888">
        <v>349</v>
      </c>
      <c r="M18" s="888">
        <v>1710</v>
      </c>
      <c r="N18" s="888">
        <v>65</v>
      </c>
      <c r="O18" s="86">
        <v>2124</v>
      </c>
      <c r="P18" s="260">
        <v>2684</v>
      </c>
    </row>
    <row r="19" spans="1:16" s="195" customFormat="1" ht="11.25">
      <c r="A19" s="887" t="s">
        <v>13</v>
      </c>
      <c r="B19" s="888">
        <v>522</v>
      </c>
      <c r="C19" s="888">
        <v>6121</v>
      </c>
      <c r="D19" s="888">
        <v>165</v>
      </c>
      <c r="E19" s="888">
        <v>15</v>
      </c>
      <c r="F19" s="86">
        <v>6823</v>
      </c>
      <c r="G19" s="86">
        <v>132</v>
      </c>
      <c r="H19" s="86">
        <v>795</v>
      </c>
      <c r="I19" s="86">
        <v>36</v>
      </c>
      <c r="J19" s="86" t="s">
        <v>97</v>
      </c>
      <c r="K19" s="86">
        <v>963</v>
      </c>
      <c r="L19" s="888">
        <v>255</v>
      </c>
      <c r="M19" s="888">
        <v>2363</v>
      </c>
      <c r="N19" s="888" t="s">
        <v>96</v>
      </c>
      <c r="O19" s="86">
        <v>2618</v>
      </c>
      <c r="P19" s="260">
        <v>246</v>
      </c>
    </row>
    <row r="20" spans="1:16" s="195" customFormat="1" ht="11.25">
      <c r="A20" s="887" t="s">
        <v>14</v>
      </c>
      <c r="B20" s="888">
        <v>299</v>
      </c>
      <c r="C20" s="888">
        <v>4992</v>
      </c>
      <c r="D20" s="888">
        <v>30</v>
      </c>
      <c r="E20" s="888" t="s">
        <v>93</v>
      </c>
      <c r="F20" s="86">
        <v>5321</v>
      </c>
      <c r="G20" s="86">
        <v>145</v>
      </c>
      <c r="H20" s="86">
        <v>1239</v>
      </c>
      <c r="I20" s="86">
        <v>4</v>
      </c>
      <c r="J20" s="86">
        <v>3</v>
      </c>
      <c r="K20" s="86">
        <v>1391</v>
      </c>
      <c r="L20" s="888">
        <v>214</v>
      </c>
      <c r="M20" s="888">
        <v>1367</v>
      </c>
      <c r="N20" s="888" t="s">
        <v>96</v>
      </c>
      <c r="O20" s="86">
        <v>1581</v>
      </c>
      <c r="P20" s="260">
        <v>1691</v>
      </c>
    </row>
    <row r="21" spans="1:16" s="195" customFormat="1" ht="11.25">
      <c r="A21" s="887" t="s">
        <v>30</v>
      </c>
      <c r="B21" s="888">
        <v>3151</v>
      </c>
      <c r="C21" s="888">
        <v>40254</v>
      </c>
      <c r="D21" s="888">
        <v>187</v>
      </c>
      <c r="E21" s="888">
        <v>57</v>
      </c>
      <c r="F21" s="86">
        <v>43649</v>
      </c>
      <c r="G21" s="86">
        <v>460</v>
      </c>
      <c r="H21" s="86">
        <v>4727</v>
      </c>
      <c r="I21" s="86">
        <v>129</v>
      </c>
      <c r="J21" s="86">
        <v>39</v>
      </c>
      <c r="K21" s="86">
        <v>5355</v>
      </c>
      <c r="L21" s="888">
        <v>946</v>
      </c>
      <c r="M21" s="888">
        <v>8974</v>
      </c>
      <c r="N21" s="888" t="s">
        <v>96</v>
      </c>
      <c r="O21" s="86">
        <v>9920</v>
      </c>
      <c r="P21" s="260">
        <v>5147</v>
      </c>
    </row>
    <row r="22" spans="1:16" s="195" customFormat="1" ht="11.25">
      <c r="A22" s="887" t="s">
        <v>31</v>
      </c>
      <c r="B22" s="888">
        <v>859</v>
      </c>
      <c r="C22" s="888">
        <v>13341</v>
      </c>
      <c r="D22" s="888">
        <v>45</v>
      </c>
      <c r="E22" s="888">
        <v>26</v>
      </c>
      <c r="F22" s="86">
        <v>14271</v>
      </c>
      <c r="G22" s="86">
        <v>296</v>
      </c>
      <c r="H22" s="86">
        <v>2749</v>
      </c>
      <c r="I22" s="86" t="s">
        <v>97</v>
      </c>
      <c r="J22" s="86" t="s">
        <v>97</v>
      </c>
      <c r="K22" s="86">
        <v>3045</v>
      </c>
      <c r="L22" s="888">
        <v>518</v>
      </c>
      <c r="M22" s="888">
        <v>2041</v>
      </c>
      <c r="N22" s="888">
        <v>243</v>
      </c>
      <c r="O22" s="86">
        <v>2802</v>
      </c>
      <c r="P22" s="260">
        <v>2579</v>
      </c>
    </row>
    <row r="23" spans="1:16" s="195" customFormat="1" ht="11.25">
      <c r="A23" s="887" t="s">
        <v>15</v>
      </c>
      <c r="B23" s="888">
        <v>725</v>
      </c>
      <c r="C23" s="888">
        <v>8238</v>
      </c>
      <c r="D23" s="888">
        <v>121</v>
      </c>
      <c r="E23" s="888">
        <v>452</v>
      </c>
      <c r="F23" s="86">
        <v>9536</v>
      </c>
      <c r="G23" s="86">
        <v>209</v>
      </c>
      <c r="H23" s="86">
        <v>941</v>
      </c>
      <c r="I23" s="86">
        <v>66</v>
      </c>
      <c r="J23" s="86" t="s">
        <v>97</v>
      </c>
      <c r="K23" s="86">
        <v>1216</v>
      </c>
      <c r="L23" s="888">
        <v>293</v>
      </c>
      <c r="M23" s="888">
        <v>1428</v>
      </c>
      <c r="N23" s="888">
        <v>144</v>
      </c>
      <c r="O23" s="86">
        <v>1865</v>
      </c>
      <c r="P23" s="889">
        <v>1853</v>
      </c>
    </row>
    <row r="24" spans="1:16" s="195" customFormat="1" ht="11.25">
      <c r="A24" s="887" t="s">
        <v>197</v>
      </c>
      <c r="B24" s="888">
        <v>950</v>
      </c>
      <c r="C24" s="888">
        <v>12733</v>
      </c>
      <c r="D24" s="888">
        <v>200</v>
      </c>
      <c r="E24" s="888">
        <v>1992</v>
      </c>
      <c r="F24" s="86">
        <v>15875</v>
      </c>
      <c r="G24" s="86">
        <v>239</v>
      </c>
      <c r="H24" s="86">
        <v>2509</v>
      </c>
      <c r="I24" s="86">
        <v>102</v>
      </c>
      <c r="J24" s="86">
        <v>474</v>
      </c>
      <c r="K24" s="86">
        <v>3324</v>
      </c>
      <c r="L24" s="888">
        <v>342</v>
      </c>
      <c r="M24" s="888">
        <v>3489</v>
      </c>
      <c r="N24" s="888">
        <v>316</v>
      </c>
      <c r="O24" s="86">
        <v>4147</v>
      </c>
      <c r="P24" s="889">
        <v>4010</v>
      </c>
    </row>
    <row r="25" spans="1:16" s="195" customFormat="1" ht="11.25">
      <c r="A25" s="887" t="s">
        <v>24</v>
      </c>
      <c r="B25" s="888">
        <v>1031</v>
      </c>
      <c r="C25" s="888">
        <v>17703</v>
      </c>
      <c r="D25" s="888">
        <v>6</v>
      </c>
      <c r="E25" s="888" t="s">
        <v>97</v>
      </c>
      <c r="F25" s="86">
        <v>18740</v>
      </c>
      <c r="G25" s="86">
        <v>356</v>
      </c>
      <c r="H25" s="86">
        <v>2514</v>
      </c>
      <c r="I25" s="86">
        <v>2</v>
      </c>
      <c r="J25" s="86" t="s">
        <v>96</v>
      </c>
      <c r="K25" s="86">
        <v>2872</v>
      </c>
      <c r="L25" s="888">
        <v>456</v>
      </c>
      <c r="M25" s="888">
        <v>5164</v>
      </c>
      <c r="N25" s="888">
        <v>25</v>
      </c>
      <c r="O25" s="86">
        <v>5645</v>
      </c>
      <c r="P25" s="889">
        <v>4745</v>
      </c>
    </row>
    <row r="26" spans="1:16" s="195" customFormat="1" ht="11.25">
      <c r="A26" s="887" t="s">
        <v>16</v>
      </c>
      <c r="B26" s="888">
        <v>626</v>
      </c>
      <c r="C26" s="888">
        <v>5205</v>
      </c>
      <c r="D26" s="888" t="s">
        <v>97</v>
      </c>
      <c r="E26" s="888" t="s">
        <v>97</v>
      </c>
      <c r="F26" s="86">
        <v>5831</v>
      </c>
      <c r="G26" s="86">
        <v>88</v>
      </c>
      <c r="H26" s="86">
        <v>237</v>
      </c>
      <c r="I26" s="86" t="s">
        <v>97</v>
      </c>
      <c r="J26" s="86">
        <v>37</v>
      </c>
      <c r="K26" s="86">
        <v>362</v>
      </c>
      <c r="L26" s="888">
        <v>162</v>
      </c>
      <c r="M26" s="888">
        <v>1207</v>
      </c>
      <c r="N26" s="888" t="s">
        <v>93</v>
      </c>
      <c r="O26" s="86">
        <v>1369</v>
      </c>
      <c r="P26" s="889">
        <v>161</v>
      </c>
    </row>
    <row r="27" spans="1:16" s="195" customFormat="1" ht="11.25">
      <c r="A27" s="887" t="s">
        <v>32</v>
      </c>
      <c r="B27" s="888">
        <v>3226</v>
      </c>
      <c r="C27" s="888">
        <v>38345</v>
      </c>
      <c r="D27" s="888">
        <v>304</v>
      </c>
      <c r="E27" s="888">
        <v>1873</v>
      </c>
      <c r="F27" s="888">
        <v>43748</v>
      </c>
      <c r="G27" s="888" t="s">
        <v>96</v>
      </c>
      <c r="H27" s="888" t="s">
        <v>96</v>
      </c>
      <c r="I27" s="888" t="s">
        <v>96</v>
      </c>
      <c r="J27" s="888" t="s">
        <v>96</v>
      </c>
      <c r="K27" s="888" t="s">
        <v>96</v>
      </c>
      <c r="L27" s="888">
        <v>529</v>
      </c>
      <c r="M27" s="888">
        <v>8869</v>
      </c>
      <c r="N27" s="888">
        <v>10</v>
      </c>
      <c r="O27" s="86">
        <v>9408</v>
      </c>
      <c r="P27" s="889">
        <v>16417</v>
      </c>
    </row>
    <row r="28" spans="1:16" s="195" customFormat="1" ht="11.25">
      <c r="A28" s="887" t="s">
        <v>33</v>
      </c>
      <c r="B28" s="888" t="s">
        <v>96</v>
      </c>
      <c r="C28" s="888" t="s">
        <v>96</v>
      </c>
      <c r="D28" s="888" t="s">
        <v>96</v>
      </c>
      <c r="E28" s="888" t="s">
        <v>96</v>
      </c>
      <c r="F28" s="888" t="s">
        <v>96</v>
      </c>
      <c r="G28" s="86">
        <v>59</v>
      </c>
      <c r="H28" s="86">
        <v>529</v>
      </c>
      <c r="I28" s="86" t="s">
        <v>97</v>
      </c>
      <c r="J28" s="86">
        <v>1</v>
      </c>
      <c r="K28" s="86">
        <v>589</v>
      </c>
      <c r="L28" s="888">
        <v>159</v>
      </c>
      <c r="M28" s="888">
        <v>1309</v>
      </c>
      <c r="N28" s="888" t="s">
        <v>96</v>
      </c>
      <c r="O28" s="86">
        <v>1468</v>
      </c>
      <c r="P28" s="889">
        <v>1279</v>
      </c>
    </row>
    <row r="29" spans="1:16" s="195" customFormat="1" ht="11.25">
      <c r="A29" s="887" t="s">
        <v>177</v>
      </c>
      <c r="B29" s="888">
        <v>1487</v>
      </c>
      <c r="C29" s="888">
        <v>22513</v>
      </c>
      <c r="D29" s="888">
        <v>117</v>
      </c>
      <c r="E29" s="888" t="s">
        <v>96</v>
      </c>
      <c r="F29" s="86">
        <v>24117</v>
      </c>
      <c r="G29" s="86">
        <v>148</v>
      </c>
      <c r="H29" s="86">
        <v>2069</v>
      </c>
      <c r="I29" s="86" t="s">
        <v>97</v>
      </c>
      <c r="J29" s="86" t="s">
        <v>93</v>
      </c>
      <c r="K29" s="86">
        <v>2217</v>
      </c>
      <c r="L29" s="888">
        <v>526</v>
      </c>
      <c r="M29" s="888">
        <v>5261</v>
      </c>
      <c r="N29" s="888" t="s">
        <v>93</v>
      </c>
      <c r="O29" s="86">
        <v>5787</v>
      </c>
      <c r="P29" s="889">
        <v>2777</v>
      </c>
    </row>
    <row r="30" spans="1:16" s="195" customFormat="1" ht="11.25">
      <c r="A30" s="887" t="s">
        <v>17</v>
      </c>
      <c r="B30" s="888">
        <v>288</v>
      </c>
      <c r="C30" s="888">
        <v>5238</v>
      </c>
      <c r="D30" s="888" t="s">
        <v>97</v>
      </c>
      <c r="E30" s="888" t="s">
        <v>97</v>
      </c>
      <c r="F30" s="86">
        <v>5526</v>
      </c>
      <c r="G30" s="86">
        <v>67</v>
      </c>
      <c r="H30" s="86">
        <v>577</v>
      </c>
      <c r="I30" s="86" t="s">
        <v>97</v>
      </c>
      <c r="J30" s="86" t="s">
        <v>93</v>
      </c>
      <c r="K30" s="86">
        <v>644</v>
      </c>
      <c r="L30" s="888">
        <v>204</v>
      </c>
      <c r="M30" s="888">
        <v>2142</v>
      </c>
      <c r="N30" s="888">
        <v>11</v>
      </c>
      <c r="O30" s="86">
        <v>2357</v>
      </c>
      <c r="P30" s="889">
        <v>50</v>
      </c>
    </row>
    <row r="31" spans="1:16" s="195" customFormat="1" ht="11.25">
      <c r="A31" s="887" t="s">
        <v>18</v>
      </c>
      <c r="B31" s="888">
        <v>172</v>
      </c>
      <c r="C31" s="888">
        <v>1215</v>
      </c>
      <c r="D31" s="888">
        <v>25</v>
      </c>
      <c r="E31" s="888" t="s">
        <v>97</v>
      </c>
      <c r="F31" s="86">
        <v>1412</v>
      </c>
      <c r="G31" s="86">
        <v>43</v>
      </c>
      <c r="H31" s="86">
        <v>236</v>
      </c>
      <c r="I31" s="86" t="s">
        <v>97</v>
      </c>
      <c r="J31" s="86" t="s">
        <v>93</v>
      </c>
      <c r="K31" s="86">
        <v>279</v>
      </c>
      <c r="L31" s="888">
        <v>76</v>
      </c>
      <c r="M31" s="888">
        <v>779</v>
      </c>
      <c r="N31" s="888" t="s">
        <v>96</v>
      </c>
      <c r="O31" s="86">
        <v>855</v>
      </c>
      <c r="P31" s="889">
        <v>324</v>
      </c>
    </row>
    <row r="32" spans="1:16" s="195" customFormat="1" ht="11.25">
      <c r="A32" s="887" t="s">
        <v>19</v>
      </c>
      <c r="B32" s="888">
        <v>641</v>
      </c>
      <c r="C32" s="888">
        <v>6735</v>
      </c>
      <c r="D32" s="888">
        <v>28</v>
      </c>
      <c r="E32" s="888">
        <v>229</v>
      </c>
      <c r="F32" s="86">
        <v>7633</v>
      </c>
      <c r="G32" s="86">
        <v>145</v>
      </c>
      <c r="H32" s="86">
        <v>2003</v>
      </c>
      <c r="I32" s="86">
        <v>65</v>
      </c>
      <c r="J32" s="86">
        <v>273</v>
      </c>
      <c r="K32" s="86">
        <v>2486</v>
      </c>
      <c r="L32" s="888">
        <v>433</v>
      </c>
      <c r="M32" s="888">
        <v>3006</v>
      </c>
      <c r="N32" s="888">
        <v>50</v>
      </c>
      <c r="O32" s="86">
        <v>3489</v>
      </c>
      <c r="P32" s="889">
        <v>706</v>
      </c>
    </row>
    <row r="33" spans="1:17" s="195" customFormat="1" ht="11.25">
      <c r="A33" s="887" t="s">
        <v>92</v>
      </c>
      <c r="B33" s="888">
        <v>5188</v>
      </c>
      <c r="C33" s="888">
        <v>80729</v>
      </c>
      <c r="D33" s="888">
        <v>196</v>
      </c>
      <c r="E33" s="888">
        <v>2659</v>
      </c>
      <c r="F33" s="86">
        <v>88772</v>
      </c>
      <c r="G33" s="86">
        <v>528</v>
      </c>
      <c r="H33" s="86">
        <v>8397</v>
      </c>
      <c r="I33" s="86" t="s">
        <v>97</v>
      </c>
      <c r="J33" s="86" t="s">
        <v>96</v>
      </c>
      <c r="K33" s="86">
        <v>8925</v>
      </c>
      <c r="L33" s="888">
        <v>3328</v>
      </c>
      <c r="M33" s="888">
        <v>24605</v>
      </c>
      <c r="N33" s="888">
        <v>5658</v>
      </c>
      <c r="O33" s="86">
        <v>33591</v>
      </c>
      <c r="P33" s="889">
        <v>26657</v>
      </c>
    </row>
    <row r="34" spans="1:17" s="195" customFormat="1" ht="11.25">
      <c r="A34" s="887" t="s">
        <v>20</v>
      </c>
      <c r="B34" s="888">
        <v>388</v>
      </c>
      <c r="C34" s="888">
        <v>4463</v>
      </c>
      <c r="D34" s="888">
        <v>9</v>
      </c>
      <c r="E34" s="888" t="s">
        <v>96</v>
      </c>
      <c r="F34" s="86">
        <v>4860</v>
      </c>
      <c r="G34" s="86">
        <v>107</v>
      </c>
      <c r="H34" s="86">
        <v>509</v>
      </c>
      <c r="I34" s="86">
        <v>7</v>
      </c>
      <c r="J34" s="86" t="s">
        <v>97</v>
      </c>
      <c r="K34" s="86">
        <v>623</v>
      </c>
      <c r="L34" s="888">
        <v>144</v>
      </c>
      <c r="M34" s="888">
        <v>910</v>
      </c>
      <c r="N34" s="888">
        <v>282</v>
      </c>
      <c r="O34" s="86">
        <v>1336</v>
      </c>
      <c r="P34" s="889">
        <v>2084</v>
      </c>
    </row>
    <row r="35" spans="1:17" s="195" customFormat="1" ht="11.25">
      <c r="A35" s="887" t="s">
        <v>21</v>
      </c>
      <c r="B35" s="888">
        <v>704</v>
      </c>
      <c r="C35" s="888">
        <v>3253</v>
      </c>
      <c r="D35" s="888">
        <v>44</v>
      </c>
      <c r="E35" s="888" t="s">
        <v>97</v>
      </c>
      <c r="F35" s="86">
        <v>4001</v>
      </c>
      <c r="G35" s="86">
        <v>96</v>
      </c>
      <c r="H35" s="86">
        <v>336</v>
      </c>
      <c r="I35" s="86">
        <v>1</v>
      </c>
      <c r="J35" s="86" t="s">
        <v>97</v>
      </c>
      <c r="K35" s="86">
        <v>433</v>
      </c>
      <c r="L35" s="888">
        <v>165</v>
      </c>
      <c r="M35" s="888">
        <v>1432</v>
      </c>
      <c r="N35" s="888">
        <v>231</v>
      </c>
      <c r="O35" s="86">
        <v>1828</v>
      </c>
      <c r="P35" s="889">
        <v>297</v>
      </c>
    </row>
    <row r="36" spans="1:17" s="195" customFormat="1" ht="11.25" customHeight="1">
      <c r="A36" s="975" t="s">
        <v>400</v>
      </c>
      <c r="B36" s="975"/>
      <c r="C36" s="975"/>
      <c r="D36" s="975"/>
      <c r="E36" s="975"/>
      <c r="F36" s="975"/>
      <c r="G36" s="975"/>
      <c r="H36" s="975"/>
      <c r="I36" s="975"/>
      <c r="J36" s="975"/>
      <c r="K36" s="975"/>
      <c r="L36" s="975"/>
      <c r="M36" s="975"/>
      <c r="N36" s="975"/>
      <c r="O36" s="975"/>
      <c r="P36" s="975"/>
      <c r="Q36" s="975"/>
    </row>
    <row r="37" spans="1:17" s="195" customFormat="1" ht="11.25">
      <c r="A37" s="975"/>
      <c r="B37" s="975"/>
      <c r="C37" s="975"/>
      <c r="D37" s="975"/>
      <c r="E37" s="975"/>
      <c r="F37" s="975"/>
      <c r="G37" s="975"/>
      <c r="H37" s="975"/>
      <c r="I37" s="975"/>
      <c r="J37" s="975"/>
      <c r="K37" s="975"/>
      <c r="L37" s="975"/>
      <c r="M37" s="975"/>
      <c r="N37" s="975"/>
      <c r="O37" s="975"/>
      <c r="P37" s="975"/>
      <c r="Q37" s="975"/>
    </row>
    <row r="38" spans="1:17" s="195" customFormat="1" ht="11.25">
      <c r="A38" s="9" t="s">
        <v>401</v>
      </c>
      <c r="B38" s="9"/>
      <c r="C38" s="9"/>
      <c r="D38" s="9"/>
      <c r="E38" s="9"/>
      <c r="F38" s="9"/>
      <c r="G38" s="9"/>
      <c r="H38" s="9"/>
      <c r="I38" s="9"/>
      <c r="J38" s="9"/>
      <c r="K38" s="9"/>
      <c r="L38" s="9"/>
      <c r="M38" s="9"/>
      <c r="N38" s="9"/>
      <c r="O38" s="9"/>
      <c r="P38" s="9"/>
      <c r="Q38" s="9"/>
    </row>
    <row r="39" spans="1:17" s="195" customFormat="1" ht="11.25">
      <c r="A39" s="9" t="s">
        <v>224</v>
      </c>
      <c r="B39" s="9"/>
      <c r="C39" s="9"/>
      <c r="D39" s="9"/>
      <c r="E39" s="9"/>
      <c r="F39" s="9"/>
      <c r="G39" s="9"/>
      <c r="H39" s="9"/>
      <c r="I39" s="9"/>
      <c r="J39" s="9"/>
      <c r="K39" s="9"/>
      <c r="L39" s="9"/>
      <c r="M39" s="9"/>
      <c r="N39" s="9"/>
      <c r="O39" s="9"/>
      <c r="P39" s="9"/>
      <c r="Q39" s="9"/>
    </row>
    <row r="40" spans="1:17" s="195" customFormat="1" ht="11.25">
      <c r="A40" s="975" t="s">
        <v>402</v>
      </c>
      <c r="B40" s="975"/>
      <c r="C40" s="975"/>
      <c r="D40" s="975"/>
      <c r="E40" s="975"/>
      <c r="F40" s="975"/>
      <c r="G40" s="975"/>
      <c r="H40" s="975"/>
      <c r="I40" s="975"/>
      <c r="J40" s="975"/>
      <c r="K40" s="975"/>
      <c r="L40" s="975"/>
      <c r="M40" s="975"/>
      <c r="N40" s="975"/>
      <c r="O40" s="975"/>
      <c r="P40" s="975"/>
      <c r="Q40" s="975"/>
    </row>
    <row r="41" spans="1:17" s="195" customFormat="1" ht="11.25">
      <c r="A41" s="975"/>
      <c r="B41" s="975"/>
      <c r="C41" s="975"/>
      <c r="D41" s="975"/>
      <c r="E41" s="975"/>
      <c r="F41" s="975"/>
      <c r="G41" s="975"/>
      <c r="H41" s="975"/>
      <c r="I41" s="975"/>
      <c r="J41" s="975"/>
      <c r="K41" s="975"/>
      <c r="L41" s="975"/>
      <c r="M41" s="975"/>
      <c r="N41" s="975"/>
      <c r="O41" s="975"/>
      <c r="P41" s="975"/>
      <c r="Q41" s="975"/>
    </row>
    <row r="42" spans="1:17" s="195" customFormat="1" ht="11.25">
      <c r="A42" s="975"/>
      <c r="B42" s="975"/>
      <c r="C42" s="975"/>
      <c r="D42" s="975"/>
      <c r="E42" s="975"/>
      <c r="F42" s="975"/>
      <c r="G42" s="975"/>
      <c r="H42" s="975"/>
      <c r="I42" s="975"/>
      <c r="J42" s="975"/>
      <c r="K42" s="975"/>
      <c r="L42" s="975"/>
      <c r="M42" s="975"/>
      <c r="N42" s="975"/>
      <c r="O42" s="975"/>
      <c r="P42" s="975"/>
      <c r="Q42" s="975"/>
    </row>
  </sheetData>
  <mergeCells count="6">
    <mergeCell ref="A40:Q42"/>
    <mergeCell ref="A5:A6"/>
    <mergeCell ref="B5:F5"/>
    <mergeCell ref="G5:K5"/>
    <mergeCell ref="L5:O5"/>
    <mergeCell ref="A36:Q37"/>
  </mergeCells>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1"/>
  <sheetViews>
    <sheetView workbookViewId="0">
      <selection activeCell="A7" sqref="A7:W33"/>
    </sheetView>
  </sheetViews>
  <sheetFormatPr defaultRowHeight="15"/>
  <cols>
    <col min="1" max="1" width="15.5703125" customWidth="1"/>
  </cols>
  <sheetData>
    <row r="1" spans="1:23" s="195" customFormat="1" ht="11.25">
      <c r="A1" s="886" t="s">
        <v>605</v>
      </c>
    </row>
    <row r="2" spans="1:23" s="195" customFormat="1" ht="11.25">
      <c r="A2" s="506" t="s">
        <v>419</v>
      </c>
      <c r="B2" s="506"/>
      <c r="C2" s="506"/>
    </row>
    <row r="3" spans="1:23" s="195" customFormat="1" ht="11.25">
      <c r="A3" s="506" t="s">
        <v>389</v>
      </c>
      <c r="B3" s="506"/>
      <c r="C3" s="506"/>
    </row>
    <row r="4" spans="1:23" s="195" customFormat="1" ht="11.25"/>
    <row r="5" spans="1:23" s="543" customFormat="1" ht="48.75" customHeight="1">
      <c r="A5" s="1112" t="s">
        <v>205</v>
      </c>
      <c r="B5" s="1114" t="s">
        <v>420</v>
      </c>
      <c r="C5" s="1114"/>
      <c r="D5" s="1114" t="s">
        <v>421</v>
      </c>
      <c r="E5" s="1114"/>
      <c r="F5" s="1114" t="s">
        <v>422</v>
      </c>
      <c r="G5" s="1114"/>
      <c r="H5" s="1114" t="s">
        <v>423</v>
      </c>
      <c r="I5" s="1114"/>
      <c r="J5" s="1114" t="s">
        <v>424</v>
      </c>
      <c r="K5" s="1114"/>
      <c r="L5" s="1114" t="s">
        <v>425</v>
      </c>
      <c r="M5" s="1114"/>
      <c r="N5" s="1114" t="s">
        <v>426</v>
      </c>
      <c r="O5" s="1114"/>
      <c r="P5" s="1115" t="s">
        <v>427</v>
      </c>
      <c r="Q5" s="1116"/>
      <c r="R5" s="1114" t="s">
        <v>428</v>
      </c>
      <c r="S5" s="1114"/>
      <c r="T5" s="1114" t="s">
        <v>429</v>
      </c>
      <c r="U5" s="1114"/>
      <c r="V5" s="1114" t="s">
        <v>430</v>
      </c>
      <c r="W5" s="1114"/>
    </row>
    <row r="6" spans="1:23" s="543" customFormat="1" ht="33.75">
      <c r="A6" s="1112"/>
      <c r="B6" s="544" t="s">
        <v>431</v>
      </c>
      <c r="C6" s="544" t="s">
        <v>432</v>
      </c>
      <c r="D6" s="544" t="s">
        <v>431</v>
      </c>
      <c r="E6" s="544" t="s">
        <v>432</v>
      </c>
      <c r="F6" s="544" t="s">
        <v>431</v>
      </c>
      <c r="G6" s="544" t="s">
        <v>432</v>
      </c>
      <c r="H6" s="544" t="s">
        <v>431</v>
      </c>
      <c r="I6" s="544" t="s">
        <v>432</v>
      </c>
      <c r="J6" s="544" t="s">
        <v>431</v>
      </c>
      <c r="K6" s="544" t="s">
        <v>432</v>
      </c>
      <c r="L6" s="544" t="s">
        <v>431</v>
      </c>
      <c r="M6" s="544" t="s">
        <v>432</v>
      </c>
      <c r="N6" s="544" t="s">
        <v>431</v>
      </c>
      <c r="O6" s="544" t="s">
        <v>432</v>
      </c>
      <c r="P6" s="544" t="s">
        <v>431</v>
      </c>
      <c r="Q6" s="544" t="s">
        <v>432</v>
      </c>
      <c r="R6" s="544" t="s">
        <v>431</v>
      </c>
      <c r="S6" s="544" t="s">
        <v>432</v>
      </c>
      <c r="T6" s="544" t="s">
        <v>431</v>
      </c>
      <c r="U6" s="544" t="s">
        <v>432</v>
      </c>
      <c r="V6" s="544" t="s">
        <v>431</v>
      </c>
      <c r="W6" s="544" t="s">
        <v>432</v>
      </c>
    </row>
    <row r="7" spans="1:23" s="195" customFormat="1" ht="11.25">
      <c r="A7" s="887" t="s">
        <v>25</v>
      </c>
      <c r="B7" s="893">
        <v>870</v>
      </c>
      <c r="C7" s="893">
        <v>2385.83</v>
      </c>
      <c r="D7" s="893">
        <v>1881.6</v>
      </c>
      <c r="E7" s="893">
        <v>9600</v>
      </c>
      <c r="F7" s="893">
        <v>870</v>
      </c>
      <c r="G7" s="893">
        <v>2385.83</v>
      </c>
      <c r="H7" s="893" t="s">
        <v>96</v>
      </c>
      <c r="I7" s="893" t="s">
        <v>96</v>
      </c>
      <c r="J7" s="893" t="s">
        <v>96</v>
      </c>
      <c r="K7" s="893" t="s">
        <v>96</v>
      </c>
      <c r="L7" s="893" t="s">
        <v>96</v>
      </c>
      <c r="M7" s="893" t="s">
        <v>96</v>
      </c>
      <c r="N7" s="893" t="s">
        <v>96</v>
      </c>
      <c r="O7" s="893" t="s">
        <v>96</v>
      </c>
      <c r="P7" s="893">
        <v>1881.6</v>
      </c>
      <c r="Q7" s="893">
        <v>7680</v>
      </c>
      <c r="R7" s="893">
        <v>1881.6</v>
      </c>
      <c r="S7" s="893">
        <v>7680</v>
      </c>
      <c r="T7" s="893" t="s">
        <v>96</v>
      </c>
      <c r="U7" s="893">
        <v>2385.83</v>
      </c>
      <c r="V7" s="893" t="s">
        <v>96</v>
      </c>
      <c r="W7" s="893" t="s">
        <v>96</v>
      </c>
    </row>
    <row r="8" spans="1:23" s="195" customFormat="1" ht="11.25">
      <c r="A8" s="887" t="s">
        <v>23</v>
      </c>
      <c r="B8" s="893">
        <v>2071.81</v>
      </c>
      <c r="C8" s="893">
        <v>2071.81</v>
      </c>
      <c r="D8" s="893">
        <v>777.84</v>
      </c>
      <c r="E8" s="893">
        <v>12593.95</v>
      </c>
      <c r="F8" s="893">
        <v>2071.81</v>
      </c>
      <c r="G8" s="893">
        <v>2071.81</v>
      </c>
      <c r="H8" s="893" t="s">
        <v>96</v>
      </c>
      <c r="I8" s="893" t="s">
        <v>96</v>
      </c>
      <c r="J8" s="893" t="s">
        <v>96</v>
      </c>
      <c r="K8" s="893" t="s">
        <v>96</v>
      </c>
      <c r="L8" s="893" t="s">
        <v>96</v>
      </c>
      <c r="M8" s="893" t="s">
        <v>96</v>
      </c>
      <c r="N8" s="893" t="s">
        <v>96</v>
      </c>
      <c r="O8" s="893" t="s">
        <v>96</v>
      </c>
      <c r="P8" s="893" t="s">
        <v>96</v>
      </c>
      <c r="Q8" s="893" t="s">
        <v>96</v>
      </c>
      <c r="R8" s="893" t="s">
        <v>96</v>
      </c>
      <c r="S8" s="893" t="s">
        <v>96</v>
      </c>
      <c r="T8" s="893" t="s">
        <v>96</v>
      </c>
      <c r="U8" s="893" t="s">
        <v>96</v>
      </c>
      <c r="V8" s="893" t="s">
        <v>96</v>
      </c>
      <c r="W8" s="893" t="s">
        <v>96</v>
      </c>
    </row>
    <row r="9" spans="1:23" s="195" customFormat="1" ht="11.25">
      <c r="A9" s="887" t="s">
        <v>26</v>
      </c>
      <c r="B9" s="893">
        <v>3797.37</v>
      </c>
      <c r="C9" s="893">
        <v>3797.37</v>
      </c>
      <c r="D9" s="893">
        <v>12182.33</v>
      </c>
      <c r="E9" s="893">
        <v>12182.33</v>
      </c>
      <c r="F9" s="893" t="s">
        <v>96</v>
      </c>
      <c r="G9" s="893" t="s">
        <v>96</v>
      </c>
      <c r="H9" s="893" t="s">
        <v>96</v>
      </c>
      <c r="I9" s="893" t="s">
        <v>96</v>
      </c>
      <c r="J9" s="893">
        <v>3106.94</v>
      </c>
      <c r="K9" s="893">
        <v>3106.94</v>
      </c>
      <c r="L9" s="893" t="s">
        <v>96</v>
      </c>
      <c r="M9" s="893" t="s">
        <v>96</v>
      </c>
      <c r="N9" s="893" t="s">
        <v>96</v>
      </c>
      <c r="O9" s="893" t="s">
        <v>96</v>
      </c>
      <c r="P9" s="893" t="s">
        <v>96</v>
      </c>
      <c r="Q9" s="893" t="s">
        <v>96</v>
      </c>
      <c r="R9" s="893" t="s">
        <v>96</v>
      </c>
      <c r="S9" s="893" t="s">
        <v>96</v>
      </c>
      <c r="T9" s="893" t="s">
        <v>96</v>
      </c>
      <c r="U9" s="893" t="s">
        <v>96</v>
      </c>
      <c r="V9" s="893">
        <v>3797.37</v>
      </c>
      <c r="W9" s="893">
        <v>3797.37</v>
      </c>
    </row>
    <row r="10" spans="1:23" s="195" customFormat="1" ht="11.25">
      <c r="A10" s="887" t="s">
        <v>27</v>
      </c>
      <c r="B10" s="893" t="s">
        <v>96</v>
      </c>
      <c r="C10" s="893" t="s">
        <v>96</v>
      </c>
      <c r="D10" s="893">
        <v>2350.4699999999998</v>
      </c>
      <c r="E10" s="893">
        <v>7952.42</v>
      </c>
      <c r="F10" s="893">
        <v>1042.68</v>
      </c>
      <c r="G10" s="893">
        <v>2808.79</v>
      </c>
      <c r="H10" s="893" t="s">
        <v>96</v>
      </c>
      <c r="I10" s="893" t="s">
        <v>96</v>
      </c>
      <c r="J10" s="893" t="s">
        <v>96</v>
      </c>
      <c r="K10" s="893" t="s">
        <v>96</v>
      </c>
      <c r="L10" s="893" t="s">
        <v>96</v>
      </c>
      <c r="M10" s="893" t="s">
        <v>96</v>
      </c>
      <c r="N10" s="893">
        <v>1042.68</v>
      </c>
      <c r="O10" s="893">
        <v>2808.79</v>
      </c>
      <c r="P10" s="893">
        <v>1275.68</v>
      </c>
      <c r="Q10" s="893">
        <v>5818.04</v>
      </c>
      <c r="R10" s="893">
        <v>1275.68</v>
      </c>
      <c r="S10" s="893">
        <v>5818.04</v>
      </c>
      <c r="T10" s="893" t="s">
        <v>96</v>
      </c>
      <c r="U10" s="893" t="s">
        <v>96</v>
      </c>
      <c r="V10" s="893">
        <v>1275.68</v>
      </c>
      <c r="W10" s="893">
        <v>5818.04</v>
      </c>
    </row>
    <row r="11" spans="1:23" s="195" customFormat="1" ht="11.25">
      <c r="A11" s="887" t="s">
        <v>28</v>
      </c>
      <c r="B11" s="893" t="s">
        <v>96</v>
      </c>
      <c r="C11" s="893" t="s">
        <v>96</v>
      </c>
      <c r="D11" s="893">
        <v>3492.9</v>
      </c>
      <c r="E11" s="893">
        <v>9677.2900000000009</v>
      </c>
      <c r="F11" s="893">
        <v>783.14</v>
      </c>
      <c r="G11" s="893">
        <v>2878.34</v>
      </c>
      <c r="H11" s="893" t="s">
        <v>96</v>
      </c>
      <c r="I11" s="893" t="s">
        <v>96</v>
      </c>
      <c r="J11" s="893" t="s">
        <v>96</v>
      </c>
      <c r="K11" s="893" t="s">
        <v>96</v>
      </c>
      <c r="L11" s="893" t="s">
        <v>96</v>
      </c>
      <c r="M11" s="893" t="s">
        <v>96</v>
      </c>
      <c r="N11" s="893">
        <v>783.14</v>
      </c>
      <c r="O11" s="893">
        <v>2878.34</v>
      </c>
      <c r="P11" s="893" t="s">
        <v>96</v>
      </c>
      <c r="Q11" s="893" t="s">
        <v>96</v>
      </c>
      <c r="R11" s="893" t="s">
        <v>96</v>
      </c>
      <c r="S11" s="893" t="s">
        <v>96</v>
      </c>
      <c r="T11" s="893" t="s">
        <v>96</v>
      </c>
      <c r="U11" s="893" t="s">
        <v>96</v>
      </c>
      <c r="V11" s="893" t="s">
        <v>96</v>
      </c>
      <c r="W11" s="893" t="s">
        <v>96</v>
      </c>
    </row>
    <row r="12" spans="1:23" s="195" customFormat="1" ht="11.25">
      <c r="A12" s="887" t="s">
        <v>9</v>
      </c>
      <c r="B12" s="893" t="s">
        <v>96</v>
      </c>
      <c r="C12" s="893" t="s">
        <v>96</v>
      </c>
      <c r="D12" s="893">
        <v>12706.25</v>
      </c>
      <c r="E12" s="893" t="s">
        <v>96</v>
      </c>
      <c r="F12" s="893">
        <v>2787.31</v>
      </c>
      <c r="G12" s="893" t="s">
        <v>96</v>
      </c>
      <c r="H12" s="893" t="s">
        <v>96</v>
      </c>
      <c r="I12" s="893" t="s">
        <v>96</v>
      </c>
      <c r="J12" s="893" t="s">
        <v>96</v>
      </c>
      <c r="K12" s="893" t="s">
        <v>96</v>
      </c>
      <c r="L12" s="893">
        <v>2787.31</v>
      </c>
      <c r="M12" s="893" t="s">
        <v>96</v>
      </c>
      <c r="N12" s="893" t="s">
        <v>96</v>
      </c>
      <c r="O12" s="893" t="s">
        <v>96</v>
      </c>
      <c r="P12" s="893" t="s">
        <v>96</v>
      </c>
      <c r="Q12" s="893" t="s">
        <v>96</v>
      </c>
      <c r="R12" s="893" t="s">
        <v>96</v>
      </c>
      <c r="S12" s="893" t="s">
        <v>96</v>
      </c>
      <c r="T12" s="893" t="s">
        <v>96</v>
      </c>
      <c r="U12" s="893" t="s">
        <v>96</v>
      </c>
      <c r="V12" s="893" t="s">
        <v>96</v>
      </c>
      <c r="W12" s="893" t="s">
        <v>96</v>
      </c>
    </row>
    <row r="13" spans="1:23" s="195" customFormat="1" ht="11.25">
      <c r="A13" s="887" t="s">
        <v>10</v>
      </c>
      <c r="B13" s="893">
        <v>7514.33</v>
      </c>
      <c r="C13" s="893">
        <v>7514.33</v>
      </c>
      <c r="D13" s="893">
        <v>13368.68</v>
      </c>
      <c r="E13" s="893">
        <v>13368.68</v>
      </c>
      <c r="F13" s="893">
        <v>7514.33</v>
      </c>
      <c r="G13" s="893">
        <v>7514.33</v>
      </c>
      <c r="H13" s="893" t="s">
        <v>96</v>
      </c>
      <c r="I13" s="893" t="s">
        <v>96</v>
      </c>
      <c r="J13" s="893">
        <v>7514.33</v>
      </c>
      <c r="K13" s="893">
        <v>7514.33</v>
      </c>
      <c r="L13" s="893" t="s">
        <v>96</v>
      </c>
      <c r="M13" s="893" t="s">
        <v>96</v>
      </c>
      <c r="N13" s="893" t="s">
        <v>96</v>
      </c>
      <c r="O13" s="893" t="s">
        <v>96</v>
      </c>
      <c r="P13" s="893">
        <v>13368.68</v>
      </c>
      <c r="Q13" s="893">
        <v>13368.68</v>
      </c>
      <c r="R13" s="893">
        <v>13368.68</v>
      </c>
      <c r="S13" s="893">
        <v>13368.68</v>
      </c>
      <c r="T13" s="893">
        <v>7514.33</v>
      </c>
      <c r="U13" s="893">
        <v>7514.33</v>
      </c>
      <c r="V13" s="893" t="s">
        <v>96</v>
      </c>
      <c r="W13" s="893" t="s">
        <v>96</v>
      </c>
    </row>
    <row r="14" spans="1:23" s="28" customFormat="1" ht="11.25">
      <c r="A14" s="887" t="s">
        <v>29</v>
      </c>
      <c r="B14" s="894">
        <v>2468.58</v>
      </c>
      <c r="C14" s="894">
        <v>2767.78</v>
      </c>
      <c r="D14" s="894">
        <v>5303.29</v>
      </c>
      <c r="E14" s="894">
        <v>7675.22</v>
      </c>
      <c r="F14" s="894">
        <v>3594.37</v>
      </c>
      <c r="G14" s="894">
        <v>3900.03</v>
      </c>
      <c r="H14" s="894" t="s">
        <v>96</v>
      </c>
      <c r="I14" s="894" t="s">
        <v>96</v>
      </c>
      <c r="J14" s="894" t="s">
        <v>96</v>
      </c>
      <c r="K14" s="894" t="s">
        <v>96</v>
      </c>
      <c r="L14" s="894" t="s">
        <v>96</v>
      </c>
      <c r="M14" s="894" t="s">
        <v>96</v>
      </c>
      <c r="N14" s="894">
        <v>3594.37</v>
      </c>
      <c r="O14" s="894">
        <v>3900.03</v>
      </c>
      <c r="P14" s="894">
        <v>3456.13</v>
      </c>
      <c r="Q14" s="894">
        <v>3900.03</v>
      </c>
      <c r="R14" s="894">
        <v>3456.13</v>
      </c>
      <c r="S14" s="894">
        <v>3900.03</v>
      </c>
      <c r="T14" s="894">
        <v>3317.88</v>
      </c>
      <c r="U14" s="894">
        <v>3900.03</v>
      </c>
      <c r="V14" s="894">
        <v>2419.21</v>
      </c>
      <c r="W14" s="894">
        <v>2767.78</v>
      </c>
    </row>
    <row r="15" spans="1:23" s="195" customFormat="1" ht="11.25">
      <c r="A15" s="887" t="s">
        <v>11</v>
      </c>
      <c r="B15" s="893">
        <v>2971.95</v>
      </c>
      <c r="C15" s="893">
        <v>2971.95</v>
      </c>
      <c r="D15" s="893">
        <v>10126.11</v>
      </c>
      <c r="E15" s="893">
        <v>10126.11</v>
      </c>
      <c r="F15" s="893">
        <v>2971.95</v>
      </c>
      <c r="G15" s="893">
        <v>2971.95</v>
      </c>
      <c r="H15" s="893" t="s">
        <v>96</v>
      </c>
      <c r="I15" s="893" t="s">
        <v>96</v>
      </c>
      <c r="J15" s="893">
        <v>2971.95</v>
      </c>
      <c r="K15" s="893">
        <v>2971.95</v>
      </c>
      <c r="L15" s="893" t="s">
        <v>96</v>
      </c>
      <c r="M15" s="893" t="s">
        <v>96</v>
      </c>
      <c r="N15" s="893" t="s">
        <v>96</v>
      </c>
      <c r="O15" s="893" t="s">
        <v>96</v>
      </c>
      <c r="P15" s="893" t="s">
        <v>96</v>
      </c>
      <c r="Q15" s="893" t="s">
        <v>96</v>
      </c>
      <c r="R15" s="893" t="s">
        <v>96</v>
      </c>
      <c r="S15" s="893" t="s">
        <v>96</v>
      </c>
      <c r="T15" s="893" t="s">
        <v>96</v>
      </c>
      <c r="U15" s="893" t="s">
        <v>96</v>
      </c>
      <c r="V15" s="893" t="s">
        <v>96</v>
      </c>
      <c r="W15" s="893" t="s">
        <v>96</v>
      </c>
    </row>
    <row r="16" spans="1:23" s="195" customFormat="1" ht="11.25">
      <c r="A16" s="887" t="s">
        <v>12</v>
      </c>
      <c r="B16" s="893" t="s">
        <v>96</v>
      </c>
      <c r="C16" s="893" t="s">
        <v>96</v>
      </c>
      <c r="D16" s="893">
        <v>12029.87</v>
      </c>
      <c r="E16" s="893">
        <v>12029.87</v>
      </c>
      <c r="F16" s="893">
        <v>2502.31</v>
      </c>
      <c r="G16" s="893">
        <v>2502.31</v>
      </c>
      <c r="H16" s="893">
        <v>2559.4699999999998</v>
      </c>
      <c r="I16" s="893">
        <v>2559.4699999999998</v>
      </c>
      <c r="J16" s="893" t="s">
        <v>96</v>
      </c>
      <c r="K16" s="893" t="s">
        <v>96</v>
      </c>
      <c r="L16" s="893" t="s">
        <v>96</v>
      </c>
      <c r="M16" s="893" t="s">
        <v>96</v>
      </c>
      <c r="N16" s="893">
        <v>2502.31</v>
      </c>
      <c r="O16" s="893">
        <v>2502.31</v>
      </c>
      <c r="P16" s="893">
        <v>6700.64</v>
      </c>
      <c r="Q16" s="893">
        <v>6700.64</v>
      </c>
      <c r="R16" s="893">
        <v>6700.64</v>
      </c>
      <c r="S16" s="893">
        <v>6700.64</v>
      </c>
      <c r="T16" s="893" t="s">
        <v>96</v>
      </c>
      <c r="U16" s="893" t="s">
        <v>96</v>
      </c>
      <c r="V16" s="893">
        <v>1096.99</v>
      </c>
      <c r="W16" s="893">
        <v>1096.99</v>
      </c>
    </row>
    <row r="17" spans="1:23" s="195" customFormat="1" ht="11.25">
      <c r="A17" s="887" t="s">
        <v>13</v>
      </c>
      <c r="B17" s="893" t="s">
        <v>96</v>
      </c>
      <c r="C17" s="893" t="s">
        <v>96</v>
      </c>
      <c r="D17" s="893">
        <v>13732</v>
      </c>
      <c r="E17" s="893">
        <v>18837</v>
      </c>
      <c r="F17" s="893">
        <v>2706</v>
      </c>
      <c r="G17" s="893">
        <v>6854</v>
      </c>
      <c r="H17" s="893" t="s">
        <v>96</v>
      </c>
      <c r="I17" s="893" t="s">
        <v>96</v>
      </c>
      <c r="J17" s="893" t="s">
        <v>96</v>
      </c>
      <c r="K17" s="893" t="s">
        <v>96</v>
      </c>
      <c r="L17" s="893" t="s">
        <v>96</v>
      </c>
      <c r="M17" s="893" t="s">
        <v>96</v>
      </c>
      <c r="N17" s="893">
        <v>2706</v>
      </c>
      <c r="O17" s="893">
        <v>6854</v>
      </c>
      <c r="P17" s="893" t="s">
        <v>96</v>
      </c>
      <c r="Q17" s="893" t="s">
        <v>96</v>
      </c>
      <c r="R17" s="893" t="s">
        <v>96</v>
      </c>
      <c r="S17" s="893" t="s">
        <v>96</v>
      </c>
      <c r="T17" s="893" t="s">
        <v>96</v>
      </c>
      <c r="U17" s="893" t="s">
        <v>96</v>
      </c>
      <c r="V17" s="893" t="s">
        <v>96</v>
      </c>
      <c r="W17" s="893" t="s">
        <v>96</v>
      </c>
    </row>
    <row r="18" spans="1:23" s="195" customFormat="1" ht="11.25">
      <c r="A18" s="887" t="s">
        <v>14</v>
      </c>
      <c r="B18" s="893" t="s">
        <v>96</v>
      </c>
      <c r="C18" s="893" t="s">
        <v>96</v>
      </c>
      <c r="D18" s="893">
        <v>9035.5499999999993</v>
      </c>
      <c r="E18" s="893">
        <v>9035.5499999999993</v>
      </c>
      <c r="F18" s="893">
        <v>2361.21</v>
      </c>
      <c r="G18" s="893">
        <v>2361.21</v>
      </c>
      <c r="H18" s="893" t="s">
        <v>96</v>
      </c>
      <c r="I18" s="893" t="s">
        <v>96</v>
      </c>
      <c r="J18" s="893" t="s">
        <v>96</v>
      </c>
      <c r="K18" s="893" t="s">
        <v>96</v>
      </c>
      <c r="L18" s="893" t="s">
        <v>96</v>
      </c>
      <c r="M18" s="893" t="s">
        <v>96</v>
      </c>
      <c r="N18" s="893">
        <v>2361.21</v>
      </c>
      <c r="O18" s="893">
        <v>2361.21</v>
      </c>
      <c r="P18" s="893" t="s">
        <v>96</v>
      </c>
      <c r="Q18" s="893" t="s">
        <v>96</v>
      </c>
      <c r="R18" s="893" t="s">
        <v>96</v>
      </c>
      <c r="S18" s="893" t="s">
        <v>96</v>
      </c>
      <c r="T18" s="893" t="s">
        <v>96</v>
      </c>
      <c r="U18" s="893" t="s">
        <v>96</v>
      </c>
      <c r="V18" s="893" t="s">
        <v>96</v>
      </c>
      <c r="W18" s="893" t="s">
        <v>96</v>
      </c>
    </row>
    <row r="19" spans="1:23" s="195" customFormat="1" ht="11.25">
      <c r="A19" s="887" t="s">
        <v>30</v>
      </c>
      <c r="B19" s="893" t="s">
        <v>96</v>
      </c>
      <c r="C19" s="893" t="s">
        <v>96</v>
      </c>
      <c r="D19" s="893">
        <v>7043.18</v>
      </c>
      <c r="E19" s="893">
        <v>7043.18</v>
      </c>
      <c r="F19" s="893">
        <v>2515.4</v>
      </c>
      <c r="G19" s="893">
        <v>2515.4</v>
      </c>
      <c r="H19" s="893" t="s">
        <v>96</v>
      </c>
      <c r="I19" s="893" t="s">
        <v>96</v>
      </c>
      <c r="J19" s="893" t="s">
        <v>96</v>
      </c>
      <c r="K19" s="893" t="s">
        <v>96</v>
      </c>
      <c r="L19" s="893" t="s">
        <v>96</v>
      </c>
      <c r="M19" s="893" t="s">
        <v>96</v>
      </c>
      <c r="N19" s="893">
        <v>2515.4</v>
      </c>
      <c r="O19" s="893">
        <v>2515.4</v>
      </c>
      <c r="P19" s="893">
        <v>5446.78</v>
      </c>
      <c r="Q19" s="893">
        <v>7625.49</v>
      </c>
      <c r="R19" s="893">
        <v>5446.78</v>
      </c>
      <c r="S19" s="893">
        <v>7625.49</v>
      </c>
      <c r="T19" s="893" t="s">
        <v>96</v>
      </c>
      <c r="U19" s="893" t="s">
        <v>96</v>
      </c>
      <c r="V19" s="893" t="s">
        <v>96</v>
      </c>
      <c r="W19" s="893" t="s">
        <v>96</v>
      </c>
    </row>
    <row r="20" spans="1:23" s="195" customFormat="1" ht="11.25">
      <c r="A20" s="887" t="s">
        <v>31</v>
      </c>
      <c r="B20" s="893" t="s">
        <v>96</v>
      </c>
      <c r="C20" s="893" t="s">
        <v>96</v>
      </c>
      <c r="D20" s="893">
        <v>1672.83</v>
      </c>
      <c r="E20" s="893">
        <v>8475.02</v>
      </c>
      <c r="F20" s="893">
        <v>673.65</v>
      </c>
      <c r="G20" s="893">
        <v>3638.79</v>
      </c>
      <c r="H20" s="893" t="s">
        <v>96</v>
      </c>
      <c r="I20" s="893" t="s">
        <v>96</v>
      </c>
      <c r="J20" s="893" t="s">
        <v>96</v>
      </c>
      <c r="K20" s="893" t="s">
        <v>96</v>
      </c>
      <c r="L20" s="893" t="s">
        <v>96</v>
      </c>
      <c r="M20" s="893" t="s">
        <v>96</v>
      </c>
      <c r="N20" s="893">
        <v>673.65</v>
      </c>
      <c r="O20" s="893">
        <v>3638.79</v>
      </c>
      <c r="P20" s="893" t="s">
        <v>96</v>
      </c>
      <c r="Q20" s="893" t="s">
        <v>96</v>
      </c>
      <c r="R20" s="893" t="s">
        <v>96</v>
      </c>
      <c r="S20" s="893" t="s">
        <v>96</v>
      </c>
      <c r="T20" s="893">
        <v>673.65</v>
      </c>
      <c r="U20" s="893">
        <v>3638.79</v>
      </c>
      <c r="V20" s="893" t="s">
        <v>96</v>
      </c>
      <c r="W20" s="893" t="s">
        <v>96</v>
      </c>
    </row>
    <row r="21" spans="1:23" s="195" customFormat="1" ht="11.25">
      <c r="A21" s="887" t="s">
        <v>15</v>
      </c>
      <c r="B21" s="893">
        <v>1216.25</v>
      </c>
      <c r="C21" s="893">
        <v>2325.52</v>
      </c>
      <c r="D21" s="893">
        <v>4087.41</v>
      </c>
      <c r="E21" s="893">
        <v>7133.82</v>
      </c>
      <c r="F21" s="893">
        <v>1216.25</v>
      </c>
      <c r="G21" s="893">
        <v>2325.52</v>
      </c>
      <c r="H21" s="893" t="s">
        <v>96</v>
      </c>
      <c r="I21" s="893" t="s">
        <v>96</v>
      </c>
      <c r="J21" s="893" t="s">
        <v>96</v>
      </c>
      <c r="K21" s="893" t="s">
        <v>96</v>
      </c>
      <c r="L21" s="893" t="s">
        <v>96</v>
      </c>
      <c r="M21" s="893" t="s">
        <v>96</v>
      </c>
      <c r="N21" s="893" t="s">
        <v>96</v>
      </c>
      <c r="O21" s="893" t="s">
        <v>96</v>
      </c>
      <c r="P21" s="893">
        <v>4087.41</v>
      </c>
      <c r="Q21" s="893">
        <v>5680.06</v>
      </c>
      <c r="R21" s="893">
        <v>4087.41</v>
      </c>
      <c r="S21" s="893">
        <v>5680.06</v>
      </c>
      <c r="T21" s="893">
        <v>1216.25</v>
      </c>
      <c r="U21" s="893">
        <v>1216.25</v>
      </c>
      <c r="V21" s="893">
        <v>1152.26</v>
      </c>
      <c r="W21" s="893">
        <v>1854.41</v>
      </c>
    </row>
    <row r="22" spans="1:23" s="195" customFormat="1" ht="11.25">
      <c r="A22" s="887" t="s">
        <v>197</v>
      </c>
      <c r="B22" s="893">
        <v>3013.93</v>
      </c>
      <c r="C22" s="893">
        <v>3013.93</v>
      </c>
      <c r="D22" s="893">
        <v>13831.1</v>
      </c>
      <c r="E22" s="893">
        <v>13831.1</v>
      </c>
      <c r="F22" s="893">
        <v>4221.05</v>
      </c>
      <c r="G22" s="893">
        <v>4221.05</v>
      </c>
      <c r="H22" s="893" t="s">
        <v>96</v>
      </c>
      <c r="I22" s="893" t="s">
        <v>96</v>
      </c>
      <c r="J22" s="893" t="s">
        <v>96</v>
      </c>
      <c r="K22" s="893" t="s">
        <v>96</v>
      </c>
      <c r="L22" s="893" t="s">
        <v>96</v>
      </c>
      <c r="M22" s="893" t="s">
        <v>96</v>
      </c>
      <c r="N22" s="893">
        <v>4020.05</v>
      </c>
      <c r="O22" s="893">
        <v>4020.05</v>
      </c>
      <c r="P22" s="893" t="s">
        <v>96</v>
      </c>
      <c r="Q22" s="893" t="s">
        <v>96</v>
      </c>
      <c r="R22" s="893" t="s">
        <v>96</v>
      </c>
      <c r="S22" s="893" t="s">
        <v>96</v>
      </c>
      <c r="T22" s="893">
        <v>4221.05</v>
      </c>
      <c r="U22" s="893">
        <v>4221.05</v>
      </c>
      <c r="V22" s="893" t="s">
        <v>96</v>
      </c>
      <c r="W22" s="893" t="s">
        <v>96</v>
      </c>
    </row>
    <row r="23" spans="1:23" s="195" customFormat="1" ht="11.25">
      <c r="A23" s="887" t="s">
        <v>24</v>
      </c>
      <c r="B23" s="893">
        <v>1382.89</v>
      </c>
      <c r="C23" s="893">
        <v>2765.78</v>
      </c>
      <c r="D23" s="893">
        <v>2867.68</v>
      </c>
      <c r="E23" s="893">
        <v>9319.9599999999991</v>
      </c>
      <c r="F23" s="893">
        <v>1382.89</v>
      </c>
      <c r="G23" s="893">
        <v>2765.78</v>
      </c>
      <c r="H23" s="893">
        <v>1628.27</v>
      </c>
      <c r="I23" s="893">
        <v>3256.54</v>
      </c>
      <c r="J23" s="893" t="s">
        <v>96</v>
      </c>
      <c r="K23" s="893" t="s">
        <v>96</v>
      </c>
      <c r="L23" s="893" t="s">
        <v>96</v>
      </c>
      <c r="M23" s="893" t="s">
        <v>96</v>
      </c>
      <c r="N23" s="893" t="s">
        <v>96</v>
      </c>
      <c r="O23" s="893" t="s">
        <v>96</v>
      </c>
      <c r="P23" s="893">
        <v>3511.42</v>
      </c>
      <c r="Q23" s="893">
        <v>7022.84</v>
      </c>
      <c r="R23" s="893">
        <v>3511.42</v>
      </c>
      <c r="S23" s="893">
        <v>7022.84</v>
      </c>
      <c r="T23" s="893">
        <v>1382.89</v>
      </c>
      <c r="U23" s="893">
        <v>2765.78</v>
      </c>
      <c r="V23" s="893" t="s">
        <v>96</v>
      </c>
      <c r="W23" s="893" t="s">
        <v>96</v>
      </c>
    </row>
    <row r="24" spans="1:23" s="195" customFormat="1" ht="11.25">
      <c r="A24" s="887" t="s">
        <v>16</v>
      </c>
      <c r="B24" s="893">
        <v>2623.81</v>
      </c>
      <c r="C24" s="893">
        <v>3104.55</v>
      </c>
      <c r="D24" s="893">
        <v>10394.799999999999</v>
      </c>
      <c r="E24" s="893">
        <v>12154.36</v>
      </c>
      <c r="F24" s="893">
        <v>2623.81</v>
      </c>
      <c r="G24" s="893">
        <v>3104.55</v>
      </c>
      <c r="H24" s="893" t="s">
        <v>96</v>
      </c>
      <c r="I24" s="893" t="s">
        <v>96</v>
      </c>
      <c r="J24" s="893" t="s">
        <v>96</v>
      </c>
      <c r="K24" s="893" t="s">
        <v>96</v>
      </c>
      <c r="L24" s="893" t="s">
        <v>96</v>
      </c>
      <c r="M24" s="893" t="s">
        <v>96</v>
      </c>
      <c r="N24" s="893" t="s">
        <v>96</v>
      </c>
      <c r="O24" s="893" t="s">
        <v>96</v>
      </c>
      <c r="P24" s="893">
        <v>4219.3999999999996</v>
      </c>
      <c r="Q24" s="893">
        <v>5309.38</v>
      </c>
      <c r="R24" s="893">
        <v>4493.66</v>
      </c>
      <c r="S24" s="893">
        <v>5309.38</v>
      </c>
      <c r="T24" s="893">
        <v>4219.3999999999996</v>
      </c>
      <c r="U24" s="893">
        <v>5309.3</v>
      </c>
      <c r="V24" s="893" t="s">
        <v>96</v>
      </c>
      <c r="W24" s="893" t="s">
        <v>96</v>
      </c>
    </row>
    <row r="25" spans="1:23" s="195" customFormat="1" ht="11.25">
      <c r="A25" s="887" t="s">
        <v>32</v>
      </c>
      <c r="B25" s="893" t="s">
        <v>96</v>
      </c>
      <c r="C25" s="893" t="s">
        <v>96</v>
      </c>
      <c r="D25" s="893">
        <v>4595.1400000000003</v>
      </c>
      <c r="E25" s="893">
        <v>15715.38</v>
      </c>
      <c r="F25" s="893">
        <v>678.83</v>
      </c>
      <c r="G25" s="893">
        <v>2308.02</v>
      </c>
      <c r="H25" s="893">
        <v>956.1</v>
      </c>
      <c r="I25" s="893">
        <v>3250.74</v>
      </c>
      <c r="J25" s="893" t="s">
        <v>96</v>
      </c>
      <c r="K25" s="893" t="s">
        <v>96</v>
      </c>
      <c r="L25" s="893">
        <v>678.83</v>
      </c>
      <c r="M25" s="893">
        <v>2308.02</v>
      </c>
      <c r="N25" s="893">
        <v>378.83</v>
      </c>
      <c r="O25" s="893">
        <v>2308.02</v>
      </c>
      <c r="P25" s="893">
        <v>956.1</v>
      </c>
      <c r="Q25" s="893">
        <v>4206.84</v>
      </c>
      <c r="R25" s="893">
        <v>956.1</v>
      </c>
      <c r="S25" s="893">
        <v>4206.84</v>
      </c>
      <c r="T25" s="893">
        <v>793.57</v>
      </c>
      <c r="U25" s="893">
        <v>2698.14</v>
      </c>
      <c r="V25" s="893">
        <v>1195.1300000000001</v>
      </c>
      <c r="W25" s="893">
        <v>5258.57</v>
      </c>
    </row>
    <row r="26" spans="1:23" s="195" customFormat="1" ht="11.25">
      <c r="A26" s="887" t="s">
        <v>33</v>
      </c>
      <c r="B26" s="893">
        <v>2777.93</v>
      </c>
      <c r="C26" s="893" t="s">
        <v>96</v>
      </c>
      <c r="D26" s="893">
        <v>9185.4</v>
      </c>
      <c r="E26" s="893" t="s">
        <v>96</v>
      </c>
      <c r="F26" s="893">
        <v>2777.93</v>
      </c>
      <c r="G26" s="893" t="s">
        <v>96</v>
      </c>
      <c r="H26" s="893" t="s">
        <v>96</v>
      </c>
      <c r="I26" s="893" t="s">
        <v>96</v>
      </c>
      <c r="J26" s="893" t="s">
        <v>96</v>
      </c>
      <c r="K26" s="893" t="s">
        <v>96</v>
      </c>
      <c r="L26" s="893" t="s">
        <v>96</v>
      </c>
      <c r="M26" s="893" t="s">
        <v>96</v>
      </c>
      <c r="N26" s="893" t="s">
        <v>96</v>
      </c>
      <c r="O26" s="893" t="s">
        <v>96</v>
      </c>
      <c r="P26" s="893" t="s">
        <v>96</v>
      </c>
      <c r="Q26" s="893" t="s">
        <v>96</v>
      </c>
      <c r="R26" s="893" t="s">
        <v>96</v>
      </c>
      <c r="S26" s="893" t="s">
        <v>96</v>
      </c>
      <c r="T26" s="893" t="s">
        <v>96</v>
      </c>
      <c r="U26" s="893" t="s">
        <v>96</v>
      </c>
      <c r="V26" s="893" t="s">
        <v>96</v>
      </c>
      <c r="W26" s="893" t="s">
        <v>96</v>
      </c>
    </row>
    <row r="27" spans="1:23" s="195" customFormat="1" ht="11.25">
      <c r="A27" s="887" t="s">
        <v>177</v>
      </c>
      <c r="B27" s="893" t="s">
        <v>96</v>
      </c>
      <c r="C27" s="893" t="s">
        <v>96</v>
      </c>
      <c r="D27" s="893">
        <v>7094.98</v>
      </c>
      <c r="E27" s="893">
        <v>7094.98</v>
      </c>
      <c r="F27" s="893">
        <v>802.97</v>
      </c>
      <c r="G27" s="893">
        <v>2585.56</v>
      </c>
      <c r="H27" s="893">
        <v>1444.16</v>
      </c>
      <c r="I27" s="893">
        <v>4783.91</v>
      </c>
      <c r="J27" s="893" t="s">
        <v>96</v>
      </c>
      <c r="K27" s="893" t="s">
        <v>96</v>
      </c>
      <c r="L27" s="893">
        <v>802.97</v>
      </c>
      <c r="M27" s="893">
        <v>2585.56</v>
      </c>
      <c r="N27" s="893">
        <v>578.73</v>
      </c>
      <c r="O27" s="893">
        <v>1863.51</v>
      </c>
      <c r="P27" s="893" t="s">
        <v>96</v>
      </c>
      <c r="Q27" s="893" t="s">
        <v>96</v>
      </c>
      <c r="R27" s="893" t="s">
        <v>96</v>
      </c>
      <c r="S27" s="893" t="s">
        <v>96</v>
      </c>
      <c r="T27" s="893" t="s">
        <v>96</v>
      </c>
      <c r="U27" s="893" t="s">
        <v>96</v>
      </c>
      <c r="V27" s="893" t="s">
        <v>96</v>
      </c>
      <c r="W27" s="893" t="s">
        <v>96</v>
      </c>
    </row>
    <row r="28" spans="1:23" s="195" customFormat="1" ht="11.25">
      <c r="A28" s="887" t="s">
        <v>17</v>
      </c>
      <c r="B28" s="893">
        <v>2064.67</v>
      </c>
      <c r="C28" s="893">
        <v>3926.74</v>
      </c>
      <c r="D28" s="893">
        <v>8085.44</v>
      </c>
      <c r="E28" s="893">
        <v>15473.91</v>
      </c>
      <c r="F28" s="893">
        <v>2064.67</v>
      </c>
      <c r="G28" s="893">
        <v>3926.74</v>
      </c>
      <c r="H28" s="893" t="s">
        <v>96</v>
      </c>
      <c r="I28" s="893" t="s">
        <v>96</v>
      </c>
      <c r="J28" s="893" t="s">
        <v>96</v>
      </c>
      <c r="K28" s="893" t="s">
        <v>96</v>
      </c>
      <c r="L28" s="893" t="s">
        <v>96</v>
      </c>
      <c r="M28" s="893" t="s">
        <v>96</v>
      </c>
      <c r="N28" s="893" t="s">
        <v>96</v>
      </c>
      <c r="O28" s="893" t="s">
        <v>96</v>
      </c>
      <c r="P28" s="893">
        <v>8085.44</v>
      </c>
      <c r="Q28" s="893">
        <v>15473.91</v>
      </c>
      <c r="R28" s="893">
        <v>8085.44</v>
      </c>
      <c r="S28" s="893">
        <v>15473.91</v>
      </c>
      <c r="T28" s="893">
        <v>2064.67</v>
      </c>
      <c r="U28" s="893">
        <v>3926.74</v>
      </c>
      <c r="V28" s="893" t="s">
        <v>96</v>
      </c>
      <c r="W28" s="893" t="s">
        <v>96</v>
      </c>
    </row>
    <row r="29" spans="1:23" s="195" customFormat="1" ht="11.25">
      <c r="A29" s="887" t="s">
        <v>18</v>
      </c>
      <c r="B29" s="893">
        <v>1126.4100000000001</v>
      </c>
      <c r="C29" s="893">
        <v>3266.59</v>
      </c>
      <c r="D29" s="893">
        <v>9699.91</v>
      </c>
      <c r="E29" s="893">
        <v>9699.91</v>
      </c>
      <c r="F29" s="893">
        <v>1126.4100000000001</v>
      </c>
      <c r="G29" s="893">
        <v>3266.59</v>
      </c>
      <c r="H29" s="893" t="s">
        <v>96</v>
      </c>
      <c r="I29" s="893" t="s">
        <v>96</v>
      </c>
      <c r="J29" s="893">
        <v>1126.4100000000001</v>
      </c>
      <c r="K29" s="893">
        <v>3266.59</v>
      </c>
      <c r="L29" s="893" t="s">
        <v>96</v>
      </c>
      <c r="M29" s="893" t="s">
        <v>96</v>
      </c>
      <c r="N29" s="893" t="s">
        <v>96</v>
      </c>
      <c r="O29" s="893" t="s">
        <v>96</v>
      </c>
      <c r="P29" s="893">
        <v>3130.39</v>
      </c>
      <c r="Q29" s="893">
        <v>9078.14</v>
      </c>
      <c r="R29" s="893">
        <v>3130.39</v>
      </c>
      <c r="S29" s="893">
        <v>9078.14</v>
      </c>
      <c r="T29" s="893">
        <v>1126.4100000000001</v>
      </c>
      <c r="U29" s="893">
        <v>3266.59</v>
      </c>
      <c r="V29" s="893" t="s">
        <v>96</v>
      </c>
      <c r="W29" s="893" t="s">
        <v>96</v>
      </c>
    </row>
    <row r="30" spans="1:23" s="195" customFormat="1" ht="11.25">
      <c r="A30" s="887" t="s">
        <v>19</v>
      </c>
      <c r="B30" s="893">
        <v>1149.6199999999999</v>
      </c>
      <c r="C30" s="893">
        <v>2271.54</v>
      </c>
      <c r="D30" s="893">
        <v>5109.09</v>
      </c>
      <c r="E30" s="893">
        <v>7614.37</v>
      </c>
      <c r="F30" s="893">
        <v>1724.4</v>
      </c>
      <c r="G30" s="893">
        <v>2961.28</v>
      </c>
      <c r="H30" s="893" t="s">
        <v>96</v>
      </c>
      <c r="I30" s="893" t="s">
        <v>96</v>
      </c>
      <c r="J30" s="893" t="s">
        <v>96</v>
      </c>
      <c r="K30" s="893" t="s">
        <v>96</v>
      </c>
      <c r="L30" s="893" t="s">
        <v>96</v>
      </c>
      <c r="M30" s="893" t="s">
        <v>96</v>
      </c>
      <c r="N30" s="893" t="s">
        <v>96</v>
      </c>
      <c r="O30" s="893" t="s">
        <v>96</v>
      </c>
      <c r="P30" s="893" t="s">
        <v>96</v>
      </c>
      <c r="Q30" s="893" t="s">
        <v>96</v>
      </c>
      <c r="R30" s="893" t="s">
        <v>96</v>
      </c>
      <c r="S30" s="893" t="s">
        <v>96</v>
      </c>
      <c r="T30" s="893" t="s">
        <v>96</v>
      </c>
      <c r="U30" s="893" t="s">
        <v>96</v>
      </c>
      <c r="V30" s="893">
        <v>2265.5100000000002</v>
      </c>
      <c r="W30" s="893">
        <v>3610.62</v>
      </c>
    </row>
    <row r="31" spans="1:23" s="195" customFormat="1" ht="11.25">
      <c r="A31" s="887" t="s">
        <v>92</v>
      </c>
      <c r="B31" s="893">
        <v>769.03</v>
      </c>
      <c r="C31" s="893">
        <v>2278.06</v>
      </c>
      <c r="D31" s="893">
        <v>2724.66</v>
      </c>
      <c r="E31" s="893">
        <v>6709.32</v>
      </c>
      <c r="F31" s="893">
        <v>989.17</v>
      </c>
      <c r="G31" s="893">
        <v>2758.34</v>
      </c>
      <c r="H31" s="893" t="s">
        <v>96</v>
      </c>
      <c r="I31" s="893" t="s">
        <v>96</v>
      </c>
      <c r="J31" s="893">
        <v>769.03</v>
      </c>
      <c r="K31" s="893">
        <v>2278.06</v>
      </c>
      <c r="L31" s="893" t="s">
        <v>96</v>
      </c>
      <c r="M31" s="893" t="s">
        <v>96</v>
      </c>
      <c r="N31" s="893">
        <v>989.17</v>
      </c>
      <c r="O31" s="893">
        <v>2758.34</v>
      </c>
      <c r="P31" s="893">
        <v>2724.66</v>
      </c>
      <c r="Q31" s="893">
        <v>6709.32</v>
      </c>
      <c r="R31" s="893">
        <v>2724.66</v>
      </c>
      <c r="S31" s="893">
        <v>6709.32</v>
      </c>
      <c r="T31" s="893">
        <v>1034.18</v>
      </c>
      <c r="U31" s="893">
        <v>2848.36</v>
      </c>
      <c r="V31" s="893" t="s">
        <v>96</v>
      </c>
      <c r="W31" s="893" t="s">
        <v>96</v>
      </c>
    </row>
    <row r="32" spans="1:23" s="195" customFormat="1" ht="11.25">
      <c r="A32" s="887" t="s">
        <v>20</v>
      </c>
      <c r="B32" s="893">
        <v>3353.08</v>
      </c>
      <c r="C32" s="893">
        <v>4359.01</v>
      </c>
      <c r="D32" s="893">
        <v>8255.7099999999991</v>
      </c>
      <c r="E32" s="893">
        <v>10732.42</v>
      </c>
      <c r="F32" s="893">
        <v>3353.08</v>
      </c>
      <c r="G32" s="893">
        <v>4359.01</v>
      </c>
      <c r="H32" s="893" t="s">
        <v>96</v>
      </c>
      <c r="I32" s="893" t="s">
        <v>96</v>
      </c>
      <c r="J32" s="893" t="s">
        <v>96</v>
      </c>
      <c r="K32" s="893" t="s">
        <v>96</v>
      </c>
      <c r="L32" s="893" t="s">
        <v>96</v>
      </c>
      <c r="M32" s="893" t="s">
        <v>96</v>
      </c>
      <c r="N32" s="893" t="s">
        <v>96</v>
      </c>
      <c r="O32" s="893" t="s">
        <v>96</v>
      </c>
      <c r="P32" s="893" t="s">
        <v>96</v>
      </c>
      <c r="Q32" s="893" t="s">
        <v>96</v>
      </c>
      <c r="R32" s="893" t="s">
        <v>96</v>
      </c>
      <c r="S32" s="893" t="s">
        <v>96</v>
      </c>
      <c r="T32" s="893" t="s">
        <v>96</v>
      </c>
      <c r="U32" s="893" t="s">
        <v>96</v>
      </c>
      <c r="V32" s="893">
        <v>3129.09</v>
      </c>
      <c r="W32" s="893">
        <v>4068.07</v>
      </c>
    </row>
    <row r="33" spans="1:23" s="195" customFormat="1" ht="11.25">
      <c r="A33" s="887" t="s">
        <v>21</v>
      </c>
      <c r="B33" s="893">
        <v>3964.56</v>
      </c>
      <c r="C33" s="893" t="s">
        <v>96</v>
      </c>
      <c r="D33" s="893">
        <v>10735.28</v>
      </c>
      <c r="E33" s="893" t="s">
        <v>96</v>
      </c>
      <c r="F33" s="893">
        <v>3964.56</v>
      </c>
      <c r="G33" s="893" t="s">
        <v>96</v>
      </c>
      <c r="H33" s="893" t="s">
        <v>96</v>
      </c>
      <c r="I33" s="893" t="s">
        <v>96</v>
      </c>
      <c r="J33" s="893" t="s">
        <v>96</v>
      </c>
      <c r="K33" s="893" t="s">
        <v>96</v>
      </c>
      <c r="L33" s="893" t="s">
        <v>96</v>
      </c>
      <c r="M33" s="893" t="s">
        <v>96</v>
      </c>
      <c r="N33" s="893" t="s">
        <v>96</v>
      </c>
      <c r="O33" s="893" t="s">
        <v>96</v>
      </c>
      <c r="P33" s="893">
        <v>8859.84</v>
      </c>
      <c r="Q33" s="893" t="s">
        <v>96</v>
      </c>
      <c r="R33" s="893">
        <v>8859.84</v>
      </c>
      <c r="S33" s="893" t="s">
        <v>96</v>
      </c>
      <c r="T33" s="893">
        <v>3964.56</v>
      </c>
      <c r="U33" s="893" t="s">
        <v>96</v>
      </c>
      <c r="V33" s="893" t="s">
        <v>96</v>
      </c>
      <c r="W33" s="893" t="s">
        <v>96</v>
      </c>
    </row>
    <row r="34" spans="1:23" s="195" customFormat="1" ht="11.25">
      <c r="A34" s="975" t="s">
        <v>400</v>
      </c>
      <c r="B34" s="975"/>
      <c r="C34" s="975"/>
      <c r="D34" s="975"/>
      <c r="E34" s="975"/>
      <c r="F34" s="975"/>
      <c r="G34" s="975"/>
      <c r="H34" s="975"/>
      <c r="I34" s="975"/>
      <c r="J34" s="975"/>
      <c r="K34" s="975"/>
      <c r="L34" s="975"/>
      <c r="M34" s="975"/>
      <c r="N34" s="975"/>
      <c r="O34" s="975"/>
      <c r="P34" s="975"/>
      <c r="Q34" s="975"/>
      <c r="R34" s="975"/>
      <c r="S34" s="975"/>
      <c r="T34" s="975"/>
      <c r="U34" s="975"/>
      <c r="V34" s="975"/>
      <c r="W34" s="975"/>
    </row>
    <row r="35" spans="1:23" s="195" customFormat="1" ht="11.25">
      <c r="A35" s="975"/>
      <c r="B35" s="975"/>
      <c r="C35" s="975"/>
      <c r="D35" s="975"/>
      <c r="E35" s="975"/>
      <c r="F35" s="975"/>
      <c r="G35" s="975"/>
      <c r="H35" s="975"/>
      <c r="I35" s="975"/>
      <c r="J35" s="975"/>
      <c r="K35" s="975"/>
      <c r="L35" s="975"/>
      <c r="M35" s="975"/>
      <c r="N35" s="975"/>
      <c r="O35" s="975"/>
      <c r="P35" s="975"/>
      <c r="Q35" s="975"/>
      <c r="R35" s="975"/>
      <c r="S35" s="975"/>
      <c r="T35" s="975"/>
      <c r="U35" s="975"/>
      <c r="V35" s="975"/>
      <c r="W35" s="975"/>
    </row>
    <row r="36" spans="1:23" s="195" customFormat="1" ht="11.25">
      <c r="A36" s="9" t="s">
        <v>401</v>
      </c>
      <c r="B36" s="9"/>
      <c r="C36" s="9"/>
      <c r="D36" s="9"/>
      <c r="E36" s="9"/>
      <c r="F36" s="9"/>
      <c r="G36" s="9"/>
      <c r="H36" s="9"/>
      <c r="I36" s="9"/>
      <c r="J36" s="9"/>
      <c r="K36" s="9"/>
      <c r="L36" s="9"/>
      <c r="M36" s="9"/>
      <c r="N36" s="9"/>
      <c r="O36" s="9"/>
      <c r="P36" s="9"/>
      <c r="Q36" s="9"/>
      <c r="R36" s="9"/>
      <c r="S36" s="9"/>
      <c r="T36" s="9"/>
      <c r="U36" s="9"/>
      <c r="V36" s="9"/>
      <c r="W36" s="9"/>
    </row>
    <row r="37" spans="1:23" s="195" customFormat="1" ht="11.25">
      <c r="A37" s="9" t="s">
        <v>433</v>
      </c>
      <c r="B37" s="9"/>
      <c r="C37" s="9"/>
      <c r="D37" s="9"/>
      <c r="E37" s="9"/>
      <c r="F37" s="9"/>
      <c r="G37" s="9"/>
      <c r="H37" s="9"/>
      <c r="I37" s="9"/>
      <c r="J37" s="9"/>
      <c r="K37" s="9"/>
      <c r="L37" s="9"/>
      <c r="M37" s="9"/>
      <c r="N37" s="9"/>
      <c r="O37" s="9"/>
      <c r="P37" s="9"/>
      <c r="Q37" s="9"/>
      <c r="R37" s="9"/>
      <c r="S37" s="9"/>
      <c r="T37" s="9"/>
      <c r="U37" s="9"/>
      <c r="V37" s="9"/>
      <c r="W37" s="9"/>
    </row>
    <row r="38" spans="1:23" s="195" customFormat="1" ht="11.25">
      <c r="A38" s="9" t="s">
        <v>434</v>
      </c>
      <c r="B38" s="9"/>
      <c r="C38" s="9"/>
      <c r="D38" s="9"/>
      <c r="E38" s="9"/>
      <c r="F38" s="9"/>
      <c r="G38" s="9"/>
      <c r="H38" s="9"/>
      <c r="I38" s="9"/>
      <c r="J38" s="9"/>
      <c r="K38" s="9"/>
      <c r="L38" s="9"/>
      <c r="M38" s="9"/>
      <c r="N38" s="9"/>
      <c r="O38" s="9"/>
      <c r="P38" s="9"/>
      <c r="Q38" s="9"/>
      <c r="R38" s="9"/>
      <c r="S38" s="9"/>
      <c r="T38" s="9"/>
      <c r="U38" s="9"/>
      <c r="V38" s="9"/>
      <c r="W38" s="9"/>
    </row>
    <row r="39" spans="1:23" s="195" customFormat="1" ht="11.25">
      <c r="A39" s="542" t="s">
        <v>435</v>
      </c>
      <c r="B39" s="542"/>
      <c r="C39" s="542"/>
      <c r="D39" s="285"/>
      <c r="E39" s="285"/>
      <c r="F39" s="285"/>
      <c r="G39" s="285"/>
      <c r="H39" s="285"/>
      <c r="I39" s="285"/>
      <c r="J39" s="285"/>
      <c r="K39" s="285"/>
      <c r="L39" s="285"/>
      <c r="M39" s="285"/>
      <c r="N39" s="285"/>
      <c r="O39" s="285"/>
      <c r="P39" s="285"/>
      <c r="Q39" s="285"/>
      <c r="R39" s="9"/>
      <c r="S39" s="9"/>
      <c r="T39" s="9"/>
      <c r="U39" s="9"/>
      <c r="V39" s="9"/>
    </row>
    <row r="40" spans="1:23" s="195" customFormat="1" ht="11.25">
      <c r="A40" s="542" t="s">
        <v>436</v>
      </c>
      <c r="B40" s="542"/>
      <c r="C40" s="542"/>
      <c r="D40" s="285"/>
      <c r="E40" s="285"/>
      <c r="F40" s="285"/>
      <c r="G40" s="285"/>
      <c r="H40" s="285"/>
      <c r="I40" s="285"/>
      <c r="J40" s="285"/>
      <c r="K40" s="285"/>
      <c r="L40" s="285"/>
      <c r="M40" s="285"/>
      <c r="N40" s="285"/>
      <c r="O40" s="285"/>
      <c r="P40" s="285"/>
      <c r="Q40" s="285"/>
      <c r="R40" s="9"/>
      <c r="S40" s="9"/>
      <c r="T40" s="9"/>
      <c r="U40" s="9"/>
      <c r="V40" s="9"/>
    </row>
    <row r="41" spans="1:23" s="195" customFormat="1" ht="11.25"/>
  </sheetData>
  <mergeCells count="13">
    <mergeCell ref="A34:W35"/>
    <mergeCell ref="L5:M5"/>
    <mergeCell ref="N5:O5"/>
    <mergeCell ref="P5:Q5"/>
    <mergeCell ref="R5:S5"/>
    <mergeCell ref="T5:U5"/>
    <mergeCell ref="V5:W5"/>
    <mergeCell ref="A5:A6"/>
    <mergeCell ref="B5:C5"/>
    <mergeCell ref="D5:E5"/>
    <mergeCell ref="F5:G5"/>
    <mergeCell ref="H5:I5"/>
    <mergeCell ref="J5:K5"/>
  </mergeCells>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39"/>
  <sheetViews>
    <sheetView workbookViewId="0">
      <selection activeCell="A7" sqref="A7:Y33"/>
    </sheetView>
  </sheetViews>
  <sheetFormatPr defaultRowHeight="15"/>
  <cols>
    <col min="1" max="1" width="15.28515625" customWidth="1"/>
  </cols>
  <sheetData>
    <row r="1" spans="1:25" s="195" customFormat="1" ht="11.25">
      <c r="A1" s="886" t="s">
        <v>606</v>
      </c>
    </row>
    <row r="2" spans="1:25" s="195" customFormat="1" ht="11.25">
      <c r="A2" s="506" t="s">
        <v>403</v>
      </c>
    </row>
    <row r="3" spans="1:25" s="195" customFormat="1" ht="11.25">
      <c r="A3" s="506" t="s">
        <v>389</v>
      </c>
    </row>
    <row r="4" spans="1:25" s="195" customFormat="1" ht="11.25"/>
    <row r="5" spans="1:25" s="195" customFormat="1" ht="24" customHeight="1">
      <c r="A5" s="1112" t="s">
        <v>205</v>
      </c>
      <c r="B5" s="1117" t="s">
        <v>404</v>
      </c>
      <c r="C5" s="1117"/>
      <c r="D5" s="1117" t="s">
        <v>405</v>
      </c>
      <c r="E5" s="1117"/>
      <c r="F5" s="1117" t="s">
        <v>406</v>
      </c>
      <c r="G5" s="1117"/>
      <c r="H5" s="1117" t="s">
        <v>407</v>
      </c>
      <c r="I5" s="1117"/>
      <c r="J5" s="1117" t="s">
        <v>408</v>
      </c>
      <c r="K5" s="1117"/>
      <c r="L5" s="1117" t="s">
        <v>409</v>
      </c>
      <c r="M5" s="1117"/>
      <c r="N5" s="1117" t="s">
        <v>410</v>
      </c>
      <c r="O5" s="1117"/>
      <c r="P5" s="1117" t="s">
        <v>411</v>
      </c>
      <c r="Q5" s="1117"/>
      <c r="R5" s="1117" t="s">
        <v>412</v>
      </c>
      <c r="S5" s="1117"/>
      <c r="T5" s="1117" t="s">
        <v>413</v>
      </c>
      <c r="U5" s="1117"/>
      <c r="V5" s="1117" t="s">
        <v>414</v>
      </c>
      <c r="W5" s="1117"/>
      <c r="X5" s="1117" t="s">
        <v>396</v>
      </c>
      <c r="Y5" s="1117"/>
    </row>
    <row r="6" spans="1:25" s="195" customFormat="1" ht="33.75">
      <c r="A6" s="1112"/>
      <c r="B6" s="541" t="s">
        <v>415</v>
      </c>
      <c r="C6" s="541" t="s">
        <v>416</v>
      </c>
      <c r="D6" s="541" t="s">
        <v>415</v>
      </c>
      <c r="E6" s="541" t="s">
        <v>416</v>
      </c>
      <c r="F6" s="541" t="s">
        <v>415</v>
      </c>
      <c r="G6" s="541" t="s">
        <v>416</v>
      </c>
      <c r="H6" s="541" t="s">
        <v>415</v>
      </c>
      <c r="I6" s="541" t="s">
        <v>416</v>
      </c>
      <c r="J6" s="541" t="s">
        <v>415</v>
      </c>
      <c r="K6" s="541" t="s">
        <v>416</v>
      </c>
      <c r="L6" s="541" t="s">
        <v>415</v>
      </c>
      <c r="M6" s="541" t="s">
        <v>416</v>
      </c>
      <c r="N6" s="541" t="s">
        <v>415</v>
      </c>
      <c r="O6" s="541" t="s">
        <v>416</v>
      </c>
      <c r="P6" s="541" t="s">
        <v>415</v>
      </c>
      <c r="Q6" s="541" t="s">
        <v>416</v>
      </c>
      <c r="R6" s="541" t="s">
        <v>415</v>
      </c>
      <c r="S6" s="541" t="s">
        <v>416</v>
      </c>
      <c r="T6" s="541" t="s">
        <v>415</v>
      </c>
      <c r="U6" s="541" t="s">
        <v>416</v>
      </c>
      <c r="V6" s="541" t="s">
        <v>415</v>
      </c>
      <c r="W6" s="541" t="s">
        <v>416</v>
      </c>
      <c r="X6" s="541" t="s">
        <v>415</v>
      </c>
      <c r="Y6" s="541" t="s">
        <v>416</v>
      </c>
    </row>
    <row r="7" spans="1:25" s="195" customFormat="1" ht="11.25">
      <c r="A7" s="887" t="s">
        <v>25</v>
      </c>
      <c r="B7" s="895">
        <v>2888.42</v>
      </c>
      <c r="C7" s="896">
        <v>13074</v>
      </c>
      <c r="D7" s="896">
        <v>2625.88</v>
      </c>
      <c r="E7" s="896">
        <v>11081.79</v>
      </c>
      <c r="F7" s="896">
        <v>2543.98</v>
      </c>
      <c r="G7" s="896">
        <v>9477.81</v>
      </c>
      <c r="H7" s="896">
        <v>2035.18</v>
      </c>
      <c r="I7" s="896">
        <v>8053.05</v>
      </c>
      <c r="J7" s="896">
        <v>1654.61</v>
      </c>
      <c r="K7" s="896">
        <v>6918.64</v>
      </c>
      <c r="L7" s="896">
        <v>1246.3800000000001</v>
      </c>
      <c r="M7" s="896">
        <v>4083</v>
      </c>
      <c r="N7" s="896">
        <v>1276.8</v>
      </c>
      <c r="O7" s="896">
        <v>3316.92</v>
      </c>
      <c r="P7" s="896">
        <v>1233.9100000000001</v>
      </c>
      <c r="Q7" s="896">
        <v>4247.2</v>
      </c>
      <c r="R7" s="896">
        <v>1082.3800000000001</v>
      </c>
      <c r="S7" s="896">
        <v>3902.55</v>
      </c>
      <c r="T7" s="896">
        <v>658.58</v>
      </c>
      <c r="U7" s="896">
        <v>2735.48</v>
      </c>
      <c r="V7" s="896">
        <v>615.49</v>
      </c>
      <c r="W7" s="896">
        <v>2571.42</v>
      </c>
      <c r="X7" s="896">
        <v>537.6</v>
      </c>
      <c r="Y7" s="896">
        <v>1980.95</v>
      </c>
    </row>
    <row r="8" spans="1:25" s="195" customFormat="1" ht="11.25">
      <c r="A8" s="887" t="s">
        <v>23</v>
      </c>
      <c r="B8" s="896">
        <v>11580.79</v>
      </c>
      <c r="C8" s="896">
        <v>11580.79</v>
      </c>
      <c r="D8" s="896">
        <v>9904.5300000000007</v>
      </c>
      <c r="E8" s="896">
        <v>9904.5300000000007</v>
      </c>
      <c r="F8" s="896">
        <v>9211.2099999999991</v>
      </c>
      <c r="G8" s="896">
        <v>9211.2099999999991</v>
      </c>
      <c r="H8" s="896">
        <v>6851.85</v>
      </c>
      <c r="I8" s="896">
        <v>6851.85</v>
      </c>
      <c r="J8" s="896">
        <v>4585.7</v>
      </c>
      <c r="K8" s="896">
        <v>4585.7</v>
      </c>
      <c r="L8" s="896">
        <v>4293.3599999999997</v>
      </c>
      <c r="M8" s="896">
        <v>4293.3599999999997</v>
      </c>
      <c r="N8" s="896">
        <v>1731.21</v>
      </c>
      <c r="O8" s="896">
        <v>1731.21</v>
      </c>
      <c r="P8" s="896">
        <v>4462.95</v>
      </c>
      <c r="Q8" s="896">
        <v>4462.95</v>
      </c>
      <c r="R8" s="896">
        <v>2997.36</v>
      </c>
      <c r="S8" s="896">
        <v>2997.36</v>
      </c>
      <c r="T8" s="896">
        <v>2391.9899999999998</v>
      </c>
      <c r="U8" s="896">
        <v>2391.9899999999998</v>
      </c>
      <c r="V8" s="896">
        <v>2446.0700000000002</v>
      </c>
      <c r="W8" s="896">
        <v>2446.0700000000002</v>
      </c>
      <c r="X8" s="896">
        <v>1163.43</v>
      </c>
      <c r="Y8" s="896">
        <v>1163.43</v>
      </c>
    </row>
    <row r="9" spans="1:25" s="195" customFormat="1" ht="11.25">
      <c r="A9" s="887" t="s">
        <v>26</v>
      </c>
      <c r="B9" s="896">
        <v>11018.84</v>
      </c>
      <c r="C9" s="896">
        <v>11018.84</v>
      </c>
      <c r="D9" s="896">
        <v>10400.98</v>
      </c>
      <c r="E9" s="896">
        <v>10400.98</v>
      </c>
      <c r="F9" s="896">
        <v>9057.3799999999992</v>
      </c>
      <c r="G9" s="896">
        <v>9057.3799999999992</v>
      </c>
      <c r="H9" s="896">
        <v>7508.26</v>
      </c>
      <c r="I9" s="896">
        <v>7508.26</v>
      </c>
      <c r="J9" s="896">
        <v>6701.23</v>
      </c>
      <c r="K9" s="896">
        <v>6701.23</v>
      </c>
      <c r="L9" s="896">
        <v>5496.63</v>
      </c>
      <c r="M9" s="896">
        <v>5496.63</v>
      </c>
      <c r="N9" s="896">
        <v>3925.14</v>
      </c>
      <c r="O9" s="896">
        <v>3925.14</v>
      </c>
      <c r="P9" s="896">
        <v>5464.32</v>
      </c>
      <c r="Q9" s="896">
        <v>5464.32</v>
      </c>
      <c r="R9" s="896">
        <v>4741.18</v>
      </c>
      <c r="S9" s="896">
        <v>4741.18</v>
      </c>
      <c r="T9" s="896">
        <v>2735.3</v>
      </c>
      <c r="U9" s="896">
        <v>2735.3</v>
      </c>
      <c r="V9" s="896">
        <v>2498.0700000000002</v>
      </c>
      <c r="W9" s="896">
        <v>2498.0700000000002</v>
      </c>
      <c r="X9" s="896">
        <v>1527.75</v>
      </c>
      <c r="Y9" s="896">
        <v>1527.75</v>
      </c>
    </row>
    <row r="10" spans="1:25" s="195" customFormat="1" ht="11.25">
      <c r="A10" s="887" t="s">
        <v>27</v>
      </c>
      <c r="B10" s="896">
        <v>2102.3000000000002</v>
      </c>
      <c r="C10" s="896">
        <v>9812.01</v>
      </c>
      <c r="D10" s="896">
        <v>1975.06</v>
      </c>
      <c r="E10" s="896">
        <v>8929.2900000000009</v>
      </c>
      <c r="F10" s="896">
        <v>1851.21</v>
      </c>
      <c r="G10" s="896">
        <v>8080.06</v>
      </c>
      <c r="H10" s="896">
        <v>1703.24</v>
      </c>
      <c r="I10" s="896">
        <v>5289.79</v>
      </c>
      <c r="J10" s="896">
        <v>3078.33</v>
      </c>
      <c r="K10" s="896">
        <v>11791.81</v>
      </c>
      <c r="L10" s="896">
        <v>1339.14</v>
      </c>
      <c r="M10" s="896">
        <v>4296.3</v>
      </c>
      <c r="N10" s="896">
        <v>1015.82</v>
      </c>
      <c r="O10" s="896">
        <v>2934.58</v>
      </c>
      <c r="P10" s="896">
        <v>1198.3399999999999</v>
      </c>
      <c r="Q10" s="896">
        <v>4095.32</v>
      </c>
      <c r="R10" s="896">
        <v>3276.79</v>
      </c>
      <c r="S10" s="896">
        <v>10485.34</v>
      </c>
      <c r="T10" s="896">
        <v>947.9</v>
      </c>
      <c r="U10" s="896">
        <v>2443.79</v>
      </c>
      <c r="V10" s="896">
        <v>900.89</v>
      </c>
      <c r="W10" s="896">
        <v>2128.9</v>
      </c>
      <c r="X10" s="896">
        <v>698.97</v>
      </c>
      <c r="Y10" s="896">
        <v>1321.01</v>
      </c>
    </row>
    <row r="11" spans="1:25" s="195" customFormat="1" ht="11.25">
      <c r="A11" s="887" t="s">
        <v>28</v>
      </c>
      <c r="B11" s="896" t="s">
        <v>96</v>
      </c>
      <c r="C11" s="896">
        <v>9873.89</v>
      </c>
      <c r="D11" s="896" t="s">
        <v>96</v>
      </c>
      <c r="E11" s="896">
        <v>8960</v>
      </c>
      <c r="F11" s="896" t="s">
        <v>96</v>
      </c>
      <c r="G11" s="896">
        <v>8196.25</v>
      </c>
      <c r="H11" s="896" t="s">
        <v>96</v>
      </c>
      <c r="I11" s="896">
        <v>6857.69</v>
      </c>
      <c r="J11" s="896" t="s">
        <v>96</v>
      </c>
      <c r="K11" s="896">
        <v>5529.26</v>
      </c>
      <c r="L11" s="896" t="s">
        <v>96</v>
      </c>
      <c r="M11" s="896">
        <v>3459.13</v>
      </c>
      <c r="N11" s="896" t="s">
        <v>96</v>
      </c>
      <c r="O11" s="896">
        <v>1537.25</v>
      </c>
      <c r="P11" s="896" t="s">
        <v>96</v>
      </c>
      <c r="Q11" s="896">
        <v>3402.16</v>
      </c>
      <c r="R11" s="896" t="s">
        <v>96</v>
      </c>
      <c r="S11" s="896">
        <v>3118.22</v>
      </c>
      <c r="T11" s="896" t="s">
        <v>96</v>
      </c>
      <c r="U11" s="896">
        <v>2837.13</v>
      </c>
      <c r="V11" s="896" t="s">
        <v>96</v>
      </c>
      <c r="W11" s="896">
        <v>2637.2</v>
      </c>
      <c r="X11" s="896" t="s">
        <v>96</v>
      </c>
      <c r="Y11" s="896">
        <v>678</v>
      </c>
    </row>
    <row r="12" spans="1:25" s="195" customFormat="1" ht="11.25">
      <c r="A12" s="887" t="s">
        <v>9</v>
      </c>
      <c r="B12" s="896">
        <v>323.29000000000002</v>
      </c>
      <c r="C12" s="896">
        <v>9153.24</v>
      </c>
      <c r="D12" s="896">
        <v>290.99</v>
      </c>
      <c r="E12" s="896">
        <v>7486.98</v>
      </c>
      <c r="F12" s="896">
        <v>274.83</v>
      </c>
      <c r="G12" s="896">
        <v>6176.86</v>
      </c>
      <c r="H12" s="896">
        <v>258.66000000000003</v>
      </c>
      <c r="I12" s="896">
        <v>5490.98</v>
      </c>
      <c r="J12" s="896">
        <v>242.47</v>
      </c>
      <c r="K12" s="896">
        <v>4121.78</v>
      </c>
      <c r="L12" s="896">
        <v>193.98</v>
      </c>
      <c r="M12" s="896">
        <v>3490.77</v>
      </c>
      <c r="N12" s="896">
        <v>97</v>
      </c>
      <c r="O12" s="896">
        <v>3465.22</v>
      </c>
      <c r="P12" s="896">
        <v>177.86</v>
      </c>
      <c r="Q12" s="896">
        <v>3471.51</v>
      </c>
      <c r="R12" s="896">
        <v>161.68</v>
      </c>
      <c r="S12" s="896">
        <v>3221.58</v>
      </c>
      <c r="T12" s="896">
        <v>103.46</v>
      </c>
      <c r="U12" s="896">
        <v>2707.33</v>
      </c>
      <c r="V12" s="896">
        <v>90.54</v>
      </c>
      <c r="W12" s="896">
        <v>2638.61</v>
      </c>
      <c r="X12" s="896">
        <v>64.66</v>
      </c>
      <c r="Y12" s="896">
        <v>1713.29</v>
      </c>
    </row>
    <row r="13" spans="1:25" s="195" customFormat="1" ht="11.25">
      <c r="A13" s="887" t="s">
        <v>10</v>
      </c>
      <c r="B13" s="896">
        <v>2760</v>
      </c>
      <c r="C13" s="896">
        <v>16295.23</v>
      </c>
      <c r="D13" s="896">
        <v>2649.6</v>
      </c>
      <c r="E13" s="896">
        <v>15367.46</v>
      </c>
      <c r="F13" s="896">
        <v>2530.92</v>
      </c>
      <c r="G13" s="896">
        <v>13314.82</v>
      </c>
      <c r="H13" s="896">
        <v>2103.12</v>
      </c>
      <c r="I13" s="896">
        <v>10628.78</v>
      </c>
      <c r="J13" s="896">
        <v>1869.9</v>
      </c>
      <c r="K13" s="896">
        <v>8969.68</v>
      </c>
      <c r="L13" s="896">
        <v>1548.36</v>
      </c>
      <c r="M13" s="896">
        <v>7409.57</v>
      </c>
      <c r="N13" s="896">
        <v>521.64</v>
      </c>
      <c r="O13" s="896">
        <v>3473.51</v>
      </c>
      <c r="P13" s="896">
        <v>1393.8</v>
      </c>
      <c r="Q13" s="896">
        <v>7565.56</v>
      </c>
      <c r="R13" s="896">
        <v>1058.92</v>
      </c>
      <c r="S13" s="896">
        <v>5957.23</v>
      </c>
      <c r="T13" s="896">
        <v>692.76</v>
      </c>
      <c r="U13" s="896">
        <v>4449.57</v>
      </c>
      <c r="V13" s="896">
        <v>609.96</v>
      </c>
      <c r="W13" s="896">
        <v>4122.05</v>
      </c>
      <c r="X13" s="896">
        <v>433.32</v>
      </c>
      <c r="Y13" s="896">
        <v>3149.2</v>
      </c>
    </row>
    <row r="14" spans="1:25" s="195" customFormat="1" ht="11.25">
      <c r="A14" s="887" t="s">
        <v>29</v>
      </c>
      <c r="B14" s="896">
        <v>10442.049999999999</v>
      </c>
      <c r="C14" s="896">
        <v>12577.92</v>
      </c>
      <c r="D14" s="896">
        <v>8680.74</v>
      </c>
      <c r="E14" s="896">
        <v>10456.34</v>
      </c>
      <c r="F14" s="896">
        <v>7422.67</v>
      </c>
      <c r="G14" s="896">
        <v>8940.94</v>
      </c>
      <c r="H14" s="896">
        <v>6416.52</v>
      </c>
      <c r="I14" s="896">
        <v>7728.59</v>
      </c>
      <c r="J14" s="896">
        <v>5535.55</v>
      </c>
      <c r="K14" s="896">
        <v>6667.82</v>
      </c>
      <c r="L14" s="896">
        <v>4403.2700000000004</v>
      </c>
      <c r="M14" s="896">
        <v>5303.94</v>
      </c>
      <c r="N14" s="896">
        <v>2889.37</v>
      </c>
      <c r="O14" s="896">
        <v>2889.37</v>
      </c>
      <c r="P14" s="896">
        <v>4227.47</v>
      </c>
      <c r="Q14" s="896">
        <v>5152.3999999999996</v>
      </c>
      <c r="R14" s="896">
        <v>4025.85</v>
      </c>
      <c r="S14" s="896">
        <v>4849.3100000000004</v>
      </c>
      <c r="T14" s="896">
        <v>2641.96</v>
      </c>
      <c r="U14" s="896">
        <v>3182.36</v>
      </c>
      <c r="V14" s="896">
        <v>2100.98</v>
      </c>
      <c r="W14" s="896">
        <v>2530.7399999999998</v>
      </c>
      <c r="X14" s="896">
        <v>1023.32</v>
      </c>
      <c r="Y14" s="896">
        <v>1023.32</v>
      </c>
    </row>
    <row r="15" spans="1:25" s="195" customFormat="1" ht="11.25">
      <c r="A15" s="887" t="s">
        <v>11</v>
      </c>
      <c r="B15" s="896">
        <v>15561.78</v>
      </c>
      <c r="C15" s="896">
        <v>15561.78</v>
      </c>
      <c r="D15" s="896">
        <v>14027.52</v>
      </c>
      <c r="E15" s="896">
        <v>14027.52</v>
      </c>
      <c r="F15" s="896">
        <v>12602.85</v>
      </c>
      <c r="G15" s="896">
        <v>12602.85</v>
      </c>
      <c r="H15" s="896">
        <v>11024.97</v>
      </c>
      <c r="I15" s="896">
        <v>11024.97</v>
      </c>
      <c r="J15" s="896">
        <v>7561.71</v>
      </c>
      <c r="K15" s="896">
        <v>7561.71</v>
      </c>
      <c r="L15" s="896">
        <v>5638.31</v>
      </c>
      <c r="M15" s="896">
        <v>5638.31</v>
      </c>
      <c r="N15" s="896">
        <v>4931.55</v>
      </c>
      <c r="O15" s="896">
        <v>4931.55</v>
      </c>
      <c r="P15" s="896">
        <v>5638.31</v>
      </c>
      <c r="Q15" s="896">
        <v>5638.31</v>
      </c>
      <c r="R15" s="896">
        <v>4931.55</v>
      </c>
      <c r="S15" s="896">
        <v>4931.55</v>
      </c>
      <c r="T15" s="896">
        <v>3598.06</v>
      </c>
      <c r="U15" s="896">
        <v>3598.06</v>
      </c>
      <c r="V15" s="896">
        <v>3276.58</v>
      </c>
      <c r="W15" s="896">
        <v>3276.58</v>
      </c>
      <c r="X15" s="896">
        <v>2971.95</v>
      </c>
      <c r="Y15" s="896">
        <v>2971.95</v>
      </c>
    </row>
    <row r="16" spans="1:25" s="195" customFormat="1" ht="11.25">
      <c r="A16" s="887" t="s">
        <v>12</v>
      </c>
      <c r="B16" s="896">
        <v>12291.28</v>
      </c>
      <c r="C16" s="896">
        <v>13609.74</v>
      </c>
      <c r="D16" s="896">
        <v>9476.58</v>
      </c>
      <c r="E16" s="896">
        <v>10442.39</v>
      </c>
      <c r="F16" s="896">
        <v>8444.11</v>
      </c>
      <c r="G16" s="896">
        <v>9367.56</v>
      </c>
      <c r="H16" s="896">
        <v>6932.28</v>
      </c>
      <c r="I16" s="896">
        <v>7423.66</v>
      </c>
      <c r="J16" s="896">
        <v>4977.97</v>
      </c>
      <c r="K16" s="896">
        <v>5190.83</v>
      </c>
      <c r="L16" s="896">
        <v>3920.92</v>
      </c>
      <c r="M16" s="896">
        <v>4095.66</v>
      </c>
      <c r="N16" s="896">
        <v>2495.13</v>
      </c>
      <c r="O16" s="896">
        <v>2495.13</v>
      </c>
      <c r="P16" s="896">
        <v>3748.84</v>
      </c>
      <c r="Q16" s="896">
        <v>3923.58</v>
      </c>
      <c r="R16" s="896">
        <v>3330.94</v>
      </c>
      <c r="S16" s="896">
        <v>3487.67</v>
      </c>
      <c r="T16" s="896">
        <v>2495.13</v>
      </c>
      <c r="U16" s="896">
        <v>2628.56</v>
      </c>
      <c r="V16" s="896">
        <v>2396.8000000000002</v>
      </c>
      <c r="W16" s="896">
        <v>2527.06</v>
      </c>
      <c r="X16" s="896">
        <v>457.49</v>
      </c>
      <c r="Y16" s="896">
        <v>457.49</v>
      </c>
    </row>
    <row r="17" spans="1:25" s="195" customFormat="1" ht="11.25">
      <c r="A17" s="887" t="s">
        <v>13</v>
      </c>
      <c r="B17" s="896">
        <v>17596.91</v>
      </c>
      <c r="C17" s="896">
        <v>17596.91</v>
      </c>
      <c r="D17" s="896">
        <v>14083.13</v>
      </c>
      <c r="E17" s="896">
        <v>14083.13</v>
      </c>
      <c r="F17" s="896">
        <v>12322.74</v>
      </c>
      <c r="G17" s="896">
        <v>12322.74</v>
      </c>
      <c r="H17" s="896">
        <v>9858.19</v>
      </c>
      <c r="I17" s="896">
        <v>9858.19</v>
      </c>
      <c r="J17" s="896">
        <v>7097.89</v>
      </c>
      <c r="K17" s="896">
        <v>7097.89</v>
      </c>
      <c r="L17" s="896">
        <v>5467.94</v>
      </c>
      <c r="M17" s="896">
        <v>5467.94</v>
      </c>
      <c r="N17" s="896">
        <v>3548.95</v>
      </c>
      <c r="O17" s="896">
        <v>3548.95</v>
      </c>
      <c r="P17" s="896">
        <v>5379.04</v>
      </c>
      <c r="Q17" s="896">
        <v>5379.04</v>
      </c>
      <c r="R17" s="896">
        <v>4034.28</v>
      </c>
      <c r="S17" s="896">
        <v>4034.28</v>
      </c>
      <c r="T17" s="896">
        <v>3227.43</v>
      </c>
      <c r="U17" s="896">
        <v>3227.43</v>
      </c>
      <c r="V17" s="896">
        <v>2151.62</v>
      </c>
      <c r="W17" s="896">
        <v>2151.62</v>
      </c>
      <c r="X17" s="896">
        <v>1479.24</v>
      </c>
      <c r="Y17" s="896">
        <v>1479.24</v>
      </c>
    </row>
    <row r="18" spans="1:25" s="195" customFormat="1" ht="11.25">
      <c r="A18" s="887" t="s">
        <v>14</v>
      </c>
      <c r="B18" s="896">
        <v>15698.31</v>
      </c>
      <c r="C18" s="896">
        <v>15698.31</v>
      </c>
      <c r="D18" s="896">
        <v>13441.19</v>
      </c>
      <c r="E18" s="896">
        <v>13441.19</v>
      </c>
      <c r="F18" s="896">
        <v>11925.56</v>
      </c>
      <c r="G18" s="896">
        <v>11925.56</v>
      </c>
      <c r="H18" s="896">
        <v>9442.77</v>
      </c>
      <c r="I18" s="896">
        <v>9442.77</v>
      </c>
      <c r="J18" s="896">
        <v>6562.27</v>
      </c>
      <c r="K18" s="896">
        <v>6562.27</v>
      </c>
      <c r="L18" s="896">
        <v>6009.39</v>
      </c>
      <c r="M18" s="896">
        <v>6009.39</v>
      </c>
      <c r="N18" s="896">
        <v>3087.23</v>
      </c>
      <c r="O18" s="896">
        <v>3087.23</v>
      </c>
      <c r="P18" s="896">
        <v>5834.37</v>
      </c>
      <c r="Q18" s="896">
        <v>5834.37</v>
      </c>
      <c r="R18" s="896">
        <v>3544.63</v>
      </c>
      <c r="S18" s="896">
        <v>3544.63</v>
      </c>
      <c r="T18" s="896">
        <v>2890.46</v>
      </c>
      <c r="U18" s="896">
        <v>2890.46</v>
      </c>
      <c r="V18" s="896">
        <v>2200</v>
      </c>
      <c r="W18" s="896">
        <v>2200</v>
      </c>
      <c r="X18" s="896">
        <v>1440.14</v>
      </c>
      <c r="Y18" s="896">
        <v>1440.14</v>
      </c>
    </row>
    <row r="19" spans="1:25" s="195" customFormat="1" ht="11.25">
      <c r="A19" s="887" t="s">
        <v>30</v>
      </c>
      <c r="B19" s="896">
        <v>9682.7800000000007</v>
      </c>
      <c r="C19" s="896">
        <v>14254.17</v>
      </c>
      <c r="D19" s="896">
        <v>8733.83</v>
      </c>
      <c r="E19" s="896">
        <v>12227.37</v>
      </c>
      <c r="F19" s="896">
        <v>7784.9</v>
      </c>
      <c r="G19" s="896">
        <v>10120.370000000001</v>
      </c>
      <c r="H19" s="896">
        <v>7206.07</v>
      </c>
      <c r="I19" s="896">
        <v>8647.2800000000007</v>
      </c>
      <c r="J19" s="896">
        <v>5446.81</v>
      </c>
      <c r="K19" s="896">
        <v>5446.81</v>
      </c>
      <c r="L19" s="896">
        <v>4892.74</v>
      </c>
      <c r="M19" s="896">
        <v>4892.74</v>
      </c>
      <c r="N19" s="896">
        <v>3806.52</v>
      </c>
      <c r="O19" s="896">
        <v>4948.4799999999996</v>
      </c>
      <c r="P19" s="896">
        <v>4892.74</v>
      </c>
      <c r="Q19" s="896">
        <v>7339.11</v>
      </c>
      <c r="R19" s="896">
        <v>3358.88</v>
      </c>
      <c r="S19" s="896">
        <v>4030.65</v>
      </c>
      <c r="T19" s="896">
        <v>2911.24</v>
      </c>
      <c r="U19" s="896">
        <v>3202.36</v>
      </c>
      <c r="V19" s="896">
        <v>2515.41</v>
      </c>
      <c r="W19" s="896">
        <v>2515.41</v>
      </c>
      <c r="X19" s="896">
        <v>2152.0700000000002</v>
      </c>
      <c r="Y19" s="896">
        <v>2152.0700000000002</v>
      </c>
    </row>
    <row r="20" spans="1:25" s="195" customFormat="1" ht="11.25">
      <c r="A20" s="887" t="s">
        <v>31</v>
      </c>
      <c r="B20" s="896">
        <v>6510.39</v>
      </c>
      <c r="C20" s="896">
        <v>8800.39</v>
      </c>
      <c r="D20" s="896">
        <v>5868.29</v>
      </c>
      <c r="E20" s="896">
        <v>7353.29</v>
      </c>
      <c r="F20" s="896">
        <v>5109.62</v>
      </c>
      <c r="G20" s="896">
        <v>6394.62</v>
      </c>
      <c r="H20" s="896">
        <v>4475.66</v>
      </c>
      <c r="I20" s="896">
        <v>5560.66</v>
      </c>
      <c r="J20" s="896">
        <v>3334.8</v>
      </c>
      <c r="K20" s="896">
        <v>4519.8</v>
      </c>
      <c r="L20" s="896">
        <v>2540.31</v>
      </c>
      <c r="M20" s="896">
        <v>2865.81</v>
      </c>
      <c r="N20" s="896">
        <v>793.85</v>
      </c>
      <c r="O20" s="896">
        <v>1118.8499999999999</v>
      </c>
      <c r="P20" s="896">
        <v>2659.39</v>
      </c>
      <c r="Q20" s="896">
        <v>3344.39</v>
      </c>
      <c r="R20" s="896">
        <v>2368.34</v>
      </c>
      <c r="S20" s="896">
        <v>2898.34</v>
      </c>
      <c r="T20" s="896">
        <v>2024.61</v>
      </c>
      <c r="U20" s="896">
        <v>2434.61</v>
      </c>
      <c r="V20" s="896">
        <v>1928.2</v>
      </c>
      <c r="W20" s="896">
        <v>2253.1999999999998</v>
      </c>
      <c r="X20" s="896">
        <v>622</v>
      </c>
      <c r="Y20" s="896">
        <v>947</v>
      </c>
    </row>
    <row r="21" spans="1:25" s="195" customFormat="1" ht="11.25">
      <c r="A21" s="887" t="s">
        <v>15</v>
      </c>
      <c r="B21" s="896">
        <v>4249.6499999999996</v>
      </c>
      <c r="C21" s="896">
        <v>9968.31</v>
      </c>
      <c r="D21" s="896">
        <v>3368.49</v>
      </c>
      <c r="E21" s="896">
        <v>7884.34</v>
      </c>
      <c r="F21" s="896">
        <v>2978.67</v>
      </c>
      <c r="G21" s="896">
        <v>7029.92</v>
      </c>
      <c r="H21" s="896">
        <v>2590.19</v>
      </c>
      <c r="I21" s="896">
        <v>6206.37</v>
      </c>
      <c r="J21" s="896">
        <v>2195.38</v>
      </c>
      <c r="K21" s="896">
        <v>5184.25</v>
      </c>
      <c r="L21" s="896">
        <v>1557.98</v>
      </c>
      <c r="M21" s="896">
        <v>3625.96</v>
      </c>
      <c r="N21" s="896">
        <v>1365.81</v>
      </c>
      <c r="O21" s="896">
        <v>1365.81</v>
      </c>
      <c r="P21" s="896">
        <v>1557.98</v>
      </c>
      <c r="Q21" s="896">
        <v>3802.09</v>
      </c>
      <c r="R21" s="896">
        <v>1365.81</v>
      </c>
      <c r="S21" s="896">
        <v>3315.21</v>
      </c>
      <c r="T21" s="896">
        <v>882.78</v>
      </c>
      <c r="U21" s="896">
        <v>2239.3200000000002</v>
      </c>
      <c r="V21" s="896">
        <v>790.14</v>
      </c>
      <c r="W21" s="896">
        <v>2031.19</v>
      </c>
      <c r="X21" s="896">
        <v>622</v>
      </c>
      <c r="Y21" s="896">
        <v>622</v>
      </c>
    </row>
    <row r="22" spans="1:25" s="195" customFormat="1" ht="11.25">
      <c r="A22" s="887" t="s">
        <v>197</v>
      </c>
      <c r="B22" s="896">
        <v>14354.24</v>
      </c>
      <c r="C22" s="896">
        <v>21531.360000000001</v>
      </c>
      <c r="D22" s="896">
        <v>13670.71</v>
      </c>
      <c r="E22" s="896">
        <v>20506.060000000001</v>
      </c>
      <c r="F22" s="896">
        <v>12896.89</v>
      </c>
      <c r="G22" s="896">
        <v>19345.34</v>
      </c>
      <c r="H22" s="896">
        <v>12282.75</v>
      </c>
      <c r="I22" s="896">
        <v>18424.13</v>
      </c>
      <c r="J22" s="896">
        <v>8470.8700000000008</v>
      </c>
      <c r="K22" s="896">
        <v>12706.3</v>
      </c>
      <c r="L22" s="896">
        <v>5456.27</v>
      </c>
      <c r="M22" s="896">
        <v>5456.27</v>
      </c>
      <c r="N22" s="896">
        <v>2480.12</v>
      </c>
      <c r="O22" s="896">
        <v>3194.4</v>
      </c>
      <c r="P22" s="896">
        <v>5484.18</v>
      </c>
      <c r="Q22" s="896">
        <v>8266.27</v>
      </c>
      <c r="R22" s="896">
        <v>4455.09</v>
      </c>
      <c r="S22" s="896">
        <v>6682.63</v>
      </c>
      <c r="T22" s="896">
        <v>3548.59</v>
      </c>
      <c r="U22" s="896">
        <v>5322.88</v>
      </c>
      <c r="V22" s="896">
        <v>3225.99</v>
      </c>
      <c r="W22" s="896">
        <v>4838.9799999999996</v>
      </c>
      <c r="X22" s="896">
        <v>1463.03</v>
      </c>
      <c r="Y22" s="896">
        <v>1463.03</v>
      </c>
    </row>
    <row r="23" spans="1:25" s="195" customFormat="1" ht="11.25">
      <c r="A23" s="887" t="s">
        <v>24</v>
      </c>
      <c r="B23" s="896" t="s">
        <v>96</v>
      </c>
      <c r="C23" s="896">
        <v>13946.81</v>
      </c>
      <c r="D23" s="896" t="s">
        <v>96</v>
      </c>
      <c r="E23" s="896">
        <v>11347.26</v>
      </c>
      <c r="F23" s="896" t="s">
        <v>96</v>
      </c>
      <c r="G23" s="896">
        <v>9612.35</v>
      </c>
      <c r="H23" s="896" t="s">
        <v>96</v>
      </c>
      <c r="I23" s="896">
        <v>7795.38</v>
      </c>
      <c r="J23" s="896" t="s">
        <v>96</v>
      </c>
      <c r="K23" s="896">
        <v>6095.63</v>
      </c>
      <c r="L23" s="896" t="s">
        <v>96</v>
      </c>
      <c r="M23" s="896" t="s">
        <v>96</v>
      </c>
      <c r="N23" s="896" t="s">
        <v>96</v>
      </c>
      <c r="O23" s="896" t="s">
        <v>96</v>
      </c>
      <c r="P23" s="896" t="s">
        <v>96</v>
      </c>
      <c r="Q23" s="896">
        <v>5099.2299999999996</v>
      </c>
      <c r="R23" s="896" t="s">
        <v>96</v>
      </c>
      <c r="S23" s="896">
        <v>3887.92</v>
      </c>
      <c r="T23" s="896" t="s">
        <v>96</v>
      </c>
      <c r="U23" s="896">
        <v>2871.98</v>
      </c>
      <c r="V23" s="896" t="s">
        <v>96</v>
      </c>
      <c r="W23" s="896">
        <v>2461.6999999999998</v>
      </c>
      <c r="X23" s="896" t="s">
        <v>96</v>
      </c>
      <c r="Y23" s="896" t="s">
        <v>96</v>
      </c>
    </row>
    <row r="24" spans="1:25" s="195" customFormat="1" ht="11.25">
      <c r="A24" s="887" t="s">
        <v>16</v>
      </c>
      <c r="B24" s="896">
        <v>10115</v>
      </c>
      <c r="C24" s="896">
        <v>10719</v>
      </c>
      <c r="D24" s="896">
        <v>7671</v>
      </c>
      <c r="E24" s="896">
        <v>8164</v>
      </c>
      <c r="F24" s="896">
        <v>5927</v>
      </c>
      <c r="G24" s="896">
        <v>6341</v>
      </c>
      <c r="H24" s="896">
        <v>4712</v>
      </c>
      <c r="I24" s="896">
        <v>5071</v>
      </c>
      <c r="J24" s="896">
        <v>3850</v>
      </c>
      <c r="K24" s="896">
        <v>4170</v>
      </c>
      <c r="L24" s="896">
        <v>2759</v>
      </c>
      <c r="M24" s="896">
        <v>3049</v>
      </c>
      <c r="N24" s="896" t="s">
        <v>96</v>
      </c>
      <c r="O24" s="896" t="s">
        <v>96</v>
      </c>
      <c r="P24" s="896">
        <v>2363</v>
      </c>
      <c r="Q24" s="896">
        <v>2615</v>
      </c>
      <c r="R24" s="896">
        <v>2164</v>
      </c>
      <c r="S24" s="896">
        <v>2407</v>
      </c>
      <c r="T24" s="896">
        <v>1793</v>
      </c>
      <c r="U24" s="896">
        <v>2019</v>
      </c>
      <c r="V24" s="896">
        <v>1704</v>
      </c>
      <c r="W24" s="896">
        <v>1926</v>
      </c>
      <c r="X24" s="896">
        <v>852</v>
      </c>
      <c r="Y24" s="896">
        <v>852</v>
      </c>
    </row>
    <row r="25" spans="1:25" s="195" customFormat="1" ht="11.25">
      <c r="A25" s="887" t="s">
        <v>32</v>
      </c>
      <c r="B25" s="896">
        <v>1692.72</v>
      </c>
      <c r="C25" s="896">
        <v>15166.79</v>
      </c>
      <c r="D25" s="896">
        <v>1523.45</v>
      </c>
      <c r="E25" s="896">
        <v>13225.52</v>
      </c>
      <c r="F25" s="896">
        <v>1375.1</v>
      </c>
      <c r="G25" s="896">
        <v>10488.93</v>
      </c>
      <c r="H25" s="896">
        <v>1234</v>
      </c>
      <c r="I25" s="896">
        <v>8364.9699999999993</v>
      </c>
      <c r="J25" s="896">
        <v>1110.42</v>
      </c>
      <c r="K25" s="896">
        <v>6558.42</v>
      </c>
      <c r="L25" s="896">
        <v>898.84</v>
      </c>
      <c r="M25" s="896">
        <v>3435.82</v>
      </c>
      <c r="N25" s="896">
        <v>590.76</v>
      </c>
      <c r="O25" s="896">
        <v>1580.28</v>
      </c>
      <c r="P25" s="896">
        <v>898.84</v>
      </c>
      <c r="Q25" s="896">
        <v>5734.6</v>
      </c>
      <c r="R25" s="896">
        <v>826.05</v>
      </c>
      <c r="S25" s="896">
        <v>4906.75</v>
      </c>
      <c r="T25" s="896">
        <v>590.76</v>
      </c>
      <c r="U25" s="896">
        <v>2751.46</v>
      </c>
      <c r="V25" s="896">
        <v>512.89</v>
      </c>
      <c r="W25" s="896">
        <v>2284.9299999999998</v>
      </c>
      <c r="X25" s="896">
        <v>423.19</v>
      </c>
      <c r="Y25" s="896">
        <v>1132.02</v>
      </c>
    </row>
    <row r="26" spans="1:25" s="195" customFormat="1" ht="11.25">
      <c r="A26" s="887" t="s">
        <v>33</v>
      </c>
      <c r="B26" s="896" t="s">
        <v>96</v>
      </c>
      <c r="C26" s="896" t="s">
        <v>96</v>
      </c>
      <c r="D26" s="896" t="s">
        <v>96</v>
      </c>
      <c r="E26" s="896" t="s">
        <v>96</v>
      </c>
      <c r="F26" s="896" t="s">
        <v>96</v>
      </c>
      <c r="G26" s="896" t="s">
        <v>96</v>
      </c>
      <c r="H26" s="896" t="s">
        <v>96</v>
      </c>
      <c r="I26" s="896" t="s">
        <v>96</v>
      </c>
      <c r="J26" s="896" t="s">
        <v>96</v>
      </c>
      <c r="K26" s="896" t="s">
        <v>96</v>
      </c>
      <c r="L26" s="896" t="s">
        <v>96</v>
      </c>
      <c r="M26" s="896" t="s">
        <v>96</v>
      </c>
      <c r="N26" s="896" t="s">
        <v>96</v>
      </c>
      <c r="O26" s="896" t="s">
        <v>96</v>
      </c>
      <c r="P26" s="896" t="s">
        <v>96</v>
      </c>
      <c r="Q26" s="896" t="s">
        <v>96</v>
      </c>
      <c r="R26" s="896" t="s">
        <v>96</v>
      </c>
      <c r="S26" s="896" t="s">
        <v>96</v>
      </c>
      <c r="T26" s="896" t="s">
        <v>96</v>
      </c>
      <c r="U26" s="896" t="s">
        <v>96</v>
      </c>
      <c r="V26" s="896" t="s">
        <v>96</v>
      </c>
      <c r="W26" s="896" t="s">
        <v>96</v>
      </c>
      <c r="X26" s="896" t="s">
        <v>96</v>
      </c>
      <c r="Y26" s="896" t="s">
        <v>96</v>
      </c>
    </row>
    <row r="27" spans="1:25" s="195" customFormat="1" ht="11.25">
      <c r="A27" s="887" t="s">
        <v>177</v>
      </c>
      <c r="B27" s="896">
        <v>7928.15</v>
      </c>
      <c r="C27" s="896">
        <v>7928.15</v>
      </c>
      <c r="D27" s="896">
        <v>7559.98</v>
      </c>
      <c r="E27" s="896">
        <v>7559.98</v>
      </c>
      <c r="F27" s="896">
        <v>7237.56</v>
      </c>
      <c r="G27" s="896">
        <v>7237.56</v>
      </c>
      <c r="H27" s="896">
        <v>5956.06</v>
      </c>
      <c r="I27" s="896">
        <v>5956.06</v>
      </c>
      <c r="J27" s="896">
        <v>3062.17</v>
      </c>
      <c r="K27" s="896">
        <v>3062.17</v>
      </c>
      <c r="L27" s="896" t="s">
        <v>96</v>
      </c>
      <c r="M27" s="896" t="s">
        <v>96</v>
      </c>
      <c r="N27" s="896">
        <v>2778.03</v>
      </c>
      <c r="O27" s="896">
        <v>2778.03</v>
      </c>
      <c r="P27" s="896" t="s">
        <v>96</v>
      </c>
      <c r="Q27" s="896" t="s">
        <v>96</v>
      </c>
      <c r="R27" s="896">
        <v>2170.25</v>
      </c>
      <c r="S27" s="896">
        <v>2170.25</v>
      </c>
      <c r="T27" s="896" t="s">
        <v>96</v>
      </c>
      <c r="U27" s="896" t="s">
        <v>96</v>
      </c>
      <c r="V27" s="896">
        <v>1375.71</v>
      </c>
      <c r="W27" s="896">
        <v>1375.71</v>
      </c>
      <c r="X27" s="896">
        <v>1150.51</v>
      </c>
      <c r="Y27" s="896">
        <v>1150.51</v>
      </c>
    </row>
    <row r="28" spans="1:25" s="195" customFormat="1" ht="11.25">
      <c r="A28" s="887" t="s">
        <v>17</v>
      </c>
      <c r="B28" s="896">
        <v>9060.5499999999993</v>
      </c>
      <c r="C28" s="896">
        <v>12369.84</v>
      </c>
      <c r="D28" s="896">
        <v>8479.86</v>
      </c>
      <c r="E28" s="896">
        <v>10610.81</v>
      </c>
      <c r="F28" s="896">
        <v>7938.48</v>
      </c>
      <c r="G28" s="896">
        <v>10743.99</v>
      </c>
      <c r="H28" s="896">
        <v>6964.7</v>
      </c>
      <c r="I28" s="896">
        <v>9475.5499999999993</v>
      </c>
      <c r="J28" s="896">
        <v>4515.08</v>
      </c>
      <c r="K28" s="896">
        <v>6937.36</v>
      </c>
      <c r="L28" s="896">
        <v>4294.47</v>
      </c>
      <c r="M28" s="896">
        <v>5284.88</v>
      </c>
      <c r="N28" s="896">
        <v>1401.27</v>
      </c>
      <c r="O28" s="896">
        <v>1401.27</v>
      </c>
      <c r="P28" s="896">
        <v>4075.54</v>
      </c>
      <c r="Q28" s="896">
        <v>5038.37</v>
      </c>
      <c r="R28" s="896">
        <v>2765.87</v>
      </c>
      <c r="S28" s="896">
        <v>3563.68</v>
      </c>
      <c r="T28" s="896">
        <v>2505</v>
      </c>
      <c r="U28" s="896">
        <v>3269.94</v>
      </c>
      <c r="V28" s="896">
        <v>2362.0700000000002</v>
      </c>
      <c r="W28" s="896">
        <v>3109</v>
      </c>
      <c r="X28" s="896">
        <v>988.03</v>
      </c>
      <c r="Y28" s="896">
        <v>988.03</v>
      </c>
    </row>
    <row r="29" spans="1:25" s="195" customFormat="1" ht="11.25">
      <c r="A29" s="887" t="s">
        <v>18</v>
      </c>
      <c r="B29" s="896" t="s">
        <v>96</v>
      </c>
      <c r="C29" s="896">
        <v>10699.44</v>
      </c>
      <c r="D29" s="896" t="s">
        <v>96</v>
      </c>
      <c r="E29" s="896">
        <v>10291.48</v>
      </c>
      <c r="F29" s="896" t="s">
        <v>96</v>
      </c>
      <c r="G29" s="896">
        <v>8854.36</v>
      </c>
      <c r="H29" s="896" t="s">
        <v>96</v>
      </c>
      <c r="I29" s="896">
        <v>7077.81</v>
      </c>
      <c r="J29" s="896" t="s">
        <v>96</v>
      </c>
      <c r="K29" s="896">
        <v>6151.23</v>
      </c>
      <c r="L29" s="896" t="s">
        <v>96</v>
      </c>
      <c r="M29" s="896">
        <v>5203.75</v>
      </c>
      <c r="N29" s="896" t="s">
        <v>96</v>
      </c>
      <c r="O29" s="896">
        <v>4275.96</v>
      </c>
      <c r="P29" s="896" t="s">
        <v>96</v>
      </c>
      <c r="Q29" s="896">
        <v>5100.8100000000004</v>
      </c>
      <c r="R29" s="896" t="s">
        <v>96</v>
      </c>
      <c r="S29" s="896">
        <v>4508.58</v>
      </c>
      <c r="T29" s="896" t="s">
        <v>96</v>
      </c>
      <c r="U29" s="896">
        <v>2772.2</v>
      </c>
      <c r="V29" s="896" t="s">
        <v>96</v>
      </c>
      <c r="W29" s="896">
        <v>2520.69</v>
      </c>
      <c r="X29" s="896" t="s">
        <v>96</v>
      </c>
      <c r="Y29" s="896">
        <v>1733.73</v>
      </c>
    </row>
    <row r="30" spans="1:25" s="195" customFormat="1" ht="11.25">
      <c r="A30" s="887" t="s">
        <v>19</v>
      </c>
      <c r="B30" s="896">
        <v>5882.13</v>
      </c>
      <c r="C30" s="896">
        <v>15000.89</v>
      </c>
      <c r="D30" s="896">
        <v>5316.65</v>
      </c>
      <c r="E30" s="896">
        <v>13618.46</v>
      </c>
      <c r="F30" s="896">
        <v>5060.8</v>
      </c>
      <c r="G30" s="896">
        <v>12643.44</v>
      </c>
      <c r="H30" s="896">
        <v>4817.82</v>
      </c>
      <c r="I30" s="896">
        <v>10495.33</v>
      </c>
      <c r="J30" s="896">
        <v>4370.26</v>
      </c>
      <c r="K30" s="896">
        <v>9922.7900000000009</v>
      </c>
      <c r="L30" s="896">
        <v>3842.33</v>
      </c>
      <c r="M30" s="896">
        <v>7805.04</v>
      </c>
      <c r="N30" s="896">
        <v>2754.43</v>
      </c>
      <c r="O30" s="896">
        <v>4361.58</v>
      </c>
      <c r="P30" s="896">
        <v>2282.67</v>
      </c>
      <c r="Q30" s="896">
        <v>5943.63</v>
      </c>
      <c r="R30" s="896">
        <v>1796.04</v>
      </c>
      <c r="S30" s="896">
        <v>5162.28</v>
      </c>
      <c r="T30" s="896">
        <v>1472.02</v>
      </c>
      <c r="U30" s="896">
        <v>4158.46</v>
      </c>
      <c r="V30" s="896">
        <v>1229.06</v>
      </c>
      <c r="W30" s="896">
        <v>3806.63</v>
      </c>
      <c r="X30" s="896">
        <v>1229.06</v>
      </c>
      <c r="Y30" s="896">
        <v>2385.86</v>
      </c>
    </row>
    <row r="31" spans="1:25" s="195" customFormat="1" ht="11.25">
      <c r="A31" s="887" t="s">
        <v>92</v>
      </c>
      <c r="B31" s="896">
        <v>9425.02</v>
      </c>
      <c r="C31" s="896">
        <v>13306.7</v>
      </c>
      <c r="D31" s="896">
        <v>8726.36</v>
      </c>
      <c r="E31" s="896">
        <v>12247.07</v>
      </c>
      <c r="F31" s="896">
        <v>8094.1</v>
      </c>
      <c r="G31" s="896">
        <v>10936.89</v>
      </c>
      <c r="H31" s="896">
        <v>7521.92</v>
      </c>
      <c r="I31" s="896">
        <v>9784.58</v>
      </c>
      <c r="J31" s="896">
        <v>6252.7</v>
      </c>
      <c r="K31" s="896">
        <v>6584.99</v>
      </c>
      <c r="L31" s="896">
        <v>5227.46</v>
      </c>
      <c r="M31" s="896">
        <v>5227.46</v>
      </c>
      <c r="N31" s="896">
        <v>2835.99</v>
      </c>
      <c r="O31" s="896">
        <v>2835.99</v>
      </c>
      <c r="P31" s="896">
        <v>4037.08</v>
      </c>
      <c r="Q31" s="896">
        <v>5295.4</v>
      </c>
      <c r="R31" s="896">
        <v>3490.98</v>
      </c>
      <c r="S31" s="896">
        <v>4381.2700000000004</v>
      </c>
      <c r="T31" s="896">
        <v>3045.44</v>
      </c>
      <c r="U31" s="896">
        <v>3757.51</v>
      </c>
      <c r="V31" s="896">
        <v>2814.5</v>
      </c>
      <c r="W31" s="896">
        <v>3023.29</v>
      </c>
      <c r="X31" s="896">
        <v>2537.9</v>
      </c>
      <c r="Y31" s="896">
        <v>2537.9</v>
      </c>
    </row>
    <row r="32" spans="1:25" s="195" customFormat="1" ht="11.25">
      <c r="A32" s="887" t="s">
        <v>20</v>
      </c>
      <c r="B32" s="896">
        <v>10682.6</v>
      </c>
      <c r="C32" s="896">
        <v>14421.51</v>
      </c>
      <c r="D32" s="896">
        <v>9289.2199999999993</v>
      </c>
      <c r="E32" s="896">
        <v>12540.45</v>
      </c>
      <c r="F32" s="896">
        <v>8444.75</v>
      </c>
      <c r="G32" s="896">
        <v>11400.41</v>
      </c>
      <c r="H32" s="896">
        <v>7343.26</v>
      </c>
      <c r="I32" s="896">
        <v>9913.4</v>
      </c>
      <c r="J32" s="896">
        <v>4895.5</v>
      </c>
      <c r="K32" s="896">
        <v>6608.93</v>
      </c>
      <c r="L32" s="896">
        <v>4707.22</v>
      </c>
      <c r="M32" s="896">
        <v>6354.75</v>
      </c>
      <c r="N32" s="896">
        <v>3419.57</v>
      </c>
      <c r="O32" s="896">
        <v>4616.42</v>
      </c>
      <c r="P32" s="896">
        <v>4093.23</v>
      </c>
      <c r="Q32" s="896">
        <v>5525.86</v>
      </c>
      <c r="R32" s="896">
        <v>2999.62</v>
      </c>
      <c r="S32" s="896">
        <v>4049.49</v>
      </c>
      <c r="T32" s="896">
        <v>2726.92</v>
      </c>
      <c r="U32" s="896">
        <v>3681.34</v>
      </c>
      <c r="V32" s="896">
        <v>2081.37</v>
      </c>
      <c r="W32" s="896">
        <v>2705.78</v>
      </c>
      <c r="X32" s="896">
        <v>1040.68</v>
      </c>
      <c r="Y32" s="896">
        <v>1352.89</v>
      </c>
    </row>
    <row r="33" spans="1:25" s="195" customFormat="1" ht="11.25">
      <c r="A33" s="887" t="s">
        <v>21</v>
      </c>
      <c r="B33" s="896">
        <v>12874.8</v>
      </c>
      <c r="C33" s="896" t="s">
        <v>96</v>
      </c>
      <c r="D33" s="896">
        <v>11587.32</v>
      </c>
      <c r="E33" s="896" t="s">
        <v>96</v>
      </c>
      <c r="F33" s="896">
        <v>10428.59</v>
      </c>
      <c r="G33" s="896" t="s">
        <v>96</v>
      </c>
      <c r="H33" s="896">
        <v>9385.73</v>
      </c>
      <c r="I33" s="896" t="s">
        <v>96</v>
      </c>
      <c r="J33" s="896">
        <v>7503.2</v>
      </c>
      <c r="K33" s="896" t="s">
        <v>96</v>
      </c>
      <c r="L33" s="896">
        <v>5757.6</v>
      </c>
      <c r="M33" s="896" t="s">
        <v>96</v>
      </c>
      <c r="N33" s="896">
        <v>3862.44</v>
      </c>
      <c r="O33" s="896" t="s">
        <v>96</v>
      </c>
      <c r="P33" s="896">
        <v>5752.6</v>
      </c>
      <c r="Q33" s="896" t="s">
        <v>96</v>
      </c>
      <c r="R33" s="896">
        <v>4905.74</v>
      </c>
      <c r="S33" s="896" t="s">
        <v>96</v>
      </c>
      <c r="T33" s="896">
        <v>3778.71</v>
      </c>
      <c r="U33" s="896" t="s">
        <v>96</v>
      </c>
      <c r="V33" s="896">
        <v>3057.77</v>
      </c>
      <c r="W33" s="896" t="s">
        <v>96</v>
      </c>
      <c r="X33" s="896">
        <v>1520.15</v>
      </c>
      <c r="Y33" s="896" t="s">
        <v>96</v>
      </c>
    </row>
    <row r="34" spans="1:25" s="195" customFormat="1" ht="11.25" customHeight="1">
      <c r="A34" s="975" t="s">
        <v>400</v>
      </c>
      <c r="B34" s="975"/>
      <c r="C34" s="975"/>
      <c r="D34" s="975"/>
      <c r="E34" s="975"/>
      <c r="F34" s="975"/>
      <c r="G34" s="975"/>
      <c r="H34" s="975"/>
      <c r="I34" s="975"/>
      <c r="J34" s="975"/>
      <c r="K34" s="975"/>
      <c r="L34" s="975"/>
      <c r="M34" s="975"/>
      <c r="N34" s="975"/>
      <c r="O34" s="975"/>
      <c r="P34" s="975"/>
      <c r="Q34" s="975"/>
    </row>
    <row r="35" spans="1:25" s="195" customFormat="1" ht="11.25">
      <c r="A35" s="975"/>
      <c r="B35" s="975"/>
      <c r="C35" s="975"/>
      <c r="D35" s="975"/>
      <c r="E35" s="975"/>
      <c r="F35" s="975"/>
      <c r="G35" s="975"/>
      <c r="H35" s="975"/>
      <c r="I35" s="975"/>
      <c r="J35" s="975"/>
      <c r="K35" s="975"/>
      <c r="L35" s="975"/>
      <c r="M35" s="975"/>
      <c r="N35" s="975"/>
      <c r="O35" s="975"/>
      <c r="P35" s="975"/>
      <c r="Q35" s="975"/>
    </row>
    <row r="36" spans="1:25" s="195" customFormat="1" ht="11.25">
      <c r="A36" s="9" t="s">
        <v>401</v>
      </c>
      <c r="B36" s="9"/>
      <c r="C36" s="9"/>
      <c r="D36" s="9"/>
      <c r="E36" s="9"/>
      <c r="F36" s="9"/>
      <c r="G36" s="9"/>
      <c r="H36" s="9"/>
      <c r="I36" s="9"/>
      <c r="J36" s="9"/>
      <c r="K36" s="9"/>
      <c r="L36" s="9"/>
      <c r="M36" s="9"/>
      <c r="N36" s="9"/>
      <c r="O36" s="9"/>
      <c r="P36" s="9"/>
      <c r="Q36" s="9"/>
    </row>
    <row r="37" spans="1:25" s="195" customFormat="1" ht="11.25">
      <c r="A37" s="542" t="s">
        <v>417</v>
      </c>
      <c r="B37" s="542"/>
      <c r="C37" s="542"/>
      <c r="D37" s="285"/>
      <c r="E37" s="285"/>
      <c r="F37" s="285"/>
      <c r="G37" s="285"/>
      <c r="H37" s="285"/>
      <c r="I37" s="285"/>
      <c r="J37" s="285"/>
      <c r="K37" s="285"/>
      <c r="L37" s="285"/>
    </row>
    <row r="38" spans="1:25" s="195" customFormat="1" ht="11.25">
      <c r="A38" s="542" t="s">
        <v>418</v>
      </c>
      <c r="B38" s="542"/>
      <c r="C38" s="542"/>
      <c r="D38" s="285"/>
      <c r="E38" s="285"/>
      <c r="F38" s="285"/>
      <c r="G38" s="285"/>
      <c r="H38" s="285"/>
      <c r="I38" s="285"/>
      <c r="J38" s="285"/>
      <c r="K38" s="285"/>
      <c r="L38" s="285"/>
    </row>
    <row r="39" spans="1:25" s="195" customFormat="1" ht="11.25"/>
  </sheetData>
  <mergeCells count="14">
    <mergeCell ref="X5:Y5"/>
    <mergeCell ref="A34:Q35"/>
    <mergeCell ref="L5:M5"/>
    <mergeCell ref="N5:O5"/>
    <mergeCell ref="P5:Q5"/>
    <mergeCell ref="R5:S5"/>
    <mergeCell ref="T5:U5"/>
    <mergeCell ref="V5:W5"/>
    <mergeCell ref="A5:A6"/>
    <mergeCell ref="B5:C5"/>
    <mergeCell ref="D5:E5"/>
    <mergeCell ref="F5:G5"/>
    <mergeCell ref="H5:I5"/>
    <mergeCell ref="J5:K5"/>
  </mergeCells>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C40"/>
  <sheetViews>
    <sheetView workbookViewId="0">
      <selection activeCell="I19" sqref="I19"/>
    </sheetView>
  </sheetViews>
  <sheetFormatPr defaultRowHeight="15"/>
  <sheetData>
    <row r="1" spans="1:29" s="195" customFormat="1" ht="11.25">
      <c r="A1" s="886" t="s">
        <v>607</v>
      </c>
      <c r="M1" s="285"/>
      <c r="N1" s="285"/>
      <c r="O1" s="285"/>
      <c r="P1" s="285"/>
      <c r="Q1" s="285"/>
      <c r="R1" s="285"/>
      <c r="S1" s="285"/>
      <c r="T1" s="285"/>
      <c r="U1" s="285"/>
      <c r="V1" s="285"/>
      <c r="W1" s="285"/>
      <c r="X1" s="285"/>
      <c r="Y1" s="285"/>
      <c r="Z1" s="285"/>
      <c r="AA1" s="285"/>
      <c r="AB1" s="285"/>
      <c r="AC1" s="285"/>
    </row>
    <row r="2" spans="1:29" s="195" customFormat="1" ht="11.25">
      <c r="A2" s="506" t="s">
        <v>437</v>
      </c>
      <c r="M2" s="285"/>
      <c r="N2" s="285"/>
      <c r="O2" s="285"/>
      <c r="P2" s="285"/>
      <c r="Q2" s="285"/>
      <c r="R2" s="285"/>
      <c r="S2" s="285"/>
      <c r="T2" s="285"/>
      <c r="U2" s="285"/>
      <c r="V2" s="285"/>
      <c r="W2" s="285"/>
      <c r="X2" s="285"/>
      <c r="Y2" s="285"/>
      <c r="Z2" s="285"/>
      <c r="AA2" s="285"/>
      <c r="AB2" s="285"/>
      <c r="AC2" s="285"/>
    </row>
    <row r="3" spans="1:29" s="195" customFormat="1" ht="11.25">
      <c r="A3" s="506" t="s">
        <v>389</v>
      </c>
      <c r="M3" s="285"/>
      <c r="N3" s="285"/>
      <c r="O3" s="285"/>
      <c r="P3" s="285"/>
      <c r="Q3" s="285"/>
      <c r="R3" s="285"/>
      <c r="S3" s="285"/>
      <c r="T3" s="285"/>
      <c r="U3" s="285"/>
      <c r="V3" s="285"/>
      <c r="W3" s="285"/>
      <c r="X3" s="285"/>
      <c r="Y3" s="285"/>
      <c r="Z3" s="285"/>
      <c r="AA3" s="285"/>
      <c r="AB3" s="285"/>
      <c r="AC3" s="285"/>
    </row>
    <row r="4" spans="1:29" s="195" customFormat="1" ht="11.25">
      <c r="B4" s="1118"/>
      <c r="C4" s="1118"/>
      <c r="D4" s="1118"/>
      <c r="E4" s="1118"/>
      <c r="F4" s="1118"/>
      <c r="G4" s="1118"/>
      <c r="H4" s="1118"/>
      <c r="I4" s="1118"/>
      <c r="J4" s="1118"/>
      <c r="K4" s="1118"/>
      <c r="L4" s="1118"/>
      <c r="M4" s="1118"/>
      <c r="N4" s="1118"/>
      <c r="O4" s="1118"/>
      <c r="P4" s="1118"/>
      <c r="Q4" s="1118"/>
      <c r="R4" s="1118"/>
      <c r="S4" s="1118"/>
    </row>
    <row r="5" spans="1:29" s="543" customFormat="1" ht="27" customHeight="1">
      <c r="A5" s="1112" t="s">
        <v>205</v>
      </c>
      <c r="B5" s="1112" t="s">
        <v>404</v>
      </c>
      <c r="C5" s="1112"/>
      <c r="D5" s="1112" t="s">
        <v>405</v>
      </c>
      <c r="E5" s="1112"/>
      <c r="F5" s="1112" t="s">
        <v>406</v>
      </c>
      <c r="G5" s="1112"/>
      <c r="H5" s="1112" t="s">
        <v>407</v>
      </c>
      <c r="I5" s="1112"/>
      <c r="J5" s="1112" t="s">
        <v>408</v>
      </c>
      <c r="K5" s="1112"/>
      <c r="L5" s="1112" t="s">
        <v>438</v>
      </c>
      <c r="M5" s="1112"/>
      <c r="N5" s="1112" t="s">
        <v>410</v>
      </c>
      <c r="O5" s="1112"/>
      <c r="P5" s="1112" t="s">
        <v>411</v>
      </c>
      <c r="Q5" s="1112"/>
      <c r="R5" s="1112" t="s">
        <v>412</v>
      </c>
      <c r="S5" s="1112"/>
      <c r="T5" s="1112" t="s">
        <v>413</v>
      </c>
      <c r="U5" s="1112"/>
      <c r="V5" s="1112" t="s">
        <v>414</v>
      </c>
      <c r="W5" s="1112"/>
      <c r="X5" s="1112" t="s">
        <v>396</v>
      </c>
      <c r="Y5" s="1112"/>
    </row>
    <row r="6" spans="1:29" s="543" customFormat="1" ht="33.75">
      <c r="A6" s="1112"/>
      <c r="B6" s="541" t="s">
        <v>415</v>
      </c>
      <c r="C6" s="541" t="s">
        <v>416</v>
      </c>
      <c r="D6" s="541" t="s">
        <v>415</v>
      </c>
      <c r="E6" s="541" t="s">
        <v>416</v>
      </c>
      <c r="F6" s="544" t="s">
        <v>415</v>
      </c>
      <c r="G6" s="544" t="s">
        <v>416</v>
      </c>
      <c r="H6" s="544" t="s">
        <v>415</v>
      </c>
      <c r="I6" s="544" t="s">
        <v>416</v>
      </c>
      <c r="J6" s="544" t="s">
        <v>415</v>
      </c>
      <c r="K6" s="544" t="s">
        <v>416</v>
      </c>
      <c r="L6" s="544" t="s">
        <v>415</v>
      </c>
      <c r="M6" s="544" t="s">
        <v>416</v>
      </c>
      <c r="N6" s="544" t="s">
        <v>415</v>
      </c>
      <c r="O6" s="544" t="s">
        <v>416</v>
      </c>
      <c r="P6" s="544" t="s">
        <v>415</v>
      </c>
      <c r="Q6" s="544" t="s">
        <v>416</v>
      </c>
      <c r="R6" s="544" t="s">
        <v>415</v>
      </c>
      <c r="S6" s="544" t="s">
        <v>416</v>
      </c>
      <c r="T6" s="544" t="s">
        <v>415</v>
      </c>
      <c r="U6" s="544" t="s">
        <v>416</v>
      </c>
      <c r="V6" s="544" t="s">
        <v>415</v>
      </c>
      <c r="W6" s="544" t="s">
        <v>416</v>
      </c>
      <c r="X6" s="544" t="s">
        <v>415</v>
      </c>
      <c r="Y6" s="544" t="s">
        <v>416</v>
      </c>
    </row>
    <row r="7" spans="1:29" s="195" customFormat="1" ht="11.25">
      <c r="A7" s="887" t="s">
        <v>25</v>
      </c>
      <c r="B7" s="897">
        <v>2768.11</v>
      </c>
      <c r="C7" s="897">
        <v>11976.28</v>
      </c>
      <c r="D7" s="897">
        <v>2516.46</v>
      </c>
      <c r="E7" s="897">
        <v>10116.780000000001</v>
      </c>
      <c r="F7" s="897">
        <v>2437.98</v>
      </c>
      <c r="G7" s="897">
        <v>8595.34</v>
      </c>
      <c r="H7" s="897">
        <v>1950.38</v>
      </c>
      <c r="I7" s="897">
        <v>7327.45</v>
      </c>
      <c r="J7" s="897">
        <v>1585.66</v>
      </c>
      <c r="K7" s="897">
        <v>6313.14</v>
      </c>
      <c r="L7" s="897" t="s">
        <v>96</v>
      </c>
      <c r="M7" s="897" t="s">
        <v>96</v>
      </c>
      <c r="N7" s="897">
        <v>1223.5999999999999</v>
      </c>
      <c r="O7" s="897">
        <v>3636.23</v>
      </c>
      <c r="P7" s="897">
        <v>1182.49</v>
      </c>
      <c r="Q7" s="897">
        <v>3833.75</v>
      </c>
      <c r="R7" s="897">
        <v>810.36</v>
      </c>
      <c r="S7" s="897">
        <v>3465.97</v>
      </c>
      <c r="T7" s="897">
        <v>631.14</v>
      </c>
      <c r="U7" s="897">
        <v>2476.69</v>
      </c>
      <c r="V7" s="897">
        <v>589.86</v>
      </c>
      <c r="W7" s="897">
        <v>2372.5</v>
      </c>
      <c r="X7" s="897">
        <v>492.2</v>
      </c>
      <c r="Y7" s="897">
        <v>1637.82</v>
      </c>
    </row>
    <row r="8" spans="1:29" s="195" customFormat="1" ht="11.25">
      <c r="A8" s="887" t="s">
        <v>23</v>
      </c>
      <c r="B8" s="897" t="s">
        <v>96</v>
      </c>
      <c r="C8" s="897" t="s">
        <v>96</v>
      </c>
      <c r="D8" s="897" t="s">
        <v>96</v>
      </c>
      <c r="E8" s="897" t="s">
        <v>96</v>
      </c>
      <c r="F8" s="897" t="s">
        <v>96</v>
      </c>
      <c r="G8" s="897" t="s">
        <v>96</v>
      </c>
      <c r="H8" s="897" t="s">
        <v>96</v>
      </c>
      <c r="I8" s="897" t="s">
        <v>96</v>
      </c>
      <c r="J8" s="897" t="s">
        <v>96</v>
      </c>
      <c r="K8" s="897" t="s">
        <v>96</v>
      </c>
      <c r="L8" s="897" t="s">
        <v>96</v>
      </c>
      <c r="M8" s="897" t="s">
        <v>96</v>
      </c>
      <c r="N8" s="897" t="s">
        <v>96</v>
      </c>
      <c r="O8" s="897" t="s">
        <v>96</v>
      </c>
      <c r="P8" s="897" t="s">
        <v>96</v>
      </c>
      <c r="Q8" s="897" t="s">
        <v>96</v>
      </c>
      <c r="R8" s="897" t="s">
        <v>96</v>
      </c>
      <c r="S8" s="897" t="s">
        <v>96</v>
      </c>
      <c r="T8" s="897" t="s">
        <v>96</v>
      </c>
      <c r="U8" s="897" t="s">
        <v>96</v>
      </c>
      <c r="V8" s="897" t="s">
        <v>96</v>
      </c>
      <c r="W8" s="897" t="s">
        <v>96</v>
      </c>
      <c r="X8" s="897" t="s">
        <v>96</v>
      </c>
      <c r="Y8" s="897" t="s">
        <v>96</v>
      </c>
    </row>
    <row r="9" spans="1:29" s="195" customFormat="1" ht="11.25">
      <c r="A9" s="887" t="s">
        <v>26</v>
      </c>
      <c r="B9" s="897">
        <v>11018.85</v>
      </c>
      <c r="C9" s="897" t="s">
        <v>96</v>
      </c>
      <c r="D9" s="897">
        <v>10400.969999999999</v>
      </c>
      <c r="E9" s="897" t="s">
        <v>96</v>
      </c>
      <c r="F9" s="897">
        <v>9057.3799999999992</v>
      </c>
      <c r="G9" s="897" t="s">
        <v>96</v>
      </c>
      <c r="H9" s="897">
        <v>7508.26</v>
      </c>
      <c r="I9" s="897" t="s">
        <v>96</v>
      </c>
      <c r="J9" s="897">
        <v>6199.3</v>
      </c>
      <c r="K9" s="897" t="s">
        <v>96</v>
      </c>
      <c r="L9" s="897">
        <v>5496.63</v>
      </c>
      <c r="M9" s="897" t="s">
        <v>96</v>
      </c>
      <c r="N9" s="897">
        <v>3925.14</v>
      </c>
      <c r="O9" s="897" t="s">
        <v>96</v>
      </c>
      <c r="P9" s="897">
        <v>5464.32</v>
      </c>
      <c r="Q9" s="897" t="s">
        <v>96</v>
      </c>
      <c r="R9" s="897">
        <v>3542.79</v>
      </c>
      <c r="S9" s="897" t="s">
        <v>96</v>
      </c>
      <c r="T9" s="897">
        <v>2735.3</v>
      </c>
      <c r="U9" s="897" t="s">
        <v>96</v>
      </c>
      <c r="V9" s="897">
        <v>2498.0700000000002</v>
      </c>
      <c r="W9" s="897" t="s">
        <v>96</v>
      </c>
      <c r="X9" s="897">
        <v>1527.75</v>
      </c>
      <c r="Y9" s="897" t="s">
        <v>96</v>
      </c>
    </row>
    <row r="10" spans="1:29" s="195" customFormat="1" ht="11.25">
      <c r="A10" s="887" t="s">
        <v>27</v>
      </c>
      <c r="B10" s="897">
        <v>9335.51</v>
      </c>
      <c r="C10" s="897">
        <v>12636.4</v>
      </c>
      <c r="D10" s="897">
        <v>8495.65</v>
      </c>
      <c r="E10" s="897">
        <v>11473.08</v>
      </c>
      <c r="F10" s="897">
        <v>7687.67</v>
      </c>
      <c r="G10" s="897">
        <v>10354.530000000001</v>
      </c>
      <c r="H10" s="897">
        <v>6653.42</v>
      </c>
      <c r="I10" s="897">
        <v>8918.23</v>
      </c>
      <c r="J10" s="897">
        <v>5976.12</v>
      </c>
      <c r="K10" s="897">
        <v>7986.42</v>
      </c>
      <c r="L10" s="897">
        <v>4087.66</v>
      </c>
      <c r="M10" s="897">
        <v>5353.76</v>
      </c>
      <c r="N10" s="897">
        <v>3431.76</v>
      </c>
      <c r="O10" s="897">
        <v>4505.43</v>
      </c>
      <c r="P10" s="897">
        <v>3896.43</v>
      </c>
      <c r="Q10" s="897">
        <v>5136.76</v>
      </c>
      <c r="R10" s="897">
        <v>3442.25</v>
      </c>
      <c r="S10" s="897">
        <v>4511.83</v>
      </c>
      <c r="T10" s="897">
        <v>2325.11</v>
      </c>
      <c r="U10" s="897">
        <v>2965.57</v>
      </c>
      <c r="V10" s="897">
        <v>2025.52</v>
      </c>
      <c r="W10" s="897">
        <v>2551.29</v>
      </c>
      <c r="X10" s="897">
        <v>1256.8599999999999</v>
      </c>
      <c r="Y10" s="897">
        <v>1523.18</v>
      </c>
    </row>
    <row r="11" spans="1:29" s="195" customFormat="1" ht="11.25">
      <c r="A11" s="887" t="s">
        <v>28</v>
      </c>
      <c r="B11" s="897" t="s">
        <v>96</v>
      </c>
      <c r="C11" s="897" t="s">
        <v>96</v>
      </c>
      <c r="D11" s="897" t="s">
        <v>96</v>
      </c>
      <c r="E11" s="897" t="s">
        <v>96</v>
      </c>
      <c r="F11" s="897" t="s">
        <v>96</v>
      </c>
      <c r="G11" s="897" t="s">
        <v>96</v>
      </c>
      <c r="H11" s="897" t="s">
        <v>96</v>
      </c>
      <c r="I11" s="897" t="s">
        <v>96</v>
      </c>
      <c r="J11" s="897" t="s">
        <v>96</v>
      </c>
      <c r="K11" s="897" t="s">
        <v>96</v>
      </c>
      <c r="L11" s="897" t="s">
        <v>96</v>
      </c>
      <c r="M11" s="897" t="s">
        <v>96</v>
      </c>
      <c r="N11" s="897" t="s">
        <v>96</v>
      </c>
      <c r="O11" s="897" t="s">
        <v>96</v>
      </c>
      <c r="P11" s="897" t="s">
        <v>96</v>
      </c>
      <c r="Q11" s="897" t="s">
        <v>96</v>
      </c>
      <c r="R11" s="897" t="s">
        <v>96</v>
      </c>
      <c r="S11" s="897" t="s">
        <v>96</v>
      </c>
      <c r="T11" s="897" t="s">
        <v>96</v>
      </c>
      <c r="U11" s="897" t="s">
        <v>96</v>
      </c>
      <c r="V11" s="897" t="s">
        <v>96</v>
      </c>
      <c r="W11" s="897" t="s">
        <v>96</v>
      </c>
      <c r="X11" s="897" t="s">
        <v>96</v>
      </c>
      <c r="Y11" s="897" t="s">
        <v>96</v>
      </c>
    </row>
    <row r="12" spans="1:29" s="195" customFormat="1" ht="11.25">
      <c r="A12" s="887" t="s">
        <v>9</v>
      </c>
      <c r="B12" s="897">
        <v>9153.24</v>
      </c>
      <c r="C12" s="897">
        <v>9153.24</v>
      </c>
      <c r="D12" s="897">
        <v>7486.98</v>
      </c>
      <c r="E12" s="897">
        <v>7486.98</v>
      </c>
      <c r="F12" s="897">
        <v>6176.83</v>
      </c>
      <c r="G12" s="897">
        <v>6176.83</v>
      </c>
      <c r="H12" s="897">
        <v>5490.98</v>
      </c>
      <c r="I12" s="897">
        <v>5490.98</v>
      </c>
      <c r="J12" s="897">
        <v>4121.78</v>
      </c>
      <c r="K12" s="897">
        <v>4121.78</v>
      </c>
      <c r="L12" s="897">
        <v>3490.77</v>
      </c>
      <c r="M12" s="897">
        <v>3490.77</v>
      </c>
      <c r="N12" s="897">
        <v>3465.77</v>
      </c>
      <c r="O12" s="897">
        <v>3465.77</v>
      </c>
      <c r="P12" s="897">
        <v>3471.54</v>
      </c>
      <c r="Q12" s="897">
        <v>3471.54</v>
      </c>
      <c r="R12" s="897">
        <v>3221.58</v>
      </c>
      <c r="S12" s="897">
        <v>3221.58</v>
      </c>
      <c r="T12" s="897">
        <v>2707.33</v>
      </c>
      <c r="U12" s="897">
        <v>2707.33</v>
      </c>
      <c r="V12" s="897">
        <v>2638.61</v>
      </c>
      <c r="W12" s="897">
        <v>2638.61</v>
      </c>
      <c r="X12" s="897">
        <v>1713.29</v>
      </c>
      <c r="Y12" s="897">
        <v>1713.29</v>
      </c>
    </row>
    <row r="13" spans="1:29" s="195" customFormat="1" ht="11.25">
      <c r="A13" s="887" t="s">
        <v>10</v>
      </c>
      <c r="B13" s="897">
        <v>2760</v>
      </c>
      <c r="C13" s="897">
        <v>15358.31</v>
      </c>
      <c r="D13" s="897">
        <v>2649.6</v>
      </c>
      <c r="E13" s="897">
        <v>14830.98</v>
      </c>
      <c r="F13" s="897">
        <v>2530.92</v>
      </c>
      <c r="G13" s="897">
        <v>13168.86</v>
      </c>
      <c r="H13" s="897">
        <v>2130.12</v>
      </c>
      <c r="I13" s="897">
        <v>11255.36</v>
      </c>
      <c r="J13" s="897">
        <v>1943.04</v>
      </c>
      <c r="K13" s="897">
        <v>9887</v>
      </c>
      <c r="L13" s="897">
        <v>1548.36</v>
      </c>
      <c r="M13" s="897">
        <v>7851.78</v>
      </c>
      <c r="N13" s="897">
        <v>609.96</v>
      </c>
      <c r="O13" s="897">
        <v>4652.7299999999996</v>
      </c>
      <c r="P13" s="897">
        <v>1393.8</v>
      </c>
      <c r="Q13" s="897">
        <v>8520.4699999999993</v>
      </c>
      <c r="R13" s="897">
        <v>1214.4000000000001</v>
      </c>
      <c r="S13" s="897">
        <v>7764.38</v>
      </c>
      <c r="T13" s="897">
        <v>692.76</v>
      </c>
      <c r="U13" s="897">
        <v>5219.34</v>
      </c>
      <c r="V13" s="897">
        <v>609.96</v>
      </c>
      <c r="W13" s="897">
        <v>4956.7700000000004</v>
      </c>
      <c r="X13" s="897">
        <v>433.32</v>
      </c>
      <c r="Y13" s="897">
        <v>3913.63</v>
      </c>
    </row>
    <row r="14" spans="1:29" s="195" customFormat="1" ht="11.25">
      <c r="A14" s="887" t="s">
        <v>29</v>
      </c>
      <c r="B14" s="897">
        <v>10442.049999999999</v>
      </c>
      <c r="C14" s="897">
        <v>13778.05</v>
      </c>
      <c r="D14" s="897">
        <v>8680.74</v>
      </c>
      <c r="E14" s="897">
        <v>11454.05</v>
      </c>
      <c r="F14" s="897">
        <v>7422.67</v>
      </c>
      <c r="G14" s="897">
        <v>9794.0400000000009</v>
      </c>
      <c r="H14" s="897">
        <v>6416.55</v>
      </c>
      <c r="I14" s="897">
        <v>8466.0400000000009</v>
      </c>
      <c r="J14" s="897">
        <v>5158.12</v>
      </c>
      <c r="K14" s="897">
        <v>6806.02</v>
      </c>
      <c r="L14" s="897">
        <v>4403.2700000000004</v>
      </c>
      <c r="M14" s="897">
        <v>5801.03</v>
      </c>
      <c r="N14" s="897">
        <v>4277.47</v>
      </c>
      <c r="O14" s="897">
        <v>5644.02</v>
      </c>
      <c r="P14" s="897">
        <v>4277.47</v>
      </c>
      <c r="Q14" s="897">
        <v>5644.02</v>
      </c>
      <c r="R14" s="897">
        <v>3648.43</v>
      </c>
      <c r="S14" s="897">
        <v>4814.01</v>
      </c>
      <c r="T14" s="897">
        <v>2641.96</v>
      </c>
      <c r="U14" s="897">
        <v>3486.03</v>
      </c>
      <c r="V14" s="897">
        <v>2100.98</v>
      </c>
      <c r="W14" s="897">
        <v>2772.22</v>
      </c>
      <c r="X14" s="897">
        <v>1069.3699999999999</v>
      </c>
      <c r="Y14" s="897">
        <v>1069.3699999999999</v>
      </c>
    </row>
    <row r="15" spans="1:29" s="195" customFormat="1" ht="11.25">
      <c r="A15" s="887" t="s">
        <v>11</v>
      </c>
      <c r="B15" s="897">
        <v>15561.78</v>
      </c>
      <c r="C15" s="897" t="s">
        <v>96</v>
      </c>
      <c r="D15" s="897">
        <v>14027.52</v>
      </c>
      <c r="E15" s="897" t="s">
        <v>96</v>
      </c>
      <c r="F15" s="897">
        <v>12602.85</v>
      </c>
      <c r="G15" s="897" t="s">
        <v>96</v>
      </c>
      <c r="H15" s="897">
        <v>11024.97</v>
      </c>
      <c r="I15" s="897" t="s">
        <v>96</v>
      </c>
      <c r="J15" s="897">
        <v>7561.71</v>
      </c>
      <c r="K15" s="897" t="s">
        <v>96</v>
      </c>
      <c r="L15" s="897">
        <v>5638.31</v>
      </c>
      <c r="M15" s="897" t="s">
        <v>96</v>
      </c>
      <c r="N15" s="897">
        <v>4931.55</v>
      </c>
      <c r="O15" s="897" t="s">
        <v>96</v>
      </c>
      <c r="P15" s="897">
        <v>5638.31</v>
      </c>
      <c r="Q15" s="897" t="s">
        <v>96</v>
      </c>
      <c r="R15" s="897">
        <v>4931.55</v>
      </c>
      <c r="S15" s="897" t="s">
        <v>96</v>
      </c>
      <c r="T15" s="897">
        <v>3598.06</v>
      </c>
      <c r="U15" s="897" t="s">
        <v>96</v>
      </c>
      <c r="V15" s="897">
        <v>3276.58</v>
      </c>
      <c r="W15" s="897" t="s">
        <v>96</v>
      </c>
      <c r="X15" s="897">
        <v>2971.95</v>
      </c>
      <c r="Y15" s="897" t="s">
        <v>96</v>
      </c>
    </row>
    <row r="16" spans="1:29" s="195" customFormat="1" ht="11.25">
      <c r="A16" s="887" t="s">
        <v>12</v>
      </c>
      <c r="B16" s="897">
        <v>12291.28</v>
      </c>
      <c r="C16" s="897" t="s">
        <v>96</v>
      </c>
      <c r="D16" s="897">
        <v>9476.58</v>
      </c>
      <c r="E16" s="897" t="s">
        <v>96</v>
      </c>
      <c r="F16" s="897">
        <v>8444.91</v>
      </c>
      <c r="G16" s="897" t="s">
        <v>96</v>
      </c>
      <c r="H16" s="897">
        <v>6932.28</v>
      </c>
      <c r="I16" s="897" t="s">
        <v>96</v>
      </c>
      <c r="J16" s="897">
        <v>4461.74</v>
      </c>
      <c r="K16" s="897" t="s">
        <v>96</v>
      </c>
      <c r="L16" s="897">
        <v>3920.92</v>
      </c>
      <c r="M16" s="897" t="s">
        <v>96</v>
      </c>
      <c r="N16" s="897">
        <v>2495.13</v>
      </c>
      <c r="O16" s="897" t="s">
        <v>96</v>
      </c>
      <c r="P16" s="897">
        <v>3748.84</v>
      </c>
      <c r="Q16" s="897" t="s">
        <v>96</v>
      </c>
      <c r="R16" s="897">
        <v>2679.5</v>
      </c>
      <c r="S16" s="897" t="s">
        <v>96</v>
      </c>
      <c r="T16" s="897">
        <v>2495.13</v>
      </c>
      <c r="U16" s="897" t="s">
        <v>96</v>
      </c>
      <c r="V16" s="897">
        <v>2396.8000000000002</v>
      </c>
      <c r="W16" s="897" t="s">
        <v>96</v>
      </c>
      <c r="X16" s="897" t="s">
        <v>96</v>
      </c>
      <c r="Y16" s="897" t="s">
        <v>96</v>
      </c>
    </row>
    <row r="17" spans="1:25" s="195" customFormat="1" ht="11.25">
      <c r="A17" s="887" t="s">
        <v>13</v>
      </c>
      <c r="B17" s="897">
        <v>17596.91</v>
      </c>
      <c r="C17" s="897">
        <v>17596.91</v>
      </c>
      <c r="D17" s="897">
        <v>14083.13</v>
      </c>
      <c r="E17" s="897">
        <v>14083.13</v>
      </c>
      <c r="F17" s="897">
        <v>12323.74</v>
      </c>
      <c r="G17" s="897">
        <v>12323.74</v>
      </c>
      <c r="H17" s="897">
        <v>9858.19</v>
      </c>
      <c r="I17" s="897">
        <v>9858.19</v>
      </c>
      <c r="J17" s="897">
        <v>7868.55</v>
      </c>
      <c r="K17" s="897">
        <v>7868.55</v>
      </c>
      <c r="L17" s="897" t="s">
        <v>96</v>
      </c>
      <c r="M17" s="897" t="s">
        <v>96</v>
      </c>
      <c r="N17" s="897">
        <v>5467.94</v>
      </c>
      <c r="O17" s="897">
        <v>5467.94</v>
      </c>
      <c r="P17" s="897">
        <v>5379.04</v>
      </c>
      <c r="Q17" s="897">
        <v>5379.04</v>
      </c>
      <c r="R17" s="897">
        <v>4841.1400000000003</v>
      </c>
      <c r="S17" s="897">
        <v>4841.1400000000003</v>
      </c>
      <c r="T17" s="897">
        <v>3765.33</v>
      </c>
      <c r="U17" s="897">
        <v>3765.33</v>
      </c>
      <c r="V17" s="897">
        <v>2958.48</v>
      </c>
      <c r="W17" s="897">
        <v>2958.48</v>
      </c>
      <c r="X17" s="897" t="s">
        <v>96</v>
      </c>
      <c r="Y17" s="897" t="s">
        <v>96</v>
      </c>
    </row>
    <row r="18" spans="1:25" s="195" customFormat="1" ht="11.25">
      <c r="A18" s="887" t="s">
        <v>14</v>
      </c>
      <c r="B18" s="897">
        <v>15698.31</v>
      </c>
      <c r="C18" s="897">
        <v>15698.31</v>
      </c>
      <c r="D18" s="897">
        <v>13441.19</v>
      </c>
      <c r="E18" s="897">
        <v>13441.19</v>
      </c>
      <c r="F18" s="897">
        <v>11925.56</v>
      </c>
      <c r="G18" s="897">
        <v>11925.56</v>
      </c>
      <c r="H18" s="897">
        <v>9442.77</v>
      </c>
      <c r="I18" s="897">
        <v>9442.77</v>
      </c>
      <c r="J18" s="897">
        <v>6562.27</v>
      </c>
      <c r="K18" s="897">
        <v>6562.27</v>
      </c>
      <c r="L18" s="897">
        <v>6009.39</v>
      </c>
      <c r="M18" s="897">
        <v>6009.39</v>
      </c>
      <c r="N18" s="897">
        <v>4013.4</v>
      </c>
      <c r="O18" s="897">
        <v>4013.4</v>
      </c>
      <c r="P18" s="897">
        <v>5834.37</v>
      </c>
      <c r="Q18" s="897">
        <v>5834.37</v>
      </c>
      <c r="R18" s="897">
        <v>3544.63</v>
      </c>
      <c r="S18" s="897">
        <v>3544.63</v>
      </c>
      <c r="T18" s="897">
        <v>2890.46</v>
      </c>
      <c r="U18" s="897">
        <v>2890.46</v>
      </c>
      <c r="V18" s="897">
        <v>2200</v>
      </c>
      <c r="W18" s="897">
        <v>2200</v>
      </c>
      <c r="X18" s="897">
        <v>1440.14</v>
      </c>
      <c r="Y18" s="897">
        <v>1440.14</v>
      </c>
    </row>
    <row r="19" spans="1:25" s="195" customFormat="1" ht="11.25">
      <c r="A19" s="887" t="s">
        <v>30</v>
      </c>
      <c r="B19" s="897">
        <v>9682.7900000000009</v>
      </c>
      <c r="C19" s="897">
        <v>14524.19</v>
      </c>
      <c r="D19" s="897">
        <v>8734</v>
      </c>
      <c r="E19" s="897">
        <v>12227.59</v>
      </c>
      <c r="F19" s="897">
        <v>7784.91</v>
      </c>
      <c r="G19" s="897">
        <v>10120.379999999999</v>
      </c>
      <c r="H19" s="897">
        <v>7206.07</v>
      </c>
      <c r="I19" s="897">
        <v>8647.2800000000007</v>
      </c>
      <c r="J19" s="897">
        <v>6410.96</v>
      </c>
      <c r="K19" s="897">
        <v>7052.05</v>
      </c>
      <c r="L19" s="897">
        <v>4892.74</v>
      </c>
      <c r="M19" s="897">
        <v>4892.74</v>
      </c>
      <c r="N19" s="897">
        <v>4360.59</v>
      </c>
      <c r="O19" s="897">
        <v>4360.59</v>
      </c>
      <c r="P19" s="897">
        <v>4892.74</v>
      </c>
      <c r="Q19" s="897">
        <v>7339.11</v>
      </c>
      <c r="R19" s="897">
        <v>4360.59</v>
      </c>
      <c r="S19" s="897">
        <v>6104.82</v>
      </c>
      <c r="T19" s="897">
        <v>2911.24</v>
      </c>
      <c r="U19" s="897">
        <v>3493.48</v>
      </c>
      <c r="V19" s="897">
        <v>2515.42</v>
      </c>
      <c r="W19" s="897">
        <v>2766.96</v>
      </c>
      <c r="X19" s="897">
        <v>2152.06</v>
      </c>
      <c r="Y19" s="897">
        <v>2152.06</v>
      </c>
    </row>
    <row r="20" spans="1:25" s="195" customFormat="1" ht="11.25">
      <c r="A20" s="887" t="s">
        <v>31</v>
      </c>
      <c r="B20" s="897">
        <v>8138.61</v>
      </c>
      <c r="C20" s="897">
        <v>10103.61</v>
      </c>
      <c r="D20" s="897">
        <v>7237.56</v>
      </c>
      <c r="E20" s="897">
        <v>8397.56</v>
      </c>
      <c r="F20" s="897">
        <v>5876.07</v>
      </c>
      <c r="G20" s="897">
        <v>6836.07</v>
      </c>
      <c r="H20" s="897">
        <v>4641.8999999999996</v>
      </c>
      <c r="I20" s="897">
        <v>5401.9</v>
      </c>
      <c r="J20" s="897">
        <v>3115.15</v>
      </c>
      <c r="K20" s="897">
        <v>3675.15</v>
      </c>
      <c r="L20" s="897">
        <v>2381.65</v>
      </c>
      <c r="M20" s="897">
        <v>2741.55</v>
      </c>
      <c r="N20" s="897" t="s">
        <v>96</v>
      </c>
      <c r="O20" s="897" t="s">
        <v>96</v>
      </c>
      <c r="P20" s="897">
        <v>3191.4</v>
      </c>
      <c r="Q20" s="897">
        <v>3551.4</v>
      </c>
      <c r="R20" s="897">
        <v>2376.16</v>
      </c>
      <c r="S20" s="897">
        <v>2526.16</v>
      </c>
      <c r="T20" s="897">
        <v>2227.0700000000002</v>
      </c>
      <c r="U20" s="897">
        <v>2312.0700000000002</v>
      </c>
      <c r="V20" s="897">
        <v>1873.99</v>
      </c>
      <c r="W20" s="897">
        <v>1893.99</v>
      </c>
      <c r="X20" s="897" t="s">
        <v>96</v>
      </c>
      <c r="Y20" s="897" t="s">
        <v>96</v>
      </c>
    </row>
    <row r="21" spans="1:25" s="195" customFormat="1" ht="11.25">
      <c r="A21" s="887" t="s">
        <v>15</v>
      </c>
      <c r="B21" s="897">
        <v>8805.5</v>
      </c>
      <c r="C21" s="897">
        <v>10174.59</v>
      </c>
      <c r="D21" s="897">
        <v>7018.81</v>
      </c>
      <c r="E21" s="897">
        <v>8073.22</v>
      </c>
      <c r="F21" s="897">
        <v>6164.66</v>
      </c>
      <c r="G21" s="897">
        <v>7204.48</v>
      </c>
      <c r="H21" s="897">
        <v>5341.54</v>
      </c>
      <c r="I21" s="897">
        <v>6366.72</v>
      </c>
      <c r="J21" s="897">
        <v>4520.37</v>
      </c>
      <c r="K21" s="897">
        <v>5330.91</v>
      </c>
      <c r="L21" s="897">
        <v>3115.96</v>
      </c>
      <c r="M21" s="897">
        <v>3745.14</v>
      </c>
      <c r="N21" s="897">
        <v>1365.81</v>
      </c>
      <c r="O21" s="897">
        <v>1825.81</v>
      </c>
      <c r="P21" s="897">
        <v>3286.96</v>
      </c>
      <c r="Q21" s="897">
        <v>3916.14</v>
      </c>
      <c r="R21" s="897">
        <v>2851.61</v>
      </c>
      <c r="S21" s="897">
        <v>3416.15</v>
      </c>
      <c r="T21" s="897">
        <v>1817.75</v>
      </c>
      <c r="U21" s="897">
        <v>2298.38</v>
      </c>
      <c r="V21" s="897">
        <v>1610.39</v>
      </c>
      <c r="W21" s="897">
        <v>2076.39</v>
      </c>
      <c r="X21" s="897" t="s">
        <v>96</v>
      </c>
      <c r="Y21" s="897" t="s">
        <v>96</v>
      </c>
    </row>
    <row r="22" spans="1:25" s="195" customFormat="1" ht="11.25">
      <c r="A22" s="887" t="s">
        <v>197</v>
      </c>
      <c r="B22" s="897">
        <v>14354.24</v>
      </c>
      <c r="C22" s="897">
        <v>21531.360000000001</v>
      </c>
      <c r="D22" s="897">
        <v>13670.71</v>
      </c>
      <c r="E22" s="897">
        <v>20506.060000000001</v>
      </c>
      <c r="F22" s="897">
        <v>12896.89</v>
      </c>
      <c r="G22" s="897">
        <v>19345.34</v>
      </c>
      <c r="H22" s="897">
        <v>12282.75</v>
      </c>
      <c r="I22" s="897">
        <v>18424.13</v>
      </c>
      <c r="J22" s="897">
        <v>7365.97</v>
      </c>
      <c r="K22" s="897">
        <v>11048.95</v>
      </c>
      <c r="L22" s="897">
        <v>5456.27</v>
      </c>
      <c r="M22" s="897">
        <v>5456.27</v>
      </c>
      <c r="N22" s="897" t="s">
        <v>96</v>
      </c>
      <c r="O22" s="897" t="s">
        <v>96</v>
      </c>
      <c r="P22" s="897">
        <v>5484.18</v>
      </c>
      <c r="Q22" s="897">
        <v>8226.27</v>
      </c>
      <c r="R22" s="897">
        <v>3809.89</v>
      </c>
      <c r="S22" s="897">
        <v>6682.63</v>
      </c>
      <c r="T22" s="897">
        <v>3548.59</v>
      </c>
      <c r="U22" s="897">
        <v>5322.88</v>
      </c>
      <c r="V22" s="897">
        <v>3225.99</v>
      </c>
      <c r="W22" s="897">
        <v>4838.9799999999996</v>
      </c>
      <c r="X22" s="897">
        <v>1463.03</v>
      </c>
      <c r="Y22" s="897">
        <v>1463.03</v>
      </c>
    </row>
    <row r="23" spans="1:25" s="195" customFormat="1" ht="11.25">
      <c r="A23" s="887" t="s">
        <v>24</v>
      </c>
      <c r="B23" s="897">
        <v>10212.530000000001</v>
      </c>
      <c r="C23" s="897">
        <v>13712.53</v>
      </c>
      <c r="D23" s="897">
        <v>8651.11</v>
      </c>
      <c r="E23" s="897">
        <v>11178.19</v>
      </c>
      <c r="F23" s="897">
        <v>7015.84</v>
      </c>
      <c r="G23" s="897">
        <v>9449.5300000000007</v>
      </c>
      <c r="H23" s="897">
        <v>5855.33</v>
      </c>
      <c r="I23" s="897">
        <v>7673.73</v>
      </c>
      <c r="J23" s="897">
        <v>5116.82</v>
      </c>
      <c r="K23" s="897">
        <v>6418.82</v>
      </c>
      <c r="L23" s="897">
        <v>1790.8</v>
      </c>
      <c r="M23" s="897">
        <v>1790.8</v>
      </c>
      <c r="N23" s="897">
        <v>975.7</v>
      </c>
      <c r="O23" s="897">
        <v>975.7</v>
      </c>
      <c r="P23" s="897">
        <v>4009.05</v>
      </c>
      <c r="Q23" s="897">
        <v>5030.87</v>
      </c>
      <c r="R23" s="897">
        <v>3481.55</v>
      </c>
      <c r="S23" s="897">
        <v>4393.5</v>
      </c>
      <c r="T23" s="897">
        <v>2215.63</v>
      </c>
      <c r="U23" s="897">
        <v>2830.92</v>
      </c>
      <c r="V23" s="897">
        <v>1961.7</v>
      </c>
      <c r="W23" s="897">
        <v>2430.35</v>
      </c>
      <c r="X23" s="897">
        <v>970.42</v>
      </c>
      <c r="Y23" s="897">
        <v>970.42</v>
      </c>
    </row>
    <row r="24" spans="1:25" s="195" customFormat="1" ht="11.25">
      <c r="A24" s="887" t="s">
        <v>16</v>
      </c>
      <c r="B24" s="897">
        <v>10115.34</v>
      </c>
      <c r="C24" s="897">
        <v>10260.34</v>
      </c>
      <c r="D24" s="897">
        <v>7671.22</v>
      </c>
      <c r="E24" s="897">
        <v>7826.22</v>
      </c>
      <c r="F24" s="897">
        <v>5927.3</v>
      </c>
      <c r="G24" s="897">
        <v>6072.3</v>
      </c>
      <c r="H24" s="897">
        <v>4712.46</v>
      </c>
      <c r="I24" s="897">
        <v>4857.46</v>
      </c>
      <c r="J24" s="897" t="s">
        <v>96</v>
      </c>
      <c r="K24" s="897" t="s">
        <v>96</v>
      </c>
      <c r="L24" s="897" t="s">
        <v>96</v>
      </c>
      <c r="M24" s="897" t="s">
        <v>96</v>
      </c>
      <c r="N24" s="897" t="s">
        <v>96</v>
      </c>
      <c r="O24" s="897" t="s">
        <v>96</v>
      </c>
      <c r="P24" s="897">
        <v>2363.9</v>
      </c>
      <c r="Q24" s="897">
        <v>2508.9</v>
      </c>
      <c r="R24" s="897" t="s">
        <v>96</v>
      </c>
      <c r="S24" s="897" t="s">
        <v>96</v>
      </c>
      <c r="T24" s="897">
        <v>1793.42</v>
      </c>
      <c r="U24" s="897">
        <v>1938.42</v>
      </c>
      <c r="V24" s="897">
        <v>1704.1</v>
      </c>
      <c r="W24" s="897">
        <v>1849.1</v>
      </c>
      <c r="X24" s="897">
        <v>852.05</v>
      </c>
      <c r="Y24" s="897">
        <v>852.05</v>
      </c>
    </row>
    <row r="25" spans="1:25" s="195" customFormat="1" ht="11.25">
      <c r="A25" s="887" t="s">
        <v>32</v>
      </c>
      <c r="B25" s="897" t="s">
        <v>96</v>
      </c>
      <c r="C25" s="897" t="s">
        <v>96</v>
      </c>
      <c r="D25" s="897" t="s">
        <v>96</v>
      </c>
      <c r="E25" s="897" t="s">
        <v>96</v>
      </c>
      <c r="F25" s="897" t="s">
        <v>96</v>
      </c>
      <c r="G25" s="897" t="s">
        <v>96</v>
      </c>
      <c r="H25" s="897" t="s">
        <v>96</v>
      </c>
      <c r="I25" s="897" t="s">
        <v>96</v>
      </c>
      <c r="J25" s="897" t="s">
        <v>96</v>
      </c>
      <c r="K25" s="897" t="s">
        <v>96</v>
      </c>
      <c r="L25" s="897" t="s">
        <v>96</v>
      </c>
      <c r="M25" s="897" t="s">
        <v>96</v>
      </c>
      <c r="N25" s="897" t="s">
        <v>96</v>
      </c>
      <c r="O25" s="897" t="s">
        <v>96</v>
      </c>
      <c r="P25" s="897" t="s">
        <v>96</v>
      </c>
      <c r="Q25" s="897" t="s">
        <v>96</v>
      </c>
      <c r="R25" s="897" t="s">
        <v>96</v>
      </c>
      <c r="S25" s="897" t="s">
        <v>96</v>
      </c>
      <c r="T25" s="897" t="s">
        <v>96</v>
      </c>
      <c r="U25" s="897" t="s">
        <v>96</v>
      </c>
      <c r="V25" s="897" t="s">
        <v>96</v>
      </c>
      <c r="W25" s="897" t="s">
        <v>96</v>
      </c>
      <c r="X25" s="897" t="s">
        <v>96</v>
      </c>
      <c r="Y25" s="897" t="s">
        <v>96</v>
      </c>
    </row>
    <row r="26" spans="1:25" s="195" customFormat="1" ht="11.25">
      <c r="A26" s="887" t="s">
        <v>33</v>
      </c>
      <c r="B26" s="897">
        <v>11000</v>
      </c>
      <c r="C26" s="897">
        <v>14352.51</v>
      </c>
      <c r="D26" s="897">
        <v>9900</v>
      </c>
      <c r="E26" s="897">
        <v>12917.25</v>
      </c>
      <c r="F26" s="897">
        <v>8800</v>
      </c>
      <c r="G26" s="897">
        <v>11482</v>
      </c>
      <c r="H26" s="897">
        <v>7700</v>
      </c>
      <c r="I26" s="897">
        <v>10046.75</v>
      </c>
      <c r="J26" s="897">
        <v>6050</v>
      </c>
      <c r="K26" s="897">
        <v>8611.5</v>
      </c>
      <c r="L26" s="897">
        <v>5500</v>
      </c>
      <c r="M26" s="897">
        <v>5500</v>
      </c>
      <c r="N26" s="897">
        <v>3399</v>
      </c>
      <c r="O26" s="897">
        <v>4667.96</v>
      </c>
      <c r="P26" s="897">
        <v>5500</v>
      </c>
      <c r="Q26" s="897">
        <v>7176.25</v>
      </c>
      <c r="R26" s="897">
        <v>3300</v>
      </c>
      <c r="S26" s="897">
        <v>5741</v>
      </c>
      <c r="T26" s="897">
        <v>2750</v>
      </c>
      <c r="U26" s="897">
        <v>3588.13</v>
      </c>
      <c r="V26" s="897">
        <v>2200</v>
      </c>
      <c r="W26" s="897">
        <v>2870.5</v>
      </c>
      <c r="X26" s="897">
        <v>622</v>
      </c>
      <c r="Y26" s="897">
        <v>622</v>
      </c>
    </row>
    <row r="27" spans="1:25" s="195" customFormat="1" ht="11.25">
      <c r="A27" s="887" t="s">
        <v>177</v>
      </c>
      <c r="B27" s="897" t="s">
        <v>96</v>
      </c>
      <c r="C27" s="897" t="s">
        <v>96</v>
      </c>
      <c r="D27" s="897" t="s">
        <v>96</v>
      </c>
      <c r="E27" s="897" t="s">
        <v>96</v>
      </c>
      <c r="F27" s="897" t="s">
        <v>96</v>
      </c>
      <c r="G27" s="897" t="s">
        <v>96</v>
      </c>
      <c r="H27" s="897" t="s">
        <v>96</v>
      </c>
      <c r="I27" s="897" t="s">
        <v>96</v>
      </c>
      <c r="J27" s="897" t="s">
        <v>96</v>
      </c>
      <c r="K27" s="897" t="s">
        <v>96</v>
      </c>
      <c r="L27" s="897" t="s">
        <v>96</v>
      </c>
      <c r="M27" s="897" t="s">
        <v>96</v>
      </c>
      <c r="N27" s="897" t="s">
        <v>96</v>
      </c>
      <c r="O27" s="897" t="s">
        <v>96</v>
      </c>
      <c r="P27" s="897" t="s">
        <v>96</v>
      </c>
      <c r="Q27" s="897" t="s">
        <v>96</v>
      </c>
      <c r="R27" s="897" t="s">
        <v>96</v>
      </c>
      <c r="S27" s="897" t="s">
        <v>96</v>
      </c>
      <c r="T27" s="897" t="s">
        <v>96</v>
      </c>
      <c r="U27" s="897" t="s">
        <v>96</v>
      </c>
      <c r="V27" s="897" t="s">
        <v>96</v>
      </c>
      <c r="W27" s="897" t="s">
        <v>96</v>
      </c>
      <c r="X27" s="897" t="s">
        <v>96</v>
      </c>
      <c r="Y27" s="897" t="s">
        <v>96</v>
      </c>
    </row>
    <row r="28" spans="1:25" s="195" customFormat="1" ht="11.25">
      <c r="A28" s="887" t="s">
        <v>17</v>
      </c>
      <c r="B28" s="897" t="s">
        <v>96</v>
      </c>
      <c r="C28" s="897" t="s">
        <v>96</v>
      </c>
      <c r="D28" s="897" t="s">
        <v>96</v>
      </c>
      <c r="E28" s="897" t="s">
        <v>96</v>
      </c>
      <c r="F28" s="897" t="s">
        <v>96</v>
      </c>
      <c r="G28" s="897" t="s">
        <v>96</v>
      </c>
      <c r="H28" s="897" t="s">
        <v>96</v>
      </c>
      <c r="I28" s="897" t="s">
        <v>96</v>
      </c>
      <c r="J28" s="897" t="s">
        <v>96</v>
      </c>
      <c r="K28" s="897" t="s">
        <v>96</v>
      </c>
      <c r="L28" s="897" t="s">
        <v>96</v>
      </c>
      <c r="M28" s="897" t="s">
        <v>96</v>
      </c>
      <c r="N28" s="897" t="s">
        <v>96</v>
      </c>
      <c r="O28" s="897" t="s">
        <v>96</v>
      </c>
      <c r="P28" s="897" t="s">
        <v>96</v>
      </c>
      <c r="Q28" s="897" t="s">
        <v>96</v>
      </c>
      <c r="R28" s="897" t="s">
        <v>96</v>
      </c>
      <c r="S28" s="897" t="s">
        <v>96</v>
      </c>
      <c r="T28" s="897" t="s">
        <v>96</v>
      </c>
      <c r="U28" s="897" t="s">
        <v>96</v>
      </c>
      <c r="V28" s="897" t="s">
        <v>96</v>
      </c>
      <c r="W28" s="897" t="s">
        <v>96</v>
      </c>
      <c r="X28" s="897" t="s">
        <v>96</v>
      </c>
      <c r="Y28" s="897" t="s">
        <v>96</v>
      </c>
    </row>
    <row r="29" spans="1:25" s="195" customFormat="1" ht="11.25">
      <c r="A29" s="887" t="s">
        <v>18</v>
      </c>
      <c r="B29" s="897">
        <v>3473.39</v>
      </c>
      <c r="C29" s="897">
        <v>9218.2099999999991</v>
      </c>
      <c r="D29" s="897">
        <v>3334.46</v>
      </c>
      <c r="E29" s="897">
        <v>8869.49</v>
      </c>
      <c r="F29" s="897">
        <v>3185.11</v>
      </c>
      <c r="G29" s="897">
        <v>8494.6200000000008</v>
      </c>
      <c r="H29" s="897">
        <v>2507.79</v>
      </c>
      <c r="I29" s="897">
        <v>6293</v>
      </c>
      <c r="J29" s="897">
        <v>2214.25</v>
      </c>
      <c r="K29" s="897">
        <v>5614.93</v>
      </c>
      <c r="L29" s="897">
        <v>1948.58</v>
      </c>
      <c r="M29" s="897">
        <v>5001.22</v>
      </c>
      <c r="N29" s="897">
        <v>1754.06</v>
      </c>
      <c r="O29" s="897">
        <v>4113.37</v>
      </c>
      <c r="P29" s="897">
        <v>1754.06</v>
      </c>
      <c r="Q29" s="897">
        <v>4902.7</v>
      </c>
      <c r="R29" s="897">
        <v>1297.8800000000001</v>
      </c>
      <c r="S29" s="897">
        <v>3498.1</v>
      </c>
      <c r="T29" s="897">
        <v>941.28</v>
      </c>
      <c r="U29" s="897">
        <v>2674.37</v>
      </c>
      <c r="V29" s="897">
        <v>837.09</v>
      </c>
      <c r="W29" s="897">
        <v>2433.67</v>
      </c>
      <c r="X29" s="897">
        <v>574.44000000000005</v>
      </c>
      <c r="Y29" s="897">
        <v>1683.34</v>
      </c>
    </row>
    <row r="30" spans="1:25" s="195" customFormat="1" ht="11.25">
      <c r="A30" s="887" t="s">
        <v>19</v>
      </c>
      <c r="B30" s="897">
        <v>5590</v>
      </c>
      <c r="C30" s="897">
        <v>15000</v>
      </c>
      <c r="D30" s="897">
        <v>5424</v>
      </c>
      <c r="E30" s="897">
        <v>12657</v>
      </c>
      <c r="F30" s="897">
        <v>5168</v>
      </c>
      <c r="G30" s="897">
        <v>10874</v>
      </c>
      <c r="H30" s="897">
        <v>4925</v>
      </c>
      <c r="I30" s="897">
        <v>7242</v>
      </c>
      <c r="J30" s="897">
        <v>4586</v>
      </c>
      <c r="K30" s="897">
        <v>5912</v>
      </c>
      <c r="L30" s="897">
        <v>3950</v>
      </c>
      <c r="M30" s="897">
        <v>5534</v>
      </c>
      <c r="N30" s="897">
        <v>3043</v>
      </c>
      <c r="O30" s="897">
        <v>3748</v>
      </c>
      <c r="P30" s="897">
        <v>2390</v>
      </c>
      <c r="Q30" s="897">
        <v>4124</v>
      </c>
      <c r="R30" s="897">
        <v>2025</v>
      </c>
      <c r="S30" s="897">
        <v>2765</v>
      </c>
      <c r="T30" s="897">
        <v>1580</v>
      </c>
      <c r="U30" s="897">
        <v>1817</v>
      </c>
      <c r="V30" s="897">
        <v>1418</v>
      </c>
      <c r="W30" s="897">
        <v>1696</v>
      </c>
      <c r="X30" s="897">
        <v>1337</v>
      </c>
      <c r="Y30" s="897">
        <v>2050</v>
      </c>
    </row>
    <row r="31" spans="1:25" s="195" customFormat="1" ht="11.25">
      <c r="A31" s="887" t="s">
        <v>92</v>
      </c>
      <c r="B31" s="897">
        <v>9450.4</v>
      </c>
      <c r="C31" s="897">
        <v>14150.06</v>
      </c>
      <c r="D31" s="897">
        <v>8751.74</v>
      </c>
      <c r="E31" s="897">
        <v>13090.43</v>
      </c>
      <c r="F31" s="897">
        <v>8119.48</v>
      </c>
      <c r="G31" s="897">
        <v>12131.5</v>
      </c>
      <c r="H31" s="897">
        <v>7547.3</v>
      </c>
      <c r="I31" s="897">
        <v>11263.7</v>
      </c>
      <c r="J31" s="897">
        <v>5526.68</v>
      </c>
      <c r="K31" s="897">
        <v>10478.34</v>
      </c>
      <c r="L31" s="897">
        <v>5252.84</v>
      </c>
      <c r="M31" s="897">
        <v>7783.76</v>
      </c>
      <c r="N31" s="897">
        <v>2523.46</v>
      </c>
      <c r="O31" s="897">
        <v>3221.76</v>
      </c>
      <c r="P31" s="897">
        <v>4062.46</v>
      </c>
      <c r="Q31" s="897">
        <v>5530.91</v>
      </c>
      <c r="R31" s="897">
        <v>3275.2</v>
      </c>
      <c r="S31" s="897">
        <v>3950</v>
      </c>
      <c r="T31" s="897">
        <v>3070.82</v>
      </c>
      <c r="U31" s="897">
        <v>3500</v>
      </c>
      <c r="V31" s="897">
        <v>2316.9</v>
      </c>
      <c r="W31" s="897">
        <v>3200</v>
      </c>
      <c r="X31" s="897">
        <v>2040.3</v>
      </c>
      <c r="Y31" s="897">
        <v>2563.2800000000002</v>
      </c>
    </row>
    <row r="32" spans="1:25" s="195" customFormat="1" ht="11.25">
      <c r="A32" s="887" t="s">
        <v>20</v>
      </c>
      <c r="B32" s="897">
        <v>10682.6</v>
      </c>
      <c r="C32" s="897">
        <v>17092.16</v>
      </c>
      <c r="D32" s="897">
        <v>9289.2099999999991</v>
      </c>
      <c r="E32" s="897">
        <v>14398.28</v>
      </c>
      <c r="F32" s="897">
        <v>8444.75</v>
      </c>
      <c r="G32" s="897">
        <v>12667.13</v>
      </c>
      <c r="H32" s="897">
        <v>7343.26</v>
      </c>
      <c r="I32" s="897">
        <v>10647.73</v>
      </c>
      <c r="J32" s="897">
        <v>4895.5</v>
      </c>
      <c r="K32" s="897">
        <v>6608.93</v>
      </c>
      <c r="L32" s="897">
        <v>4093.22</v>
      </c>
      <c r="M32" s="897">
        <v>6354.73</v>
      </c>
      <c r="N32" s="897">
        <v>4707.21</v>
      </c>
      <c r="O32" s="897">
        <v>6344.49</v>
      </c>
      <c r="P32" s="897">
        <v>4093.22</v>
      </c>
      <c r="Q32" s="897">
        <v>6344.49</v>
      </c>
      <c r="R32" s="897">
        <v>2999.62</v>
      </c>
      <c r="S32" s="897">
        <v>4499.43</v>
      </c>
      <c r="T32" s="897">
        <v>2726.91</v>
      </c>
      <c r="U32" s="897">
        <v>3817.67</v>
      </c>
      <c r="V32" s="897">
        <v>2492.63</v>
      </c>
      <c r="W32" s="897">
        <v>3246.92</v>
      </c>
      <c r="X32" s="897">
        <v>2081.37</v>
      </c>
      <c r="Y32" s="897">
        <v>2705.78</v>
      </c>
    </row>
    <row r="33" spans="1:25" s="195" customFormat="1" ht="11.25">
      <c r="A33" s="887" t="s">
        <v>21</v>
      </c>
      <c r="B33" s="897">
        <v>12874.8</v>
      </c>
      <c r="C33" s="897">
        <v>12874.8</v>
      </c>
      <c r="D33" s="897">
        <v>11587.32</v>
      </c>
      <c r="E33" s="897">
        <v>11587.32</v>
      </c>
      <c r="F33" s="897">
        <v>10428.59</v>
      </c>
      <c r="G33" s="897">
        <v>10428.59</v>
      </c>
      <c r="H33" s="897">
        <v>9385.73</v>
      </c>
      <c r="I33" s="897">
        <v>9385.73</v>
      </c>
      <c r="J33" s="897">
        <v>7503.2</v>
      </c>
      <c r="K33" s="897">
        <v>7503.2</v>
      </c>
      <c r="L33" s="897">
        <v>5752.6</v>
      </c>
      <c r="M33" s="897">
        <v>5752.6</v>
      </c>
      <c r="N33" s="897">
        <v>3862.4</v>
      </c>
      <c r="O33" s="897">
        <v>3862.4</v>
      </c>
      <c r="P33" s="897">
        <v>5762.6</v>
      </c>
      <c r="Q33" s="897">
        <v>5762.6</v>
      </c>
      <c r="R33" s="897">
        <v>4905.74</v>
      </c>
      <c r="S33" s="897">
        <v>4905.74</v>
      </c>
      <c r="T33" s="897">
        <v>3778.71</v>
      </c>
      <c r="U33" s="897">
        <v>3778.71</v>
      </c>
      <c r="V33" s="897">
        <v>3057.77</v>
      </c>
      <c r="W33" s="897">
        <v>3057.77</v>
      </c>
      <c r="X33" s="897" t="s">
        <v>96</v>
      </c>
      <c r="Y33" s="897" t="s">
        <v>96</v>
      </c>
    </row>
    <row r="34" spans="1:25" s="195" customFormat="1" ht="11.25">
      <c r="A34" s="975" t="s">
        <v>400</v>
      </c>
      <c r="B34" s="975"/>
      <c r="C34" s="975"/>
      <c r="D34" s="975"/>
      <c r="E34" s="975"/>
      <c r="F34" s="975"/>
      <c r="G34" s="975"/>
      <c r="H34" s="975"/>
      <c r="I34" s="975"/>
      <c r="J34" s="975"/>
      <c r="K34" s="975"/>
      <c r="L34" s="975"/>
      <c r="M34" s="975"/>
      <c r="N34" s="975"/>
      <c r="O34" s="975"/>
      <c r="P34" s="975"/>
      <c r="Q34" s="975"/>
    </row>
    <row r="35" spans="1:25" s="195" customFormat="1" ht="11.25">
      <c r="A35" s="975"/>
      <c r="B35" s="975"/>
      <c r="C35" s="975"/>
      <c r="D35" s="975"/>
      <c r="E35" s="975"/>
      <c r="F35" s="975"/>
      <c r="G35" s="975"/>
      <c r="H35" s="975"/>
      <c r="I35" s="975"/>
      <c r="J35" s="975"/>
      <c r="K35" s="975"/>
      <c r="L35" s="975"/>
      <c r="M35" s="975"/>
      <c r="N35" s="975"/>
      <c r="O35" s="975"/>
      <c r="P35" s="975"/>
      <c r="Q35" s="975"/>
    </row>
    <row r="36" spans="1:25" s="195" customFormat="1" ht="11.25">
      <c r="A36" s="9" t="s">
        <v>401</v>
      </c>
      <c r="B36" s="9"/>
      <c r="C36" s="9"/>
      <c r="D36" s="9"/>
      <c r="E36" s="9"/>
      <c r="F36" s="9"/>
      <c r="G36" s="9"/>
      <c r="H36" s="9"/>
      <c r="I36" s="9"/>
      <c r="J36" s="9"/>
      <c r="K36" s="9"/>
      <c r="L36" s="9"/>
      <c r="M36" s="9"/>
      <c r="N36" s="9"/>
      <c r="O36" s="9"/>
      <c r="P36" s="9"/>
      <c r="Q36" s="9"/>
    </row>
    <row r="37" spans="1:25" s="195" customFormat="1" ht="11.25">
      <c r="A37" s="9" t="s">
        <v>433</v>
      </c>
      <c r="B37" s="9"/>
      <c r="C37" s="9"/>
      <c r="D37" s="9"/>
      <c r="E37" s="9"/>
      <c r="F37" s="9"/>
      <c r="G37" s="9"/>
      <c r="H37" s="9"/>
      <c r="I37" s="9"/>
      <c r="J37" s="9"/>
      <c r="K37" s="9"/>
      <c r="L37" s="9"/>
      <c r="M37" s="9"/>
      <c r="N37" s="9"/>
      <c r="O37" s="9"/>
      <c r="P37" s="9"/>
      <c r="Q37" s="9"/>
    </row>
    <row r="38" spans="1:25" s="195" customFormat="1" ht="11.25">
      <c r="A38" s="542" t="s">
        <v>417</v>
      </c>
    </row>
    <row r="39" spans="1:25" s="195" customFormat="1" ht="11.25">
      <c r="A39" s="542" t="s">
        <v>418</v>
      </c>
      <c r="B39" s="542"/>
      <c r="C39" s="542"/>
      <c r="D39" s="285"/>
      <c r="E39" s="285"/>
      <c r="F39" s="285"/>
      <c r="G39" s="285"/>
      <c r="H39" s="285"/>
      <c r="I39" s="285"/>
      <c r="J39" s="285"/>
      <c r="K39" s="285"/>
      <c r="L39" s="285"/>
    </row>
    <row r="40" spans="1:25" s="195" customFormat="1" ht="11.25">
      <c r="A40" s="542"/>
      <c r="B40" s="542"/>
      <c r="C40" s="542"/>
      <c r="D40" s="285"/>
      <c r="E40" s="285"/>
      <c r="F40" s="285"/>
      <c r="G40" s="285"/>
      <c r="H40" s="285"/>
      <c r="I40" s="285"/>
      <c r="J40" s="285"/>
      <c r="K40" s="285"/>
      <c r="L40" s="285"/>
    </row>
  </sheetData>
  <mergeCells count="15">
    <mergeCell ref="T5:U5"/>
    <mergeCell ref="V5:W5"/>
    <mergeCell ref="X5:Y5"/>
    <mergeCell ref="A34:Q35"/>
    <mergeCell ref="B4:S4"/>
    <mergeCell ref="A5:A6"/>
    <mergeCell ref="B5:C5"/>
    <mergeCell ref="D5:E5"/>
    <mergeCell ref="F5:G5"/>
    <mergeCell ref="H5:I5"/>
    <mergeCell ref="J5:K5"/>
    <mergeCell ref="L5:M5"/>
    <mergeCell ref="N5:O5"/>
    <mergeCell ref="P5:Q5"/>
    <mergeCell ref="R5:S5"/>
  </mergeCells>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R41"/>
  <sheetViews>
    <sheetView workbookViewId="0">
      <selection activeCell="I28" sqref="I28"/>
    </sheetView>
  </sheetViews>
  <sheetFormatPr defaultRowHeight="15"/>
  <cols>
    <col min="1" max="1" width="15.140625" customWidth="1"/>
  </cols>
  <sheetData>
    <row r="1" spans="1:18">
      <c r="A1" s="503" t="s">
        <v>608</v>
      </c>
      <c r="B1" s="504"/>
      <c r="C1" s="505"/>
      <c r="D1" s="505"/>
      <c r="E1" s="505"/>
      <c r="F1" s="504"/>
      <c r="G1" s="504"/>
      <c r="H1" s="504"/>
      <c r="I1" s="504"/>
      <c r="J1" s="504"/>
      <c r="K1" s="504"/>
      <c r="L1" s="504"/>
      <c r="M1" s="504"/>
      <c r="N1" s="506"/>
      <c r="O1" s="48"/>
      <c r="P1" s="48"/>
      <c r="Q1" s="48"/>
    </row>
    <row r="2" spans="1:18">
      <c r="A2" s="29" t="s">
        <v>353</v>
      </c>
      <c r="B2" s="504"/>
      <c r="C2" s="505"/>
      <c r="D2" s="505"/>
      <c r="E2" s="505"/>
      <c r="F2" s="504"/>
      <c r="G2" s="504"/>
      <c r="H2" s="504"/>
      <c r="I2" s="504"/>
      <c r="J2" s="504"/>
      <c r="K2" s="504"/>
      <c r="L2" s="504"/>
      <c r="M2" s="504"/>
      <c r="N2" s="506"/>
      <c r="O2" s="48"/>
      <c r="P2" s="48"/>
      <c r="Q2" s="48"/>
    </row>
    <row r="3" spans="1:18">
      <c r="A3" s="507" t="s">
        <v>354</v>
      </c>
      <c r="B3" s="504"/>
      <c r="C3" s="505"/>
      <c r="D3" s="505"/>
      <c r="E3" s="505"/>
      <c r="F3" s="504"/>
      <c r="G3" s="504"/>
      <c r="H3" s="504"/>
      <c r="I3" s="504"/>
      <c r="J3" s="504"/>
      <c r="K3" s="504"/>
      <c r="L3" s="504"/>
      <c r="M3" s="504"/>
      <c r="N3" s="506"/>
      <c r="O3" s="48"/>
      <c r="P3" s="48"/>
      <c r="Q3" s="48"/>
    </row>
    <row r="4" spans="1:18">
      <c r="A4" s="48"/>
      <c r="B4" s="48"/>
      <c r="C4" s="20"/>
      <c r="D4" s="20"/>
      <c r="E4" s="20"/>
      <c r="F4" s="48"/>
      <c r="G4" s="48"/>
      <c r="H4" s="48"/>
      <c r="I4" s="48"/>
      <c r="J4" s="48"/>
      <c r="K4" s="48"/>
      <c r="L4" s="48"/>
      <c r="M4" s="48"/>
      <c r="N4" s="506"/>
      <c r="O4" s="48"/>
      <c r="P4" s="48"/>
      <c r="Q4" s="48"/>
      <c r="R4" s="48"/>
    </row>
    <row r="5" spans="1:18">
      <c r="A5" s="1119" t="s">
        <v>345</v>
      </c>
      <c r="B5" s="1119" t="s">
        <v>355</v>
      </c>
      <c r="C5" s="1119"/>
      <c r="D5" s="1119"/>
      <c r="E5" s="1119"/>
      <c r="F5" s="1119" t="s">
        <v>356</v>
      </c>
      <c r="G5" s="1119"/>
      <c r="H5" s="1119"/>
      <c r="I5" s="1119"/>
      <c r="J5" s="1119" t="s">
        <v>357</v>
      </c>
      <c r="K5" s="1119"/>
      <c r="L5" s="1119"/>
      <c r="M5" s="1119"/>
      <c r="N5" s="1119" t="s">
        <v>210</v>
      </c>
      <c r="O5" s="1119"/>
      <c r="P5" s="1119"/>
      <c r="Q5" s="1119"/>
      <c r="R5" s="48"/>
    </row>
    <row r="6" spans="1:18">
      <c r="A6" s="1119"/>
      <c r="B6" s="1119" t="s">
        <v>358</v>
      </c>
      <c r="C6" s="1119"/>
      <c r="D6" s="1119" t="s">
        <v>359</v>
      </c>
      <c r="E6" s="1119"/>
      <c r="F6" s="1119" t="s">
        <v>358</v>
      </c>
      <c r="G6" s="1119"/>
      <c r="H6" s="1119" t="s">
        <v>359</v>
      </c>
      <c r="I6" s="1119"/>
      <c r="J6" s="1119" t="s">
        <v>358</v>
      </c>
      <c r="K6" s="1119"/>
      <c r="L6" s="1119" t="s">
        <v>359</v>
      </c>
      <c r="M6" s="1119"/>
      <c r="N6" s="1119" t="s">
        <v>358</v>
      </c>
      <c r="O6" s="1119"/>
      <c r="P6" s="1119" t="s">
        <v>359</v>
      </c>
      <c r="Q6" s="1119"/>
      <c r="R6" s="48"/>
    </row>
    <row r="7" spans="1:18">
      <c r="A7" s="1119"/>
      <c r="B7" s="508">
        <v>2010</v>
      </c>
      <c r="C7" s="509">
        <v>2011</v>
      </c>
      <c r="D7" s="508">
        <v>2010</v>
      </c>
      <c r="E7" s="509">
        <v>2011</v>
      </c>
      <c r="F7" s="508">
        <v>2010</v>
      </c>
      <c r="G7" s="509">
        <v>2011</v>
      </c>
      <c r="H7" s="508">
        <v>2010</v>
      </c>
      <c r="I7" s="509">
        <v>2011</v>
      </c>
      <c r="J7" s="508">
        <v>2010</v>
      </c>
      <c r="K7" s="509">
        <v>2011</v>
      </c>
      <c r="L7" s="508">
        <v>2010</v>
      </c>
      <c r="M7" s="509">
        <v>2011</v>
      </c>
      <c r="N7" s="508">
        <v>2010</v>
      </c>
      <c r="O7" s="509">
        <v>2011</v>
      </c>
      <c r="P7" s="510">
        <v>2010</v>
      </c>
      <c r="Q7" s="510">
        <v>2011</v>
      </c>
      <c r="R7" s="48"/>
    </row>
    <row r="8" spans="1:18">
      <c r="A8" s="491"/>
      <c r="B8" s="511"/>
      <c r="C8" s="20"/>
      <c r="D8" s="20"/>
      <c r="E8" s="20"/>
      <c r="F8" s="511"/>
      <c r="G8" s="20"/>
      <c r="H8" s="20"/>
      <c r="I8" s="20"/>
      <c r="J8" s="511"/>
      <c r="K8" s="20"/>
      <c r="L8" s="20"/>
      <c r="M8" s="20"/>
      <c r="N8" s="20"/>
      <c r="O8" s="20"/>
      <c r="P8" s="20"/>
      <c r="Q8" s="20"/>
      <c r="R8" s="48"/>
    </row>
    <row r="9" spans="1:18" s="303" customFormat="1">
      <c r="A9" s="898" t="s">
        <v>91</v>
      </c>
      <c r="B9" s="845">
        <v>12041</v>
      </c>
      <c r="C9" s="832">
        <v>13362</v>
      </c>
      <c r="D9" s="831">
        <v>58.263161651120221</v>
      </c>
      <c r="E9" s="831">
        <v>64.133774548615719</v>
      </c>
      <c r="F9" s="845">
        <v>3934</v>
      </c>
      <c r="G9" s="845">
        <v>4315</v>
      </c>
      <c r="H9" s="882">
        <v>19.035568302923924</v>
      </c>
      <c r="I9" s="882">
        <v>20.710764644310498</v>
      </c>
      <c r="J9" s="845">
        <v>1728</v>
      </c>
      <c r="K9" s="845">
        <v>1918</v>
      </c>
      <c r="L9" s="882">
        <v>8.3613274091135086</v>
      </c>
      <c r="M9" s="882">
        <v>9.2058508894061486</v>
      </c>
      <c r="N9" s="832">
        <v>17703</v>
      </c>
      <c r="O9" s="832">
        <v>19595</v>
      </c>
      <c r="P9" s="830">
        <v>85.660057363157662</v>
      </c>
      <c r="Q9" s="830">
        <v>94.05039008233237</v>
      </c>
      <c r="R9" s="376"/>
    </row>
    <row r="10" spans="1:18">
      <c r="A10" s="512"/>
      <c r="B10" s="513"/>
      <c r="C10" s="517"/>
      <c r="D10" s="514"/>
      <c r="E10" s="514"/>
      <c r="F10" s="513"/>
      <c r="G10" s="517"/>
      <c r="H10" s="515"/>
      <c r="I10" s="515"/>
      <c r="J10" s="513"/>
      <c r="K10" s="517"/>
      <c r="L10" s="515"/>
      <c r="M10" s="515"/>
      <c r="N10" s="501"/>
      <c r="O10" s="517"/>
      <c r="P10" s="516"/>
      <c r="Q10" s="516"/>
      <c r="R10" s="48"/>
    </row>
    <row r="11" spans="1:18">
      <c r="A11" s="899" t="s">
        <v>25</v>
      </c>
      <c r="B11" s="878">
        <v>122</v>
      </c>
      <c r="C11" s="878">
        <v>258</v>
      </c>
      <c r="D11" s="825">
        <v>122.60443988865106</v>
      </c>
      <c r="E11" s="825">
        <v>254.00951058865226</v>
      </c>
      <c r="F11" s="878">
        <v>42</v>
      </c>
      <c r="G11" s="878">
        <v>78</v>
      </c>
      <c r="H11" s="900">
        <v>42.208085863306103</v>
      </c>
      <c r="I11" s="900">
        <v>76.793572968662318</v>
      </c>
      <c r="J11" s="878">
        <v>27</v>
      </c>
      <c r="K11" s="878">
        <v>61</v>
      </c>
      <c r="L11" s="900">
        <v>27.133769483553923</v>
      </c>
      <c r="M11" s="900">
        <v>60.056512193441044</v>
      </c>
      <c r="N11" s="827">
        <v>191</v>
      </c>
      <c r="O11" s="827">
        <v>397</v>
      </c>
      <c r="P11" s="255">
        <v>191.94629523551106</v>
      </c>
      <c r="Q11" s="255">
        <v>390.85959575075566</v>
      </c>
      <c r="R11" s="48"/>
    </row>
    <row r="12" spans="1:18">
      <c r="A12" s="899" t="s">
        <v>23</v>
      </c>
      <c r="B12" s="878">
        <v>116</v>
      </c>
      <c r="C12" s="878">
        <v>172</v>
      </c>
      <c r="D12" s="825">
        <v>29.05265794252082</v>
      </c>
      <c r="E12" s="825">
        <v>43.165973166826447</v>
      </c>
      <c r="F12" s="878">
        <v>39</v>
      </c>
      <c r="G12" s="878">
        <v>36</v>
      </c>
      <c r="H12" s="900">
        <v>9.7677039634337248</v>
      </c>
      <c r="I12" s="900">
        <v>9</v>
      </c>
      <c r="J12" s="878">
        <v>6</v>
      </c>
      <c r="K12" s="878">
        <v>37</v>
      </c>
      <c r="L12" s="900">
        <v>1.5027236866821114</v>
      </c>
      <c r="M12" s="900">
        <v>9.2857035300731319</v>
      </c>
      <c r="N12" s="827">
        <v>161</v>
      </c>
      <c r="O12" s="827">
        <v>245</v>
      </c>
      <c r="P12" s="255">
        <v>40.323085592636652</v>
      </c>
      <c r="Q12" s="255">
        <v>61.486415266700462</v>
      </c>
      <c r="R12" s="48"/>
    </row>
    <row r="13" spans="1:18">
      <c r="A13" s="899" t="s">
        <v>26</v>
      </c>
      <c r="B13" s="878">
        <v>31</v>
      </c>
      <c r="C13" s="878">
        <v>32</v>
      </c>
      <c r="D13" s="825">
        <v>33.567584541585909</v>
      </c>
      <c r="E13" s="825">
        <v>33.866734400135464</v>
      </c>
      <c r="F13" s="878">
        <v>40</v>
      </c>
      <c r="G13" s="878">
        <v>64</v>
      </c>
      <c r="H13" s="900">
        <v>43.313012311723746</v>
      </c>
      <c r="I13" s="900">
        <v>67.733468800270927</v>
      </c>
      <c r="J13" s="878">
        <v>15</v>
      </c>
      <c r="K13" s="878">
        <v>9</v>
      </c>
      <c r="L13" s="900">
        <v>16.242379616896407</v>
      </c>
      <c r="M13" s="900">
        <v>9.5250190500381002</v>
      </c>
      <c r="N13" s="827">
        <v>86</v>
      </c>
      <c r="O13" s="827">
        <v>105</v>
      </c>
      <c r="P13" s="255">
        <v>93.122976470206055</v>
      </c>
      <c r="Q13" s="255">
        <v>111.12522225044451</v>
      </c>
      <c r="R13" s="48"/>
    </row>
    <row r="14" spans="1:18">
      <c r="A14" s="899" t="s">
        <v>27</v>
      </c>
      <c r="B14" s="878">
        <v>33</v>
      </c>
      <c r="C14" s="878">
        <v>106</v>
      </c>
      <c r="D14" s="825">
        <v>7.1509522684770852</v>
      </c>
      <c r="E14" s="825">
        <v>22.56903783507569</v>
      </c>
      <c r="F14" s="878">
        <v>25</v>
      </c>
      <c r="G14" s="878">
        <v>48</v>
      </c>
      <c r="H14" s="900">
        <v>5.4173880821796097</v>
      </c>
      <c r="I14" s="900">
        <v>10.21994166116635</v>
      </c>
      <c r="J14" s="878">
        <v>9</v>
      </c>
      <c r="K14" s="878">
        <v>26</v>
      </c>
      <c r="L14" s="900">
        <v>1.9502597095846597</v>
      </c>
      <c r="M14" s="900">
        <v>5.5358017331317733</v>
      </c>
      <c r="N14" s="827">
        <v>67</v>
      </c>
      <c r="O14" s="827">
        <v>180</v>
      </c>
      <c r="P14" s="255">
        <v>14.518600060241354</v>
      </c>
      <c r="Q14" s="255">
        <v>38.324781229373819</v>
      </c>
      <c r="R14" s="48"/>
    </row>
    <row r="15" spans="1:18">
      <c r="A15" s="899" t="s">
        <v>28</v>
      </c>
      <c r="B15" s="878">
        <v>278</v>
      </c>
      <c r="C15" s="878">
        <v>332</v>
      </c>
      <c r="D15" s="825">
        <v>17.190045850428049</v>
      </c>
      <c r="E15" s="825">
        <v>20.453967176311348</v>
      </c>
      <c r="F15" s="878">
        <v>123</v>
      </c>
      <c r="G15" s="878">
        <v>83</v>
      </c>
      <c r="H15" s="900">
        <v>7.6056677683548566</v>
      </c>
      <c r="I15" s="900">
        <v>5.113491794077837</v>
      </c>
      <c r="J15" s="878">
        <v>64</v>
      </c>
      <c r="K15" s="878">
        <v>31</v>
      </c>
      <c r="L15" s="900">
        <v>3.9574206274366732</v>
      </c>
      <c r="M15" s="900">
        <v>1.909858380920638</v>
      </c>
      <c r="N15" s="827">
        <v>465</v>
      </c>
      <c r="O15" s="827">
        <v>446</v>
      </c>
      <c r="P15" s="255">
        <v>28.753134246219581</v>
      </c>
      <c r="Q15" s="255">
        <v>27.477317351309821</v>
      </c>
      <c r="R15" s="48"/>
    </row>
    <row r="16" spans="1:18">
      <c r="A16" s="899" t="s">
        <v>9</v>
      </c>
      <c r="B16" s="878">
        <v>646</v>
      </c>
      <c r="C16" s="878">
        <v>270</v>
      </c>
      <c r="D16" s="825">
        <v>61.811320465862167</v>
      </c>
      <c r="E16" s="825">
        <v>25.955124550952316</v>
      </c>
      <c r="F16" s="878">
        <v>323</v>
      </c>
      <c r="G16" s="878">
        <v>160</v>
      </c>
      <c r="H16" s="900">
        <v>30.905660232931083</v>
      </c>
      <c r="I16" s="900">
        <v>15.380814548712481</v>
      </c>
      <c r="J16" s="878">
        <v>105</v>
      </c>
      <c r="K16" s="878">
        <v>140</v>
      </c>
      <c r="L16" s="900">
        <v>10.046731654667997</v>
      </c>
      <c r="M16" s="900">
        <v>13.458212730123421</v>
      </c>
      <c r="N16" s="827">
        <v>1074</v>
      </c>
      <c r="O16" s="827">
        <v>570</v>
      </c>
      <c r="P16" s="255">
        <v>102.76371235346126</v>
      </c>
      <c r="Q16" s="255">
        <v>54.79415182978822</v>
      </c>
      <c r="R16" s="48"/>
    </row>
    <row r="17" spans="1:18">
      <c r="A17" s="899" t="s">
        <v>10</v>
      </c>
      <c r="B17" s="878">
        <v>500</v>
      </c>
      <c r="C17" s="878">
        <v>521</v>
      </c>
      <c r="D17" s="825">
        <v>191.12127026841071</v>
      </c>
      <c r="E17" s="825">
        <v>194.94490280817945</v>
      </c>
      <c r="F17" s="878">
        <v>173</v>
      </c>
      <c r="G17" s="878">
        <v>195</v>
      </c>
      <c r="H17" s="900">
        <v>66.127959512870106</v>
      </c>
      <c r="I17" s="900">
        <v>72.964023123982713</v>
      </c>
      <c r="J17" s="878">
        <v>81</v>
      </c>
      <c r="K17" s="878">
        <v>79</v>
      </c>
      <c r="L17" s="900">
        <v>30.961645783482535</v>
      </c>
      <c r="M17" s="900">
        <v>29.559783727151974</v>
      </c>
      <c r="N17" s="827">
        <v>754</v>
      </c>
      <c r="O17" s="827">
        <v>795</v>
      </c>
      <c r="P17" s="255">
        <v>288.21087556476334</v>
      </c>
      <c r="Q17" s="255">
        <v>297.46870965931413</v>
      </c>
      <c r="R17" s="48"/>
    </row>
    <row r="18" spans="1:18">
      <c r="A18" s="899" t="s">
        <v>29</v>
      </c>
      <c r="B18" s="878">
        <v>279</v>
      </c>
      <c r="C18" s="878">
        <v>342</v>
      </c>
      <c r="D18" s="825">
        <v>76.527463484879647</v>
      </c>
      <c r="E18" s="825">
        <v>93.239076442411246</v>
      </c>
      <c r="F18" s="878">
        <v>166</v>
      </c>
      <c r="G18" s="878">
        <v>200</v>
      </c>
      <c r="H18" s="900">
        <v>45.532469313584308</v>
      </c>
      <c r="I18" s="900">
        <v>54.525775697316512</v>
      </c>
      <c r="J18" s="878">
        <v>14</v>
      </c>
      <c r="K18" s="878">
        <v>9</v>
      </c>
      <c r="L18" s="900">
        <v>3.8400877734348215</v>
      </c>
      <c r="M18" s="900">
        <v>2.4536599063792432</v>
      </c>
      <c r="N18" s="827">
        <v>459</v>
      </c>
      <c r="O18" s="827">
        <v>551</v>
      </c>
      <c r="P18" s="255">
        <v>125.90002057189878</v>
      </c>
      <c r="Q18" s="255">
        <v>150.21851204610701</v>
      </c>
      <c r="R18" s="48"/>
    </row>
    <row r="19" spans="1:18">
      <c r="A19" s="899" t="s">
        <v>11</v>
      </c>
      <c r="B19" s="878">
        <v>159</v>
      </c>
      <c r="C19" s="878">
        <v>202</v>
      </c>
      <c r="D19" s="825">
        <v>24.732877149154806</v>
      </c>
      <c r="E19" s="825">
        <v>31.071664795188507</v>
      </c>
      <c r="F19" s="878">
        <v>69</v>
      </c>
      <c r="G19" s="878">
        <v>73</v>
      </c>
      <c r="H19" s="900">
        <v>10.73313536661435</v>
      </c>
      <c r="I19" s="900">
        <v>11.228868960637429</v>
      </c>
      <c r="J19" s="878">
        <v>11</v>
      </c>
      <c r="K19" s="878">
        <v>9</v>
      </c>
      <c r="L19" s="900">
        <v>1.7110795511993893</v>
      </c>
      <c r="M19" s="900">
        <v>1.3843811047361216</v>
      </c>
      <c r="N19" s="827">
        <v>239</v>
      </c>
      <c r="O19" s="827">
        <v>284</v>
      </c>
      <c r="P19" s="255">
        <v>37.177092066968541</v>
      </c>
      <c r="Q19" s="255">
        <v>43.68491486056206</v>
      </c>
      <c r="R19" s="48"/>
    </row>
    <row r="20" spans="1:18">
      <c r="A20" s="899" t="s">
        <v>12</v>
      </c>
      <c r="B20" s="878">
        <v>43</v>
      </c>
      <c r="C20" s="878">
        <v>49</v>
      </c>
      <c r="D20" s="825">
        <v>5.0699715020439058</v>
      </c>
      <c r="E20" s="825">
        <v>5.7025746542668641</v>
      </c>
      <c r="F20" s="878">
        <v>46</v>
      </c>
      <c r="G20" s="878">
        <v>44</v>
      </c>
      <c r="H20" s="900">
        <v>5.4236904440469687</v>
      </c>
      <c r="I20" s="900">
        <v>5.1206792813824906</v>
      </c>
      <c r="J20" s="878">
        <v>17</v>
      </c>
      <c r="K20" s="878">
        <v>13</v>
      </c>
      <c r="L20" s="900">
        <v>2.0044073380173582</v>
      </c>
      <c r="M20" s="900">
        <v>1.5129279694993722</v>
      </c>
      <c r="N20" s="827">
        <v>106</v>
      </c>
      <c r="O20" s="827">
        <v>106</v>
      </c>
      <c r="P20" s="255">
        <v>12.498069284108235</v>
      </c>
      <c r="Q20" s="255">
        <v>12.336181905148727</v>
      </c>
      <c r="R20" s="48"/>
    </row>
    <row r="21" spans="1:18">
      <c r="A21" s="899" t="s">
        <v>13</v>
      </c>
      <c r="B21" s="878">
        <v>143</v>
      </c>
      <c r="C21" s="878">
        <v>154</v>
      </c>
      <c r="D21" s="825">
        <v>41.390608673503351</v>
      </c>
      <c r="E21" s="825">
        <v>44.455734789787883</v>
      </c>
      <c r="F21" s="878">
        <v>72</v>
      </c>
      <c r="G21" s="878">
        <v>48</v>
      </c>
      <c r="H21" s="900">
        <v>20.840026744700989</v>
      </c>
      <c r="I21" s="900">
        <v>13.9</v>
      </c>
      <c r="J21" s="878" t="s">
        <v>93</v>
      </c>
      <c r="K21" s="878" t="s">
        <v>288</v>
      </c>
      <c r="L21" s="900" t="s">
        <v>93</v>
      </c>
      <c r="M21" s="900" t="s">
        <v>93</v>
      </c>
      <c r="N21" s="827">
        <v>215</v>
      </c>
      <c r="O21" s="827">
        <v>180</v>
      </c>
      <c r="P21" s="255">
        <v>62.230635418204336</v>
      </c>
      <c r="Q21" s="255">
        <v>51.96124845559622</v>
      </c>
      <c r="R21" s="48"/>
    </row>
    <row r="22" spans="1:18">
      <c r="A22" s="899" t="s">
        <v>14</v>
      </c>
      <c r="B22" s="878">
        <v>164</v>
      </c>
      <c r="C22" s="878">
        <v>127</v>
      </c>
      <c r="D22" s="825">
        <v>59.972865935046464</v>
      </c>
      <c r="E22" s="825">
        <v>46.23107529112837</v>
      </c>
      <c r="F22" s="878">
        <v>27</v>
      </c>
      <c r="G22" s="878">
        <v>26</v>
      </c>
      <c r="H22" s="900">
        <v>9.8735815868674042</v>
      </c>
      <c r="I22" s="900">
        <v>9.5</v>
      </c>
      <c r="J22" s="878">
        <v>2</v>
      </c>
      <c r="K22" s="878">
        <v>24</v>
      </c>
      <c r="L22" s="900">
        <v>0.73137641384203</v>
      </c>
      <c r="M22" s="900">
        <v>8.7365811573785894</v>
      </c>
      <c r="N22" s="827">
        <v>193</v>
      </c>
      <c r="O22" s="827">
        <v>199</v>
      </c>
      <c r="P22" s="255">
        <v>70.577823935755902</v>
      </c>
      <c r="Q22" s="255">
        <v>72.440818763264133</v>
      </c>
      <c r="R22" s="48"/>
    </row>
    <row r="23" spans="1:18">
      <c r="A23" s="899" t="s">
        <v>30</v>
      </c>
      <c r="B23" s="878">
        <v>652</v>
      </c>
      <c r="C23" s="878">
        <v>892</v>
      </c>
      <c r="D23" s="825">
        <v>31.610404671358456</v>
      </c>
      <c r="E23" s="825">
        <v>42.922420131577432</v>
      </c>
      <c r="F23" s="878">
        <v>284</v>
      </c>
      <c r="G23" s="878">
        <v>273</v>
      </c>
      <c r="H23" s="900">
        <v>13.768949274027301</v>
      </c>
      <c r="I23" s="900">
        <v>13.136570286906545</v>
      </c>
      <c r="J23" s="878">
        <v>105</v>
      </c>
      <c r="K23" s="878">
        <v>102</v>
      </c>
      <c r="L23" s="900">
        <v>5.0906326541298119</v>
      </c>
      <c r="M23" s="900">
        <v>4.9081691181848628</v>
      </c>
      <c r="N23" s="827">
        <v>1041</v>
      </c>
      <c r="O23" s="827">
        <v>1267</v>
      </c>
      <c r="P23" s="255">
        <v>50.469986599515565</v>
      </c>
      <c r="Q23" s="255">
        <v>60.967159536668838</v>
      </c>
      <c r="R23" s="48"/>
    </row>
    <row r="24" spans="1:18">
      <c r="A24" s="899" t="s">
        <v>31</v>
      </c>
      <c r="B24" s="878">
        <v>161</v>
      </c>
      <c r="C24" s="878">
        <v>235</v>
      </c>
      <c r="D24" s="825">
        <v>16.40356436208474</v>
      </c>
      <c r="E24" s="825">
        <v>23.607935481019219</v>
      </c>
      <c r="F24" s="878">
        <v>94</v>
      </c>
      <c r="G24" s="878">
        <v>92</v>
      </c>
      <c r="H24" s="900">
        <v>9.5772363356271146</v>
      </c>
      <c r="I24" s="900">
        <v>9.2422555925692276</v>
      </c>
      <c r="J24" s="878">
        <v>34</v>
      </c>
      <c r="K24" s="878">
        <v>34</v>
      </c>
      <c r="L24" s="900">
        <v>3.4641067596949138</v>
      </c>
      <c r="M24" s="900">
        <v>3.4156161972538448</v>
      </c>
      <c r="N24" s="827">
        <v>289</v>
      </c>
      <c r="O24" s="827">
        <v>361</v>
      </c>
      <c r="P24" s="255">
        <v>29.444907457406771</v>
      </c>
      <c r="Q24" s="255">
        <v>36.265807270842288</v>
      </c>
      <c r="R24" s="48"/>
    </row>
    <row r="25" spans="1:18">
      <c r="A25" s="899" t="s">
        <v>15</v>
      </c>
      <c r="B25" s="878">
        <v>151</v>
      </c>
      <c r="C25" s="878">
        <v>208</v>
      </c>
      <c r="D25" s="825">
        <v>35.254756473683841</v>
      </c>
      <c r="E25" s="825">
        <v>48.720615378849629</v>
      </c>
      <c r="F25" s="878">
        <v>49</v>
      </c>
      <c r="G25" s="878">
        <v>96</v>
      </c>
      <c r="H25" s="900">
        <v>11.440285213314624</v>
      </c>
      <c r="I25" s="900">
        <v>22.486437867161367</v>
      </c>
      <c r="J25" s="878">
        <v>12</v>
      </c>
      <c r="K25" s="878">
        <v>5</v>
      </c>
      <c r="L25" s="900">
        <v>2.8017025012199079</v>
      </c>
      <c r="M25" s="900">
        <v>1.1711686389146547</v>
      </c>
      <c r="N25" s="827">
        <v>212</v>
      </c>
      <c r="O25" s="827">
        <v>309</v>
      </c>
      <c r="P25" s="255">
        <v>49.496744188218372</v>
      </c>
      <c r="Q25" s="255">
        <v>72.378221884925651</v>
      </c>
      <c r="R25" s="48"/>
    </row>
    <row r="26" spans="1:18">
      <c r="A26" s="899" t="s">
        <v>197</v>
      </c>
      <c r="B26" s="878">
        <v>778</v>
      </c>
      <c r="C26" s="878">
        <v>705</v>
      </c>
      <c r="D26" s="825">
        <v>69.570878238443896</v>
      </c>
      <c r="E26" s="825">
        <v>62.710145701019371</v>
      </c>
      <c r="F26" s="878">
        <v>253</v>
      </c>
      <c r="G26" s="878">
        <v>180</v>
      </c>
      <c r="H26" s="900">
        <v>22.623948835894996</v>
      </c>
      <c r="I26" s="900">
        <v>16.011101030047499</v>
      </c>
      <c r="J26" s="878">
        <v>52</v>
      </c>
      <c r="K26" s="878">
        <v>50</v>
      </c>
      <c r="L26" s="900">
        <v>4.6499815789191299</v>
      </c>
      <c r="M26" s="900">
        <v>4.4475280639020838</v>
      </c>
      <c r="N26" s="827">
        <v>1083</v>
      </c>
      <c r="O26" s="827">
        <v>935</v>
      </c>
      <c r="P26" s="255">
        <v>96.844808653258028</v>
      </c>
      <c r="Q26" s="255">
        <v>83.168774794968954</v>
      </c>
      <c r="R26" s="48"/>
    </row>
    <row r="27" spans="1:18">
      <c r="A27" s="899" t="s">
        <v>24</v>
      </c>
      <c r="B27" s="878">
        <v>1023</v>
      </c>
      <c r="C27" s="878">
        <v>1058</v>
      </c>
      <c r="D27" s="825">
        <v>102.90239059454044</v>
      </c>
      <c r="E27" s="825">
        <v>105.39297234081975</v>
      </c>
      <c r="F27" s="878">
        <v>264</v>
      </c>
      <c r="G27" s="878">
        <v>240</v>
      </c>
      <c r="H27" s="900">
        <v>26.55545563730076</v>
      </c>
      <c r="I27" s="900">
        <v>23.907668583928867</v>
      </c>
      <c r="J27" s="878">
        <v>169</v>
      </c>
      <c r="K27" s="878">
        <v>202</v>
      </c>
      <c r="L27" s="900">
        <v>16.999515161756925</v>
      </c>
      <c r="M27" s="900">
        <v>20.122287724806796</v>
      </c>
      <c r="N27" s="827">
        <v>1456</v>
      </c>
      <c r="O27" s="827">
        <v>1500</v>
      </c>
      <c r="P27" s="255">
        <v>146.45736139359812</v>
      </c>
      <c r="Q27" s="255">
        <v>149.42292864955542</v>
      </c>
      <c r="R27" s="48"/>
    </row>
    <row r="28" spans="1:18">
      <c r="A28" s="899" t="s">
        <v>16</v>
      </c>
      <c r="B28" s="878">
        <v>57</v>
      </c>
      <c r="C28" s="878">
        <v>62</v>
      </c>
      <c r="D28" s="825">
        <v>15.267788983084897</v>
      </c>
      <c r="E28" s="825">
        <v>16.647378977582424</v>
      </c>
      <c r="F28" s="878">
        <v>2</v>
      </c>
      <c r="G28" s="878">
        <v>26</v>
      </c>
      <c r="H28" s="900">
        <v>0.53571189414332976</v>
      </c>
      <c r="I28" s="900">
        <v>6.9811589260829532</v>
      </c>
      <c r="J28" s="878" t="s">
        <v>93</v>
      </c>
      <c r="K28" s="878">
        <v>20</v>
      </c>
      <c r="L28" s="900" t="s">
        <v>93</v>
      </c>
      <c r="M28" s="900">
        <v>5.3701222508330408</v>
      </c>
      <c r="N28" s="827">
        <v>59</v>
      </c>
      <c r="O28" s="827">
        <v>108</v>
      </c>
      <c r="P28" s="255">
        <v>15.803500877228227</v>
      </c>
      <c r="Q28" s="255">
        <v>28.998660154498417</v>
      </c>
      <c r="R28" s="48"/>
    </row>
    <row r="29" spans="1:18">
      <c r="A29" s="899" t="s">
        <v>32</v>
      </c>
      <c r="B29" s="878">
        <v>344</v>
      </c>
      <c r="C29" s="878">
        <v>361</v>
      </c>
      <c r="D29" s="825">
        <v>22.177780700431047</v>
      </c>
      <c r="E29" s="825">
        <v>22.943738901522423</v>
      </c>
      <c r="F29" s="878">
        <v>259</v>
      </c>
      <c r="G29" s="878">
        <v>302</v>
      </c>
      <c r="H29" s="900">
        <v>16.697805818057098</v>
      </c>
      <c r="I29" s="900">
        <v>19.193931158614326</v>
      </c>
      <c r="J29" s="878">
        <v>230</v>
      </c>
      <c r="K29" s="878">
        <v>251</v>
      </c>
      <c r="L29" s="900">
        <v>14.828167328776573</v>
      </c>
      <c r="M29" s="900">
        <v>15.952571923219191</v>
      </c>
      <c r="N29" s="827">
        <v>833</v>
      </c>
      <c r="O29" s="827">
        <v>914</v>
      </c>
      <c r="P29" s="255">
        <v>53.703753847264721</v>
      </c>
      <c r="Q29" s="255">
        <v>58.090241983355938</v>
      </c>
      <c r="R29" s="48"/>
    </row>
    <row r="30" spans="1:18">
      <c r="A30" s="899" t="s">
        <v>33</v>
      </c>
      <c r="B30" s="878">
        <v>82</v>
      </c>
      <c r="C30" s="878">
        <v>82</v>
      </c>
      <c r="D30" s="825">
        <v>22.587913813335685</v>
      </c>
      <c r="E30" s="825">
        <v>22.789995747720308</v>
      </c>
      <c r="F30" s="878">
        <v>27</v>
      </c>
      <c r="G30" s="878">
        <v>28</v>
      </c>
      <c r="H30" s="900">
        <v>7.4374838165861403</v>
      </c>
      <c r="I30" s="900">
        <v>7.7819497675142504</v>
      </c>
      <c r="J30" s="878">
        <v>21</v>
      </c>
      <c r="K30" s="878">
        <v>17</v>
      </c>
      <c r="L30" s="900">
        <v>5.7847096351225531</v>
      </c>
      <c r="M30" s="900">
        <v>4.7247552159907951</v>
      </c>
      <c r="N30" s="827">
        <v>130</v>
      </c>
      <c r="O30" s="827">
        <v>127</v>
      </c>
      <c r="P30" s="255">
        <v>35.810107265044373</v>
      </c>
      <c r="Q30" s="255">
        <v>35.29670073122535</v>
      </c>
      <c r="R30" s="48"/>
    </row>
    <row r="31" spans="1:18">
      <c r="A31" s="899" t="s">
        <v>177</v>
      </c>
      <c r="B31" s="878">
        <v>669</v>
      </c>
      <c r="C31" s="878">
        <v>737</v>
      </c>
      <c r="D31" s="825">
        <v>63.961053550412117</v>
      </c>
      <c r="E31" s="825">
        <v>69.612230595000398</v>
      </c>
      <c r="F31" s="878">
        <v>106</v>
      </c>
      <c r="G31" s="878">
        <v>146</v>
      </c>
      <c r="H31" s="900">
        <v>10.134337333847061</v>
      </c>
      <c r="I31" s="900">
        <v>13.790211216920023</v>
      </c>
      <c r="J31" s="878">
        <v>85</v>
      </c>
      <c r="K31" s="878">
        <v>69</v>
      </c>
      <c r="L31" s="900">
        <v>8.1265912582735869</v>
      </c>
      <c r="M31" s="900">
        <v>6.5172916025169974</v>
      </c>
      <c r="N31" s="827">
        <v>860</v>
      </c>
      <c r="O31" s="827">
        <v>952</v>
      </c>
      <c r="P31" s="255">
        <v>82.221982142532767</v>
      </c>
      <c r="Q31" s="255">
        <v>89.919733414437403</v>
      </c>
      <c r="R31" s="48"/>
    </row>
    <row r="32" spans="1:18">
      <c r="A32" s="899" t="s">
        <v>17</v>
      </c>
      <c r="B32" s="878">
        <v>169</v>
      </c>
      <c r="C32" s="878">
        <v>163</v>
      </c>
      <c r="D32" s="825">
        <v>88.794548329979463</v>
      </c>
      <c r="E32" s="825">
        <v>85.370707896004859</v>
      </c>
      <c r="F32" s="878">
        <v>19</v>
      </c>
      <c r="G32" s="878">
        <v>47</v>
      </c>
      <c r="H32" s="900">
        <v>9.9828190430154411</v>
      </c>
      <c r="I32" s="900">
        <v>24.616093687805083</v>
      </c>
      <c r="J32" s="878">
        <v>1</v>
      </c>
      <c r="K32" s="878">
        <v>4</v>
      </c>
      <c r="L32" s="900">
        <v>0.52541152857976003</v>
      </c>
      <c r="M32" s="900">
        <v>2.094986696834475</v>
      </c>
      <c r="N32" s="827">
        <v>189</v>
      </c>
      <c r="O32" s="827">
        <v>214</v>
      </c>
      <c r="P32" s="255">
        <v>99.302778901574669</v>
      </c>
      <c r="Q32" s="255">
        <v>112.08178828064442</v>
      </c>
      <c r="R32" s="48"/>
    </row>
    <row r="33" spans="1:18">
      <c r="A33" s="899" t="s">
        <v>18</v>
      </c>
      <c r="B33" s="878">
        <v>10</v>
      </c>
      <c r="C33" s="878">
        <v>6</v>
      </c>
      <c r="D33" s="825">
        <v>16.673058005568802</v>
      </c>
      <c r="E33" s="825">
        <v>9.8135426889106974</v>
      </c>
      <c r="F33" s="878">
        <v>13</v>
      </c>
      <c r="G33" s="878">
        <v>25</v>
      </c>
      <c r="H33" s="900">
        <v>21.67497540723944</v>
      </c>
      <c r="I33" s="900">
        <v>40.889761203794571</v>
      </c>
      <c r="J33" s="878">
        <v>6</v>
      </c>
      <c r="K33" s="878">
        <v>1</v>
      </c>
      <c r="L33" s="900">
        <v>10.003834803341281</v>
      </c>
      <c r="M33" s="900">
        <v>1.6355904481517829</v>
      </c>
      <c r="N33" s="827">
        <v>29</v>
      </c>
      <c r="O33" s="827">
        <v>32</v>
      </c>
      <c r="P33" s="255">
        <v>48.351868216149526</v>
      </c>
      <c r="Q33" s="255">
        <v>52.338894340857053</v>
      </c>
      <c r="R33" s="48"/>
    </row>
    <row r="34" spans="1:18">
      <c r="A34" s="899" t="s">
        <v>19</v>
      </c>
      <c r="B34" s="878">
        <v>168</v>
      </c>
      <c r="C34" s="878">
        <v>180</v>
      </c>
      <c r="D34" s="825">
        <v>26.234464278185261</v>
      </c>
      <c r="E34" s="825">
        <v>27.635930394303312</v>
      </c>
      <c r="F34" s="878">
        <v>193</v>
      </c>
      <c r="G34" s="878">
        <v>99</v>
      </c>
      <c r="H34" s="900">
        <v>30.138402414819975</v>
      </c>
      <c r="I34" s="900">
        <v>15.199761716866824</v>
      </c>
      <c r="J34" s="878">
        <v>73</v>
      </c>
      <c r="K34" s="878">
        <v>67</v>
      </c>
      <c r="L34" s="900">
        <v>11.399499358973358</v>
      </c>
      <c r="M34" s="900">
        <v>10.286707424546233</v>
      </c>
      <c r="N34" s="827">
        <v>434</v>
      </c>
      <c r="O34" s="827">
        <v>346</v>
      </c>
      <c r="P34" s="255">
        <v>67.772366051978594</v>
      </c>
      <c r="Q34" s="255">
        <v>53.122399535716369</v>
      </c>
      <c r="R34" s="48"/>
    </row>
    <row r="35" spans="1:18">
      <c r="A35" s="899" t="s">
        <v>92</v>
      </c>
      <c r="B35" s="878">
        <v>5107</v>
      </c>
      <c r="C35" s="878">
        <v>6011</v>
      </c>
      <c r="D35" s="825">
        <v>128.18356830725904</v>
      </c>
      <c r="E35" s="825">
        <v>149.49478670817007</v>
      </c>
      <c r="F35" s="878">
        <v>1168</v>
      </c>
      <c r="G35" s="878">
        <v>1585</v>
      </c>
      <c r="H35" s="900">
        <v>29.316312469723631</v>
      </c>
      <c r="I35" s="900">
        <v>39.419270825561398</v>
      </c>
      <c r="J35" s="878">
        <v>539</v>
      </c>
      <c r="K35" s="878">
        <v>581</v>
      </c>
      <c r="L35" s="900">
        <v>13.528675018134448</v>
      </c>
      <c r="M35" s="900">
        <v>14.449587602303579</v>
      </c>
      <c r="N35" s="827">
        <v>6814</v>
      </c>
      <c r="O35" s="827">
        <v>8177</v>
      </c>
      <c r="P35" s="255">
        <v>171.02855579511714</v>
      </c>
      <c r="Q35" s="255">
        <v>203.36364513603502</v>
      </c>
      <c r="R35" s="48"/>
    </row>
    <row r="36" spans="1:18">
      <c r="A36" s="899" t="s">
        <v>20</v>
      </c>
      <c r="B36" s="878">
        <v>76</v>
      </c>
      <c r="C36" s="878">
        <v>55</v>
      </c>
      <c r="D36" s="825">
        <v>30.422269100981918</v>
      </c>
      <c r="E36" s="825">
        <v>21.895514604308243</v>
      </c>
      <c r="F36" s="878">
        <v>38</v>
      </c>
      <c r="G36" s="878">
        <v>45</v>
      </c>
      <c r="H36" s="900">
        <v>15.211134550490959</v>
      </c>
      <c r="I36" s="900">
        <v>17.91451194897947</v>
      </c>
      <c r="J36" s="878">
        <v>27</v>
      </c>
      <c r="K36" s="878">
        <v>25</v>
      </c>
      <c r="L36" s="900">
        <v>10.807911391138312</v>
      </c>
      <c r="M36" s="900">
        <v>9.9525066383219283</v>
      </c>
      <c r="N36" s="827">
        <v>141</v>
      </c>
      <c r="O36" s="827">
        <v>125</v>
      </c>
      <c r="P36" s="255">
        <v>56.441315042611194</v>
      </c>
      <c r="Q36" s="255">
        <v>49.762533191609641</v>
      </c>
      <c r="R36" s="48"/>
    </row>
    <row r="37" spans="1:18">
      <c r="A37" s="899" t="s">
        <v>21</v>
      </c>
      <c r="B37" s="878">
        <v>80</v>
      </c>
      <c r="C37" s="266">
        <v>42</v>
      </c>
      <c r="D37" s="825">
        <v>46.347256821736863</v>
      </c>
      <c r="E37" s="825">
        <v>24.140150818466068</v>
      </c>
      <c r="F37" s="878">
        <v>20</v>
      </c>
      <c r="G37" s="266">
        <v>76</v>
      </c>
      <c r="H37" s="900">
        <v>11.586814205434216</v>
      </c>
      <c r="I37" s="900">
        <v>43.682177671510019</v>
      </c>
      <c r="J37" s="878">
        <v>23</v>
      </c>
      <c r="K37" s="266">
        <v>52</v>
      </c>
      <c r="L37" s="900">
        <v>13.324836336249348</v>
      </c>
      <c r="M37" s="900">
        <v>29.887805775243699</v>
      </c>
      <c r="N37" s="827">
        <v>123</v>
      </c>
      <c r="O37" s="827">
        <v>170</v>
      </c>
      <c r="P37" s="255">
        <v>71.258907363420434</v>
      </c>
      <c r="Q37" s="255">
        <v>97.710134265219779</v>
      </c>
      <c r="R37" s="48"/>
    </row>
    <row r="38" spans="1:18">
      <c r="A38" s="1120" t="s">
        <v>360</v>
      </c>
      <c r="B38" s="1120"/>
      <c r="C38" s="1120"/>
      <c r="D38" s="1120"/>
      <c r="E38" s="1120"/>
      <c r="F38" s="1120"/>
      <c r="G38" s="1120"/>
      <c r="H38" s="1120"/>
      <c r="I38" s="1120"/>
      <c r="J38" s="1120"/>
      <c r="K38" s="1120"/>
      <c r="L38" s="1120"/>
      <c r="M38" s="1120"/>
      <c r="N38" s="1120"/>
      <c r="O38" s="1120"/>
      <c r="P38" s="1120"/>
      <c r="Q38" s="1120"/>
    </row>
    <row r="39" spans="1:18">
      <c r="A39" s="507" t="s">
        <v>224</v>
      </c>
      <c r="B39" s="518"/>
      <c r="C39" s="519"/>
      <c r="D39" s="519"/>
      <c r="E39" s="519"/>
      <c r="F39" s="518"/>
      <c r="G39" s="518"/>
      <c r="H39" s="518"/>
      <c r="I39" s="518"/>
      <c r="J39" s="518"/>
      <c r="K39" s="518"/>
      <c r="L39" s="518"/>
      <c r="M39" s="518"/>
      <c r="N39" s="28"/>
      <c r="O39" s="520"/>
      <c r="P39" s="520"/>
      <c r="Q39" s="520"/>
    </row>
    <row r="40" spans="1:18">
      <c r="A40" s="521" t="s">
        <v>361</v>
      </c>
      <c r="B40" s="48"/>
      <c r="C40" s="48"/>
      <c r="D40" s="48"/>
      <c r="E40" s="48"/>
      <c r="F40" s="48"/>
      <c r="G40" s="48"/>
      <c r="H40" s="48"/>
      <c r="I40" s="518"/>
      <c r="J40" s="518"/>
      <c r="K40" s="518"/>
      <c r="L40" s="518"/>
      <c r="M40" s="518"/>
      <c r="N40" s="506"/>
      <c r="O40" s="48"/>
      <c r="P40" s="48"/>
      <c r="Q40" s="48"/>
    </row>
    <row r="41" spans="1:18" ht="26.25" customHeight="1">
      <c r="A41" s="1121" t="s">
        <v>362</v>
      </c>
      <c r="B41" s="1121"/>
      <c r="C41" s="1121"/>
      <c r="D41" s="1121"/>
      <c r="E41" s="1121"/>
      <c r="F41" s="1121"/>
      <c r="G41" s="1121"/>
      <c r="H41" s="1121"/>
      <c r="I41" s="1121"/>
      <c r="J41" s="1121"/>
      <c r="K41" s="1121"/>
      <c r="L41" s="1121"/>
      <c r="M41" s="1121"/>
      <c r="N41" s="1121"/>
      <c r="O41" s="1121"/>
      <c r="P41" s="1121"/>
      <c r="Q41" s="1121"/>
    </row>
  </sheetData>
  <mergeCells count="15">
    <mergeCell ref="L6:M6"/>
    <mergeCell ref="N6:O6"/>
    <mergeCell ref="P6:Q6"/>
    <mergeCell ref="A38:Q38"/>
    <mergeCell ref="A41:Q41"/>
    <mergeCell ref="A5:A7"/>
    <mergeCell ref="B5:E5"/>
    <mergeCell ref="F5:I5"/>
    <mergeCell ref="J5:M5"/>
    <mergeCell ref="N5:Q5"/>
    <mergeCell ref="B6:C6"/>
    <mergeCell ref="D6:E6"/>
    <mergeCell ref="F6:G6"/>
    <mergeCell ref="H6:I6"/>
    <mergeCell ref="J6:K6"/>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Q39"/>
  <sheetViews>
    <sheetView workbookViewId="0">
      <selection activeCell="A11" sqref="A11:Q37"/>
    </sheetView>
  </sheetViews>
  <sheetFormatPr defaultRowHeight="15"/>
  <cols>
    <col min="1" max="1" width="16" customWidth="1"/>
  </cols>
  <sheetData>
    <row r="1" spans="1:17">
      <c r="A1" s="503" t="s">
        <v>609</v>
      </c>
      <c r="B1" s="26"/>
      <c r="C1" s="26"/>
      <c r="D1" s="26"/>
      <c r="E1" s="26"/>
      <c r="F1" s="26"/>
      <c r="G1" s="26"/>
      <c r="H1" s="26"/>
      <c r="I1" s="26"/>
      <c r="J1" s="26"/>
      <c r="K1" s="26"/>
      <c r="L1" s="26"/>
      <c r="M1" s="26"/>
      <c r="N1" s="26"/>
      <c r="O1" s="26"/>
      <c r="P1" s="26"/>
      <c r="Q1" s="26"/>
    </row>
    <row r="2" spans="1:17">
      <c r="A2" s="29" t="s">
        <v>363</v>
      </c>
      <c r="B2" s="26"/>
      <c r="C2" s="26"/>
      <c r="D2" s="26"/>
      <c r="E2" s="26"/>
      <c r="F2" s="26"/>
      <c r="G2" s="26"/>
      <c r="H2" s="26"/>
      <c r="I2" s="26"/>
      <c r="J2" s="26"/>
      <c r="K2" s="26"/>
      <c r="L2" s="26"/>
      <c r="M2" s="26"/>
      <c r="N2" s="26"/>
      <c r="O2" s="26"/>
      <c r="P2" s="26"/>
      <c r="Q2" s="26"/>
    </row>
    <row r="3" spans="1:17">
      <c r="A3" s="507" t="s">
        <v>354</v>
      </c>
      <c r="B3" s="513"/>
      <c r="C3" s="501"/>
      <c r="D3" s="26"/>
      <c r="E3" s="26"/>
      <c r="F3" s="513"/>
      <c r="G3" s="513"/>
      <c r="H3" s="26"/>
      <c r="I3" s="26"/>
      <c r="J3" s="513"/>
      <c r="K3" s="513"/>
      <c r="L3" s="26"/>
      <c r="M3" s="26"/>
      <c r="N3" s="26"/>
      <c r="O3" s="26"/>
      <c r="P3" s="26"/>
      <c r="Q3" s="26"/>
    </row>
    <row r="4" spans="1:17">
      <c r="A4" s="507"/>
      <c r="B4" s="513"/>
      <c r="C4" s="501"/>
      <c r="D4" s="26"/>
      <c r="E4" s="26"/>
      <c r="F4" s="513"/>
      <c r="G4" s="513"/>
      <c r="H4" s="26"/>
      <c r="I4" s="26"/>
      <c r="J4" s="513"/>
      <c r="K4" s="513"/>
      <c r="L4" s="26"/>
      <c r="M4" s="26"/>
      <c r="N4" s="26"/>
      <c r="O4" s="26"/>
      <c r="P4" s="26"/>
      <c r="Q4" s="26"/>
    </row>
    <row r="5" spans="1:17">
      <c r="A5" s="1126" t="s">
        <v>345</v>
      </c>
      <c r="B5" s="1119" t="s">
        <v>355</v>
      </c>
      <c r="C5" s="1119"/>
      <c r="D5" s="1119"/>
      <c r="E5" s="1119"/>
      <c r="F5" s="1108" t="s">
        <v>364</v>
      </c>
      <c r="G5" s="1109"/>
      <c r="H5" s="1109"/>
      <c r="I5" s="1107"/>
      <c r="J5" s="1108" t="s">
        <v>357</v>
      </c>
      <c r="K5" s="1109"/>
      <c r="L5" s="1109"/>
      <c r="M5" s="1107"/>
      <c r="N5" s="1119" t="s">
        <v>210</v>
      </c>
      <c r="O5" s="1119"/>
      <c r="P5" s="1119"/>
      <c r="Q5" s="1119"/>
    </row>
    <row r="6" spans="1:17">
      <c r="A6" s="1126"/>
      <c r="B6" s="1124">
        <v>2010</v>
      </c>
      <c r="C6" s="1124"/>
      <c r="D6" s="1124">
        <v>2011</v>
      </c>
      <c r="E6" s="1124"/>
      <c r="F6" s="1127">
        <v>2010</v>
      </c>
      <c r="G6" s="1122"/>
      <c r="H6" s="1122">
        <v>2011</v>
      </c>
      <c r="I6" s="1123"/>
      <c r="J6" s="1127">
        <v>2010</v>
      </c>
      <c r="K6" s="1122"/>
      <c r="L6" s="1122">
        <v>2011</v>
      </c>
      <c r="M6" s="1123"/>
      <c r="N6" s="1124">
        <v>2010</v>
      </c>
      <c r="O6" s="1124"/>
      <c r="P6" s="1124">
        <v>2011</v>
      </c>
      <c r="Q6" s="1124"/>
    </row>
    <row r="7" spans="1:17">
      <c r="A7" s="1126"/>
      <c r="B7" s="508" t="s">
        <v>365</v>
      </c>
      <c r="C7" s="508" t="s">
        <v>366</v>
      </c>
      <c r="D7" s="508" t="s">
        <v>365</v>
      </c>
      <c r="E7" s="508" t="s">
        <v>366</v>
      </c>
      <c r="F7" s="522" t="s">
        <v>365</v>
      </c>
      <c r="G7" s="522" t="s">
        <v>366</v>
      </c>
      <c r="H7" s="522" t="s">
        <v>365</v>
      </c>
      <c r="I7" s="522" t="s">
        <v>366</v>
      </c>
      <c r="J7" s="522" t="s">
        <v>365</v>
      </c>
      <c r="K7" s="522" t="s">
        <v>366</v>
      </c>
      <c r="L7" s="522" t="s">
        <v>365</v>
      </c>
      <c r="M7" s="522" t="s">
        <v>366</v>
      </c>
      <c r="N7" s="508" t="s">
        <v>365</v>
      </c>
      <c r="O7" s="508" t="s">
        <v>366</v>
      </c>
      <c r="P7" s="508" t="s">
        <v>365</v>
      </c>
      <c r="Q7" s="508" t="s">
        <v>366</v>
      </c>
    </row>
    <row r="8" spans="1:17">
      <c r="A8" s="26"/>
      <c r="B8" s="26"/>
      <c r="C8" s="26"/>
      <c r="D8" s="26"/>
      <c r="E8" s="26"/>
      <c r="F8" s="26"/>
      <c r="G8" s="26"/>
      <c r="H8" s="26"/>
      <c r="I8" s="26"/>
      <c r="J8" s="26"/>
      <c r="K8" s="26"/>
      <c r="L8" s="26"/>
      <c r="M8" s="26"/>
      <c r="N8" s="26"/>
      <c r="O8" s="26"/>
      <c r="P8" s="26"/>
      <c r="Q8" s="26"/>
    </row>
    <row r="9" spans="1:17">
      <c r="A9" s="829" t="s">
        <v>91</v>
      </c>
      <c r="B9" s="818">
        <v>578</v>
      </c>
      <c r="C9" s="818">
        <v>11463</v>
      </c>
      <c r="D9" s="818">
        <v>559</v>
      </c>
      <c r="E9" s="818">
        <v>12803</v>
      </c>
      <c r="F9" s="818">
        <v>218</v>
      </c>
      <c r="G9" s="818">
        <v>3716</v>
      </c>
      <c r="H9" s="818">
        <v>272</v>
      </c>
      <c r="I9" s="818">
        <v>4043</v>
      </c>
      <c r="J9" s="818">
        <v>92</v>
      </c>
      <c r="K9" s="818">
        <v>1636</v>
      </c>
      <c r="L9" s="818">
        <v>104</v>
      </c>
      <c r="M9" s="818">
        <v>1814</v>
      </c>
      <c r="N9" s="818">
        <v>888</v>
      </c>
      <c r="O9" s="818">
        <v>16815</v>
      </c>
      <c r="P9" s="818">
        <v>935</v>
      </c>
      <c r="Q9" s="818">
        <v>18660</v>
      </c>
    </row>
    <row r="10" spans="1:17">
      <c r="A10" s="26"/>
      <c r="B10" s="26"/>
      <c r="C10" s="26"/>
      <c r="D10" s="26"/>
      <c r="E10" s="26"/>
      <c r="F10" s="26"/>
      <c r="G10" s="26"/>
      <c r="H10" s="26"/>
      <c r="I10" s="26"/>
      <c r="J10" s="26"/>
      <c r="K10" s="26"/>
      <c r="L10" s="26"/>
      <c r="M10" s="26"/>
      <c r="N10" s="26"/>
      <c r="O10" s="26"/>
      <c r="P10" s="26"/>
      <c r="Q10" s="26"/>
    </row>
    <row r="11" spans="1:17">
      <c r="A11" s="877" t="s">
        <v>25</v>
      </c>
      <c r="B11" s="818">
        <v>11</v>
      </c>
      <c r="C11" s="818">
        <v>111</v>
      </c>
      <c r="D11" s="818">
        <v>11</v>
      </c>
      <c r="E11" s="818">
        <v>247</v>
      </c>
      <c r="F11" s="818">
        <v>6</v>
      </c>
      <c r="G11" s="818">
        <v>36</v>
      </c>
      <c r="H11" s="818">
        <v>13</v>
      </c>
      <c r="I11" s="818">
        <v>65</v>
      </c>
      <c r="J11" s="818">
        <v>3</v>
      </c>
      <c r="K11" s="818">
        <v>24</v>
      </c>
      <c r="L11" s="818">
        <v>7</v>
      </c>
      <c r="M11" s="818">
        <v>54</v>
      </c>
      <c r="N11" s="818">
        <v>20</v>
      </c>
      <c r="O11" s="818">
        <v>171</v>
      </c>
      <c r="P11" s="818">
        <v>31</v>
      </c>
      <c r="Q11" s="818">
        <v>366</v>
      </c>
    </row>
    <row r="12" spans="1:17">
      <c r="A12" s="877" t="s">
        <v>23</v>
      </c>
      <c r="B12" s="818">
        <v>9</v>
      </c>
      <c r="C12" s="818">
        <v>107</v>
      </c>
      <c r="D12" s="818">
        <v>22</v>
      </c>
      <c r="E12" s="818">
        <v>150</v>
      </c>
      <c r="F12" s="828" t="s">
        <v>93</v>
      </c>
      <c r="G12" s="818">
        <v>39</v>
      </c>
      <c r="H12" s="828" t="s">
        <v>93</v>
      </c>
      <c r="I12" s="818">
        <v>36</v>
      </c>
      <c r="J12" s="828" t="s">
        <v>93</v>
      </c>
      <c r="K12" s="818">
        <v>6</v>
      </c>
      <c r="L12" s="828" t="s">
        <v>93</v>
      </c>
      <c r="M12" s="818">
        <v>37</v>
      </c>
      <c r="N12" s="818">
        <v>9</v>
      </c>
      <c r="O12" s="818">
        <v>152</v>
      </c>
      <c r="P12" s="818">
        <v>22</v>
      </c>
      <c r="Q12" s="818">
        <v>223</v>
      </c>
    </row>
    <row r="13" spans="1:17">
      <c r="A13" s="877" t="s">
        <v>26</v>
      </c>
      <c r="B13" s="818">
        <v>3</v>
      </c>
      <c r="C13" s="818">
        <v>28</v>
      </c>
      <c r="D13" s="828" t="s">
        <v>93</v>
      </c>
      <c r="E13" s="818">
        <v>32</v>
      </c>
      <c r="F13" s="818">
        <v>7</v>
      </c>
      <c r="G13" s="818">
        <v>33</v>
      </c>
      <c r="H13" s="818">
        <v>5</v>
      </c>
      <c r="I13" s="818">
        <v>59</v>
      </c>
      <c r="J13" s="828" t="s">
        <v>93</v>
      </c>
      <c r="K13" s="818">
        <v>15</v>
      </c>
      <c r="L13" s="818">
        <v>4</v>
      </c>
      <c r="M13" s="818">
        <v>5</v>
      </c>
      <c r="N13" s="818">
        <v>10</v>
      </c>
      <c r="O13" s="818">
        <v>76</v>
      </c>
      <c r="P13" s="818">
        <v>9</v>
      </c>
      <c r="Q13" s="818">
        <v>96</v>
      </c>
    </row>
    <row r="14" spans="1:17">
      <c r="A14" s="877" t="s">
        <v>27</v>
      </c>
      <c r="B14" s="818">
        <v>1</v>
      </c>
      <c r="C14" s="818">
        <v>32</v>
      </c>
      <c r="D14" s="818">
        <v>10</v>
      </c>
      <c r="E14" s="818">
        <v>96</v>
      </c>
      <c r="F14" s="818">
        <v>3</v>
      </c>
      <c r="G14" s="818">
        <v>22</v>
      </c>
      <c r="H14" s="818">
        <v>36</v>
      </c>
      <c r="I14" s="818">
        <v>12</v>
      </c>
      <c r="J14" s="818">
        <v>2</v>
      </c>
      <c r="K14" s="818">
        <v>7</v>
      </c>
      <c r="L14" s="818">
        <v>10</v>
      </c>
      <c r="M14" s="818">
        <v>16</v>
      </c>
      <c r="N14" s="818">
        <v>6</v>
      </c>
      <c r="O14" s="818">
        <v>61</v>
      </c>
      <c r="P14" s="818">
        <v>56</v>
      </c>
      <c r="Q14" s="818">
        <v>124</v>
      </c>
    </row>
    <row r="15" spans="1:17">
      <c r="A15" s="877" t="s">
        <v>28</v>
      </c>
      <c r="B15" s="818">
        <v>18</v>
      </c>
      <c r="C15" s="818">
        <v>260</v>
      </c>
      <c r="D15" s="818">
        <v>10</v>
      </c>
      <c r="E15" s="818">
        <v>322</v>
      </c>
      <c r="F15" s="818">
        <v>10</v>
      </c>
      <c r="G15" s="818">
        <v>113</v>
      </c>
      <c r="H15" s="818">
        <v>5</v>
      </c>
      <c r="I15" s="818">
        <v>78</v>
      </c>
      <c r="J15" s="828" t="s">
        <v>93</v>
      </c>
      <c r="K15" s="818">
        <v>64</v>
      </c>
      <c r="L15" s="828" t="s">
        <v>93</v>
      </c>
      <c r="M15" s="818">
        <v>31</v>
      </c>
      <c r="N15" s="818">
        <v>28</v>
      </c>
      <c r="O15" s="818">
        <v>437</v>
      </c>
      <c r="P15" s="818">
        <v>15</v>
      </c>
      <c r="Q15" s="818">
        <v>431</v>
      </c>
    </row>
    <row r="16" spans="1:17">
      <c r="A16" s="877" t="s">
        <v>9</v>
      </c>
      <c r="B16" s="818">
        <v>35</v>
      </c>
      <c r="C16" s="818">
        <v>611</v>
      </c>
      <c r="D16" s="828" t="s">
        <v>93</v>
      </c>
      <c r="E16" s="818">
        <v>270</v>
      </c>
      <c r="F16" s="818">
        <v>7</v>
      </c>
      <c r="G16" s="818">
        <v>316</v>
      </c>
      <c r="H16" s="828" t="s">
        <v>93</v>
      </c>
      <c r="I16" s="818">
        <v>160</v>
      </c>
      <c r="J16" s="818">
        <v>5</v>
      </c>
      <c r="K16" s="818">
        <v>100</v>
      </c>
      <c r="L16" s="828" t="s">
        <v>93</v>
      </c>
      <c r="M16" s="818">
        <v>140</v>
      </c>
      <c r="N16" s="818">
        <v>47</v>
      </c>
      <c r="O16" s="818">
        <v>1027</v>
      </c>
      <c r="P16" s="828" t="s">
        <v>93</v>
      </c>
      <c r="Q16" s="818">
        <v>570</v>
      </c>
    </row>
    <row r="17" spans="1:17">
      <c r="A17" s="877" t="s">
        <v>10</v>
      </c>
      <c r="B17" s="818">
        <v>18</v>
      </c>
      <c r="C17" s="818">
        <v>482</v>
      </c>
      <c r="D17" s="818">
        <v>9</v>
      </c>
      <c r="E17" s="818">
        <v>512</v>
      </c>
      <c r="F17" s="818">
        <v>6</v>
      </c>
      <c r="G17" s="818">
        <v>167</v>
      </c>
      <c r="H17" s="818">
        <v>7</v>
      </c>
      <c r="I17" s="818">
        <v>188</v>
      </c>
      <c r="J17" s="828" t="s">
        <v>93</v>
      </c>
      <c r="K17" s="818">
        <v>81</v>
      </c>
      <c r="L17" s="828" t="s">
        <v>93</v>
      </c>
      <c r="M17" s="818">
        <v>79</v>
      </c>
      <c r="N17" s="818">
        <v>24</v>
      </c>
      <c r="O17" s="818">
        <v>730</v>
      </c>
      <c r="P17" s="818">
        <v>16</v>
      </c>
      <c r="Q17" s="818">
        <v>779</v>
      </c>
    </row>
    <row r="18" spans="1:17">
      <c r="A18" s="877" t="s">
        <v>29</v>
      </c>
      <c r="B18" s="818">
        <v>1</v>
      </c>
      <c r="C18" s="818">
        <v>278</v>
      </c>
      <c r="D18" s="818">
        <v>8</v>
      </c>
      <c r="E18" s="818">
        <v>334</v>
      </c>
      <c r="F18" s="818">
        <v>17</v>
      </c>
      <c r="G18" s="818">
        <v>149</v>
      </c>
      <c r="H18" s="818">
        <v>13</v>
      </c>
      <c r="I18" s="818">
        <v>187</v>
      </c>
      <c r="J18" s="828" t="s">
        <v>93</v>
      </c>
      <c r="K18" s="818">
        <v>14</v>
      </c>
      <c r="L18" s="828" t="s">
        <v>93</v>
      </c>
      <c r="M18" s="818">
        <v>9</v>
      </c>
      <c r="N18" s="818">
        <v>18</v>
      </c>
      <c r="O18" s="818">
        <v>441</v>
      </c>
      <c r="P18" s="818">
        <v>21</v>
      </c>
      <c r="Q18" s="818">
        <v>530</v>
      </c>
    </row>
    <row r="19" spans="1:17">
      <c r="A19" s="877" t="s">
        <v>11</v>
      </c>
      <c r="B19" s="818">
        <v>7</v>
      </c>
      <c r="C19" s="818">
        <v>152</v>
      </c>
      <c r="D19" s="818">
        <v>12</v>
      </c>
      <c r="E19" s="818">
        <v>190</v>
      </c>
      <c r="F19" s="818">
        <v>5</v>
      </c>
      <c r="G19" s="818">
        <v>64</v>
      </c>
      <c r="H19" s="818">
        <v>2</v>
      </c>
      <c r="I19" s="818">
        <v>71</v>
      </c>
      <c r="J19" s="828" t="s">
        <v>93</v>
      </c>
      <c r="K19" s="818">
        <v>11</v>
      </c>
      <c r="L19" s="828" t="s">
        <v>93</v>
      </c>
      <c r="M19" s="818">
        <v>9</v>
      </c>
      <c r="N19" s="818">
        <v>12</v>
      </c>
      <c r="O19" s="818">
        <v>227</v>
      </c>
      <c r="P19" s="818">
        <v>14</v>
      </c>
      <c r="Q19" s="818">
        <v>270</v>
      </c>
    </row>
    <row r="20" spans="1:17">
      <c r="A20" s="877" t="s">
        <v>12</v>
      </c>
      <c r="B20" s="818">
        <v>3</v>
      </c>
      <c r="C20" s="818">
        <v>40</v>
      </c>
      <c r="D20" s="818">
        <v>6</v>
      </c>
      <c r="E20" s="818">
        <v>43</v>
      </c>
      <c r="F20" s="818">
        <v>5</v>
      </c>
      <c r="G20" s="818">
        <v>41</v>
      </c>
      <c r="H20" s="828" t="s">
        <v>93</v>
      </c>
      <c r="I20" s="818">
        <v>44</v>
      </c>
      <c r="J20" s="828" t="s">
        <v>93</v>
      </c>
      <c r="K20" s="818">
        <v>17</v>
      </c>
      <c r="L20" s="828" t="s">
        <v>93</v>
      </c>
      <c r="M20" s="818">
        <v>13</v>
      </c>
      <c r="N20" s="818">
        <v>8</v>
      </c>
      <c r="O20" s="818">
        <v>98</v>
      </c>
      <c r="P20" s="818">
        <v>6</v>
      </c>
      <c r="Q20" s="818">
        <v>100</v>
      </c>
    </row>
    <row r="21" spans="1:17">
      <c r="A21" s="901" t="s">
        <v>13</v>
      </c>
      <c r="B21" s="902">
        <v>10</v>
      </c>
      <c r="C21" s="902">
        <v>133</v>
      </c>
      <c r="D21" s="902">
        <v>3</v>
      </c>
      <c r="E21" s="902">
        <v>124</v>
      </c>
      <c r="F21" s="902">
        <v>1</v>
      </c>
      <c r="G21" s="902">
        <v>71</v>
      </c>
      <c r="H21" s="827" t="s">
        <v>97</v>
      </c>
      <c r="I21" s="902">
        <v>48</v>
      </c>
      <c r="J21" s="827" t="s">
        <v>93</v>
      </c>
      <c r="K21" s="827" t="s">
        <v>93</v>
      </c>
      <c r="L21" s="827" t="s">
        <v>97</v>
      </c>
      <c r="M21" s="827" t="s">
        <v>96</v>
      </c>
      <c r="N21" s="902">
        <v>11</v>
      </c>
      <c r="O21" s="902">
        <v>204</v>
      </c>
      <c r="P21" s="902">
        <v>3</v>
      </c>
      <c r="Q21" s="902">
        <v>172</v>
      </c>
    </row>
    <row r="22" spans="1:17">
      <c r="A22" s="901" t="s">
        <v>14</v>
      </c>
      <c r="B22" s="902">
        <v>24</v>
      </c>
      <c r="C22" s="902">
        <v>140</v>
      </c>
      <c r="D22" s="827" t="s">
        <v>97</v>
      </c>
      <c r="E22" s="902">
        <v>154</v>
      </c>
      <c r="F22" s="827" t="s">
        <v>93</v>
      </c>
      <c r="G22" s="902">
        <v>27</v>
      </c>
      <c r="H22" s="827" t="s">
        <v>97</v>
      </c>
      <c r="I22" s="902">
        <v>26</v>
      </c>
      <c r="J22" s="827" t="s">
        <v>93</v>
      </c>
      <c r="K22" s="902">
        <v>2</v>
      </c>
      <c r="L22" s="827" t="s">
        <v>97</v>
      </c>
      <c r="M22" s="827">
        <v>24</v>
      </c>
      <c r="N22" s="902">
        <v>24</v>
      </c>
      <c r="O22" s="902">
        <v>169</v>
      </c>
      <c r="P22" s="827" t="s">
        <v>97</v>
      </c>
      <c r="Q22" s="902">
        <v>204</v>
      </c>
    </row>
    <row r="23" spans="1:17">
      <c r="A23" s="901" t="s">
        <v>30</v>
      </c>
      <c r="B23" s="902">
        <v>30</v>
      </c>
      <c r="C23" s="902">
        <v>622</v>
      </c>
      <c r="D23" s="827">
        <v>30</v>
      </c>
      <c r="E23" s="902">
        <v>862</v>
      </c>
      <c r="F23" s="902">
        <v>13</v>
      </c>
      <c r="G23" s="902">
        <v>271</v>
      </c>
      <c r="H23" s="827">
        <v>17</v>
      </c>
      <c r="I23" s="902">
        <v>256</v>
      </c>
      <c r="J23" s="902">
        <v>5</v>
      </c>
      <c r="K23" s="902">
        <v>100</v>
      </c>
      <c r="L23" s="827">
        <v>4</v>
      </c>
      <c r="M23" s="902">
        <v>98</v>
      </c>
      <c r="N23" s="902">
        <v>48</v>
      </c>
      <c r="O23" s="902">
        <v>993</v>
      </c>
      <c r="P23" s="902">
        <v>51</v>
      </c>
      <c r="Q23" s="902">
        <v>1216</v>
      </c>
    </row>
    <row r="24" spans="1:17">
      <c r="A24" s="877" t="s">
        <v>31</v>
      </c>
      <c r="B24" s="818">
        <v>9</v>
      </c>
      <c r="C24" s="818">
        <v>152</v>
      </c>
      <c r="D24" s="818">
        <v>6</v>
      </c>
      <c r="E24" s="818">
        <v>229</v>
      </c>
      <c r="F24" s="818">
        <v>3</v>
      </c>
      <c r="G24" s="818">
        <v>91</v>
      </c>
      <c r="H24" s="818">
        <v>3</v>
      </c>
      <c r="I24" s="818">
        <v>89</v>
      </c>
      <c r="J24" s="828" t="s">
        <v>93</v>
      </c>
      <c r="K24" s="818">
        <v>34</v>
      </c>
      <c r="L24" s="818">
        <v>1</v>
      </c>
      <c r="M24" s="818">
        <v>33</v>
      </c>
      <c r="N24" s="818">
        <v>12</v>
      </c>
      <c r="O24" s="818">
        <v>277</v>
      </c>
      <c r="P24" s="818">
        <v>10</v>
      </c>
      <c r="Q24" s="818">
        <v>351</v>
      </c>
    </row>
    <row r="25" spans="1:17">
      <c r="A25" s="877" t="s">
        <v>15</v>
      </c>
      <c r="B25" s="818">
        <v>8</v>
      </c>
      <c r="C25" s="818">
        <v>143</v>
      </c>
      <c r="D25" s="818">
        <v>14</v>
      </c>
      <c r="E25" s="818">
        <v>194</v>
      </c>
      <c r="F25" s="818">
        <v>1</v>
      </c>
      <c r="G25" s="818">
        <v>48</v>
      </c>
      <c r="H25" s="818">
        <v>5</v>
      </c>
      <c r="I25" s="818">
        <v>91</v>
      </c>
      <c r="J25" s="828" t="s">
        <v>93</v>
      </c>
      <c r="K25" s="818">
        <v>12</v>
      </c>
      <c r="L25" s="828" t="s">
        <v>93</v>
      </c>
      <c r="M25" s="818">
        <v>5</v>
      </c>
      <c r="N25" s="818">
        <v>9</v>
      </c>
      <c r="O25" s="818">
        <v>203</v>
      </c>
      <c r="P25" s="818">
        <v>19</v>
      </c>
      <c r="Q25" s="818">
        <v>290</v>
      </c>
    </row>
    <row r="26" spans="1:17">
      <c r="A26" s="877" t="s">
        <v>197</v>
      </c>
      <c r="B26" s="818">
        <v>35</v>
      </c>
      <c r="C26" s="818">
        <v>743</v>
      </c>
      <c r="D26" s="818">
        <v>36</v>
      </c>
      <c r="E26" s="818">
        <v>669</v>
      </c>
      <c r="F26" s="818">
        <v>28</v>
      </c>
      <c r="G26" s="818">
        <v>225</v>
      </c>
      <c r="H26" s="818">
        <v>17</v>
      </c>
      <c r="I26" s="818">
        <v>163</v>
      </c>
      <c r="J26" s="818">
        <v>1</v>
      </c>
      <c r="K26" s="818">
        <v>51</v>
      </c>
      <c r="L26" s="818">
        <v>6</v>
      </c>
      <c r="M26" s="818">
        <v>44</v>
      </c>
      <c r="N26" s="818">
        <v>64</v>
      </c>
      <c r="O26" s="818">
        <v>1019</v>
      </c>
      <c r="P26" s="818">
        <v>59</v>
      </c>
      <c r="Q26" s="818">
        <v>876</v>
      </c>
    </row>
    <row r="27" spans="1:17">
      <c r="A27" s="877" t="s">
        <v>24</v>
      </c>
      <c r="B27" s="818">
        <v>59</v>
      </c>
      <c r="C27" s="818">
        <v>964</v>
      </c>
      <c r="D27" s="818">
        <v>35</v>
      </c>
      <c r="E27" s="818">
        <v>1023</v>
      </c>
      <c r="F27" s="818">
        <v>24</v>
      </c>
      <c r="G27" s="818">
        <v>240</v>
      </c>
      <c r="H27" s="818">
        <v>14</v>
      </c>
      <c r="I27" s="818">
        <v>226</v>
      </c>
      <c r="J27" s="818">
        <v>23</v>
      </c>
      <c r="K27" s="818">
        <v>146</v>
      </c>
      <c r="L27" s="818">
        <v>25</v>
      </c>
      <c r="M27" s="818">
        <v>177</v>
      </c>
      <c r="N27" s="818">
        <v>106</v>
      </c>
      <c r="O27" s="818">
        <v>1350</v>
      </c>
      <c r="P27" s="818">
        <v>74</v>
      </c>
      <c r="Q27" s="818">
        <v>1426</v>
      </c>
    </row>
    <row r="28" spans="1:17">
      <c r="A28" s="877" t="s">
        <v>16</v>
      </c>
      <c r="B28" s="818">
        <v>2</v>
      </c>
      <c r="C28" s="818">
        <v>55</v>
      </c>
      <c r="D28" s="818">
        <v>6</v>
      </c>
      <c r="E28" s="818">
        <v>56</v>
      </c>
      <c r="F28" s="818">
        <v>2</v>
      </c>
      <c r="G28" s="828" t="s">
        <v>93</v>
      </c>
      <c r="H28" s="828" t="s">
        <v>93</v>
      </c>
      <c r="I28" s="818">
        <v>26</v>
      </c>
      <c r="J28" s="828" t="s">
        <v>93</v>
      </c>
      <c r="K28" s="828" t="s">
        <v>93</v>
      </c>
      <c r="L28" s="828" t="s">
        <v>93</v>
      </c>
      <c r="M28" s="818">
        <v>20</v>
      </c>
      <c r="N28" s="818">
        <v>4</v>
      </c>
      <c r="O28" s="818">
        <v>55</v>
      </c>
      <c r="P28" s="818">
        <v>6</v>
      </c>
      <c r="Q28" s="818">
        <v>102</v>
      </c>
    </row>
    <row r="29" spans="1:17">
      <c r="A29" s="877" t="s">
        <v>32</v>
      </c>
      <c r="B29" s="818">
        <v>18</v>
      </c>
      <c r="C29" s="818">
        <v>326</v>
      </c>
      <c r="D29" s="818">
        <v>10</v>
      </c>
      <c r="E29" s="818">
        <v>351</v>
      </c>
      <c r="F29" s="818">
        <v>16</v>
      </c>
      <c r="G29" s="818">
        <v>243</v>
      </c>
      <c r="H29" s="818">
        <v>20</v>
      </c>
      <c r="I29" s="818">
        <v>282</v>
      </c>
      <c r="J29" s="818">
        <v>21</v>
      </c>
      <c r="K29" s="818">
        <v>209</v>
      </c>
      <c r="L29" s="818">
        <v>15</v>
      </c>
      <c r="M29" s="818">
        <v>236</v>
      </c>
      <c r="N29" s="818">
        <v>55</v>
      </c>
      <c r="O29" s="818">
        <v>778</v>
      </c>
      <c r="P29" s="818">
        <v>45</v>
      </c>
      <c r="Q29" s="818">
        <v>869</v>
      </c>
    </row>
    <row r="30" spans="1:17">
      <c r="A30" s="877" t="s">
        <v>33</v>
      </c>
      <c r="B30" s="818">
        <v>7</v>
      </c>
      <c r="C30" s="818">
        <v>75</v>
      </c>
      <c r="D30" s="818">
        <v>2</v>
      </c>
      <c r="E30" s="818">
        <v>80</v>
      </c>
      <c r="F30" s="818">
        <v>2</v>
      </c>
      <c r="G30" s="818">
        <v>25</v>
      </c>
      <c r="H30" s="818">
        <v>3</v>
      </c>
      <c r="I30" s="818">
        <v>25</v>
      </c>
      <c r="J30" s="818">
        <v>6</v>
      </c>
      <c r="K30" s="818">
        <v>15</v>
      </c>
      <c r="L30" s="818">
        <v>2</v>
      </c>
      <c r="M30" s="818">
        <v>15</v>
      </c>
      <c r="N30" s="818">
        <v>15</v>
      </c>
      <c r="O30" s="818">
        <v>115</v>
      </c>
      <c r="P30" s="818">
        <v>7</v>
      </c>
      <c r="Q30" s="818">
        <v>120</v>
      </c>
    </row>
    <row r="31" spans="1:17">
      <c r="A31" s="877" t="s">
        <v>177</v>
      </c>
      <c r="B31" s="818">
        <v>13</v>
      </c>
      <c r="C31" s="818">
        <v>656</v>
      </c>
      <c r="D31" s="818">
        <v>24</v>
      </c>
      <c r="E31" s="818">
        <v>713</v>
      </c>
      <c r="F31" s="818">
        <v>5</v>
      </c>
      <c r="G31" s="818">
        <v>101</v>
      </c>
      <c r="H31" s="818">
        <v>1</v>
      </c>
      <c r="I31" s="818">
        <v>145</v>
      </c>
      <c r="J31" s="818">
        <v>3</v>
      </c>
      <c r="K31" s="818">
        <v>82</v>
      </c>
      <c r="L31" s="818">
        <v>2</v>
      </c>
      <c r="M31" s="818">
        <v>67</v>
      </c>
      <c r="N31" s="818">
        <v>21</v>
      </c>
      <c r="O31" s="818">
        <v>839</v>
      </c>
      <c r="P31" s="818">
        <v>27</v>
      </c>
      <c r="Q31" s="818">
        <v>925</v>
      </c>
    </row>
    <row r="32" spans="1:17">
      <c r="A32" s="877" t="s">
        <v>17</v>
      </c>
      <c r="B32" s="818">
        <v>2</v>
      </c>
      <c r="C32" s="818">
        <v>167</v>
      </c>
      <c r="D32" s="818">
        <v>5</v>
      </c>
      <c r="E32" s="818">
        <v>158</v>
      </c>
      <c r="F32" s="818">
        <v>2</v>
      </c>
      <c r="G32" s="818">
        <v>17</v>
      </c>
      <c r="H32" s="828" t="s">
        <v>93</v>
      </c>
      <c r="I32" s="818">
        <v>47</v>
      </c>
      <c r="J32" s="818">
        <v>1</v>
      </c>
      <c r="K32" s="828" t="s">
        <v>93</v>
      </c>
      <c r="L32" s="828" t="s">
        <v>93</v>
      </c>
      <c r="M32" s="818">
        <v>4</v>
      </c>
      <c r="N32" s="818">
        <v>5</v>
      </c>
      <c r="O32" s="818">
        <v>184</v>
      </c>
      <c r="P32" s="818">
        <v>5</v>
      </c>
      <c r="Q32" s="818">
        <v>209</v>
      </c>
    </row>
    <row r="33" spans="1:17">
      <c r="A33" s="877" t="s">
        <v>18</v>
      </c>
      <c r="B33" s="828" t="s">
        <v>93</v>
      </c>
      <c r="C33" s="818">
        <v>10</v>
      </c>
      <c r="D33" s="818">
        <v>1</v>
      </c>
      <c r="E33" s="818">
        <v>5</v>
      </c>
      <c r="F33" s="818">
        <v>1</v>
      </c>
      <c r="G33" s="818">
        <v>12</v>
      </c>
      <c r="H33" s="828" t="s">
        <v>93</v>
      </c>
      <c r="I33" s="818">
        <v>25</v>
      </c>
      <c r="J33" s="828" t="s">
        <v>93</v>
      </c>
      <c r="K33" s="818">
        <v>6</v>
      </c>
      <c r="L33" s="828" t="s">
        <v>93</v>
      </c>
      <c r="M33" s="818">
        <v>1</v>
      </c>
      <c r="N33" s="818">
        <v>1</v>
      </c>
      <c r="O33" s="818">
        <v>28</v>
      </c>
      <c r="P33" s="818">
        <v>1</v>
      </c>
      <c r="Q33" s="818">
        <v>31</v>
      </c>
    </row>
    <row r="34" spans="1:17">
      <c r="A34" s="877" t="s">
        <v>19</v>
      </c>
      <c r="B34" s="818">
        <v>13</v>
      </c>
      <c r="C34" s="818">
        <v>155</v>
      </c>
      <c r="D34" s="828" t="s">
        <v>93</v>
      </c>
      <c r="E34" s="818">
        <v>180</v>
      </c>
      <c r="F34" s="828" t="s">
        <v>93</v>
      </c>
      <c r="G34" s="818">
        <v>193</v>
      </c>
      <c r="H34" s="818">
        <v>4</v>
      </c>
      <c r="I34" s="818">
        <v>95</v>
      </c>
      <c r="J34" s="818">
        <v>12</v>
      </c>
      <c r="K34" s="818">
        <v>61</v>
      </c>
      <c r="L34" s="818">
        <v>6</v>
      </c>
      <c r="M34" s="818">
        <v>61</v>
      </c>
      <c r="N34" s="818">
        <v>25</v>
      </c>
      <c r="O34" s="818">
        <v>409</v>
      </c>
      <c r="P34" s="818">
        <v>10</v>
      </c>
      <c r="Q34" s="818">
        <v>336</v>
      </c>
    </row>
    <row r="35" spans="1:17">
      <c r="A35" s="877" t="s">
        <v>92</v>
      </c>
      <c r="B35" s="818">
        <v>240</v>
      </c>
      <c r="C35" s="818">
        <v>4867</v>
      </c>
      <c r="D35" s="818">
        <v>289</v>
      </c>
      <c r="E35" s="818">
        <v>5722</v>
      </c>
      <c r="F35" s="818">
        <v>51</v>
      </c>
      <c r="G35" s="818">
        <v>1117</v>
      </c>
      <c r="H35" s="818">
        <v>82</v>
      </c>
      <c r="I35" s="818">
        <v>1503</v>
      </c>
      <c r="J35" s="818">
        <v>9</v>
      </c>
      <c r="K35" s="818">
        <v>530</v>
      </c>
      <c r="L35" s="818">
        <v>17</v>
      </c>
      <c r="M35" s="818">
        <v>564</v>
      </c>
      <c r="N35" s="818">
        <v>300</v>
      </c>
      <c r="O35" s="818">
        <v>6514</v>
      </c>
      <c r="P35" s="818">
        <v>388</v>
      </c>
      <c r="Q35" s="818">
        <v>7789</v>
      </c>
    </row>
    <row r="36" spans="1:17">
      <c r="A36" s="877" t="s">
        <v>20</v>
      </c>
      <c r="B36" s="828" t="s">
        <v>93</v>
      </c>
      <c r="C36" s="818">
        <v>76</v>
      </c>
      <c r="D36" s="818">
        <v>10</v>
      </c>
      <c r="E36" s="818">
        <v>45</v>
      </c>
      <c r="F36" s="818">
        <v>1</v>
      </c>
      <c r="G36" s="818">
        <v>37</v>
      </c>
      <c r="H36" s="818">
        <v>5</v>
      </c>
      <c r="I36" s="818">
        <v>40</v>
      </c>
      <c r="J36" s="818">
        <v>1</v>
      </c>
      <c r="K36" s="818">
        <v>26</v>
      </c>
      <c r="L36" s="818">
        <v>5</v>
      </c>
      <c r="M36" s="818">
        <v>20</v>
      </c>
      <c r="N36" s="818">
        <v>2</v>
      </c>
      <c r="O36" s="818">
        <v>139</v>
      </c>
      <c r="P36" s="818">
        <v>20</v>
      </c>
      <c r="Q36" s="818">
        <v>105</v>
      </c>
    </row>
    <row r="37" spans="1:17">
      <c r="A37" s="877" t="s">
        <v>21</v>
      </c>
      <c r="B37" s="818">
        <v>2</v>
      </c>
      <c r="C37" s="818">
        <v>78</v>
      </c>
      <c r="D37" s="828" t="s">
        <v>93</v>
      </c>
      <c r="E37" s="818">
        <v>42</v>
      </c>
      <c r="F37" s="818">
        <v>2</v>
      </c>
      <c r="G37" s="818">
        <v>18</v>
      </c>
      <c r="H37" s="818">
        <v>20</v>
      </c>
      <c r="I37" s="818">
        <v>56</v>
      </c>
      <c r="J37" s="828" t="s">
        <v>93</v>
      </c>
      <c r="K37" s="818">
        <v>23</v>
      </c>
      <c r="L37" s="828" t="s">
        <v>93</v>
      </c>
      <c r="M37" s="818">
        <v>52</v>
      </c>
      <c r="N37" s="818">
        <v>4</v>
      </c>
      <c r="O37" s="818">
        <v>119</v>
      </c>
      <c r="P37" s="818">
        <v>20</v>
      </c>
      <c r="Q37" s="818">
        <v>150</v>
      </c>
    </row>
    <row r="38" spans="1:17" ht="27" customHeight="1">
      <c r="A38" s="1125" t="s">
        <v>367</v>
      </c>
      <c r="B38" s="1125"/>
      <c r="C38" s="1125"/>
      <c r="D38" s="1125"/>
      <c r="E38" s="1125"/>
      <c r="F38" s="1125"/>
      <c r="G38" s="1125"/>
      <c r="H38" s="1125"/>
      <c r="I38" s="1125"/>
      <c r="J38" s="1125"/>
      <c r="K38" s="1125"/>
      <c r="L38" s="1125"/>
      <c r="M38" s="1125"/>
      <c r="N38" s="1125"/>
      <c r="O38" s="1125"/>
      <c r="P38" s="1125"/>
      <c r="Q38" s="1125"/>
    </row>
    <row r="39" spans="1:17">
      <c r="A39" s="507" t="s">
        <v>224</v>
      </c>
      <c r="B39" s="9"/>
      <c r="C39" s="9"/>
      <c r="D39" s="9"/>
      <c r="E39" s="9"/>
      <c r="F39" s="9"/>
      <c r="G39" s="9"/>
      <c r="H39" s="9"/>
      <c r="I39" s="26"/>
      <c r="J39" s="26"/>
      <c r="K39" s="26"/>
      <c r="L39" s="26"/>
      <c r="M39" s="26"/>
      <c r="N39" s="26"/>
      <c r="O39" s="26"/>
      <c r="P39" s="26"/>
      <c r="Q39" s="26"/>
    </row>
  </sheetData>
  <mergeCells count="14">
    <mergeCell ref="L6:M6"/>
    <mergeCell ref="N6:O6"/>
    <mergeCell ref="P6:Q6"/>
    <mergeCell ref="A38:Q38"/>
    <mergeCell ref="A5:A7"/>
    <mergeCell ref="B5:E5"/>
    <mergeCell ref="F5:I5"/>
    <mergeCell ref="J5:M5"/>
    <mergeCell ref="N5:Q5"/>
    <mergeCell ref="B6:C6"/>
    <mergeCell ref="D6:E6"/>
    <mergeCell ref="F6:G6"/>
    <mergeCell ref="H6:I6"/>
    <mergeCell ref="J6:K6"/>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57"/>
  <sheetViews>
    <sheetView zoomScaleNormal="100" workbookViewId="0">
      <pane xSplit="2" ySplit="9" topLeftCell="C10" activePane="bottomRight" state="frozen"/>
      <selection pane="topRight" activeCell="C1" sqref="C1"/>
      <selection pane="bottomLeft" activeCell="A9" sqref="A9"/>
      <selection pane="bottomRight" activeCell="A44" sqref="A44"/>
    </sheetView>
  </sheetViews>
  <sheetFormatPr defaultRowHeight="12" customHeight="1"/>
  <cols>
    <col min="1" max="1" width="17.140625" style="13" customWidth="1"/>
    <col min="2" max="2" width="16.42578125" style="13" customWidth="1"/>
    <col min="3" max="3" width="6.7109375" style="13" customWidth="1"/>
    <col min="4" max="4" width="6.28515625" style="13" customWidth="1"/>
    <col min="5" max="5" width="7.28515625" style="13" customWidth="1"/>
    <col min="6" max="6" width="8.42578125" style="13" customWidth="1"/>
    <col min="7" max="7" width="7.28515625" style="13" customWidth="1"/>
    <col min="8" max="8" width="6.28515625" style="13" customWidth="1"/>
    <col min="9" max="10" width="8.28515625" style="13" customWidth="1"/>
    <col min="11" max="11" width="7.140625" style="13" customWidth="1"/>
    <col min="12" max="12" width="6.28515625" style="13" customWidth="1"/>
    <col min="13" max="13" width="7.5703125" style="13" customWidth="1"/>
    <col min="14" max="14" width="7.7109375" style="13" customWidth="1"/>
    <col min="15" max="15" width="8.140625" style="13" customWidth="1"/>
    <col min="16" max="16" width="10.140625" style="13" customWidth="1"/>
    <col min="17" max="17" width="10.28515625" style="13" customWidth="1"/>
    <col min="18" max="18" width="8" style="13" customWidth="1"/>
    <col min="19" max="19" width="7.28515625" style="13" customWidth="1"/>
    <col min="20" max="20" width="6.28515625" style="13" customWidth="1"/>
    <col min="21" max="21" width="6.85546875" style="13" customWidth="1"/>
    <col min="22" max="22" width="6.28515625" style="13" customWidth="1"/>
    <col min="23" max="23" width="7.42578125" style="13" customWidth="1"/>
    <col min="24" max="24" width="6.28515625" style="13" customWidth="1"/>
    <col min="25" max="25" width="7.28515625" style="13" customWidth="1"/>
    <col min="26" max="26" width="6.28515625" style="13" customWidth="1"/>
    <col min="27" max="27" width="8.28515625" style="13" customWidth="1"/>
    <col min="28" max="28" width="6.28515625" style="13" customWidth="1"/>
    <col min="29" max="31" width="9.140625" style="1" customWidth="1"/>
    <col min="32" max="16384" width="9.140625" style="1"/>
  </cols>
  <sheetData>
    <row r="1" spans="1:36" ht="12" customHeight="1">
      <c r="A1" s="37" t="s">
        <v>106</v>
      </c>
      <c r="B1" s="1"/>
      <c r="C1" s="1"/>
      <c r="D1" s="15"/>
      <c r="E1" s="15"/>
      <c r="F1" s="1"/>
      <c r="G1" s="1"/>
      <c r="H1" s="1"/>
      <c r="I1" s="1"/>
      <c r="J1" s="1"/>
      <c r="K1" s="1"/>
      <c r="L1" s="1"/>
      <c r="M1" s="1"/>
      <c r="N1" s="1"/>
      <c r="O1" s="1"/>
      <c r="P1" s="1"/>
      <c r="Q1" s="1"/>
      <c r="R1" s="1"/>
      <c r="S1" s="1"/>
      <c r="T1" s="1"/>
      <c r="U1" s="1"/>
      <c r="V1" s="1"/>
      <c r="W1" s="1"/>
      <c r="X1" s="1"/>
      <c r="Y1" s="1"/>
      <c r="Z1" s="1"/>
      <c r="AA1" s="1"/>
      <c r="AB1" s="1"/>
    </row>
    <row r="2" spans="1:36" ht="15.75">
      <c r="A2" s="38" t="s">
        <v>107</v>
      </c>
      <c r="B2" s="1"/>
      <c r="C2" s="1"/>
      <c r="D2" s="15"/>
      <c r="E2" s="15"/>
      <c r="F2" s="1"/>
      <c r="G2" s="1"/>
      <c r="H2" s="1"/>
      <c r="I2" s="1"/>
      <c r="J2" s="1"/>
      <c r="K2" s="1"/>
      <c r="L2" s="1"/>
      <c r="M2" s="1"/>
      <c r="N2" s="1"/>
      <c r="O2" s="1"/>
      <c r="P2" s="1"/>
      <c r="Q2" s="1"/>
      <c r="S2" s="1"/>
      <c r="T2" s="1"/>
      <c r="U2" s="1"/>
      <c r="V2" s="1"/>
      <c r="W2" s="1"/>
      <c r="X2" s="1"/>
      <c r="Y2" s="1"/>
      <c r="Z2" s="1"/>
      <c r="AA2" s="1"/>
      <c r="AB2" s="1"/>
    </row>
    <row r="3" spans="1:36" ht="12" customHeight="1">
      <c r="A3" s="38" t="s">
        <v>120</v>
      </c>
      <c r="B3" s="1"/>
      <c r="C3" s="1"/>
      <c r="D3" s="1"/>
      <c r="E3" s="1"/>
      <c r="F3" s="1"/>
      <c r="G3" s="16"/>
      <c r="H3" s="2"/>
      <c r="I3" s="2"/>
      <c r="J3" s="2"/>
      <c r="K3" s="1"/>
      <c r="L3" s="1"/>
      <c r="M3" s="1"/>
      <c r="N3" s="1"/>
      <c r="O3" s="1"/>
      <c r="P3" s="1"/>
      <c r="Q3" s="1"/>
      <c r="R3" s="1"/>
      <c r="S3" s="1"/>
      <c r="T3" s="1"/>
      <c r="U3" s="1"/>
      <c r="V3" s="1"/>
      <c r="W3" s="1"/>
      <c r="X3" s="1"/>
      <c r="Y3" s="1"/>
      <c r="Z3" s="1"/>
      <c r="AA3" s="1"/>
      <c r="AB3" s="1"/>
    </row>
    <row r="4" spans="1:36" ht="12" customHeight="1">
      <c r="A4" s="1"/>
      <c r="B4" s="1"/>
      <c r="E4" s="1"/>
      <c r="F4" s="1"/>
      <c r="G4" s="1"/>
      <c r="H4" s="1"/>
      <c r="I4" s="1"/>
      <c r="J4" s="1"/>
      <c r="K4" s="1"/>
      <c r="L4" s="1"/>
      <c r="M4" s="1"/>
      <c r="N4" s="1"/>
      <c r="O4" s="1"/>
      <c r="P4" s="1"/>
      <c r="Q4" s="1"/>
      <c r="R4" s="1"/>
      <c r="U4" s="1"/>
      <c r="V4" s="1"/>
      <c r="W4" s="1"/>
      <c r="X4" s="1"/>
      <c r="Y4" s="1"/>
      <c r="Z4" s="1"/>
      <c r="AA4" s="1"/>
      <c r="AB4" s="1"/>
    </row>
    <row r="5" spans="1:36" ht="27" customHeight="1">
      <c r="A5" s="982" t="s">
        <v>0</v>
      </c>
      <c r="B5" s="977" t="s">
        <v>1</v>
      </c>
      <c r="C5" s="991" t="s">
        <v>44</v>
      </c>
      <c r="D5" s="991"/>
      <c r="E5" s="991"/>
      <c r="F5" s="991"/>
      <c r="G5" s="991" t="s">
        <v>45</v>
      </c>
      <c r="H5" s="991"/>
      <c r="I5" s="991"/>
      <c r="J5" s="991"/>
      <c r="K5" s="991" t="s">
        <v>46</v>
      </c>
      <c r="L5" s="991"/>
      <c r="M5" s="991"/>
      <c r="N5" s="991"/>
      <c r="O5" s="991" t="s">
        <v>47</v>
      </c>
      <c r="P5" s="991"/>
      <c r="Q5" s="991"/>
      <c r="R5" s="991"/>
      <c r="S5" s="991" t="s">
        <v>48</v>
      </c>
      <c r="T5" s="991"/>
      <c r="U5" s="991"/>
      <c r="V5" s="991"/>
      <c r="W5" s="991" t="s">
        <v>49</v>
      </c>
      <c r="X5" s="991"/>
      <c r="Y5" s="991"/>
      <c r="Z5" s="991"/>
      <c r="AA5" s="991" t="s">
        <v>50</v>
      </c>
      <c r="AB5" s="991"/>
      <c r="AC5" s="991"/>
      <c r="AD5" s="991"/>
    </row>
    <row r="6" spans="1:36" ht="12" customHeight="1">
      <c r="A6" s="982"/>
      <c r="B6" s="977"/>
      <c r="C6" s="983" t="s">
        <v>5</v>
      </c>
      <c r="D6" s="982"/>
      <c r="E6" s="977" t="s">
        <v>6</v>
      </c>
      <c r="F6" s="977"/>
      <c r="G6" s="977" t="s">
        <v>5</v>
      </c>
      <c r="H6" s="977"/>
      <c r="I6" s="977" t="s">
        <v>6</v>
      </c>
      <c r="J6" s="977"/>
      <c r="K6" s="977" t="s">
        <v>5</v>
      </c>
      <c r="L6" s="977"/>
      <c r="M6" s="977" t="s">
        <v>6</v>
      </c>
      <c r="N6" s="977"/>
      <c r="O6" s="977" t="s">
        <v>5</v>
      </c>
      <c r="P6" s="977"/>
      <c r="Q6" s="977" t="s">
        <v>6</v>
      </c>
      <c r="R6" s="977"/>
      <c r="S6" s="977" t="s">
        <v>5</v>
      </c>
      <c r="T6" s="977"/>
      <c r="U6" s="977" t="s">
        <v>6</v>
      </c>
      <c r="V6" s="977"/>
      <c r="W6" s="977" t="s">
        <v>5</v>
      </c>
      <c r="X6" s="977"/>
      <c r="Y6" s="977" t="s">
        <v>6</v>
      </c>
      <c r="Z6" s="977"/>
      <c r="AA6" s="977" t="s">
        <v>5</v>
      </c>
      <c r="AB6" s="977"/>
      <c r="AC6" s="977" t="s">
        <v>6</v>
      </c>
      <c r="AD6" s="977"/>
    </row>
    <row r="7" spans="1:36" ht="12" customHeight="1">
      <c r="A7" s="996"/>
      <c r="B7" s="977"/>
      <c r="C7" s="546" t="s">
        <v>116</v>
      </c>
      <c r="D7" s="546">
        <v>2012</v>
      </c>
      <c r="E7" s="546" t="s">
        <v>116</v>
      </c>
      <c r="F7" s="546">
        <v>2012</v>
      </c>
      <c r="G7" s="546" t="s">
        <v>116</v>
      </c>
      <c r="H7" s="546">
        <v>2012</v>
      </c>
      <c r="I7" s="546" t="s">
        <v>116</v>
      </c>
      <c r="J7" s="546">
        <v>2012</v>
      </c>
      <c r="K7" s="546" t="s">
        <v>116</v>
      </c>
      <c r="L7" s="546">
        <v>2012</v>
      </c>
      <c r="M7" s="546" t="s">
        <v>116</v>
      </c>
      <c r="N7" s="546">
        <v>2012</v>
      </c>
      <c r="O7" s="546" t="s">
        <v>116</v>
      </c>
      <c r="P7" s="546">
        <v>2012</v>
      </c>
      <c r="Q7" s="546" t="s">
        <v>116</v>
      </c>
      <c r="R7" s="546">
        <v>2012</v>
      </c>
      <c r="S7" s="546" t="s">
        <v>116</v>
      </c>
      <c r="T7" s="546">
        <v>2012</v>
      </c>
      <c r="U7" s="546" t="s">
        <v>116</v>
      </c>
      <c r="V7" s="546">
        <v>2012</v>
      </c>
      <c r="W7" s="546" t="s">
        <v>116</v>
      </c>
      <c r="X7" s="546">
        <v>2012</v>
      </c>
      <c r="Y7" s="546" t="s">
        <v>116</v>
      </c>
      <c r="Z7" s="546">
        <v>2012</v>
      </c>
      <c r="AA7" s="546" t="s">
        <v>116</v>
      </c>
      <c r="AB7" s="546">
        <v>2012</v>
      </c>
      <c r="AC7" s="546" t="s">
        <v>116</v>
      </c>
      <c r="AD7" s="546">
        <v>2012</v>
      </c>
      <c r="AF7" s="48"/>
    </row>
    <row r="8" spans="1:36" ht="12" customHeight="1">
      <c r="A8" s="6"/>
      <c r="B8" s="6" t="s">
        <v>91</v>
      </c>
      <c r="C8" s="218">
        <f>SUM(C10:C39)</f>
        <v>20631</v>
      </c>
      <c r="D8" s="218">
        <f>SUM(D10:D39)</f>
        <v>19368</v>
      </c>
      <c r="E8" s="607">
        <v>10.724127488839274</v>
      </c>
      <c r="F8" s="607">
        <v>9.9847130990537885</v>
      </c>
      <c r="G8" s="6" t="s">
        <v>96</v>
      </c>
      <c r="H8" s="6" t="s">
        <v>96</v>
      </c>
      <c r="I8" s="6" t="s">
        <v>96</v>
      </c>
      <c r="J8" s="6" t="s">
        <v>96</v>
      </c>
      <c r="K8" s="6" t="s">
        <v>96</v>
      </c>
      <c r="L8" s="6" t="s">
        <v>96</v>
      </c>
      <c r="M8" s="6" t="s">
        <v>96</v>
      </c>
      <c r="N8" s="6" t="s">
        <v>96</v>
      </c>
      <c r="O8" s="6" t="s">
        <v>96</v>
      </c>
      <c r="P8" s="6" t="s">
        <v>96</v>
      </c>
      <c r="Q8" s="6" t="s">
        <v>96</v>
      </c>
      <c r="R8" s="6" t="s">
        <v>96</v>
      </c>
      <c r="S8" s="218">
        <f>SUM(S10:S39)</f>
        <v>1660</v>
      </c>
      <c r="T8" s="218">
        <f>SUM(T10:T39)</f>
        <v>1765</v>
      </c>
      <c r="U8" s="607">
        <v>0.9</v>
      </c>
      <c r="V8" s="607">
        <v>0.9</v>
      </c>
      <c r="W8" s="6" t="s">
        <v>96</v>
      </c>
      <c r="X8" s="6" t="s">
        <v>96</v>
      </c>
      <c r="Y8" s="6" t="s">
        <v>96</v>
      </c>
      <c r="Z8" s="6" t="s">
        <v>96</v>
      </c>
      <c r="AA8" s="6" t="s">
        <v>96</v>
      </c>
      <c r="AB8" s="6" t="s">
        <v>96</v>
      </c>
      <c r="AC8" s="6" t="s">
        <v>96</v>
      </c>
      <c r="AD8" s="6" t="s">
        <v>96</v>
      </c>
      <c r="AF8" s="48"/>
    </row>
    <row r="9" spans="1:36" ht="12" customHeight="1">
      <c r="A9" s="6"/>
      <c r="B9" s="6"/>
      <c r="C9" s="6"/>
      <c r="D9" s="6"/>
      <c r="E9" s="6"/>
      <c r="F9" s="6"/>
      <c r="G9" s="6"/>
      <c r="H9" s="6"/>
      <c r="I9" s="6"/>
      <c r="J9" s="6"/>
      <c r="K9" s="6"/>
      <c r="L9" s="6"/>
      <c r="M9" s="6"/>
      <c r="N9" s="6"/>
      <c r="O9" s="6"/>
      <c r="P9" s="6"/>
      <c r="Q9" s="6"/>
      <c r="R9" s="6"/>
      <c r="S9" s="6"/>
      <c r="T9" s="6"/>
      <c r="U9" s="6"/>
      <c r="V9" s="6"/>
      <c r="W9" s="6"/>
      <c r="X9" s="6"/>
      <c r="Y9" s="6"/>
      <c r="Z9" s="6"/>
      <c r="AA9" s="47"/>
      <c r="AB9" s="47"/>
      <c r="AC9" s="6"/>
      <c r="AD9" s="6"/>
      <c r="AF9" s="48"/>
    </row>
    <row r="10" spans="1:36" ht="12" customHeight="1">
      <c r="A10" s="6"/>
      <c r="B10" s="42" t="s">
        <v>25</v>
      </c>
      <c r="C10" s="60">
        <v>110</v>
      </c>
      <c r="D10" s="60">
        <v>108</v>
      </c>
      <c r="E10" s="84">
        <v>14.73768264678062</v>
      </c>
      <c r="F10" s="84">
        <v>14.233262079163294</v>
      </c>
      <c r="G10" s="60">
        <v>59</v>
      </c>
      <c r="H10" s="60">
        <v>29</v>
      </c>
      <c r="I10" s="84">
        <v>7.9047570560005145</v>
      </c>
      <c r="J10" s="84">
        <v>3.8218944471827365</v>
      </c>
      <c r="K10" s="60">
        <v>47</v>
      </c>
      <c r="L10" s="60">
        <v>55</v>
      </c>
      <c r="M10" s="84">
        <v>6.2970098581699014</v>
      </c>
      <c r="N10" s="84">
        <v>7.2484205032776039</v>
      </c>
      <c r="O10" s="60" t="s">
        <v>97</v>
      </c>
      <c r="P10" s="60">
        <v>3</v>
      </c>
      <c r="Q10" s="85" t="s">
        <v>97</v>
      </c>
      <c r="R10" s="132">
        <v>0.39536839108786931</v>
      </c>
      <c r="S10" s="90">
        <v>13</v>
      </c>
      <c r="T10" s="90">
        <v>3</v>
      </c>
      <c r="U10" s="84">
        <v>1.7417261309831642</v>
      </c>
      <c r="V10" s="84">
        <v>0.39536839108786931</v>
      </c>
      <c r="W10" s="60">
        <v>27</v>
      </c>
      <c r="X10" s="60">
        <v>36</v>
      </c>
      <c r="Y10" s="67">
        <v>3.6174311951188796</v>
      </c>
      <c r="Z10" s="67">
        <v>4.7444206930544315</v>
      </c>
      <c r="AA10" s="60">
        <v>12</v>
      </c>
      <c r="AB10" s="60">
        <v>14</v>
      </c>
      <c r="AC10" s="67">
        <v>1.607747197830613</v>
      </c>
      <c r="AD10" s="67">
        <v>1.8450524917433901</v>
      </c>
      <c r="AF10" s="48"/>
    </row>
    <row r="11" spans="1:36" ht="12" customHeight="1">
      <c r="A11" s="971" t="s">
        <v>8</v>
      </c>
      <c r="B11" s="42" t="s">
        <v>23</v>
      </c>
      <c r="C11" s="60">
        <v>286</v>
      </c>
      <c r="D11" s="60">
        <v>237</v>
      </c>
      <c r="E11" s="84">
        <v>9.098474764775796</v>
      </c>
      <c r="F11" s="84">
        <v>7.4870351088242133</v>
      </c>
      <c r="G11" s="60">
        <v>32</v>
      </c>
      <c r="H11" s="60">
        <v>447</v>
      </c>
      <c r="I11" s="84">
        <v>1.0180111624923966</v>
      </c>
      <c r="J11" s="84">
        <v>14.121116850820352</v>
      </c>
      <c r="K11" s="60">
        <v>220</v>
      </c>
      <c r="L11" s="60">
        <v>139</v>
      </c>
      <c r="M11" s="84">
        <v>6.9988267421352273</v>
      </c>
      <c r="N11" s="84">
        <v>4.3911302958926823</v>
      </c>
      <c r="O11" s="60" t="s">
        <v>97</v>
      </c>
      <c r="P11" s="60">
        <v>7</v>
      </c>
      <c r="Q11" s="132" t="s">
        <v>97</v>
      </c>
      <c r="R11" s="132">
        <v>0.22113605806653794</v>
      </c>
      <c r="S11" s="90">
        <v>19</v>
      </c>
      <c r="T11" s="90">
        <v>15</v>
      </c>
      <c r="U11" s="84">
        <v>0.60444412772986056</v>
      </c>
      <c r="V11" s="84">
        <v>0.47386298157115275</v>
      </c>
      <c r="W11" s="60">
        <v>113</v>
      </c>
      <c r="X11" s="60">
        <v>107</v>
      </c>
      <c r="Y11" s="67">
        <v>3.5948519175512761</v>
      </c>
      <c r="Z11" s="67">
        <v>3.3802226018742227</v>
      </c>
      <c r="AA11" s="60">
        <v>34</v>
      </c>
      <c r="AB11" s="60" t="s">
        <v>97</v>
      </c>
      <c r="AC11" s="67">
        <v>1.0816368601481716</v>
      </c>
      <c r="AD11" s="67" t="s">
        <v>97</v>
      </c>
      <c r="AF11" s="48"/>
      <c r="AG11" s="2"/>
      <c r="AH11" s="2"/>
      <c r="AI11" s="51"/>
      <c r="AJ11" s="51"/>
    </row>
    <row r="12" spans="1:36" ht="12" customHeight="1">
      <c r="A12" s="972"/>
      <c r="B12" s="32" t="s">
        <v>27</v>
      </c>
      <c r="C12" s="60">
        <v>278</v>
      </c>
      <c r="D12" s="60">
        <v>255</v>
      </c>
      <c r="E12" s="84">
        <v>7.8566872419551617</v>
      </c>
      <c r="F12" s="84">
        <v>7.1011157105919409</v>
      </c>
      <c r="G12" s="60">
        <v>48</v>
      </c>
      <c r="H12" s="60">
        <v>10</v>
      </c>
      <c r="I12" s="84">
        <v>1.3565503151577258</v>
      </c>
      <c r="J12" s="84">
        <v>0.27847512590556628</v>
      </c>
      <c r="K12" s="60">
        <v>47</v>
      </c>
      <c r="L12" s="60">
        <v>65</v>
      </c>
      <c r="M12" s="84">
        <v>1.3282888502586065</v>
      </c>
      <c r="N12" s="84">
        <v>1.8100883183861809</v>
      </c>
      <c r="O12" s="60">
        <v>20</v>
      </c>
      <c r="P12" s="60">
        <v>12</v>
      </c>
      <c r="Q12" s="85">
        <v>0.56522929798238575</v>
      </c>
      <c r="R12" s="85">
        <v>0.33417015108667958</v>
      </c>
      <c r="S12" s="90">
        <v>26</v>
      </c>
      <c r="T12" s="90">
        <v>32</v>
      </c>
      <c r="U12" s="84">
        <v>0.73479808737710151</v>
      </c>
      <c r="V12" s="84">
        <v>0.89112040289781214</v>
      </c>
      <c r="W12" s="60">
        <v>38</v>
      </c>
      <c r="X12" s="60">
        <v>53</v>
      </c>
      <c r="Y12" s="67">
        <v>1.0739356661665329</v>
      </c>
      <c r="Z12" s="67">
        <v>1.4759181672995014</v>
      </c>
      <c r="AA12" s="60">
        <v>76</v>
      </c>
      <c r="AB12" s="60">
        <v>26</v>
      </c>
      <c r="AC12" s="67">
        <v>2.1478713323330658</v>
      </c>
      <c r="AD12" s="67">
        <v>0.7240353273544724</v>
      </c>
      <c r="AF12" s="48"/>
      <c r="AG12" s="2"/>
      <c r="AH12" s="2"/>
      <c r="AI12" s="51"/>
      <c r="AJ12" s="51"/>
    </row>
    <row r="13" spans="1:36" ht="12" customHeight="1">
      <c r="A13" s="972"/>
      <c r="B13" s="32" t="s">
        <v>28</v>
      </c>
      <c r="C13" s="65">
        <v>1148</v>
      </c>
      <c r="D13" s="65">
        <v>977</v>
      </c>
      <c r="E13" s="84">
        <v>8.1432681772571005</v>
      </c>
      <c r="F13" s="84">
        <v>6.8922504227587895</v>
      </c>
      <c r="G13" s="65">
        <v>655</v>
      </c>
      <c r="H13" s="65">
        <v>493</v>
      </c>
      <c r="I13" s="84">
        <v>4.6462026621109764</v>
      </c>
      <c r="J13" s="84">
        <v>3.4778704794473727</v>
      </c>
      <c r="K13" s="65">
        <v>289</v>
      </c>
      <c r="L13" s="65" t="s">
        <v>96</v>
      </c>
      <c r="M13" s="84">
        <v>2.0500039226718658</v>
      </c>
      <c r="N13" s="84" t="s">
        <v>96</v>
      </c>
      <c r="O13" s="65">
        <v>29</v>
      </c>
      <c r="P13" s="65">
        <v>33</v>
      </c>
      <c r="Q13" s="85">
        <v>0.20570973618506613</v>
      </c>
      <c r="R13" s="132">
        <v>0.23279863249850569</v>
      </c>
      <c r="S13" s="91">
        <v>43</v>
      </c>
      <c r="T13" s="91">
        <v>68</v>
      </c>
      <c r="U13" s="84">
        <v>0.30501788468820151</v>
      </c>
      <c r="V13" s="84">
        <v>0.47970627302722385</v>
      </c>
      <c r="W13" s="65">
        <v>412</v>
      </c>
      <c r="X13" s="65">
        <v>394</v>
      </c>
      <c r="Y13" s="67">
        <v>2.9224969416636979</v>
      </c>
      <c r="Z13" s="67">
        <v>2.7794745819518556</v>
      </c>
      <c r="AA13" s="65">
        <v>480</v>
      </c>
      <c r="AB13" s="65">
        <v>446</v>
      </c>
      <c r="AC13" s="67">
        <v>3.4048508058217841</v>
      </c>
      <c r="AD13" s="67">
        <v>3.1463087907373799</v>
      </c>
      <c r="AF13" s="48"/>
      <c r="AG13" s="2"/>
      <c r="AH13" s="2"/>
      <c r="AI13" s="51"/>
      <c r="AJ13" s="51"/>
    </row>
    <row r="14" spans="1:36" ht="12" customHeight="1">
      <c r="A14" s="972"/>
      <c r="B14" s="32" t="s">
        <v>9</v>
      </c>
      <c r="C14" s="65">
        <v>889</v>
      </c>
      <c r="D14" s="65">
        <v>1019</v>
      </c>
      <c r="E14" s="84">
        <v>10.421850482201085</v>
      </c>
      <c r="F14" s="84">
        <v>11.840569462834381</v>
      </c>
      <c r="G14" s="65" t="s">
        <v>96</v>
      </c>
      <c r="H14" s="65">
        <v>334</v>
      </c>
      <c r="I14" s="84" t="s">
        <v>96</v>
      </c>
      <c r="J14" s="84">
        <v>3.881010991743556</v>
      </c>
      <c r="K14" s="65">
        <v>25</v>
      </c>
      <c r="L14" s="65">
        <v>26</v>
      </c>
      <c r="M14" s="84">
        <v>0.29307791007314637</v>
      </c>
      <c r="N14" s="84">
        <v>0.30211462809979778</v>
      </c>
      <c r="O14" s="65" t="s">
        <v>96</v>
      </c>
      <c r="P14" s="65">
        <v>146</v>
      </c>
      <c r="Q14" s="85" t="s">
        <v>96</v>
      </c>
      <c r="R14" s="85">
        <v>1.696489834714249</v>
      </c>
      <c r="S14" s="91">
        <v>81</v>
      </c>
      <c r="T14" s="91">
        <v>143</v>
      </c>
      <c r="U14" s="84">
        <v>0.94957242863699431</v>
      </c>
      <c r="V14" s="84">
        <v>1.6616304545488876</v>
      </c>
      <c r="W14" s="65">
        <v>458</v>
      </c>
      <c r="X14" s="65">
        <v>455</v>
      </c>
      <c r="Y14" s="67">
        <v>5.369187312540042</v>
      </c>
      <c r="Z14" s="67">
        <v>5.2870059917464607</v>
      </c>
      <c r="AA14" s="65">
        <v>569</v>
      </c>
      <c r="AB14" s="65">
        <v>882</v>
      </c>
      <c r="AC14" s="67">
        <v>6.6704532332648121</v>
      </c>
      <c r="AD14" s="67">
        <v>10.248657768616216</v>
      </c>
      <c r="AF14" s="48"/>
      <c r="AG14" s="2"/>
      <c r="AH14" s="2"/>
      <c r="AI14" s="51"/>
      <c r="AJ14" s="51"/>
    </row>
    <row r="15" spans="1:36" ht="12" customHeight="1">
      <c r="A15" s="972"/>
      <c r="B15" s="32" t="s">
        <v>10</v>
      </c>
      <c r="C15" s="60">
        <v>347</v>
      </c>
      <c r="D15" s="60">
        <v>290</v>
      </c>
      <c r="E15" s="84">
        <v>13.295029344850073</v>
      </c>
      <c r="F15" s="84">
        <v>10.949461815073407</v>
      </c>
      <c r="G15" s="60">
        <v>82</v>
      </c>
      <c r="H15" s="60">
        <v>33</v>
      </c>
      <c r="I15" s="84">
        <v>3.1417648595899306</v>
      </c>
      <c r="J15" s="84">
        <v>1.2459732410255946</v>
      </c>
      <c r="K15" s="60">
        <v>142</v>
      </c>
      <c r="L15" s="60">
        <v>160</v>
      </c>
      <c r="M15" s="84">
        <v>5.4406171958752463</v>
      </c>
      <c r="N15" s="84">
        <v>6.0410823807301552</v>
      </c>
      <c r="O15" s="60">
        <v>10</v>
      </c>
      <c r="P15" s="60" t="s">
        <v>97</v>
      </c>
      <c r="Q15" s="85">
        <v>0.38314205604755253</v>
      </c>
      <c r="R15" s="132" t="s">
        <v>97</v>
      </c>
      <c r="S15" s="90">
        <v>9</v>
      </c>
      <c r="T15" s="90">
        <v>23</v>
      </c>
      <c r="U15" s="84">
        <v>0.34482785044279729</v>
      </c>
      <c r="V15" s="84">
        <v>0.86840559222995983</v>
      </c>
      <c r="W15" s="60">
        <v>96</v>
      </c>
      <c r="X15" s="60">
        <v>122</v>
      </c>
      <c r="Y15" s="67">
        <v>3.6781637380565044</v>
      </c>
      <c r="Z15" s="67">
        <v>4.6063253153067434</v>
      </c>
      <c r="AA15" s="60">
        <v>52</v>
      </c>
      <c r="AB15" s="60">
        <v>24</v>
      </c>
      <c r="AC15" s="67">
        <v>1.9923386914472732</v>
      </c>
      <c r="AD15" s="67">
        <v>0.90616235710952331</v>
      </c>
      <c r="AF15" s="48"/>
      <c r="AG15" s="2"/>
      <c r="AH15" s="2"/>
      <c r="AI15" s="51"/>
      <c r="AJ15" s="51"/>
    </row>
    <row r="16" spans="1:36" ht="12" customHeight="1">
      <c r="A16" s="972"/>
      <c r="B16" s="32" t="s">
        <v>29</v>
      </c>
      <c r="C16" s="60">
        <v>445</v>
      </c>
      <c r="D16" s="60">
        <v>206</v>
      </c>
      <c r="E16" s="84">
        <v>12.545618830269055</v>
      </c>
      <c r="F16" s="84">
        <v>5.7572985637216965</v>
      </c>
      <c r="G16" s="60">
        <v>97</v>
      </c>
      <c r="H16" s="60">
        <v>98</v>
      </c>
      <c r="I16" s="84">
        <v>2.734662980979996</v>
      </c>
      <c r="J16" s="84">
        <v>2.7389090254598361</v>
      </c>
      <c r="K16" s="60">
        <v>168</v>
      </c>
      <c r="L16" s="60">
        <v>150</v>
      </c>
      <c r="M16" s="84">
        <v>4.7363235134498902</v>
      </c>
      <c r="N16" s="84">
        <v>4.1922076920303617</v>
      </c>
      <c r="O16" s="60">
        <v>10</v>
      </c>
      <c r="P16" s="60">
        <v>9</v>
      </c>
      <c r="Q16" s="85">
        <v>0.28192401865773153</v>
      </c>
      <c r="R16" s="85">
        <v>0.25153246152182168</v>
      </c>
      <c r="S16" s="90">
        <v>55</v>
      </c>
      <c r="T16" s="90">
        <v>42</v>
      </c>
      <c r="U16" s="84">
        <v>1.5505821026175235</v>
      </c>
      <c r="V16" s="84">
        <v>1.1738181537685013</v>
      </c>
      <c r="W16" s="60">
        <v>101</v>
      </c>
      <c r="X16" s="60">
        <v>88</v>
      </c>
      <c r="Y16" s="67">
        <v>2.8474325884430889</v>
      </c>
      <c r="Z16" s="67">
        <v>2.4594285126578121</v>
      </c>
      <c r="AA16" s="60">
        <v>415</v>
      </c>
      <c r="AB16" s="60">
        <v>259</v>
      </c>
      <c r="AC16" s="67">
        <v>11.69984677429586</v>
      </c>
      <c r="AD16" s="67">
        <v>7.2385452815724243</v>
      </c>
      <c r="AF16" s="48"/>
      <c r="AG16" s="2"/>
      <c r="AH16" s="2"/>
      <c r="AI16" s="51"/>
      <c r="AJ16" s="51"/>
    </row>
    <row r="17" spans="1:36" ht="12" customHeight="1">
      <c r="A17" s="972"/>
      <c r="B17" s="32" t="s">
        <v>11</v>
      </c>
      <c r="C17" s="60">
        <v>818</v>
      </c>
      <c r="D17" s="60">
        <v>608</v>
      </c>
      <c r="E17" s="84">
        <v>13.452363175652341</v>
      </c>
      <c r="F17" s="84">
        <v>9.8781542668752351</v>
      </c>
      <c r="G17" s="60">
        <v>154</v>
      </c>
      <c r="H17" s="60">
        <v>127</v>
      </c>
      <c r="I17" s="84">
        <v>2.5325964902817364</v>
      </c>
      <c r="J17" s="84">
        <v>2.0633644603505834</v>
      </c>
      <c r="K17" s="60">
        <v>96</v>
      </c>
      <c r="L17" s="60">
        <v>76</v>
      </c>
      <c r="M17" s="84">
        <v>1.5787614484873163</v>
      </c>
      <c r="N17" s="84">
        <v>1.2347692833594044</v>
      </c>
      <c r="O17" s="60">
        <v>10</v>
      </c>
      <c r="P17" s="60">
        <v>9</v>
      </c>
      <c r="Q17" s="85">
        <v>0.16445431755076212</v>
      </c>
      <c r="R17" s="132">
        <v>0.14622267829256103</v>
      </c>
      <c r="S17" s="90">
        <v>61</v>
      </c>
      <c r="T17" s="90">
        <v>38</v>
      </c>
      <c r="U17" s="84">
        <v>1.0031713370596489</v>
      </c>
      <c r="V17" s="84">
        <v>0.6173846416797022</v>
      </c>
      <c r="W17" s="60">
        <v>95</v>
      </c>
      <c r="X17" s="60">
        <v>96</v>
      </c>
      <c r="Y17" s="67">
        <v>1.5623160167322401</v>
      </c>
      <c r="Z17" s="67">
        <v>1.5597085684539844</v>
      </c>
      <c r="AA17" s="60">
        <v>523</v>
      </c>
      <c r="AB17" s="60">
        <v>474</v>
      </c>
      <c r="AC17" s="67">
        <v>8.6009608079048583</v>
      </c>
      <c r="AD17" s="67">
        <v>7.7010610567415476</v>
      </c>
      <c r="AF17" s="48"/>
      <c r="AG17" s="2"/>
      <c r="AH17" s="2"/>
      <c r="AI17" s="51"/>
      <c r="AJ17" s="51"/>
    </row>
    <row r="18" spans="1:36" ht="12" customHeight="1">
      <c r="A18" s="972"/>
      <c r="B18" s="32" t="s">
        <v>13</v>
      </c>
      <c r="C18" s="60">
        <v>465</v>
      </c>
      <c r="D18" s="60">
        <v>455</v>
      </c>
      <c r="E18" s="84">
        <v>15.117349645766362</v>
      </c>
      <c r="F18" s="84">
        <v>14.605166184321691</v>
      </c>
      <c r="G18" s="60">
        <v>158</v>
      </c>
      <c r="H18" s="60">
        <v>167</v>
      </c>
      <c r="I18" s="84">
        <v>5.1366478366259898</v>
      </c>
      <c r="J18" s="84">
        <v>5.3605774786411482</v>
      </c>
      <c r="K18" s="60">
        <v>99</v>
      </c>
      <c r="L18" s="60">
        <v>85</v>
      </c>
      <c r="M18" s="84">
        <v>3.2185325052276772</v>
      </c>
      <c r="N18" s="84">
        <v>2.7284376388293268</v>
      </c>
      <c r="O18" s="60">
        <v>19</v>
      </c>
      <c r="P18" s="60">
        <v>36</v>
      </c>
      <c r="Q18" s="85">
        <v>0.61769815756894808</v>
      </c>
      <c r="R18" s="85">
        <v>1.1555735882100679</v>
      </c>
      <c r="S18" s="90">
        <v>21</v>
      </c>
      <c r="T18" s="90">
        <v>41</v>
      </c>
      <c r="U18" s="84">
        <v>0.68271901626041631</v>
      </c>
      <c r="V18" s="84">
        <v>1.3160699199059107</v>
      </c>
      <c r="W18" s="60">
        <v>152</v>
      </c>
      <c r="X18" s="60">
        <v>172</v>
      </c>
      <c r="Y18" s="67">
        <v>4.9415852605515846</v>
      </c>
      <c r="Z18" s="67">
        <v>5.5210738103369907</v>
      </c>
      <c r="AA18" s="60">
        <v>277</v>
      </c>
      <c r="AB18" s="60">
        <v>298</v>
      </c>
      <c r="AC18" s="67">
        <v>9.0053889287683493</v>
      </c>
      <c r="AD18" s="67">
        <v>9.5655813690722287</v>
      </c>
      <c r="AF18" s="48"/>
      <c r="AG18" s="2"/>
      <c r="AH18" s="2"/>
      <c r="AI18" s="51"/>
      <c r="AJ18" s="51"/>
    </row>
    <row r="19" spans="1:36" ht="12" customHeight="1">
      <c r="A19" s="972"/>
      <c r="B19" s="32" t="s">
        <v>14</v>
      </c>
      <c r="C19" s="60">
        <v>354</v>
      </c>
      <c r="D19" s="60">
        <v>293</v>
      </c>
      <c r="E19" s="84">
        <v>14.28835515200146</v>
      </c>
      <c r="F19" s="84">
        <v>11.696195902100046</v>
      </c>
      <c r="G19" s="60">
        <v>28</v>
      </c>
      <c r="H19" s="60">
        <v>16</v>
      </c>
      <c r="I19" s="84">
        <v>1.1301523849040702</v>
      </c>
      <c r="J19" s="84">
        <v>0.63870011752082168</v>
      </c>
      <c r="K19" s="60">
        <v>1</v>
      </c>
      <c r="L19" s="60">
        <v>2</v>
      </c>
      <c r="M19" s="84">
        <v>4.0362585175145363E-2</v>
      </c>
      <c r="N19" s="84">
        <v>7.9837514690102709E-2</v>
      </c>
      <c r="O19" s="60">
        <v>5</v>
      </c>
      <c r="P19" s="60">
        <v>5</v>
      </c>
      <c r="Q19" s="85">
        <v>0.20181292587572683</v>
      </c>
      <c r="R19" s="132">
        <v>0.19959378672525677</v>
      </c>
      <c r="S19" s="90">
        <v>20</v>
      </c>
      <c r="T19" s="90">
        <v>13</v>
      </c>
      <c r="U19" s="84">
        <v>0.80725170350290731</v>
      </c>
      <c r="V19" s="84">
        <v>0.51894384548566752</v>
      </c>
      <c r="W19" s="60">
        <v>111</v>
      </c>
      <c r="X19" s="60">
        <v>112</v>
      </c>
      <c r="Y19" s="67">
        <v>4.4802469544411352</v>
      </c>
      <c r="Z19" s="67">
        <v>4.4709008226457509</v>
      </c>
      <c r="AA19" s="60">
        <v>462</v>
      </c>
      <c r="AB19" s="60">
        <v>410</v>
      </c>
      <c r="AC19" s="67">
        <v>18.647514350917159</v>
      </c>
      <c r="AD19" s="67">
        <v>16.366690511471052</v>
      </c>
      <c r="AF19" s="48"/>
      <c r="AG19" s="2"/>
      <c r="AH19" s="2"/>
      <c r="AI19" s="51"/>
      <c r="AJ19" s="51"/>
    </row>
    <row r="20" spans="1:36" ht="12" customHeight="1">
      <c r="A20" s="972"/>
      <c r="B20" s="32" t="s">
        <v>30</v>
      </c>
      <c r="C20" s="60">
        <v>3</v>
      </c>
      <c r="D20" s="60" t="s">
        <v>93</v>
      </c>
      <c r="E20" s="84" t="s">
        <v>93</v>
      </c>
      <c r="F20" s="84" t="s">
        <v>93</v>
      </c>
      <c r="G20" s="60">
        <v>2013</v>
      </c>
      <c r="H20" s="60">
        <v>2353</v>
      </c>
      <c r="I20" s="84">
        <v>10.203408729241728</v>
      </c>
      <c r="J20" s="84">
        <v>11.850721005319881</v>
      </c>
      <c r="K20" s="60" t="s">
        <v>97</v>
      </c>
      <c r="L20" s="60">
        <v>67</v>
      </c>
      <c r="M20" s="84" t="s">
        <v>97</v>
      </c>
      <c r="N20" s="84">
        <v>0.3374408446053685</v>
      </c>
      <c r="O20" s="60">
        <v>18</v>
      </c>
      <c r="P20" s="60">
        <v>34</v>
      </c>
      <c r="Q20" s="85">
        <v>9.1237633942548982E-2</v>
      </c>
      <c r="R20" s="85">
        <v>0.17123863756093324</v>
      </c>
      <c r="S20" s="90" t="s">
        <v>97</v>
      </c>
      <c r="T20" s="90">
        <v>7</v>
      </c>
      <c r="U20" s="84" t="s">
        <v>97</v>
      </c>
      <c r="V20" s="84">
        <v>3.5255013615486261E-2</v>
      </c>
      <c r="W20" s="60">
        <v>1094</v>
      </c>
      <c r="X20" s="60">
        <v>1217</v>
      </c>
      <c r="Y20" s="67">
        <v>5.5452206407304772</v>
      </c>
      <c r="Z20" s="67">
        <v>6.1293359385781105</v>
      </c>
      <c r="AA20" s="60">
        <v>2323</v>
      </c>
      <c r="AB20" s="60">
        <v>3780</v>
      </c>
      <c r="AC20" s="67">
        <v>11.774723536030072</v>
      </c>
      <c r="AD20" s="67">
        <v>19.037707352362581</v>
      </c>
      <c r="AF20" s="48"/>
      <c r="AG20" s="2"/>
      <c r="AH20" s="2"/>
      <c r="AI20" s="51"/>
      <c r="AJ20" s="51"/>
    </row>
    <row r="21" spans="1:36" ht="12" customHeight="1">
      <c r="A21" s="972"/>
      <c r="B21" s="32" t="s">
        <v>31</v>
      </c>
      <c r="C21" s="60">
        <v>562</v>
      </c>
      <c r="D21" s="60">
        <v>313</v>
      </c>
      <c r="E21" s="84">
        <v>7.3</v>
      </c>
      <c r="F21" s="84">
        <v>4</v>
      </c>
      <c r="G21" s="60" t="s">
        <v>96</v>
      </c>
      <c r="H21" s="60" t="s">
        <v>96</v>
      </c>
      <c r="I21" s="84" t="s">
        <v>96</v>
      </c>
      <c r="J21" s="84" t="s">
        <v>96</v>
      </c>
      <c r="K21" s="60" t="s">
        <v>96</v>
      </c>
      <c r="L21" s="60">
        <v>64</v>
      </c>
      <c r="M21" s="84" t="s">
        <v>96</v>
      </c>
      <c r="N21" s="84">
        <v>0.8</v>
      </c>
      <c r="O21" s="60" t="s">
        <v>96</v>
      </c>
      <c r="P21" s="60" t="s">
        <v>96</v>
      </c>
      <c r="Q21" s="85" t="s">
        <v>96</v>
      </c>
      <c r="R21" s="132" t="s">
        <v>96</v>
      </c>
      <c r="S21" s="90" t="s">
        <v>96</v>
      </c>
      <c r="T21" s="90">
        <v>19</v>
      </c>
      <c r="U21" s="84" t="s">
        <v>96</v>
      </c>
      <c r="V21" s="84">
        <v>0.2</v>
      </c>
      <c r="W21" s="60">
        <v>84</v>
      </c>
      <c r="X21" s="60">
        <v>84</v>
      </c>
      <c r="Y21" s="67">
        <v>1.1000000000000001</v>
      </c>
      <c r="Z21" s="67">
        <v>1.1000000000000001</v>
      </c>
      <c r="AA21" s="60" t="s">
        <v>96</v>
      </c>
      <c r="AB21" s="60">
        <v>12</v>
      </c>
      <c r="AC21" s="67" t="s">
        <v>96</v>
      </c>
      <c r="AD21" s="67">
        <v>0.2</v>
      </c>
      <c r="AF21" s="48"/>
      <c r="AG21" s="2"/>
      <c r="AH21" s="2"/>
      <c r="AI21" s="51"/>
      <c r="AJ21" s="51"/>
    </row>
    <row r="22" spans="1:36" ht="12" customHeight="1">
      <c r="A22" s="972"/>
      <c r="B22" s="32" t="s">
        <v>15</v>
      </c>
      <c r="C22" s="60">
        <v>353</v>
      </c>
      <c r="D22" s="60">
        <v>279</v>
      </c>
      <c r="E22" s="84">
        <v>9.3107536567127767</v>
      </c>
      <c r="F22" s="84">
        <v>7.3129094344657162</v>
      </c>
      <c r="G22" s="60">
        <v>159</v>
      </c>
      <c r="H22" s="60">
        <v>109</v>
      </c>
      <c r="I22" s="84">
        <v>4.1937955564230354</v>
      </c>
      <c r="J22" s="84">
        <v>2.8570147969776452</v>
      </c>
      <c r="K22" s="60">
        <v>67</v>
      </c>
      <c r="L22" s="60">
        <v>42</v>
      </c>
      <c r="M22" s="84">
        <v>1.7671968696876941</v>
      </c>
      <c r="N22" s="84">
        <v>1.1008680869088174</v>
      </c>
      <c r="O22" s="60">
        <v>6</v>
      </c>
      <c r="P22" s="60">
        <v>1</v>
      </c>
      <c r="Q22" s="85">
        <v>0.1582564360914353</v>
      </c>
      <c r="R22" s="85">
        <v>2.6211144926400417E-2</v>
      </c>
      <c r="S22" s="90">
        <v>19</v>
      </c>
      <c r="T22" s="90">
        <v>10</v>
      </c>
      <c r="U22" s="84">
        <v>0.50114538095621175</v>
      </c>
      <c r="V22" s="84">
        <v>0.26211144926400415</v>
      </c>
      <c r="W22" s="60">
        <v>78</v>
      </c>
      <c r="X22" s="60">
        <v>87</v>
      </c>
      <c r="Y22" s="67">
        <v>2.057333669188659</v>
      </c>
      <c r="Z22" s="67">
        <v>2.2803696085968364</v>
      </c>
      <c r="AA22" s="60">
        <v>31</v>
      </c>
      <c r="AB22" s="60">
        <v>42</v>
      </c>
      <c r="AC22" s="67">
        <v>0.81765825313908236</v>
      </c>
      <c r="AD22" s="67">
        <v>1.1008680869088174</v>
      </c>
      <c r="AF22" s="48"/>
      <c r="AG22" s="2"/>
      <c r="AH22" s="2"/>
      <c r="AI22" s="51"/>
      <c r="AJ22" s="51"/>
    </row>
    <row r="23" spans="1:36" ht="12" customHeight="1">
      <c r="A23" s="972"/>
      <c r="B23" s="32" t="s">
        <v>133</v>
      </c>
      <c r="C23" s="182">
        <v>2336</v>
      </c>
      <c r="D23" s="182">
        <v>2555</v>
      </c>
      <c r="E23" s="84">
        <v>22.221484465555701</v>
      </c>
      <c r="F23" s="84">
        <v>24.154463777994479</v>
      </c>
      <c r="G23" s="60" t="s">
        <v>96</v>
      </c>
      <c r="H23" s="60" t="s">
        <v>96</v>
      </c>
      <c r="I23" s="84" t="s">
        <v>96</v>
      </c>
      <c r="J23" s="84" t="s">
        <v>96</v>
      </c>
      <c r="K23" s="185">
        <v>69</v>
      </c>
      <c r="L23" s="185">
        <v>59</v>
      </c>
      <c r="M23" s="84">
        <v>0.7</v>
      </c>
      <c r="N23" s="84">
        <v>0.6</v>
      </c>
      <c r="O23" s="60">
        <v>21</v>
      </c>
      <c r="P23" s="60">
        <v>16</v>
      </c>
      <c r="Q23" s="85">
        <v>0.19976505726740998</v>
      </c>
      <c r="R23" s="85">
        <v>0.15126082992090475</v>
      </c>
      <c r="S23" s="90">
        <v>253</v>
      </c>
      <c r="T23" s="90">
        <v>257</v>
      </c>
      <c r="U23" s="84">
        <v>2.4066933089835585</v>
      </c>
      <c r="V23" s="84">
        <v>2.4296270806045328</v>
      </c>
      <c r="W23" s="60">
        <v>422</v>
      </c>
      <c r="X23" s="60">
        <v>333</v>
      </c>
      <c r="Y23" s="67">
        <v>4.0143263888974765</v>
      </c>
      <c r="Z23" s="67">
        <v>3.1481160227288303</v>
      </c>
      <c r="AA23" s="60" t="s">
        <v>93</v>
      </c>
      <c r="AB23" s="60" t="s">
        <v>93</v>
      </c>
      <c r="AC23" s="67" t="s">
        <v>93</v>
      </c>
      <c r="AD23" s="67" t="s">
        <v>93</v>
      </c>
      <c r="AF23" s="48"/>
      <c r="AG23" s="2"/>
      <c r="AH23" s="2"/>
      <c r="AI23" s="51"/>
      <c r="AJ23" s="51"/>
    </row>
    <row r="24" spans="1:36" ht="12" customHeight="1">
      <c r="A24" s="972"/>
      <c r="B24" s="32" t="s">
        <v>24</v>
      </c>
      <c r="C24" s="60">
        <v>11</v>
      </c>
      <c r="D24" s="60">
        <v>11</v>
      </c>
      <c r="E24" s="84">
        <v>0.12408479006996803</v>
      </c>
      <c r="F24" s="84">
        <v>0.12316611256845236</v>
      </c>
      <c r="G24" s="60">
        <v>5</v>
      </c>
      <c r="H24" s="60">
        <v>2073</v>
      </c>
      <c r="I24" s="84">
        <v>5.6402177304530919E-2</v>
      </c>
      <c r="J24" s="84">
        <v>23.21121375949107</v>
      </c>
      <c r="K24" s="60">
        <v>246</v>
      </c>
      <c r="L24" s="60">
        <v>714</v>
      </c>
      <c r="M24" s="84">
        <v>2.7749871233829215</v>
      </c>
      <c r="N24" s="84">
        <v>7.9946003976249989</v>
      </c>
      <c r="O24" s="60">
        <v>11</v>
      </c>
      <c r="P24" s="60">
        <v>2</v>
      </c>
      <c r="Q24" s="85">
        <v>0.12408479006996803</v>
      </c>
      <c r="R24" s="132">
        <v>2.2393838648809523E-2</v>
      </c>
      <c r="S24" s="90">
        <v>28</v>
      </c>
      <c r="T24" s="90">
        <v>21</v>
      </c>
      <c r="U24" s="84">
        <v>0.31585219290537314</v>
      </c>
      <c r="V24" s="84">
        <v>0.23513530581249997</v>
      </c>
      <c r="W24" s="60">
        <v>310</v>
      </c>
      <c r="X24" s="60">
        <v>409</v>
      </c>
      <c r="Y24" s="67">
        <v>3.496934992880917</v>
      </c>
      <c r="Z24" s="67">
        <v>4.5795400036815472</v>
      </c>
      <c r="AA24" s="60">
        <v>1271</v>
      </c>
      <c r="AB24" s="60">
        <v>736</v>
      </c>
      <c r="AC24" s="67">
        <v>14.33743347081176</v>
      </c>
      <c r="AD24" s="67">
        <v>8.2409326227619033</v>
      </c>
      <c r="AF24" s="48"/>
      <c r="AG24" s="2"/>
      <c r="AH24" s="2"/>
      <c r="AI24" s="51"/>
      <c r="AJ24" s="51"/>
    </row>
    <row r="25" spans="1:36" s="8" customFormat="1" ht="12" customHeight="1">
      <c r="A25" s="972"/>
      <c r="B25" s="32" t="s">
        <v>32</v>
      </c>
      <c r="C25" s="60">
        <v>2118</v>
      </c>
      <c r="D25" s="60">
        <v>1965</v>
      </c>
      <c r="E25" s="84">
        <v>13.14492848426562</v>
      </c>
      <c r="F25" s="84">
        <v>12.106190699303479</v>
      </c>
      <c r="G25" s="60">
        <v>76</v>
      </c>
      <c r="H25" s="60">
        <v>109</v>
      </c>
      <c r="I25" s="84">
        <v>0.47167826478006947</v>
      </c>
      <c r="J25" s="84">
        <v>0.67153933141174516</v>
      </c>
      <c r="K25" s="60">
        <v>499</v>
      </c>
      <c r="L25" s="60">
        <v>421</v>
      </c>
      <c r="M25" s="84">
        <v>3.0969401858586139</v>
      </c>
      <c r="N25" s="84">
        <v>2.5937436561866485</v>
      </c>
      <c r="O25" s="60">
        <v>155</v>
      </c>
      <c r="P25" s="60">
        <v>141</v>
      </c>
      <c r="Q25" s="85">
        <v>0.96197540843303642</v>
      </c>
      <c r="R25" s="85">
        <v>0.8686884929271198</v>
      </c>
      <c r="S25" s="90">
        <v>258</v>
      </c>
      <c r="T25" s="90">
        <v>304</v>
      </c>
      <c r="U25" s="84">
        <v>1.6012235830691832</v>
      </c>
      <c r="V25" s="84">
        <v>1.8729170343960597</v>
      </c>
      <c r="W25" s="60">
        <v>313</v>
      </c>
      <c r="X25" s="60">
        <v>310</v>
      </c>
      <c r="Y25" s="67">
        <v>1.9425696957389702</v>
      </c>
      <c r="Z25" s="67">
        <v>1.9098825021801924</v>
      </c>
      <c r="AA25" s="60">
        <v>2456</v>
      </c>
      <c r="AB25" s="60">
        <v>3619</v>
      </c>
      <c r="AC25" s="67">
        <v>15.242655503945402</v>
      </c>
      <c r="AD25" s="67">
        <v>22.296337985129409</v>
      </c>
      <c r="AF25" s="48"/>
      <c r="AG25" s="2"/>
      <c r="AH25" s="2"/>
      <c r="AI25" s="51"/>
      <c r="AJ25" s="51"/>
    </row>
    <row r="26" spans="1:36" ht="12" customHeight="1">
      <c r="A26" s="972"/>
      <c r="B26" s="32" t="s">
        <v>137</v>
      </c>
      <c r="C26" s="186">
        <v>1831</v>
      </c>
      <c r="D26" s="186">
        <v>1854</v>
      </c>
      <c r="E26" s="84">
        <v>17.059488327154586</v>
      </c>
      <c r="F26" s="84">
        <v>17.213520914288644</v>
      </c>
      <c r="G26" s="86" t="s">
        <v>97</v>
      </c>
      <c r="H26" s="86" t="s">
        <v>97</v>
      </c>
      <c r="I26" s="84" t="s">
        <v>97</v>
      </c>
      <c r="J26" s="84" t="s">
        <v>97</v>
      </c>
      <c r="K26" s="86">
        <v>150</v>
      </c>
      <c r="L26" s="86">
        <v>146</v>
      </c>
      <c r="M26" s="84">
        <v>1.3975550240705561</v>
      </c>
      <c r="N26" s="84">
        <v>1.3555415606721368</v>
      </c>
      <c r="O26" s="69">
        <v>60</v>
      </c>
      <c r="P26" s="69">
        <v>68</v>
      </c>
      <c r="Q26" s="85">
        <v>0.55902200962822246</v>
      </c>
      <c r="R26" s="132">
        <v>0.63134812414866648</v>
      </c>
      <c r="S26" s="92" t="s">
        <v>96</v>
      </c>
      <c r="T26" s="92">
        <v>55</v>
      </c>
      <c r="U26" s="84" t="s">
        <v>96</v>
      </c>
      <c r="V26" s="84">
        <v>0.51064921806142149</v>
      </c>
      <c r="W26" s="86">
        <v>858</v>
      </c>
      <c r="X26" s="86">
        <v>1001</v>
      </c>
      <c r="Y26" s="67">
        <v>7.9940147376835808</v>
      </c>
      <c r="Z26" s="67">
        <v>9.2938157687178702</v>
      </c>
      <c r="AA26" s="86">
        <v>1148</v>
      </c>
      <c r="AB26" s="86">
        <v>1098</v>
      </c>
      <c r="AC26" s="67">
        <v>10.695954450886655</v>
      </c>
      <c r="AD26" s="67">
        <v>10.194415298753468</v>
      </c>
      <c r="AF26" s="48"/>
      <c r="AG26" s="2"/>
      <c r="AH26" s="2"/>
      <c r="AI26" s="51"/>
      <c r="AJ26" s="51"/>
    </row>
    <row r="27" spans="1:36" ht="12" customHeight="1">
      <c r="A27" s="972"/>
      <c r="B27" s="32" t="s">
        <v>92</v>
      </c>
      <c r="C27" s="60">
        <v>4779</v>
      </c>
      <c r="D27" s="60">
        <v>4627</v>
      </c>
      <c r="E27" s="84">
        <v>11.49152159432202</v>
      </c>
      <c r="F27" s="84">
        <v>11.042638162865858</v>
      </c>
      <c r="G27" s="60" t="s">
        <v>96</v>
      </c>
      <c r="H27" s="60" t="s">
        <v>96</v>
      </c>
      <c r="I27" s="84" t="s">
        <v>96</v>
      </c>
      <c r="J27" s="84" t="s">
        <v>96</v>
      </c>
      <c r="K27" s="60" t="s">
        <v>96</v>
      </c>
      <c r="L27" s="60" t="s">
        <v>96</v>
      </c>
      <c r="M27" s="84" t="s">
        <v>96</v>
      </c>
      <c r="N27" s="84" t="s">
        <v>96</v>
      </c>
      <c r="O27" s="60" t="s">
        <v>96</v>
      </c>
      <c r="P27" s="60" t="s">
        <v>96</v>
      </c>
      <c r="Q27" s="85" t="s">
        <v>96</v>
      </c>
      <c r="R27" s="85" t="s">
        <v>96</v>
      </c>
      <c r="S27" s="90">
        <v>360</v>
      </c>
      <c r="T27" s="90">
        <v>304</v>
      </c>
      <c r="U27" s="84">
        <v>0.86565134420504852</v>
      </c>
      <c r="V27" s="84">
        <v>0.72551588534930211</v>
      </c>
      <c r="W27" s="60" t="s">
        <v>96</v>
      </c>
      <c r="X27" s="60" t="s">
        <v>96</v>
      </c>
      <c r="Y27" s="67" t="s">
        <v>96</v>
      </c>
      <c r="Z27" s="67" t="s">
        <v>96</v>
      </c>
      <c r="AA27" s="60" t="s">
        <v>96</v>
      </c>
      <c r="AB27" s="60" t="s">
        <v>96</v>
      </c>
      <c r="AC27" s="67" t="s">
        <v>96</v>
      </c>
      <c r="AD27" s="67" t="s">
        <v>96</v>
      </c>
      <c r="AF27" s="48"/>
      <c r="AG27" s="2"/>
      <c r="AH27" s="2"/>
      <c r="AI27" s="51"/>
      <c r="AJ27" s="51"/>
    </row>
    <row r="28" spans="1:36" ht="12" customHeight="1">
      <c r="A28" s="973"/>
      <c r="B28" s="43" t="s">
        <v>20</v>
      </c>
      <c r="C28" s="60">
        <v>330</v>
      </c>
      <c r="D28" s="60">
        <v>419</v>
      </c>
      <c r="E28" s="84">
        <v>15.790841216392424</v>
      </c>
      <c r="F28" s="84">
        <v>19.849663669004254</v>
      </c>
      <c r="G28" s="60" t="s">
        <v>97</v>
      </c>
      <c r="H28" s="60" t="s">
        <v>97</v>
      </c>
      <c r="I28" s="84" t="s">
        <v>97</v>
      </c>
      <c r="J28" s="84" t="s">
        <v>97</v>
      </c>
      <c r="K28" s="60" t="s">
        <v>97</v>
      </c>
      <c r="L28" s="60" t="s">
        <v>97</v>
      </c>
      <c r="M28" s="84" t="s">
        <v>97</v>
      </c>
      <c r="N28" s="84" t="s">
        <v>97</v>
      </c>
      <c r="O28" s="60" t="s">
        <v>97</v>
      </c>
      <c r="P28" s="60" t="s">
        <v>97</v>
      </c>
      <c r="Q28" s="85" t="s">
        <v>97</v>
      </c>
      <c r="R28" s="132" t="s">
        <v>97</v>
      </c>
      <c r="S28" s="90">
        <v>36</v>
      </c>
      <c r="T28" s="90">
        <v>23</v>
      </c>
      <c r="U28" s="84">
        <v>1.7226372236064462</v>
      </c>
      <c r="V28" s="84">
        <v>1.0895996763415223</v>
      </c>
      <c r="W28" s="60">
        <v>32</v>
      </c>
      <c r="X28" s="60">
        <v>25</v>
      </c>
      <c r="Y28" s="67">
        <v>1.5312330876501745</v>
      </c>
      <c r="Z28" s="67">
        <v>1.1843474742842632</v>
      </c>
      <c r="AA28" s="60">
        <v>456</v>
      </c>
      <c r="AB28" s="60">
        <v>500</v>
      </c>
      <c r="AC28" s="67">
        <v>21.820071499014986</v>
      </c>
      <c r="AD28" s="67">
        <v>23.686949485685265</v>
      </c>
      <c r="AF28" s="48"/>
      <c r="AG28" s="2"/>
      <c r="AH28" s="2"/>
      <c r="AI28" s="51"/>
      <c r="AJ28" s="51"/>
    </row>
    <row r="29" spans="1:36" ht="12" customHeight="1">
      <c r="C29" s="129"/>
      <c r="D29" s="129"/>
      <c r="E29" s="84"/>
      <c r="F29" s="84"/>
      <c r="G29" s="129"/>
      <c r="H29" s="129"/>
      <c r="I29" s="84"/>
      <c r="J29" s="84"/>
      <c r="K29" s="129"/>
      <c r="L29" s="129"/>
      <c r="M29" s="84"/>
      <c r="N29" s="84"/>
      <c r="O29" s="129"/>
      <c r="P29" s="129"/>
      <c r="Q29" s="85"/>
      <c r="R29" s="85"/>
      <c r="S29" s="133"/>
      <c r="T29" s="133"/>
      <c r="U29" s="84"/>
      <c r="V29" s="84"/>
      <c r="W29" s="129"/>
      <c r="X29" s="129"/>
      <c r="Y29" s="67"/>
      <c r="Z29" s="67"/>
      <c r="AA29" s="70"/>
      <c r="AB29" s="70"/>
      <c r="AC29" s="67"/>
      <c r="AD29" s="67"/>
      <c r="AG29" s="2"/>
      <c r="AH29" s="2"/>
      <c r="AI29" s="51"/>
      <c r="AJ29" s="51"/>
    </row>
    <row r="30" spans="1:36" ht="12" customHeight="1">
      <c r="A30" s="971" t="s">
        <v>22</v>
      </c>
      <c r="B30" s="42" t="s">
        <v>12</v>
      </c>
      <c r="C30" s="60">
        <v>1208</v>
      </c>
      <c r="D30" s="60">
        <v>634</v>
      </c>
      <c r="E30" s="84">
        <v>18.177000346536687</v>
      </c>
      <c r="F30" s="84">
        <v>9.4425134123903049</v>
      </c>
      <c r="G30" s="60">
        <v>57</v>
      </c>
      <c r="H30" s="60">
        <v>322</v>
      </c>
      <c r="I30" s="84">
        <v>0.85768958588790656</v>
      </c>
      <c r="J30" s="84">
        <v>4.7957244775862433</v>
      </c>
      <c r="K30" s="60">
        <v>2</v>
      </c>
      <c r="L30" s="60">
        <v>27</v>
      </c>
      <c r="M30" s="84">
        <v>3.009437143466339E-2</v>
      </c>
      <c r="N30" s="84">
        <v>0.40212596551188995</v>
      </c>
      <c r="O30" s="60">
        <v>16</v>
      </c>
      <c r="P30" s="60">
        <v>4</v>
      </c>
      <c r="Q30" s="85">
        <v>0.24075497147730712</v>
      </c>
      <c r="R30" s="132">
        <v>5.9574217112872585E-2</v>
      </c>
      <c r="S30" s="90">
        <v>174</v>
      </c>
      <c r="T30" s="90">
        <v>132</v>
      </c>
      <c r="U30" s="84">
        <v>2.6182103148157148</v>
      </c>
      <c r="V30" s="84">
        <v>1.9659491647247953</v>
      </c>
      <c r="W30" s="60">
        <v>114</v>
      </c>
      <c r="X30" s="60">
        <v>102</v>
      </c>
      <c r="Y30" s="67">
        <v>1.7153791717758131</v>
      </c>
      <c r="Z30" s="67">
        <v>1.5191425363782509</v>
      </c>
      <c r="AA30" s="60">
        <v>6</v>
      </c>
      <c r="AB30" s="60">
        <v>81</v>
      </c>
      <c r="AC30" s="67">
        <v>9.0283114303990164E-2</v>
      </c>
      <c r="AD30" s="67">
        <v>1.20637789653567</v>
      </c>
      <c r="AF30" s="48"/>
      <c r="AG30" s="2"/>
      <c r="AH30" s="2"/>
      <c r="AI30" s="51"/>
      <c r="AJ30" s="51"/>
    </row>
    <row r="31" spans="1:36" ht="12" customHeight="1">
      <c r="A31" s="972"/>
      <c r="B31" s="32" t="s">
        <v>16</v>
      </c>
      <c r="C31" s="60">
        <v>302</v>
      </c>
      <c r="D31" s="60">
        <v>458</v>
      </c>
      <c r="E31" s="84">
        <v>9.6168298343357765</v>
      </c>
      <c r="F31" s="84">
        <v>14.4902409176562</v>
      </c>
      <c r="G31" s="60">
        <v>37</v>
      </c>
      <c r="H31" s="60">
        <v>228</v>
      </c>
      <c r="I31" s="84">
        <v>1.178220873743125</v>
      </c>
      <c r="J31" s="84">
        <v>7.2134823782218636</v>
      </c>
      <c r="K31" s="60">
        <v>3</v>
      </c>
      <c r="L31" s="60">
        <v>12</v>
      </c>
      <c r="M31" s="84">
        <v>9.5531422195388502E-2</v>
      </c>
      <c r="N31" s="84">
        <v>0.37965696727483494</v>
      </c>
      <c r="O31" s="60">
        <v>1</v>
      </c>
      <c r="P31" s="60" t="s">
        <v>97</v>
      </c>
      <c r="Q31" s="85">
        <v>3.1843807398462834E-2</v>
      </c>
      <c r="R31" s="85" t="s">
        <v>97</v>
      </c>
      <c r="S31" s="90">
        <v>21</v>
      </c>
      <c r="T31" s="90">
        <v>27</v>
      </c>
      <c r="U31" s="84">
        <v>0.66871995536771955</v>
      </c>
      <c r="V31" s="84">
        <v>0.85422817636837867</v>
      </c>
      <c r="W31" s="60">
        <v>44</v>
      </c>
      <c r="X31" s="60">
        <v>70</v>
      </c>
      <c r="Y31" s="67">
        <v>1.4011275255323647</v>
      </c>
      <c r="Z31" s="67">
        <v>2.214665642436537</v>
      </c>
      <c r="AA31" s="60">
        <v>44</v>
      </c>
      <c r="AB31" s="60">
        <v>87</v>
      </c>
      <c r="AC31" s="67">
        <v>1.4011275255323647</v>
      </c>
      <c r="AD31" s="67">
        <v>2.7525130127425532</v>
      </c>
      <c r="AF31" s="48"/>
      <c r="AG31" s="2"/>
      <c r="AH31" s="2"/>
      <c r="AI31" s="51"/>
      <c r="AJ31" s="51"/>
    </row>
    <row r="32" spans="1:36" ht="12" customHeight="1">
      <c r="A32" s="972"/>
      <c r="B32" s="32" t="s">
        <v>17</v>
      </c>
      <c r="C32" s="60">
        <v>262</v>
      </c>
      <c r="D32" s="60">
        <v>210</v>
      </c>
      <c r="E32" s="84">
        <v>16.619567320348505</v>
      </c>
      <c r="F32" s="84">
        <v>13.207455797475616</v>
      </c>
      <c r="G32" s="60">
        <v>110</v>
      </c>
      <c r="H32" s="60">
        <v>117</v>
      </c>
      <c r="I32" s="84">
        <v>6.9776809360241812</v>
      </c>
      <c r="J32" s="84">
        <v>7.3584396585935572</v>
      </c>
      <c r="K32" s="60">
        <v>49</v>
      </c>
      <c r="L32" s="60">
        <v>38</v>
      </c>
      <c r="M32" s="84">
        <v>3.108239689683499</v>
      </c>
      <c r="N32" s="84">
        <v>2.38992057287654</v>
      </c>
      <c r="O32" s="60">
        <v>4</v>
      </c>
      <c r="P32" s="60">
        <v>14</v>
      </c>
      <c r="Q32" s="85">
        <v>0.25373385221906114</v>
      </c>
      <c r="R32" s="85">
        <v>0.88049705316504101</v>
      </c>
      <c r="S32" s="90">
        <v>11</v>
      </c>
      <c r="T32" s="90">
        <v>6</v>
      </c>
      <c r="U32" s="84">
        <v>0.69776809360241809</v>
      </c>
      <c r="V32" s="84">
        <v>0.37735587992787473</v>
      </c>
      <c r="W32" s="60">
        <v>65</v>
      </c>
      <c r="X32" s="60">
        <v>55</v>
      </c>
      <c r="Y32" s="67">
        <v>4.1231750985597433</v>
      </c>
      <c r="Z32" s="67">
        <v>3.459095566005518</v>
      </c>
      <c r="AA32" s="60">
        <v>200</v>
      </c>
      <c r="AB32" s="60">
        <v>192</v>
      </c>
      <c r="AC32" s="67">
        <v>12.686692610953056</v>
      </c>
      <c r="AD32" s="67">
        <v>12.075388157691991</v>
      </c>
      <c r="AF32" s="48"/>
      <c r="AG32" s="2"/>
      <c r="AH32" s="2"/>
      <c r="AI32" s="51"/>
      <c r="AJ32" s="51"/>
    </row>
    <row r="33" spans="1:36" ht="12" customHeight="1">
      <c r="A33" s="972"/>
      <c r="B33" s="32" t="s">
        <v>18</v>
      </c>
      <c r="C33" s="60">
        <v>21</v>
      </c>
      <c r="D33" s="60">
        <v>64</v>
      </c>
      <c r="E33" s="84">
        <v>4.5635804548368517</v>
      </c>
      <c r="F33" s="84">
        <v>13.630826113255127</v>
      </c>
      <c r="G33" s="60">
        <v>29</v>
      </c>
      <c r="H33" s="60">
        <v>90</v>
      </c>
      <c r="I33" s="84">
        <v>6.3020872947747</v>
      </c>
      <c r="J33" s="84">
        <v>19.168349221765023</v>
      </c>
      <c r="K33" s="60">
        <v>1</v>
      </c>
      <c r="L33" s="60">
        <v>1</v>
      </c>
      <c r="M33" s="84">
        <v>0.21731335499223103</v>
      </c>
      <c r="N33" s="84">
        <v>0.21298165801961136</v>
      </c>
      <c r="O33" s="60">
        <v>2</v>
      </c>
      <c r="P33" s="60" t="s">
        <v>97</v>
      </c>
      <c r="Q33" s="85">
        <v>0.43462670998446207</v>
      </c>
      <c r="R33" s="132" t="s">
        <v>124</v>
      </c>
      <c r="S33" s="90">
        <v>5</v>
      </c>
      <c r="T33" s="90">
        <v>7</v>
      </c>
      <c r="U33" s="84">
        <v>1.0865667749611552</v>
      </c>
      <c r="V33" s="84">
        <v>1.4908716061372795</v>
      </c>
      <c r="W33" s="60">
        <v>14</v>
      </c>
      <c r="X33" s="60">
        <v>25</v>
      </c>
      <c r="Y33" s="67">
        <v>3.0423869698912345</v>
      </c>
      <c r="Z33" s="67">
        <v>5.3245414504902842</v>
      </c>
      <c r="AA33" s="60">
        <v>107</v>
      </c>
      <c r="AB33" s="60">
        <v>53</v>
      </c>
      <c r="AC33" s="67">
        <v>23.252528984168723</v>
      </c>
      <c r="AD33" s="67">
        <v>11.288027875039402</v>
      </c>
      <c r="AF33" s="48"/>
      <c r="AG33" s="2"/>
      <c r="AH33" s="2"/>
      <c r="AI33" s="51"/>
      <c r="AJ33" s="51"/>
    </row>
    <row r="34" spans="1:36" ht="12" customHeight="1">
      <c r="A34" s="972"/>
      <c r="B34" s="50" t="s">
        <v>19</v>
      </c>
      <c r="C34" s="72">
        <v>956</v>
      </c>
      <c r="D34" s="72">
        <v>1133</v>
      </c>
      <c r="E34" s="84">
        <v>15.133636660379981</v>
      </c>
      <c r="F34" s="84">
        <v>17.749478873420365</v>
      </c>
      <c r="G34" s="72">
        <v>335</v>
      </c>
      <c r="H34" s="72">
        <v>415</v>
      </c>
      <c r="I34" s="84">
        <v>5.3031048966812691</v>
      </c>
      <c r="J34" s="84">
        <v>6.5013536914999577</v>
      </c>
      <c r="K34" s="72">
        <v>138</v>
      </c>
      <c r="L34" s="72">
        <v>118</v>
      </c>
      <c r="M34" s="84">
        <v>2.1845626141552694</v>
      </c>
      <c r="N34" s="84">
        <v>1.8485776761373374</v>
      </c>
      <c r="O34" s="72">
        <v>40</v>
      </c>
      <c r="P34" s="72">
        <v>58</v>
      </c>
      <c r="Q34" s="85">
        <v>0.63320655482761423</v>
      </c>
      <c r="R34" s="85">
        <v>0.90862292555903024</v>
      </c>
      <c r="S34" s="94">
        <v>120</v>
      </c>
      <c r="T34" s="94">
        <v>130</v>
      </c>
      <c r="U34" s="84">
        <v>1.8996196644828427</v>
      </c>
      <c r="V34" s="84">
        <v>2.0365686262529987</v>
      </c>
      <c r="W34" s="72">
        <v>671</v>
      </c>
      <c r="X34" s="72">
        <v>644</v>
      </c>
      <c r="Y34" s="67">
        <v>10.622039957233229</v>
      </c>
      <c r="Z34" s="67">
        <v>10.088847656207163</v>
      </c>
      <c r="AA34" s="72">
        <v>993</v>
      </c>
      <c r="AB34" s="72">
        <v>1124</v>
      </c>
      <c r="AC34" s="67">
        <v>15.719352723595524</v>
      </c>
      <c r="AD34" s="67">
        <v>17.608485660833622</v>
      </c>
      <c r="AF34" s="48"/>
      <c r="AG34" s="2"/>
      <c r="AH34" s="2"/>
      <c r="AI34" s="51"/>
      <c r="AJ34" s="51"/>
    </row>
    <row r="35" spans="1:36" ht="12" customHeight="1">
      <c r="A35" s="973"/>
      <c r="B35" s="43" t="s">
        <v>21</v>
      </c>
      <c r="C35" s="60">
        <v>153</v>
      </c>
      <c r="D35" s="60">
        <v>170</v>
      </c>
      <c r="E35" s="84">
        <v>10.9216128009868</v>
      </c>
      <c r="F35" s="84">
        <v>11.991304188350941</v>
      </c>
      <c r="G35" s="60">
        <v>241</v>
      </c>
      <c r="H35" s="60">
        <v>215</v>
      </c>
      <c r="I35" s="84">
        <v>17.203324738809272</v>
      </c>
      <c r="J35" s="84">
        <v>15.165472944090897</v>
      </c>
      <c r="K35" s="60">
        <v>32</v>
      </c>
      <c r="L35" s="60">
        <v>36</v>
      </c>
      <c r="M35" s="84">
        <v>2.2842588864808993</v>
      </c>
      <c r="N35" s="84">
        <v>2.539335004591964</v>
      </c>
      <c r="O35" s="60" t="s">
        <v>97</v>
      </c>
      <c r="P35" s="60">
        <v>2</v>
      </c>
      <c r="Q35" s="85" t="s">
        <v>97</v>
      </c>
      <c r="R35" s="132">
        <v>0.1410741669217758</v>
      </c>
      <c r="S35" s="90">
        <v>10</v>
      </c>
      <c r="T35" s="90">
        <v>7</v>
      </c>
      <c r="U35" s="84">
        <v>0.71383090202528099</v>
      </c>
      <c r="V35" s="84">
        <v>0.49375958422621524</v>
      </c>
      <c r="W35" s="60">
        <v>39</v>
      </c>
      <c r="X35" s="60">
        <v>53</v>
      </c>
      <c r="Y35" s="67">
        <v>2.7839405178985959</v>
      </c>
      <c r="Z35" s="67">
        <v>3.7384654234270585</v>
      </c>
      <c r="AA35" s="60">
        <v>144</v>
      </c>
      <c r="AB35" s="60">
        <v>123</v>
      </c>
      <c r="AC35" s="67">
        <v>10.279164989164046</v>
      </c>
      <c r="AD35" s="67">
        <v>8.67606126568921</v>
      </c>
      <c r="AF35" s="48"/>
      <c r="AG35" s="2"/>
      <c r="AH35" s="2"/>
      <c r="AI35" s="51"/>
      <c r="AJ35" s="51"/>
    </row>
    <row r="36" spans="1:36" ht="12" customHeight="1">
      <c r="B36" s="9"/>
      <c r="C36" s="87"/>
      <c r="D36" s="87"/>
      <c r="E36" s="84"/>
      <c r="F36" s="84"/>
      <c r="G36" s="87"/>
      <c r="H36" s="87"/>
      <c r="I36" s="84"/>
      <c r="J36" s="84"/>
      <c r="K36" s="87"/>
      <c r="L36" s="87"/>
      <c r="M36" s="84"/>
      <c r="N36" s="84"/>
      <c r="O36" s="89"/>
      <c r="P36" s="89"/>
      <c r="Q36" s="85"/>
      <c r="R36" s="85"/>
      <c r="S36" s="93"/>
      <c r="T36" s="93"/>
      <c r="U36" s="84"/>
      <c r="V36" s="84"/>
      <c r="W36" s="87"/>
      <c r="X36" s="87"/>
      <c r="Y36" s="67"/>
      <c r="Z36" s="67"/>
      <c r="AA36" s="87"/>
      <c r="AB36" s="87"/>
      <c r="AC36" s="67"/>
      <c r="AD36" s="67"/>
      <c r="AG36" s="2"/>
      <c r="AH36" s="2"/>
      <c r="AI36" s="51"/>
      <c r="AJ36" s="51"/>
    </row>
    <row r="37" spans="1:36" s="8" customFormat="1" ht="12" customHeight="1">
      <c r="A37" s="155" t="s">
        <v>98</v>
      </c>
      <c r="B37" s="161" t="s">
        <v>33</v>
      </c>
      <c r="C37" s="60">
        <v>230</v>
      </c>
      <c r="D37" s="60">
        <v>188</v>
      </c>
      <c r="E37" s="84">
        <v>7.1905177704267764</v>
      </c>
      <c r="F37" s="84">
        <v>5.8236824383138828</v>
      </c>
      <c r="G37" s="60">
        <v>17</v>
      </c>
      <c r="H37" s="60">
        <v>32</v>
      </c>
      <c r="I37" s="84">
        <v>0.5314730525967617</v>
      </c>
      <c r="J37" s="84">
        <v>0.9912650958832141</v>
      </c>
      <c r="K37" s="60">
        <v>21</v>
      </c>
      <c r="L37" s="60">
        <v>8</v>
      </c>
      <c r="M37" s="84">
        <v>0.65652553556070559</v>
      </c>
      <c r="N37" s="84">
        <v>0.24781627397080352</v>
      </c>
      <c r="O37" s="60">
        <v>14</v>
      </c>
      <c r="P37" s="60">
        <v>18</v>
      </c>
      <c r="Q37" s="85">
        <v>0.43768369037380378</v>
      </c>
      <c r="R37" s="132">
        <v>0.55758661643430796</v>
      </c>
      <c r="S37" s="90">
        <v>15</v>
      </c>
      <c r="T37" s="90">
        <v>35</v>
      </c>
      <c r="U37" s="84">
        <v>0.46894681111478975</v>
      </c>
      <c r="V37" s="84">
        <v>1.0841961986222655</v>
      </c>
      <c r="W37" s="60">
        <v>141</v>
      </c>
      <c r="X37" s="60">
        <v>206</v>
      </c>
      <c r="Y37" s="67">
        <v>4.4081000244790234</v>
      </c>
      <c r="Z37" s="67">
        <v>6.3812690547481905</v>
      </c>
      <c r="AA37" s="60">
        <v>89</v>
      </c>
      <c r="AB37" s="60">
        <v>240</v>
      </c>
      <c r="AC37" s="67">
        <v>2.7824177459477526</v>
      </c>
      <c r="AD37" s="67">
        <v>7.4344882191241055</v>
      </c>
      <c r="AF37" s="48"/>
      <c r="AG37" s="2"/>
      <c r="AH37" s="2"/>
      <c r="AI37" s="51"/>
      <c r="AJ37" s="51"/>
    </row>
    <row r="38" spans="1:36" ht="12" customHeight="1">
      <c r="A38" s="166"/>
      <c r="C38" s="134"/>
      <c r="D38" s="134"/>
      <c r="E38" s="84"/>
      <c r="F38" s="84"/>
      <c r="G38" s="134"/>
      <c r="H38" s="134"/>
      <c r="I38" s="84"/>
      <c r="J38" s="84"/>
      <c r="K38" s="134"/>
      <c r="L38" s="134"/>
      <c r="M38" s="84"/>
      <c r="N38" s="84"/>
      <c r="O38" s="134"/>
      <c r="P38" s="134"/>
      <c r="Q38" s="85"/>
      <c r="R38" s="85"/>
      <c r="S38" s="135"/>
      <c r="T38" s="135"/>
      <c r="U38" s="84"/>
      <c r="V38" s="84"/>
      <c r="W38" s="134"/>
      <c r="X38" s="134"/>
      <c r="Y38" s="67"/>
      <c r="Z38" s="67"/>
      <c r="AA38" s="88"/>
      <c r="AB38" s="88"/>
      <c r="AC38" s="67"/>
      <c r="AD38" s="67"/>
      <c r="AG38" s="2"/>
      <c r="AH38" s="2"/>
      <c r="AI38" s="51"/>
      <c r="AJ38" s="51"/>
    </row>
    <row r="39" spans="1:36" ht="12" customHeight="1">
      <c r="A39" s="545" t="s">
        <v>99</v>
      </c>
      <c r="B39" s="42" t="s">
        <v>26</v>
      </c>
      <c r="C39" s="60">
        <v>36</v>
      </c>
      <c r="D39" s="60">
        <v>40</v>
      </c>
      <c r="E39" s="84">
        <v>5.2607813137047739</v>
      </c>
      <c r="F39" s="84">
        <v>5.725720796676792</v>
      </c>
      <c r="G39" s="60" t="s">
        <v>97</v>
      </c>
      <c r="H39" s="60">
        <v>2</v>
      </c>
      <c r="I39" s="84" t="s">
        <v>97</v>
      </c>
      <c r="J39" s="84">
        <v>0.2862860398338396</v>
      </c>
      <c r="K39" s="60">
        <v>3</v>
      </c>
      <c r="L39" s="60">
        <v>7</v>
      </c>
      <c r="M39" s="84">
        <v>0.43839844280873114</v>
      </c>
      <c r="N39" s="84">
        <v>1.0020011394184385</v>
      </c>
      <c r="O39" s="60" t="s">
        <v>97</v>
      </c>
      <c r="P39" s="60" t="s">
        <v>97</v>
      </c>
      <c r="Q39" s="85" t="s">
        <v>97</v>
      </c>
      <c r="R39" s="132" t="s">
        <v>97</v>
      </c>
      <c r="S39" s="90">
        <v>2</v>
      </c>
      <c r="T39" s="90">
        <v>3</v>
      </c>
      <c r="U39" s="84">
        <v>0.29226562853915411</v>
      </c>
      <c r="V39" s="84">
        <v>0.4294290597507594</v>
      </c>
      <c r="W39" s="60" t="s">
        <v>97</v>
      </c>
      <c r="X39" s="60">
        <v>4</v>
      </c>
      <c r="Y39" s="67" t="s">
        <v>97</v>
      </c>
      <c r="Z39" s="67">
        <v>0.5725720796676792</v>
      </c>
      <c r="AA39" s="60" t="s">
        <v>97</v>
      </c>
      <c r="AB39" s="60">
        <v>5</v>
      </c>
      <c r="AC39" s="67" t="s">
        <v>97</v>
      </c>
      <c r="AD39" s="67">
        <v>0.715715099584599</v>
      </c>
      <c r="AF39" s="48"/>
      <c r="AG39" s="2"/>
      <c r="AH39" s="2"/>
      <c r="AI39" s="51"/>
      <c r="AJ39" s="51"/>
    </row>
    <row r="40" spans="1:36" ht="12" customHeight="1">
      <c r="A40" s="978" t="s">
        <v>34</v>
      </c>
      <c r="B40" s="994"/>
      <c r="C40" s="994"/>
      <c r="D40" s="994"/>
      <c r="E40" s="994"/>
      <c r="F40" s="994"/>
      <c r="G40" s="994"/>
      <c r="H40" s="994"/>
      <c r="I40" s="994"/>
      <c r="J40" s="994"/>
      <c r="K40" s="994"/>
      <c r="L40" s="986"/>
      <c r="M40" s="986"/>
      <c r="N40" s="1"/>
      <c r="O40" s="1"/>
      <c r="P40" s="1"/>
      <c r="Q40" s="17"/>
      <c r="R40" s="1"/>
      <c r="S40" s="1"/>
      <c r="T40" s="1"/>
      <c r="U40" s="1"/>
      <c r="V40" s="1"/>
      <c r="W40" s="1"/>
      <c r="X40" s="1"/>
      <c r="Y40" s="1"/>
      <c r="Z40" s="1"/>
      <c r="AA40" s="1"/>
      <c r="AB40" s="1"/>
      <c r="AC40" s="7"/>
      <c r="AD40" s="7"/>
      <c r="AJ40" s="51"/>
    </row>
    <row r="41" spans="1:36" ht="12" customHeight="1">
      <c r="A41" s="987"/>
      <c r="B41" s="987"/>
      <c r="C41" s="987"/>
      <c r="D41" s="987"/>
      <c r="E41" s="987"/>
      <c r="F41" s="987"/>
      <c r="G41" s="987"/>
      <c r="H41" s="987"/>
      <c r="I41" s="987"/>
      <c r="J41" s="987"/>
      <c r="K41" s="987"/>
      <c r="L41" s="987"/>
      <c r="M41" s="987"/>
      <c r="N41" s="1"/>
      <c r="O41" s="1"/>
      <c r="P41" s="1"/>
      <c r="Q41" s="17"/>
      <c r="R41" s="1"/>
      <c r="S41" s="1"/>
      <c r="T41" s="1"/>
      <c r="U41" s="1"/>
      <c r="V41" s="1"/>
      <c r="W41" s="1"/>
      <c r="X41" s="1"/>
      <c r="Y41" s="1"/>
      <c r="Z41" s="1"/>
      <c r="AA41" s="1"/>
      <c r="AB41" s="1"/>
      <c r="AC41" s="7"/>
      <c r="AD41" s="7"/>
    </row>
    <row r="42" spans="1:36" ht="12" customHeight="1">
      <c r="A42" s="10" t="s">
        <v>35</v>
      </c>
      <c r="B42" s="551"/>
      <c r="C42" s="551"/>
      <c r="D42" s="551"/>
      <c r="E42" s="551"/>
      <c r="F42" s="551"/>
      <c r="G42" s="551"/>
      <c r="H42" s="551"/>
      <c r="I42" s="551"/>
      <c r="J42" s="551"/>
      <c r="K42" s="551"/>
      <c r="L42" s="1"/>
      <c r="M42" s="1"/>
      <c r="N42" s="1"/>
      <c r="O42" s="1"/>
      <c r="P42" s="1"/>
      <c r="Q42" s="17"/>
      <c r="R42" s="1"/>
      <c r="S42" s="1"/>
      <c r="T42" s="1"/>
      <c r="U42" s="1"/>
      <c r="V42" s="1"/>
      <c r="W42" s="1"/>
      <c r="X42" s="1"/>
      <c r="Y42" s="1"/>
      <c r="Z42" s="1"/>
      <c r="AA42" s="1"/>
      <c r="AB42" s="1"/>
      <c r="AC42" s="7"/>
      <c r="AD42" s="7"/>
    </row>
    <row r="43" spans="1:36" ht="12" customHeight="1">
      <c r="A43" s="18" t="s">
        <v>51</v>
      </c>
      <c r="B43" s="10"/>
      <c r="C43" s="10"/>
      <c r="D43" s="10"/>
      <c r="E43" s="10"/>
      <c r="F43" s="10"/>
      <c r="G43" s="10"/>
      <c r="H43" s="10"/>
      <c r="I43" s="10"/>
      <c r="J43" s="10"/>
      <c r="K43" s="10"/>
      <c r="L43" s="1"/>
      <c r="M43" s="1"/>
      <c r="N43" s="1"/>
      <c r="Q43" s="17"/>
      <c r="R43" s="1"/>
      <c r="S43" s="1"/>
      <c r="T43" s="1"/>
      <c r="U43" s="1"/>
      <c r="V43" s="1"/>
      <c r="W43" s="1"/>
      <c r="X43" s="1"/>
      <c r="Y43" s="1"/>
      <c r="Z43" s="1"/>
      <c r="AA43" s="1"/>
      <c r="AB43" s="1"/>
      <c r="AC43" s="7"/>
      <c r="AD43" s="7"/>
    </row>
    <row r="44" spans="1:36" ht="12" customHeight="1">
      <c r="A44" s="13" t="s">
        <v>37</v>
      </c>
      <c r="K44" s="1"/>
      <c r="L44" s="1"/>
      <c r="M44" s="1"/>
      <c r="N44" s="1"/>
      <c r="O44" s="48"/>
      <c r="P44" s="834"/>
      <c r="Q44" s="834"/>
      <c r="R44" s="1"/>
      <c r="S44" s="1"/>
      <c r="T44" s="1"/>
      <c r="U44" s="1"/>
      <c r="V44" s="1"/>
      <c r="W44" s="1"/>
      <c r="X44" s="1"/>
      <c r="Y44" s="1"/>
      <c r="Z44" s="1"/>
      <c r="AA44" s="1"/>
      <c r="AB44" s="1"/>
      <c r="AC44" s="7"/>
      <c r="AD44" s="7"/>
    </row>
    <row r="45" spans="1:36" ht="12" customHeight="1">
      <c r="A45" s="1" t="s">
        <v>117</v>
      </c>
      <c r="K45" s="1"/>
      <c r="L45" s="1"/>
      <c r="M45" s="1"/>
      <c r="N45" s="1"/>
      <c r="O45" s="1"/>
      <c r="P45" s="48"/>
      <c r="Q45" s="48"/>
      <c r="R45" s="1"/>
      <c r="S45" s="1"/>
      <c r="T45" s="1"/>
      <c r="U45" s="1"/>
      <c r="V45" s="1"/>
      <c r="W45" s="1"/>
      <c r="X45" s="1"/>
      <c r="Y45" s="1"/>
      <c r="Z45" s="1"/>
      <c r="AA45" s="1"/>
      <c r="AB45" s="1"/>
      <c r="AC45" s="7"/>
      <c r="AD45" s="7"/>
    </row>
    <row r="46" spans="1:36" ht="12" customHeight="1">
      <c r="A46" s="995" t="s">
        <v>52</v>
      </c>
      <c r="B46" s="993"/>
      <c r="C46" s="993"/>
      <c r="D46" s="993"/>
      <c r="E46" s="993"/>
      <c r="F46" s="993"/>
      <c r="G46" s="993"/>
      <c r="H46" s="993"/>
      <c r="I46" s="993"/>
      <c r="J46" s="993"/>
      <c r="K46" s="993"/>
      <c r="L46" s="1"/>
      <c r="M46" s="1"/>
      <c r="N46" s="1"/>
      <c r="O46" s="1"/>
      <c r="Q46" s="17"/>
      <c r="R46" s="1"/>
      <c r="S46" s="1"/>
      <c r="T46" s="1"/>
      <c r="U46" s="1"/>
      <c r="V46" s="1"/>
      <c r="W46" s="1"/>
      <c r="X46" s="1"/>
      <c r="Y46" s="1"/>
      <c r="Z46" s="1"/>
      <c r="AA46" s="1"/>
      <c r="AB46" s="1"/>
      <c r="AC46" s="7"/>
      <c r="AD46" s="7"/>
    </row>
    <row r="47" spans="1:36" ht="12" customHeight="1">
      <c r="A47" s="993"/>
      <c r="B47" s="993"/>
      <c r="C47" s="993"/>
      <c r="D47" s="993"/>
      <c r="E47" s="993"/>
      <c r="F47" s="993"/>
      <c r="G47" s="993"/>
      <c r="H47" s="993"/>
      <c r="I47" s="993"/>
      <c r="J47" s="993"/>
      <c r="K47" s="993"/>
      <c r="L47" s="1"/>
      <c r="M47" s="1"/>
      <c r="N47" s="1"/>
      <c r="O47" s="1"/>
      <c r="Q47" s="17"/>
      <c r="R47" s="1"/>
      <c r="S47" s="1"/>
      <c r="T47" s="1"/>
      <c r="U47" s="1"/>
      <c r="V47" s="1"/>
      <c r="W47" s="1"/>
      <c r="X47" s="1"/>
      <c r="Y47" s="1"/>
      <c r="Z47" s="1"/>
      <c r="AA47" s="1"/>
      <c r="AB47" s="1"/>
      <c r="AC47" s="7"/>
      <c r="AD47" s="7"/>
    </row>
    <row r="48" spans="1:36" ht="12" customHeight="1">
      <c r="A48" s="18" t="s">
        <v>53</v>
      </c>
      <c r="B48" s="552"/>
      <c r="C48" s="552"/>
      <c r="D48" s="552"/>
      <c r="E48" s="552"/>
      <c r="F48" s="552"/>
      <c r="G48" s="552"/>
      <c r="H48" s="552"/>
      <c r="K48" s="1"/>
      <c r="L48" s="1"/>
      <c r="M48" s="1"/>
      <c r="N48" s="1"/>
      <c r="O48" s="1"/>
      <c r="Q48" s="17"/>
      <c r="R48" s="1"/>
      <c r="S48" s="1"/>
      <c r="T48" s="1"/>
      <c r="U48" s="1"/>
      <c r="V48" s="1"/>
      <c r="W48" s="1"/>
      <c r="X48" s="1"/>
      <c r="Y48" s="1"/>
      <c r="Z48" s="1"/>
      <c r="AA48" s="1"/>
      <c r="AB48" s="1"/>
      <c r="AC48" s="7"/>
      <c r="AD48" s="7"/>
    </row>
    <row r="49" spans="1:30" s="48" customFormat="1" ht="12" customHeight="1">
      <c r="A49" s="1" t="s">
        <v>134</v>
      </c>
      <c r="B49" s="1"/>
      <c r="C49" s="1"/>
      <c r="D49" s="1"/>
      <c r="E49" s="1"/>
      <c r="F49" s="1"/>
      <c r="G49" s="1"/>
      <c r="H49" s="1"/>
      <c r="I49" s="1"/>
      <c r="J49" s="1"/>
      <c r="K49" s="1"/>
    </row>
    <row r="50" spans="1:30" ht="12" customHeight="1">
      <c r="A50" s="28" t="s">
        <v>135</v>
      </c>
      <c r="B50" s="1"/>
      <c r="C50" s="1"/>
      <c r="D50" s="1"/>
      <c r="E50" s="1"/>
      <c r="F50" s="1"/>
      <c r="G50" s="1"/>
      <c r="H50" s="1"/>
      <c r="I50" s="1"/>
      <c r="J50" s="1"/>
      <c r="K50" s="1"/>
      <c r="L50" s="1"/>
      <c r="M50" s="1"/>
    </row>
    <row r="51" spans="1:30" ht="12" customHeight="1">
      <c r="A51" s="1" t="s">
        <v>136</v>
      </c>
      <c r="B51" s="1"/>
      <c r="C51" s="1"/>
      <c r="D51" s="1"/>
      <c r="E51" s="1"/>
      <c r="F51" s="1"/>
      <c r="G51" s="1"/>
      <c r="H51" s="1"/>
      <c r="I51" s="1"/>
      <c r="J51" s="1"/>
      <c r="K51" s="1"/>
      <c r="L51" s="1"/>
      <c r="M51" s="1"/>
    </row>
    <row r="52" spans="1:30" ht="12" customHeight="1">
      <c r="A52" s="1" t="s">
        <v>138</v>
      </c>
      <c r="B52" s="1"/>
      <c r="C52" s="1"/>
      <c r="D52" s="1"/>
      <c r="E52" s="1"/>
      <c r="F52" s="1"/>
      <c r="G52" s="1"/>
      <c r="H52" s="1"/>
      <c r="I52" s="1"/>
      <c r="J52" s="1"/>
      <c r="K52" s="1"/>
      <c r="L52" s="1"/>
      <c r="M52" s="1"/>
      <c r="N52" s="1"/>
      <c r="O52" s="1"/>
      <c r="Q52" s="17"/>
      <c r="R52" s="1"/>
      <c r="S52" s="1"/>
      <c r="T52" s="1"/>
      <c r="U52" s="1"/>
      <c r="V52" s="1"/>
      <c r="W52" s="1"/>
      <c r="X52" s="1"/>
      <c r="Y52" s="1"/>
      <c r="Z52" s="1"/>
      <c r="AA52" s="1"/>
      <c r="AB52" s="1"/>
      <c r="AC52" s="7"/>
      <c r="AD52" s="7"/>
    </row>
    <row r="53" spans="1:30" ht="12" customHeight="1">
      <c r="A53" s="1"/>
      <c r="B53" s="1"/>
      <c r="C53" s="1"/>
      <c r="D53" s="1"/>
      <c r="E53" s="1"/>
      <c r="F53" s="1"/>
      <c r="G53" s="1"/>
      <c r="H53" s="1"/>
      <c r="I53" s="1"/>
      <c r="J53" s="1"/>
      <c r="K53" s="1"/>
      <c r="L53" s="1"/>
      <c r="M53" s="1"/>
    </row>
    <row r="54" spans="1:30" ht="12" customHeight="1">
      <c r="A54" s="1" t="s">
        <v>38</v>
      </c>
      <c r="B54" s="1"/>
      <c r="C54" s="1"/>
      <c r="D54" s="1"/>
      <c r="E54" s="1"/>
      <c r="F54" s="1"/>
      <c r="G54" s="1"/>
      <c r="H54" s="1"/>
      <c r="I54" s="1"/>
      <c r="J54" s="1"/>
      <c r="K54" s="1"/>
      <c r="L54" s="1"/>
      <c r="M54" s="1"/>
      <c r="N54" s="1"/>
      <c r="O54" s="1"/>
      <c r="Q54" s="17"/>
      <c r="R54" s="1"/>
      <c r="S54" s="1"/>
      <c r="T54" s="1"/>
      <c r="U54" s="1"/>
      <c r="V54" s="1"/>
      <c r="W54" s="1"/>
      <c r="X54" s="1"/>
      <c r="Y54" s="1"/>
      <c r="Z54" s="1"/>
      <c r="AA54" s="1"/>
      <c r="AB54" s="1"/>
      <c r="AC54" s="7"/>
      <c r="AD54" s="7"/>
    </row>
    <row r="55" spans="1:30" ht="12" customHeight="1">
      <c r="A55" s="13" t="s">
        <v>39</v>
      </c>
      <c r="K55" s="1"/>
      <c r="L55" s="1"/>
      <c r="M55" s="1"/>
      <c r="N55" s="1"/>
      <c r="O55" s="1"/>
      <c r="Q55" s="17"/>
      <c r="R55" s="1"/>
      <c r="S55" s="1"/>
      <c r="T55" s="1"/>
      <c r="U55" s="1"/>
      <c r="V55" s="1"/>
      <c r="W55" s="1"/>
      <c r="X55" s="1"/>
      <c r="Y55" s="1"/>
      <c r="Z55" s="1"/>
      <c r="AA55" s="1"/>
      <c r="AB55" s="1"/>
      <c r="AD55" s="7"/>
    </row>
    <row r="56" spans="1:30" ht="12" customHeight="1">
      <c r="A56" s="992" t="s">
        <v>54</v>
      </c>
      <c r="B56" s="993"/>
      <c r="C56" s="993"/>
      <c r="D56" s="993"/>
      <c r="E56" s="993"/>
      <c r="F56" s="993"/>
      <c r="G56" s="993"/>
      <c r="H56" s="993"/>
      <c r="I56" s="993"/>
      <c r="J56" s="993"/>
      <c r="K56" s="993"/>
      <c r="L56" s="1"/>
      <c r="M56" s="1"/>
      <c r="N56" s="1"/>
      <c r="O56" s="1"/>
      <c r="Q56" s="17"/>
      <c r="R56" s="1"/>
      <c r="S56" s="1"/>
      <c r="T56" s="1"/>
      <c r="U56" s="1"/>
      <c r="V56" s="1"/>
      <c r="W56" s="1"/>
      <c r="X56" s="1"/>
      <c r="Y56" s="1"/>
      <c r="Z56" s="1"/>
      <c r="AA56" s="1"/>
      <c r="AB56" s="1"/>
      <c r="AD56" s="7"/>
    </row>
    <row r="57" spans="1:30" ht="12" customHeight="1">
      <c r="A57" s="993"/>
      <c r="B57" s="993"/>
      <c r="C57" s="993"/>
      <c r="D57" s="993"/>
      <c r="E57" s="993"/>
      <c r="F57" s="993"/>
      <c r="G57" s="993"/>
      <c r="H57" s="993"/>
      <c r="I57" s="993"/>
      <c r="J57" s="993"/>
      <c r="K57" s="993"/>
      <c r="L57" s="1"/>
      <c r="M57" s="1"/>
      <c r="N57" s="1"/>
      <c r="O57" s="1"/>
      <c r="Q57" s="1"/>
      <c r="R57" s="1"/>
      <c r="S57" s="1"/>
      <c r="T57" s="1"/>
      <c r="U57" s="1"/>
      <c r="V57" s="1"/>
      <c r="W57" s="1"/>
      <c r="X57" s="1"/>
      <c r="Y57" s="1"/>
      <c r="Z57" s="1"/>
      <c r="AA57" s="1"/>
      <c r="AB57" s="1"/>
      <c r="AD57" s="7"/>
    </row>
  </sheetData>
  <mergeCells count="28">
    <mergeCell ref="K5:N5"/>
    <mergeCell ref="C6:D6"/>
    <mergeCell ref="E6:F6"/>
    <mergeCell ref="G6:H6"/>
    <mergeCell ref="I6:J6"/>
    <mergeCell ref="K6:L6"/>
    <mergeCell ref="A56:K57"/>
    <mergeCell ref="AC6:AD6"/>
    <mergeCell ref="A11:A28"/>
    <mergeCell ref="A30:A35"/>
    <mergeCell ref="W6:X6"/>
    <mergeCell ref="Y6:Z6"/>
    <mergeCell ref="A40:M41"/>
    <mergeCell ref="A46:K47"/>
    <mergeCell ref="M6:N6"/>
    <mergeCell ref="A5:A7"/>
    <mergeCell ref="B5:B7"/>
    <mergeCell ref="C5:F5"/>
    <mergeCell ref="G5:J5"/>
    <mergeCell ref="AA5:AD5"/>
    <mergeCell ref="O5:R5"/>
    <mergeCell ref="O6:P6"/>
    <mergeCell ref="Q6:R6"/>
    <mergeCell ref="S6:T6"/>
    <mergeCell ref="U6:V6"/>
    <mergeCell ref="AA6:AB6"/>
    <mergeCell ref="S5:V5"/>
    <mergeCell ref="W5:Z5"/>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W39"/>
  <sheetViews>
    <sheetView workbookViewId="0">
      <selection activeCell="A40" sqref="A40"/>
    </sheetView>
  </sheetViews>
  <sheetFormatPr defaultRowHeight="15"/>
  <cols>
    <col min="1" max="1" width="15.140625" style="48" customWidth="1"/>
    <col min="2" max="14" width="9.140625" style="48"/>
    <col min="15" max="15" width="10.140625" style="48" customWidth="1"/>
    <col min="16" max="21" width="9.140625" style="48"/>
    <col min="22" max="22" width="10.5703125" style="48" customWidth="1"/>
    <col min="23" max="16384" width="9.140625" style="48"/>
  </cols>
  <sheetData>
    <row r="1" spans="1:23">
      <c r="A1" s="503" t="s">
        <v>610</v>
      </c>
      <c r="B1" s="9"/>
      <c r="C1" s="9"/>
      <c r="D1" s="9"/>
      <c r="E1" s="9"/>
      <c r="F1" s="9"/>
      <c r="G1" s="9"/>
      <c r="H1" s="9"/>
      <c r="I1" s="9"/>
      <c r="J1" s="9"/>
      <c r="K1" s="9"/>
      <c r="L1" s="9"/>
      <c r="M1" s="9"/>
      <c r="N1" s="9"/>
      <c r="O1" s="9"/>
      <c r="P1" s="9"/>
      <c r="Q1" s="9"/>
      <c r="R1" s="9"/>
      <c r="S1" s="9"/>
      <c r="T1" s="9"/>
      <c r="U1" s="9"/>
      <c r="V1" s="9"/>
      <c r="W1" s="9"/>
    </row>
    <row r="2" spans="1:23">
      <c r="A2" s="29" t="s">
        <v>368</v>
      </c>
      <c r="B2" s="9"/>
      <c r="C2" s="9"/>
      <c r="D2" s="9"/>
      <c r="E2" s="9"/>
      <c r="F2" s="9"/>
      <c r="G2" s="9"/>
      <c r="H2" s="9"/>
      <c r="I2" s="9"/>
      <c r="J2" s="9"/>
      <c r="K2" s="9"/>
      <c r="L2" s="9"/>
      <c r="M2" s="9"/>
      <c r="N2" s="9"/>
      <c r="O2" s="9"/>
      <c r="P2" s="9"/>
      <c r="Q2" s="9"/>
      <c r="R2" s="9"/>
      <c r="S2" s="9"/>
      <c r="T2" s="9"/>
      <c r="U2" s="9"/>
      <c r="V2" s="9"/>
      <c r="W2" s="9"/>
    </row>
    <row r="3" spans="1:23">
      <c r="A3" s="507" t="s">
        <v>354</v>
      </c>
      <c r="B3" s="9"/>
      <c r="C3" s="9"/>
      <c r="D3" s="9"/>
      <c r="E3" s="9"/>
      <c r="F3" s="9"/>
      <c r="G3" s="9"/>
      <c r="H3" s="9"/>
      <c r="I3" s="9"/>
      <c r="J3" s="9"/>
      <c r="K3" s="9"/>
      <c r="L3" s="9"/>
      <c r="M3" s="9"/>
      <c r="N3" s="9"/>
      <c r="O3" s="9"/>
      <c r="P3" s="9"/>
      <c r="Q3" s="9"/>
      <c r="R3" s="9"/>
      <c r="S3" s="9"/>
      <c r="T3" s="9"/>
      <c r="U3" s="9"/>
      <c r="V3" s="9"/>
      <c r="W3" s="9"/>
    </row>
    <row r="4" spans="1:23">
      <c r="A4" s="507"/>
      <c r="B4" s="9"/>
      <c r="C4" s="9"/>
      <c r="D4" s="9"/>
      <c r="E4" s="9"/>
      <c r="F4" s="9"/>
      <c r="G4" s="9"/>
      <c r="H4" s="9"/>
      <c r="I4" s="9"/>
      <c r="J4" s="9"/>
      <c r="K4" s="9"/>
      <c r="L4" s="9"/>
      <c r="M4" s="9"/>
      <c r="N4" s="9"/>
      <c r="O4" s="9"/>
      <c r="P4" s="9"/>
      <c r="Q4" s="9"/>
      <c r="R4" s="9"/>
      <c r="S4" s="9"/>
      <c r="T4" s="9"/>
      <c r="U4" s="9"/>
      <c r="V4" s="9"/>
      <c r="W4" s="9"/>
    </row>
    <row r="5" spans="1:23">
      <c r="A5" s="1107" t="s">
        <v>345</v>
      </c>
      <c r="B5" s="1119" t="s">
        <v>369</v>
      </c>
      <c r="C5" s="1119"/>
      <c r="D5" s="1119"/>
      <c r="E5" s="1119"/>
      <c r="F5" s="1119"/>
      <c r="G5" s="1119"/>
      <c r="H5" s="1119"/>
      <c r="I5" s="1119"/>
      <c r="J5" s="1119"/>
      <c r="K5" s="1119"/>
      <c r="L5" s="1119"/>
      <c r="M5" s="1119"/>
      <c r="N5" s="1119"/>
      <c r="O5" s="1119"/>
      <c r="P5" s="1119"/>
      <c r="Q5" s="1119"/>
      <c r="R5" s="1119"/>
      <c r="S5" s="1119"/>
      <c r="T5" s="1119"/>
      <c r="U5" s="1119"/>
      <c r="V5" s="1119"/>
      <c r="W5" s="1119"/>
    </row>
    <row r="6" spans="1:23" ht="45">
      <c r="A6" s="1107"/>
      <c r="B6" s="564" t="s">
        <v>370</v>
      </c>
      <c r="C6" s="564" t="s">
        <v>371</v>
      </c>
      <c r="D6" s="564" t="s">
        <v>279</v>
      </c>
      <c r="E6" s="564" t="s">
        <v>372</v>
      </c>
      <c r="F6" s="525" t="s">
        <v>373</v>
      </c>
      <c r="G6" s="564" t="s">
        <v>374</v>
      </c>
      <c r="H6" s="564" t="s">
        <v>375</v>
      </c>
      <c r="I6" s="564" t="s">
        <v>376</v>
      </c>
      <c r="J6" s="564" t="s">
        <v>3</v>
      </c>
      <c r="K6" s="564" t="s">
        <v>377</v>
      </c>
      <c r="L6" s="525" t="s">
        <v>378</v>
      </c>
      <c r="M6" s="564" t="s">
        <v>379</v>
      </c>
      <c r="N6" s="564" t="s">
        <v>380</v>
      </c>
      <c r="O6" s="564" t="s">
        <v>381</v>
      </c>
      <c r="P6" s="564" t="s">
        <v>382</v>
      </c>
      <c r="Q6" s="564" t="s">
        <v>383</v>
      </c>
      <c r="R6" s="564" t="s">
        <v>384</v>
      </c>
      <c r="S6" s="564" t="s">
        <v>385</v>
      </c>
      <c r="T6" s="564" t="s">
        <v>386</v>
      </c>
      <c r="U6" s="564" t="s">
        <v>387</v>
      </c>
      <c r="V6" s="564" t="s">
        <v>388</v>
      </c>
      <c r="W6" s="564" t="s">
        <v>210</v>
      </c>
    </row>
    <row r="7" spans="1:23">
      <c r="A7" s="491"/>
      <c r="B7" s="492"/>
      <c r="C7" s="526"/>
      <c r="D7" s="493"/>
      <c r="E7" s="495"/>
      <c r="F7" s="527"/>
      <c r="G7" s="528"/>
      <c r="H7" s="493"/>
      <c r="I7" s="529"/>
      <c r="J7" s="495"/>
      <c r="K7" s="529"/>
      <c r="L7" s="495"/>
      <c r="M7" s="495"/>
      <c r="N7" s="530"/>
      <c r="O7" s="495"/>
      <c r="P7" s="530"/>
      <c r="Q7" s="495"/>
      <c r="R7" s="530"/>
      <c r="S7" s="495"/>
      <c r="T7" s="530"/>
      <c r="U7" s="495"/>
      <c r="V7" s="600"/>
      <c r="W7" s="495"/>
    </row>
    <row r="8" spans="1:23">
      <c r="A8" s="881" t="s">
        <v>91</v>
      </c>
      <c r="B8" s="845">
        <v>8415</v>
      </c>
      <c r="C8" s="903">
        <v>5863</v>
      </c>
      <c r="D8" s="903">
        <v>1852</v>
      </c>
      <c r="E8" s="904">
        <v>1244</v>
      </c>
      <c r="F8" s="904">
        <v>1148</v>
      </c>
      <c r="G8" s="845">
        <v>661</v>
      </c>
      <c r="H8" s="905">
        <v>543</v>
      </c>
      <c r="I8" s="904">
        <v>516</v>
      </c>
      <c r="J8" s="904">
        <v>430</v>
      </c>
      <c r="K8" s="904">
        <v>288</v>
      </c>
      <c r="L8" s="904">
        <v>269</v>
      </c>
      <c r="M8" s="904">
        <v>231</v>
      </c>
      <c r="N8" s="904">
        <v>164</v>
      </c>
      <c r="O8" s="904">
        <v>105</v>
      </c>
      <c r="P8" s="904">
        <v>78</v>
      </c>
      <c r="Q8" s="904">
        <v>76</v>
      </c>
      <c r="R8" s="904">
        <v>75</v>
      </c>
      <c r="S8" s="904">
        <v>53</v>
      </c>
      <c r="T8" s="904">
        <v>51</v>
      </c>
      <c r="U8" s="904">
        <v>9</v>
      </c>
      <c r="V8" s="904">
        <v>6</v>
      </c>
      <c r="W8" s="904">
        <v>22077</v>
      </c>
    </row>
    <row r="9" spans="1:23">
      <c r="A9" s="881" t="s">
        <v>272</v>
      </c>
      <c r="B9" s="882">
        <f>B8*100/W8</f>
        <v>38.116591928251118</v>
      </c>
      <c r="C9" s="906">
        <f>C8*100/W8</f>
        <v>26.557050323866466</v>
      </c>
      <c r="D9" s="906">
        <f>D8*100/W8</f>
        <v>8.388820944874757</v>
      </c>
      <c r="E9" s="907">
        <v>5.6</v>
      </c>
      <c r="F9" s="907">
        <v>5.2</v>
      </c>
      <c r="G9" s="882">
        <v>3</v>
      </c>
      <c r="H9" s="908">
        <v>2.5</v>
      </c>
      <c r="I9" s="907">
        <v>2.2999999999999998</v>
      </c>
      <c r="J9" s="907">
        <v>1.9</v>
      </c>
      <c r="K9" s="907">
        <v>1.3</v>
      </c>
      <c r="L9" s="907">
        <v>1.2</v>
      </c>
      <c r="M9" s="907">
        <v>1</v>
      </c>
      <c r="N9" s="907">
        <v>0.7</v>
      </c>
      <c r="O9" s="907">
        <v>0.5</v>
      </c>
      <c r="P9" s="907">
        <v>0.4</v>
      </c>
      <c r="Q9" s="907">
        <v>0.3</v>
      </c>
      <c r="R9" s="907">
        <v>0.3</v>
      </c>
      <c r="S9" s="907">
        <v>0.2</v>
      </c>
      <c r="T9" s="907">
        <v>0.2</v>
      </c>
      <c r="U9" s="907">
        <v>0</v>
      </c>
      <c r="V9" s="907">
        <v>0</v>
      </c>
      <c r="W9" s="907">
        <v>100</v>
      </c>
    </row>
    <row r="10" spans="1:23">
      <c r="A10" s="499"/>
      <c r="B10" s="500"/>
      <c r="C10" s="500"/>
      <c r="D10" s="500"/>
      <c r="E10" s="500"/>
      <c r="F10" s="500"/>
      <c r="G10" s="500"/>
      <c r="H10" s="500"/>
      <c r="I10" s="500"/>
      <c r="J10" s="500"/>
      <c r="K10" s="500"/>
      <c r="L10" s="500"/>
      <c r="M10" s="500"/>
      <c r="N10" s="500"/>
      <c r="O10" s="500"/>
      <c r="P10" s="500"/>
      <c r="Q10" s="500"/>
      <c r="R10" s="500"/>
      <c r="S10" s="500"/>
      <c r="T10" s="500"/>
      <c r="U10" s="500"/>
      <c r="V10" s="500"/>
      <c r="W10" s="531"/>
    </row>
    <row r="11" spans="1:23">
      <c r="A11" s="901" t="s">
        <v>25</v>
      </c>
      <c r="B11" s="878">
        <v>63</v>
      </c>
      <c r="C11" s="879">
        <v>31</v>
      </c>
      <c r="D11" s="879">
        <v>10</v>
      </c>
      <c r="E11" s="827">
        <v>9</v>
      </c>
      <c r="F11" s="827">
        <v>5</v>
      </c>
      <c r="G11" s="878">
        <v>21</v>
      </c>
      <c r="H11" s="879">
        <v>3</v>
      </c>
      <c r="I11" s="827" t="s">
        <v>93</v>
      </c>
      <c r="J11" s="827">
        <v>1</v>
      </c>
      <c r="K11" s="827" t="s">
        <v>93</v>
      </c>
      <c r="L11" s="827" t="s">
        <v>93</v>
      </c>
      <c r="M11" s="827">
        <v>4</v>
      </c>
      <c r="N11" s="827" t="s">
        <v>93</v>
      </c>
      <c r="O11" s="827" t="s">
        <v>93</v>
      </c>
      <c r="P11" s="827" t="s">
        <v>93</v>
      </c>
      <c r="Q11" s="827" t="s">
        <v>93</v>
      </c>
      <c r="R11" s="827" t="s">
        <v>93</v>
      </c>
      <c r="S11" s="827" t="s">
        <v>93</v>
      </c>
      <c r="T11" s="827" t="s">
        <v>93</v>
      </c>
      <c r="U11" s="827" t="s">
        <v>93</v>
      </c>
      <c r="V11" s="827" t="s">
        <v>93</v>
      </c>
      <c r="W11" s="902">
        <v>147</v>
      </c>
    </row>
    <row r="12" spans="1:23">
      <c r="A12" s="901" t="s">
        <v>23</v>
      </c>
      <c r="B12" s="878">
        <v>60</v>
      </c>
      <c r="C12" s="879">
        <v>27</v>
      </c>
      <c r="D12" s="879">
        <v>13</v>
      </c>
      <c r="E12" s="827">
        <v>11</v>
      </c>
      <c r="F12" s="827">
        <v>6</v>
      </c>
      <c r="G12" s="878">
        <v>7</v>
      </c>
      <c r="H12" s="879" t="s">
        <v>93</v>
      </c>
      <c r="I12" s="827">
        <v>21</v>
      </c>
      <c r="J12" s="827">
        <v>1</v>
      </c>
      <c r="K12" s="827" t="s">
        <v>93</v>
      </c>
      <c r="L12" s="827">
        <v>2</v>
      </c>
      <c r="M12" s="827">
        <v>5</v>
      </c>
      <c r="N12" s="827">
        <v>1</v>
      </c>
      <c r="O12" s="827" t="s">
        <v>93</v>
      </c>
      <c r="P12" s="827">
        <v>3</v>
      </c>
      <c r="Q12" s="827" t="s">
        <v>93</v>
      </c>
      <c r="R12" s="827" t="s">
        <v>93</v>
      </c>
      <c r="S12" s="827" t="s">
        <v>93</v>
      </c>
      <c r="T12" s="827" t="s">
        <v>93</v>
      </c>
      <c r="U12" s="827" t="s">
        <v>93</v>
      </c>
      <c r="V12" s="827" t="s">
        <v>93</v>
      </c>
      <c r="W12" s="902">
        <v>157</v>
      </c>
    </row>
    <row r="13" spans="1:23">
      <c r="A13" s="901" t="s">
        <v>26</v>
      </c>
      <c r="B13" s="878">
        <v>25</v>
      </c>
      <c r="C13" s="879">
        <v>5</v>
      </c>
      <c r="D13" s="879">
        <v>31</v>
      </c>
      <c r="E13" s="827" t="s">
        <v>93</v>
      </c>
      <c r="F13" s="827">
        <v>4</v>
      </c>
      <c r="G13" s="878">
        <v>1</v>
      </c>
      <c r="H13" s="879">
        <v>17</v>
      </c>
      <c r="I13" s="827">
        <v>2</v>
      </c>
      <c r="J13" s="827">
        <v>1</v>
      </c>
      <c r="K13" s="827">
        <v>4</v>
      </c>
      <c r="L13" s="827" t="s">
        <v>93</v>
      </c>
      <c r="M13" s="827">
        <v>1</v>
      </c>
      <c r="N13" s="827">
        <v>3</v>
      </c>
      <c r="O13" s="827">
        <v>3</v>
      </c>
      <c r="P13" s="827" t="s">
        <v>93</v>
      </c>
      <c r="Q13" s="827">
        <v>1</v>
      </c>
      <c r="R13" s="827" t="s">
        <v>93</v>
      </c>
      <c r="S13" s="827" t="s">
        <v>93</v>
      </c>
      <c r="T13" s="827" t="s">
        <v>93</v>
      </c>
      <c r="U13" s="827">
        <v>5</v>
      </c>
      <c r="V13" s="827" t="s">
        <v>93</v>
      </c>
      <c r="W13" s="902">
        <v>103</v>
      </c>
    </row>
    <row r="14" spans="1:23">
      <c r="A14" s="901" t="s">
        <v>27</v>
      </c>
      <c r="B14" s="878">
        <v>11</v>
      </c>
      <c r="C14" s="879" t="s">
        <v>93</v>
      </c>
      <c r="D14" s="879">
        <v>20</v>
      </c>
      <c r="E14" s="827">
        <v>6</v>
      </c>
      <c r="F14" s="827" t="s">
        <v>93</v>
      </c>
      <c r="G14" s="878">
        <v>3</v>
      </c>
      <c r="H14" s="879" t="s">
        <v>93</v>
      </c>
      <c r="I14" s="827">
        <v>1</v>
      </c>
      <c r="J14" s="827">
        <v>2</v>
      </c>
      <c r="K14" s="827" t="s">
        <v>93</v>
      </c>
      <c r="L14" s="827" t="s">
        <v>93</v>
      </c>
      <c r="M14" s="827" t="s">
        <v>93</v>
      </c>
      <c r="N14" s="827">
        <v>1</v>
      </c>
      <c r="O14" s="827" t="s">
        <v>93</v>
      </c>
      <c r="P14" s="827" t="s">
        <v>93</v>
      </c>
      <c r="Q14" s="827" t="s">
        <v>93</v>
      </c>
      <c r="R14" s="827" t="s">
        <v>93</v>
      </c>
      <c r="S14" s="827" t="s">
        <v>93</v>
      </c>
      <c r="T14" s="827" t="s">
        <v>93</v>
      </c>
      <c r="U14" s="827" t="s">
        <v>93</v>
      </c>
      <c r="V14" s="827" t="s">
        <v>93</v>
      </c>
      <c r="W14" s="902">
        <v>44</v>
      </c>
    </row>
    <row r="15" spans="1:23">
      <c r="A15" s="901" t="s">
        <v>28</v>
      </c>
      <c r="B15" s="878">
        <v>709</v>
      </c>
      <c r="C15" s="879">
        <v>524</v>
      </c>
      <c r="D15" s="879">
        <v>128</v>
      </c>
      <c r="E15" s="827">
        <v>295</v>
      </c>
      <c r="F15" s="827">
        <v>303</v>
      </c>
      <c r="G15" s="878">
        <v>34</v>
      </c>
      <c r="H15" s="879">
        <v>2</v>
      </c>
      <c r="I15" s="827" t="s">
        <v>93</v>
      </c>
      <c r="J15" s="827">
        <v>24</v>
      </c>
      <c r="K15" s="827">
        <v>117</v>
      </c>
      <c r="L15" s="827">
        <v>30</v>
      </c>
      <c r="M15" s="827">
        <v>38</v>
      </c>
      <c r="N15" s="827" t="s">
        <v>93</v>
      </c>
      <c r="O15" s="827">
        <v>17</v>
      </c>
      <c r="P15" s="827">
        <v>27</v>
      </c>
      <c r="Q15" s="827">
        <v>40</v>
      </c>
      <c r="R15" s="827" t="s">
        <v>93</v>
      </c>
      <c r="S15" s="827" t="s">
        <v>93</v>
      </c>
      <c r="T15" s="827">
        <v>2</v>
      </c>
      <c r="U15" s="827" t="s">
        <v>93</v>
      </c>
      <c r="V15" s="827">
        <v>2</v>
      </c>
      <c r="W15" s="902">
        <v>2292</v>
      </c>
    </row>
    <row r="16" spans="1:23">
      <c r="A16" s="901" t="s">
        <v>9</v>
      </c>
      <c r="B16" s="878">
        <v>489</v>
      </c>
      <c r="C16" s="879">
        <v>78</v>
      </c>
      <c r="D16" s="879">
        <v>140</v>
      </c>
      <c r="E16" s="827">
        <v>41</v>
      </c>
      <c r="F16" s="827">
        <v>109</v>
      </c>
      <c r="G16" s="878">
        <v>46</v>
      </c>
      <c r="H16" s="879" t="s">
        <v>93</v>
      </c>
      <c r="I16" s="827">
        <v>55</v>
      </c>
      <c r="J16" s="827">
        <v>38</v>
      </c>
      <c r="K16" s="827">
        <v>17</v>
      </c>
      <c r="L16" s="827" t="s">
        <v>93</v>
      </c>
      <c r="M16" s="827">
        <v>10</v>
      </c>
      <c r="N16" s="827">
        <v>13</v>
      </c>
      <c r="O16" s="827" t="s">
        <v>93</v>
      </c>
      <c r="P16" s="827" t="s">
        <v>93</v>
      </c>
      <c r="Q16" s="827">
        <v>11</v>
      </c>
      <c r="R16" s="827" t="s">
        <v>93</v>
      </c>
      <c r="S16" s="827" t="s">
        <v>93</v>
      </c>
      <c r="T16" s="827" t="s">
        <v>93</v>
      </c>
      <c r="U16" s="827" t="s">
        <v>93</v>
      </c>
      <c r="V16" s="827" t="s">
        <v>93</v>
      </c>
      <c r="W16" s="902">
        <v>1047</v>
      </c>
    </row>
    <row r="17" spans="1:23">
      <c r="A17" s="901" t="s">
        <v>10</v>
      </c>
      <c r="B17" s="878">
        <v>338</v>
      </c>
      <c r="C17" s="879">
        <v>73</v>
      </c>
      <c r="D17" s="879">
        <v>70</v>
      </c>
      <c r="E17" s="827">
        <v>42</v>
      </c>
      <c r="F17" s="827">
        <v>43</v>
      </c>
      <c r="G17" s="878">
        <v>52</v>
      </c>
      <c r="H17" s="879" t="s">
        <v>93</v>
      </c>
      <c r="I17" s="827">
        <v>92</v>
      </c>
      <c r="J17" s="827">
        <v>31</v>
      </c>
      <c r="K17" s="827" t="s">
        <v>93</v>
      </c>
      <c r="L17" s="827">
        <v>24</v>
      </c>
      <c r="M17" s="827">
        <v>4</v>
      </c>
      <c r="N17" s="827">
        <v>1</v>
      </c>
      <c r="O17" s="827">
        <v>7</v>
      </c>
      <c r="P17" s="827" t="s">
        <v>93</v>
      </c>
      <c r="Q17" s="827" t="s">
        <v>93</v>
      </c>
      <c r="R17" s="827">
        <v>35</v>
      </c>
      <c r="S17" s="827" t="s">
        <v>93</v>
      </c>
      <c r="T17" s="827" t="s">
        <v>93</v>
      </c>
      <c r="U17" s="827" t="s">
        <v>93</v>
      </c>
      <c r="V17" s="827" t="s">
        <v>93</v>
      </c>
      <c r="W17" s="902">
        <v>812</v>
      </c>
    </row>
    <row r="18" spans="1:23">
      <c r="A18" s="901" t="s">
        <v>29</v>
      </c>
      <c r="B18" s="878">
        <v>208</v>
      </c>
      <c r="C18" s="879">
        <v>162</v>
      </c>
      <c r="D18" s="879">
        <v>76</v>
      </c>
      <c r="E18" s="827">
        <v>23</v>
      </c>
      <c r="F18" s="827">
        <v>17</v>
      </c>
      <c r="G18" s="878">
        <v>31</v>
      </c>
      <c r="H18" s="879">
        <v>17</v>
      </c>
      <c r="I18" s="827">
        <v>45</v>
      </c>
      <c r="J18" s="827">
        <v>18</v>
      </c>
      <c r="K18" s="827">
        <v>9</v>
      </c>
      <c r="L18" s="827">
        <v>19</v>
      </c>
      <c r="M18" s="827">
        <v>10</v>
      </c>
      <c r="N18" s="827">
        <v>6</v>
      </c>
      <c r="O18" s="827">
        <v>5</v>
      </c>
      <c r="P18" s="827">
        <v>15</v>
      </c>
      <c r="Q18" s="827">
        <v>2</v>
      </c>
      <c r="R18" s="827">
        <v>1</v>
      </c>
      <c r="S18" s="827">
        <v>1</v>
      </c>
      <c r="T18" s="827" t="s">
        <v>93</v>
      </c>
      <c r="U18" s="827" t="s">
        <v>93</v>
      </c>
      <c r="V18" s="827" t="s">
        <v>93</v>
      </c>
      <c r="W18" s="902">
        <v>665</v>
      </c>
    </row>
    <row r="19" spans="1:23">
      <c r="A19" s="901" t="s">
        <v>11</v>
      </c>
      <c r="B19" s="878">
        <v>149</v>
      </c>
      <c r="C19" s="879">
        <v>30</v>
      </c>
      <c r="D19" s="879">
        <v>55</v>
      </c>
      <c r="E19" s="827">
        <v>37</v>
      </c>
      <c r="F19" s="827">
        <v>12</v>
      </c>
      <c r="G19" s="878">
        <v>14</v>
      </c>
      <c r="H19" s="879">
        <v>6</v>
      </c>
      <c r="I19" s="827">
        <v>5</v>
      </c>
      <c r="J19" s="827">
        <v>7</v>
      </c>
      <c r="K19" s="827">
        <v>5</v>
      </c>
      <c r="L19" s="827" t="s">
        <v>93</v>
      </c>
      <c r="M19" s="827">
        <v>5</v>
      </c>
      <c r="N19" s="827">
        <v>13</v>
      </c>
      <c r="O19" s="827">
        <v>6</v>
      </c>
      <c r="P19" s="827">
        <v>4</v>
      </c>
      <c r="Q19" s="827" t="s">
        <v>93</v>
      </c>
      <c r="R19" s="827" t="s">
        <v>93</v>
      </c>
      <c r="S19" s="827">
        <v>3</v>
      </c>
      <c r="T19" s="827">
        <v>2</v>
      </c>
      <c r="U19" s="827">
        <v>3</v>
      </c>
      <c r="V19" s="827">
        <v>1</v>
      </c>
      <c r="W19" s="902">
        <v>357</v>
      </c>
    </row>
    <row r="20" spans="1:23">
      <c r="A20" s="901" t="s">
        <v>12</v>
      </c>
      <c r="B20" s="878">
        <v>34</v>
      </c>
      <c r="C20" s="879">
        <v>1</v>
      </c>
      <c r="D20" s="879">
        <v>23</v>
      </c>
      <c r="E20" s="827">
        <v>6</v>
      </c>
      <c r="F20" s="827">
        <v>17</v>
      </c>
      <c r="G20" s="878">
        <v>2</v>
      </c>
      <c r="H20" s="879">
        <v>3</v>
      </c>
      <c r="I20" s="827">
        <v>1</v>
      </c>
      <c r="J20" s="827">
        <v>11</v>
      </c>
      <c r="K20" s="827">
        <v>3</v>
      </c>
      <c r="L20" s="827">
        <v>1</v>
      </c>
      <c r="M20" s="827">
        <v>5</v>
      </c>
      <c r="N20" s="827" t="s">
        <v>93</v>
      </c>
      <c r="O20" s="827" t="s">
        <v>93</v>
      </c>
      <c r="P20" s="827" t="s">
        <v>93</v>
      </c>
      <c r="Q20" s="827" t="s">
        <v>93</v>
      </c>
      <c r="R20" s="827" t="s">
        <v>93</v>
      </c>
      <c r="S20" s="827" t="s">
        <v>93</v>
      </c>
      <c r="T20" s="827">
        <v>2</v>
      </c>
      <c r="U20" s="827" t="s">
        <v>93</v>
      </c>
      <c r="V20" s="827" t="s">
        <v>93</v>
      </c>
      <c r="W20" s="902">
        <v>109</v>
      </c>
    </row>
    <row r="21" spans="1:23">
      <c r="A21" s="901" t="s">
        <v>13</v>
      </c>
      <c r="B21" s="878">
        <v>104</v>
      </c>
      <c r="C21" s="879">
        <v>18</v>
      </c>
      <c r="D21" s="879">
        <v>20</v>
      </c>
      <c r="E21" s="827">
        <v>5</v>
      </c>
      <c r="F21" s="827" t="s">
        <v>93</v>
      </c>
      <c r="G21" s="878">
        <v>8</v>
      </c>
      <c r="H21" s="879">
        <v>3</v>
      </c>
      <c r="I21" s="827">
        <v>3</v>
      </c>
      <c r="J21" s="827">
        <v>4</v>
      </c>
      <c r="K21" s="827" t="s">
        <v>93</v>
      </c>
      <c r="L21" s="827" t="s">
        <v>93</v>
      </c>
      <c r="M21" s="827">
        <v>7</v>
      </c>
      <c r="N21" s="827">
        <v>1</v>
      </c>
      <c r="O21" s="827" t="s">
        <v>93</v>
      </c>
      <c r="P21" s="827" t="s">
        <v>93</v>
      </c>
      <c r="Q21" s="827" t="s">
        <v>93</v>
      </c>
      <c r="R21" s="827" t="s">
        <v>93</v>
      </c>
      <c r="S21" s="827">
        <v>2</v>
      </c>
      <c r="T21" s="827" t="s">
        <v>93</v>
      </c>
      <c r="U21" s="827" t="s">
        <v>93</v>
      </c>
      <c r="V21" s="827" t="s">
        <v>93</v>
      </c>
      <c r="W21" s="902">
        <v>175</v>
      </c>
    </row>
    <row r="22" spans="1:23">
      <c r="A22" s="901" t="s">
        <v>14</v>
      </c>
      <c r="B22" s="878">
        <v>71</v>
      </c>
      <c r="C22" s="879">
        <v>49</v>
      </c>
      <c r="D22" s="879">
        <v>32</v>
      </c>
      <c r="E22" s="827">
        <v>7</v>
      </c>
      <c r="F22" s="827">
        <v>17</v>
      </c>
      <c r="G22" s="878">
        <v>4</v>
      </c>
      <c r="H22" s="879">
        <v>53</v>
      </c>
      <c r="I22" s="827">
        <v>13</v>
      </c>
      <c r="J22" s="827">
        <v>13</v>
      </c>
      <c r="K22" s="827">
        <v>1</v>
      </c>
      <c r="L22" s="827" t="s">
        <v>93</v>
      </c>
      <c r="M22" s="827">
        <v>5</v>
      </c>
      <c r="N22" s="827">
        <v>2</v>
      </c>
      <c r="O22" s="827">
        <v>1</v>
      </c>
      <c r="P22" s="827">
        <v>9</v>
      </c>
      <c r="Q22" s="827" t="s">
        <v>93</v>
      </c>
      <c r="R22" s="827" t="s">
        <v>93</v>
      </c>
      <c r="S22" s="827">
        <v>1</v>
      </c>
      <c r="T22" s="827" t="s">
        <v>93</v>
      </c>
      <c r="U22" s="827">
        <v>1</v>
      </c>
      <c r="V22" s="827" t="s">
        <v>93</v>
      </c>
      <c r="W22" s="902">
        <v>279</v>
      </c>
    </row>
    <row r="23" spans="1:23">
      <c r="A23" s="901" t="s">
        <v>30</v>
      </c>
      <c r="B23" s="878">
        <v>323</v>
      </c>
      <c r="C23" s="879">
        <v>305</v>
      </c>
      <c r="D23" s="879">
        <v>186</v>
      </c>
      <c r="E23" s="827">
        <v>54</v>
      </c>
      <c r="F23" s="827">
        <v>113</v>
      </c>
      <c r="G23" s="878">
        <v>146</v>
      </c>
      <c r="H23" s="879">
        <v>41</v>
      </c>
      <c r="I23" s="827">
        <v>31</v>
      </c>
      <c r="J23" s="827">
        <v>40</v>
      </c>
      <c r="K23" s="827">
        <v>11</v>
      </c>
      <c r="L23" s="827">
        <v>38</v>
      </c>
      <c r="M23" s="827">
        <v>7</v>
      </c>
      <c r="N23" s="827">
        <v>7</v>
      </c>
      <c r="O23" s="827" t="s">
        <v>93</v>
      </c>
      <c r="P23" s="827" t="s">
        <v>93</v>
      </c>
      <c r="Q23" s="827">
        <v>4</v>
      </c>
      <c r="R23" s="827" t="s">
        <v>93</v>
      </c>
      <c r="S23" s="827">
        <v>2</v>
      </c>
      <c r="T23" s="827" t="s">
        <v>93</v>
      </c>
      <c r="U23" s="827" t="s">
        <v>93</v>
      </c>
      <c r="V23" s="827" t="s">
        <v>93</v>
      </c>
      <c r="W23" s="902">
        <v>1308</v>
      </c>
    </row>
    <row r="24" spans="1:23">
      <c r="A24" s="901" t="s">
        <v>31</v>
      </c>
      <c r="B24" s="878">
        <v>146</v>
      </c>
      <c r="C24" s="879">
        <v>12</v>
      </c>
      <c r="D24" s="879">
        <v>64</v>
      </c>
      <c r="E24" s="827">
        <v>11</v>
      </c>
      <c r="F24" s="827">
        <v>38</v>
      </c>
      <c r="G24" s="878">
        <v>17</v>
      </c>
      <c r="H24" s="879">
        <v>7</v>
      </c>
      <c r="I24" s="827">
        <v>8</v>
      </c>
      <c r="J24" s="827" t="s">
        <v>93</v>
      </c>
      <c r="K24" s="827">
        <v>9</v>
      </c>
      <c r="L24" s="827">
        <v>3</v>
      </c>
      <c r="M24" s="827">
        <v>8</v>
      </c>
      <c r="N24" s="827">
        <v>1</v>
      </c>
      <c r="O24" s="827" t="s">
        <v>93</v>
      </c>
      <c r="P24" s="827" t="s">
        <v>93</v>
      </c>
      <c r="Q24" s="827">
        <v>2</v>
      </c>
      <c r="R24" s="827" t="s">
        <v>93</v>
      </c>
      <c r="S24" s="827" t="s">
        <v>93</v>
      </c>
      <c r="T24" s="827" t="s">
        <v>93</v>
      </c>
      <c r="U24" s="827" t="s">
        <v>93</v>
      </c>
      <c r="V24" s="827" t="s">
        <v>93</v>
      </c>
      <c r="W24" s="902">
        <v>326</v>
      </c>
    </row>
    <row r="25" spans="1:23">
      <c r="A25" s="901" t="s">
        <v>15</v>
      </c>
      <c r="B25" s="878">
        <v>54</v>
      </c>
      <c r="C25" s="879">
        <v>34</v>
      </c>
      <c r="D25" s="879">
        <v>46</v>
      </c>
      <c r="E25" s="827">
        <v>20</v>
      </c>
      <c r="F25" s="827">
        <v>66</v>
      </c>
      <c r="G25" s="878">
        <v>9</v>
      </c>
      <c r="H25" s="879">
        <v>5</v>
      </c>
      <c r="I25" s="827">
        <v>3</v>
      </c>
      <c r="J25" s="827">
        <v>8</v>
      </c>
      <c r="K25" s="827">
        <v>6</v>
      </c>
      <c r="L25" s="827" t="s">
        <v>93</v>
      </c>
      <c r="M25" s="827">
        <v>2</v>
      </c>
      <c r="N25" s="827" t="s">
        <v>93</v>
      </c>
      <c r="O25" s="827" t="s">
        <v>93</v>
      </c>
      <c r="P25" s="827" t="s">
        <v>93</v>
      </c>
      <c r="Q25" s="827">
        <v>1</v>
      </c>
      <c r="R25" s="827">
        <v>2</v>
      </c>
      <c r="S25" s="827" t="s">
        <v>93</v>
      </c>
      <c r="T25" s="827" t="s">
        <v>93</v>
      </c>
      <c r="U25" s="827" t="s">
        <v>93</v>
      </c>
      <c r="V25" s="827" t="s">
        <v>93</v>
      </c>
      <c r="W25" s="902">
        <v>256</v>
      </c>
    </row>
    <row r="26" spans="1:23">
      <c r="A26" s="901" t="s">
        <v>197</v>
      </c>
      <c r="B26" s="878">
        <v>346</v>
      </c>
      <c r="C26" s="879">
        <v>162</v>
      </c>
      <c r="D26" s="879">
        <v>204</v>
      </c>
      <c r="E26" s="827">
        <v>26</v>
      </c>
      <c r="F26" s="827">
        <v>37</v>
      </c>
      <c r="G26" s="878">
        <v>16</v>
      </c>
      <c r="H26" s="879">
        <v>38</v>
      </c>
      <c r="I26" s="827">
        <v>26</v>
      </c>
      <c r="J26" s="827">
        <v>16</v>
      </c>
      <c r="K26" s="827">
        <v>9</v>
      </c>
      <c r="L26" s="827">
        <v>6</v>
      </c>
      <c r="M26" s="827">
        <v>18</v>
      </c>
      <c r="N26" s="827">
        <v>5</v>
      </c>
      <c r="O26" s="827" t="s">
        <v>93</v>
      </c>
      <c r="P26" s="827" t="s">
        <v>93</v>
      </c>
      <c r="Q26" s="827" t="s">
        <v>93</v>
      </c>
      <c r="R26" s="827" t="s">
        <v>93</v>
      </c>
      <c r="S26" s="827">
        <v>1</v>
      </c>
      <c r="T26" s="827">
        <v>3</v>
      </c>
      <c r="U26" s="827" t="s">
        <v>93</v>
      </c>
      <c r="V26" s="827" t="s">
        <v>93</v>
      </c>
      <c r="W26" s="902">
        <v>913</v>
      </c>
    </row>
    <row r="27" spans="1:23">
      <c r="A27" s="901" t="s">
        <v>24</v>
      </c>
      <c r="B27" s="878">
        <v>528</v>
      </c>
      <c r="C27" s="879">
        <v>320</v>
      </c>
      <c r="D27" s="879">
        <v>217</v>
      </c>
      <c r="E27" s="827">
        <v>78</v>
      </c>
      <c r="F27" s="827">
        <v>126</v>
      </c>
      <c r="G27" s="878">
        <v>70</v>
      </c>
      <c r="H27" s="879" t="s">
        <v>93</v>
      </c>
      <c r="I27" s="827">
        <v>54</v>
      </c>
      <c r="J27" s="827">
        <v>28</v>
      </c>
      <c r="K27" s="827">
        <v>12</v>
      </c>
      <c r="L27" s="827">
        <v>4</v>
      </c>
      <c r="M27" s="827">
        <v>20</v>
      </c>
      <c r="N27" s="827">
        <v>36</v>
      </c>
      <c r="O27" s="827">
        <v>5</v>
      </c>
      <c r="P27" s="827">
        <v>4</v>
      </c>
      <c r="Q27" s="827" t="s">
        <v>93</v>
      </c>
      <c r="R27" s="827">
        <v>2</v>
      </c>
      <c r="S27" s="827">
        <v>2</v>
      </c>
      <c r="T27" s="827">
        <v>3</v>
      </c>
      <c r="U27" s="827" t="s">
        <v>93</v>
      </c>
      <c r="V27" s="827" t="s">
        <v>93</v>
      </c>
      <c r="W27" s="902">
        <v>1509</v>
      </c>
    </row>
    <row r="28" spans="1:23">
      <c r="A28" s="901" t="s">
        <v>16</v>
      </c>
      <c r="B28" s="878">
        <v>41</v>
      </c>
      <c r="C28" s="879">
        <v>7</v>
      </c>
      <c r="D28" s="879">
        <v>35</v>
      </c>
      <c r="E28" s="827">
        <v>15</v>
      </c>
      <c r="F28" s="827">
        <v>4</v>
      </c>
      <c r="G28" s="878">
        <v>9</v>
      </c>
      <c r="H28" s="879">
        <v>1</v>
      </c>
      <c r="I28" s="827" t="s">
        <v>93</v>
      </c>
      <c r="J28" s="827">
        <v>7</v>
      </c>
      <c r="K28" s="827">
        <v>4</v>
      </c>
      <c r="L28" s="827">
        <v>7</v>
      </c>
      <c r="M28" s="827">
        <v>4</v>
      </c>
      <c r="N28" s="827">
        <v>4</v>
      </c>
      <c r="O28" s="827" t="s">
        <v>93</v>
      </c>
      <c r="P28" s="827">
        <v>2</v>
      </c>
      <c r="Q28" s="827" t="s">
        <v>93</v>
      </c>
      <c r="R28" s="827">
        <v>1</v>
      </c>
      <c r="S28" s="827" t="s">
        <v>93</v>
      </c>
      <c r="T28" s="827" t="s">
        <v>93</v>
      </c>
      <c r="U28" s="827" t="s">
        <v>93</v>
      </c>
      <c r="V28" s="827" t="s">
        <v>93</v>
      </c>
      <c r="W28" s="902">
        <v>141</v>
      </c>
    </row>
    <row r="29" spans="1:23">
      <c r="A29" s="901" t="s">
        <v>32</v>
      </c>
      <c r="B29" s="878">
        <v>319</v>
      </c>
      <c r="C29" s="879">
        <v>378</v>
      </c>
      <c r="D29" s="879">
        <v>53</v>
      </c>
      <c r="E29" s="827">
        <v>44</v>
      </c>
      <c r="F29" s="827">
        <v>11</v>
      </c>
      <c r="G29" s="878" t="s">
        <v>93</v>
      </c>
      <c r="H29" s="879">
        <v>63</v>
      </c>
      <c r="I29" s="827">
        <v>51</v>
      </c>
      <c r="J29" s="827">
        <v>3</v>
      </c>
      <c r="K29" s="827">
        <v>13</v>
      </c>
      <c r="L29" s="827" t="s">
        <v>93</v>
      </c>
      <c r="M29" s="827">
        <v>12</v>
      </c>
      <c r="N29" s="827">
        <v>13</v>
      </c>
      <c r="O29" s="827">
        <v>14</v>
      </c>
      <c r="P29" s="827" t="s">
        <v>93</v>
      </c>
      <c r="Q29" s="827">
        <v>2</v>
      </c>
      <c r="R29" s="827" t="s">
        <v>93</v>
      </c>
      <c r="S29" s="827">
        <v>5</v>
      </c>
      <c r="T29" s="827">
        <v>1</v>
      </c>
      <c r="U29" s="827" t="s">
        <v>93</v>
      </c>
      <c r="V29" s="827" t="s">
        <v>93</v>
      </c>
      <c r="W29" s="902">
        <v>982</v>
      </c>
    </row>
    <row r="30" spans="1:23">
      <c r="A30" s="901" t="s">
        <v>33</v>
      </c>
      <c r="B30" s="878">
        <v>73</v>
      </c>
      <c r="C30" s="879">
        <v>2</v>
      </c>
      <c r="D30" s="879">
        <v>20</v>
      </c>
      <c r="E30" s="827">
        <v>4</v>
      </c>
      <c r="F30" s="827">
        <v>5</v>
      </c>
      <c r="G30" s="878">
        <v>8</v>
      </c>
      <c r="H30" s="879">
        <v>6</v>
      </c>
      <c r="I30" s="827">
        <v>1</v>
      </c>
      <c r="J30" s="827">
        <v>6</v>
      </c>
      <c r="K30" s="827">
        <v>4</v>
      </c>
      <c r="L30" s="827" t="s">
        <v>93</v>
      </c>
      <c r="M30" s="827">
        <v>4</v>
      </c>
      <c r="N30" s="827" t="s">
        <v>93</v>
      </c>
      <c r="O30" s="827" t="s">
        <v>93</v>
      </c>
      <c r="P30" s="827" t="s">
        <v>93</v>
      </c>
      <c r="Q30" s="827" t="s">
        <v>93</v>
      </c>
      <c r="R30" s="827" t="s">
        <v>93</v>
      </c>
      <c r="S30" s="827" t="s">
        <v>93</v>
      </c>
      <c r="T30" s="827" t="s">
        <v>93</v>
      </c>
      <c r="U30" s="827" t="s">
        <v>93</v>
      </c>
      <c r="V30" s="827" t="s">
        <v>93</v>
      </c>
      <c r="W30" s="902">
        <v>133</v>
      </c>
    </row>
    <row r="31" spans="1:23">
      <c r="A31" s="901" t="s">
        <v>177</v>
      </c>
      <c r="B31" s="878">
        <v>376</v>
      </c>
      <c r="C31" s="879">
        <v>206</v>
      </c>
      <c r="D31" s="879">
        <v>115</v>
      </c>
      <c r="E31" s="827">
        <v>36</v>
      </c>
      <c r="F31" s="827">
        <v>64</v>
      </c>
      <c r="G31" s="878">
        <v>53</v>
      </c>
      <c r="H31" s="879" t="s">
        <v>93</v>
      </c>
      <c r="I31" s="827">
        <v>20</v>
      </c>
      <c r="J31" s="827">
        <v>46</v>
      </c>
      <c r="K31" s="827">
        <v>13</v>
      </c>
      <c r="L31" s="827" t="s">
        <v>93</v>
      </c>
      <c r="M31" s="827">
        <v>10</v>
      </c>
      <c r="N31" s="827">
        <v>1</v>
      </c>
      <c r="O31" s="827">
        <v>1</v>
      </c>
      <c r="P31" s="827" t="s">
        <v>93</v>
      </c>
      <c r="Q31" s="827">
        <v>1</v>
      </c>
      <c r="R31" s="827">
        <v>5</v>
      </c>
      <c r="S31" s="827">
        <v>1</v>
      </c>
      <c r="T31" s="827">
        <v>4</v>
      </c>
      <c r="U31" s="827" t="s">
        <v>93</v>
      </c>
      <c r="V31" s="827" t="s">
        <v>93</v>
      </c>
      <c r="W31" s="902">
        <v>952</v>
      </c>
    </row>
    <row r="32" spans="1:23">
      <c r="A32" s="901" t="s">
        <v>17</v>
      </c>
      <c r="B32" s="878">
        <v>77</v>
      </c>
      <c r="C32" s="879">
        <v>16</v>
      </c>
      <c r="D32" s="879">
        <v>40</v>
      </c>
      <c r="E32" s="827">
        <v>36</v>
      </c>
      <c r="F32" s="827">
        <v>12</v>
      </c>
      <c r="G32" s="878">
        <v>13</v>
      </c>
      <c r="H32" s="879">
        <v>20</v>
      </c>
      <c r="I32" s="827">
        <v>12</v>
      </c>
      <c r="J32" s="827">
        <v>22</v>
      </c>
      <c r="K32" s="827">
        <v>2</v>
      </c>
      <c r="L32" s="827">
        <v>4</v>
      </c>
      <c r="M32" s="827">
        <v>3</v>
      </c>
      <c r="N32" s="827" t="s">
        <v>93</v>
      </c>
      <c r="O32" s="827">
        <v>1</v>
      </c>
      <c r="P32" s="827">
        <v>3</v>
      </c>
      <c r="Q32" s="827" t="s">
        <v>93</v>
      </c>
      <c r="R32" s="827">
        <v>5</v>
      </c>
      <c r="S32" s="827" t="s">
        <v>93</v>
      </c>
      <c r="T32" s="827">
        <v>4</v>
      </c>
      <c r="U32" s="827" t="s">
        <v>93</v>
      </c>
      <c r="V32" s="827" t="s">
        <v>93</v>
      </c>
      <c r="W32" s="902">
        <v>270</v>
      </c>
    </row>
    <row r="33" spans="1:23">
      <c r="A33" s="901" t="s">
        <v>18</v>
      </c>
      <c r="B33" s="878">
        <v>23</v>
      </c>
      <c r="C33" s="879" t="s">
        <v>93</v>
      </c>
      <c r="D33" s="879">
        <v>2</v>
      </c>
      <c r="E33" s="827">
        <v>2</v>
      </c>
      <c r="F33" s="827">
        <v>2</v>
      </c>
      <c r="G33" s="878">
        <v>1</v>
      </c>
      <c r="H33" s="879">
        <v>3</v>
      </c>
      <c r="I33" s="827" t="s">
        <v>93</v>
      </c>
      <c r="J33" s="827">
        <v>1</v>
      </c>
      <c r="K33" s="827" t="s">
        <v>93</v>
      </c>
      <c r="L33" s="827">
        <v>2</v>
      </c>
      <c r="M33" s="827" t="s">
        <v>93</v>
      </c>
      <c r="N33" s="827" t="s">
        <v>93</v>
      </c>
      <c r="O33" s="827" t="s">
        <v>93</v>
      </c>
      <c r="P33" s="827" t="s">
        <v>93</v>
      </c>
      <c r="Q33" s="827" t="s">
        <v>93</v>
      </c>
      <c r="R33" s="827" t="s">
        <v>93</v>
      </c>
      <c r="S33" s="827" t="s">
        <v>93</v>
      </c>
      <c r="T33" s="827" t="s">
        <v>93</v>
      </c>
      <c r="U33" s="827" t="s">
        <v>93</v>
      </c>
      <c r="V33" s="827" t="s">
        <v>93</v>
      </c>
      <c r="W33" s="902">
        <v>36</v>
      </c>
    </row>
    <row r="34" spans="1:23">
      <c r="A34" s="901" t="s">
        <v>19</v>
      </c>
      <c r="B34" s="878">
        <v>121</v>
      </c>
      <c r="C34" s="879">
        <v>44</v>
      </c>
      <c r="D34" s="879">
        <v>45</v>
      </c>
      <c r="E34" s="827">
        <v>33</v>
      </c>
      <c r="F34" s="827">
        <v>25</v>
      </c>
      <c r="G34" s="878">
        <v>12</v>
      </c>
      <c r="H34" s="879">
        <v>1</v>
      </c>
      <c r="I34" s="827">
        <v>7</v>
      </c>
      <c r="J34" s="827">
        <v>5</v>
      </c>
      <c r="K34" s="827">
        <v>7</v>
      </c>
      <c r="L34" s="827" t="s">
        <v>93</v>
      </c>
      <c r="M34" s="827">
        <v>9</v>
      </c>
      <c r="N34" s="827" t="s">
        <v>93</v>
      </c>
      <c r="O34" s="827" t="s">
        <v>93</v>
      </c>
      <c r="P34" s="827" t="s">
        <v>93</v>
      </c>
      <c r="Q34" s="827" t="s">
        <v>93</v>
      </c>
      <c r="R34" s="827">
        <v>1</v>
      </c>
      <c r="S34" s="827" t="s">
        <v>93</v>
      </c>
      <c r="T34" s="827">
        <v>5</v>
      </c>
      <c r="U34" s="827" t="s">
        <v>93</v>
      </c>
      <c r="V34" s="827">
        <v>1</v>
      </c>
      <c r="W34" s="902">
        <v>316</v>
      </c>
    </row>
    <row r="35" spans="1:23">
      <c r="A35" s="901" t="s">
        <v>92</v>
      </c>
      <c r="B35" s="878">
        <v>3665</v>
      </c>
      <c r="C35" s="879">
        <v>3364</v>
      </c>
      <c r="D35" s="879">
        <v>158</v>
      </c>
      <c r="E35" s="827">
        <v>370</v>
      </c>
      <c r="F35" s="827">
        <v>94</v>
      </c>
      <c r="G35" s="878">
        <v>72</v>
      </c>
      <c r="H35" s="879">
        <v>254</v>
      </c>
      <c r="I35" s="827">
        <v>60</v>
      </c>
      <c r="J35" s="827">
        <v>87</v>
      </c>
      <c r="K35" s="827">
        <v>37</v>
      </c>
      <c r="L35" s="827">
        <v>127</v>
      </c>
      <c r="M35" s="827">
        <v>33</v>
      </c>
      <c r="N35" s="827">
        <v>47</v>
      </c>
      <c r="O35" s="827">
        <v>43</v>
      </c>
      <c r="P35" s="827">
        <v>6</v>
      </c>
      <c r="Q35" s="827">
        <v>10</v>
      </c>
      <c r="R35" s="827">
        <v>20</v>
      </c>
      <c r="S35" s="827">
        <v>30</v>
      </c>
      <c r="T35" s="827">
        <v>25</v>
      </c>
      <c r="U35" s="827" t="s">
        <v>93</v>
      </c>
      <c r="V35" s="827">
        <v>2</v>
      </c>
      <c r="W35" s="902">
        <v>8504</v>
      </c>
    </row>
    <row r="36" spans="1:23">
      <c r="A36" s="901" t="s">
        <v>20</v>
      </c>
      <c r="B36" s="878">
        <v>36</v>
      </c>
      <c r="C36" s="879">
        <v>7</v>
      </c>
      <c r="D36" s="879">
        <v>20</v>
      </c>
      <c r="E36" s="827">
        <v>18</v>
      </c>
      <c r="F36" s="827">
        <v>9</v>
      </c>
      <c r="G36" s="878">
        <v>5</v>
      </c>
      <c r="H36" s="879" t="s">
        <v>93</v>
      </c>
      <c r="I36" s="827">
        <v>2</v>
      </c>
      <c r="J36" s="827">
        <v>3</v>
      </c>
      <c r="K36" s="827">
        <v>1</v>
      </c>
      <c r="L36" s="827" t="s">
        <v>93</v>
      </c>
      <c r="M36" s="827">
        <v>1</v>
      </c>
      <c r="N36" s="827">
        <v>2</v>
      </c>
      <c r="O36" s="827" t="s">
        <v>93</v>
      </c>
      <c r="P36" s="827">
        <v>1</v>
      </c>
      <c r="Q36" s="827" t="s">
        <v>93</v>
      </c>
      <c r="R36" s="827" t="s">
        <v>93</v>
      </c>
      <c r="S36" s="827" t="s">
        <v>93</v>
      </c>
      <c r="T36" s="827" t="s">
        <v>93</v>
      </c>
      <c r="U36" s="827" t="s">
        <v>93</v>
      </c>
      <c r="V36" s="827" t="s">
        <v>93</v>
      </c>
      <c r="W36" s="902">
        <v>105</v>
      </c>
    </row>
    <row r="37" spans="1:23">
      <c r="A37" s="901" t="s">
        <v>21</v>
      </c>
      <c r="B37" s="878">
        <v>26</v>
      </c>
      <c r="C37" s="879">
        <v>8</v>
      </c>
      <c r="D37" s="879">
        <v>29</v>
      </c>
      <c r="E37" s="827">
        <v>15</v>
      </c>
      <c r="F37" s="827">
        <v>9</v>
      </c>
      <c r="G37" s="878">
        <v>7</v>
      </c>
      <c r="H37" s="879" t="s">
        <v>93</v>
      </c>
      <c r="I37" s="827">
        <v>3</v>
      </c>
      <c r="J37" s="827">
        <v>7</v>
      </c>
      <c r="K37" s="827">
        <v>4</v>
      </c>
      <c r="L37" s="827">
        <v>2</v>
      </c>
      <c r="M37" s="827">
        <v>6</v>
      </c>
      <c r="N37" s="827">
        <v>7</v>
      </c>
      <c r="O37" s="827">
        <v>2</v>
      </c>
      <c r="P37" s="827">
        <v>4</v>
      </c>
      <c r="Q37" s="827">
        <v>2</v>
      </c>
      <c r="R37" s="827">
        <v>3</v>
      </c>
      <c r="S37" s="827">
        <v>5</v>
      </c>
      <c r="T37" s="827" t="s">
        <v>93</v>
      </c>
      <c r="U37" s="827" t="s">
        <v>93</v>
      </c>
      <c r="V37" s="827" t="s">
        <v>93</v>
      </c>
      <c r="W37" s="902">
        <v>139</v>
      </c>
    </row>
    <row r="38" spans="1:23">
      <c r="A38" s="1125" t="s">
        <v>367</v>
      </c>
      <c r="B38" s="1125"/>
      <c r="C38" s="1125"/>
      <c r="D38" s="1125"/>
      <c r="E38" s="1125"/>
      <c r="F38" s="1125"/>
      <c r="G38" s="1125"/>
      <c r="H38" s="1125"/>
      <c r="I38" s="1125"/>
      <c r="J38" s="1125"/>
      <c r="K38" s="1125"/>
      <c r="L38" s="1125"/>
      <c r="M38" s="1125"/>
      <c r="N38" s="1125"/>
      <c r="O38" s="1125"/>
      <c r="P38" s="1125"/>
      <c r="Q38" s="1125"/>
      <c r="R38" s="1125"/>
      <c r="S38" s="1125"/>
      <c r="T38" s="1125"/>
      <c r="U38" s="1125"/>
      <c r="V38" s="1125"/>
      <c r="W38" s="1125"/>
    </row>
    <row r="39" spans="1:23">
      <c r="A39" s="507" t="s">
        <v>224</v>
      </c>
      <c r="B39" s="532"/>
      <c r="C39" s="532"/>
      <c r="D39" s="532"/>
      <c r="E39" s="532"/>
      <c r="F39" s="532"/>
      <c r="G39" s="532"/>
      <c r="H39" s="532"/>
      <c r="I39" s="532"/>
      <c r="J39" s="532"/>
      <c r="K39" s="532"/>
      <c r="L39" s="532"/>
      <c r="M39" s="532"/>
      <c r="N39" s="532"/>
      <c r="O39" s="532"/>
      <c r="P39" s="532"/>
      <c r="Q39" s="532"/>
      <c r="R39" s="532"/>
      <c r="S39" s="532"/>
      <c r="T39" s="532"/>
      <c r="U39" s="532"/>
      <c r="V39" s="532"/>
      <c r="W39" s="9"/>
    </row>
  </sheetData>
  <mergeCells count="3">
    <mergeCell ref="A5:A6"/>
    <mergeCell ref="B5:W5"/>
    <mergeCell ref="A38:W38"/>
  </mergeCell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81"/>
  <sheetViews>
    <sheetView zoomScaleNormal="100" workbookViewId="0">
      <selection activeCell="J30" sqref="J30"/>
    </sheetView>
  </sheetViews>
  <sheetFormatPr defaultRowHeight="12"/>
  <cols>
    <col min="1" max="1" width="18.85546875" style="654" customWidth="1"/>
    <col min="2" max="2" width="11.7109375" style="654" customWidth="1"/>
    <col min="3" max="3" width="8" style="654" customWidth="1"/>
    <col min="4" max="6" width="9.28515625" style="654" customWidth="1"/>
    <col min="7" max="7" width="8.42578125" style="654" customWidth="1"/>
    <col min="8" max="10" width="9.42578125" style="654" customWidth="1"/>
    <col min="11" max="256" width="9.140625" style="654"/>
    <col min="257" max="257" width="18.7109375" style="654" customWidth="1"/>
    <col min="258" max="258" width="11.7109375" style="654" customWidth="1"/>
    <col min="259" max="259" width="8" style="654" customWidth="1"/>
    <col min="260" max="262" width="9.28515625" style="654" customWidth="1"/>
    <col min="263" max="263" width="8.42578125" style="654" customWidth="1"/>
    <col min="264" max="266" width="9.42578125" style="654" customWidth="1"/>
    <col min="267" max="512" width="9.140625" style="654"/>
    <col min="513" max="513" width="18.7109375" style="654" customWidth="1"/>
    <col min="514" max="514" width="11.7109375" style="654" customWidth="1"/>
    <col min="515" max="515" width="8" style="654" customWidth="1"/>
    <col min="516" max="518" width="9.28515625" style="654" customWidth="1"/>
    <col min="519" max="519" width="8.42578125" style="654" customWidth="1"/>
    <col min="520" max="522" width="9.42578125" style="654" customWidth="1"/>
    <col min="523" max="768" width="9.140625" style="654"/>
    <col min="769" max="769" width="18.7109375" style="654" customWidth="1"/>
    <col min="770" max="770" width="11.7109375" style="654" customWidth="1"/>
    <col min="771" max="771" width="8" style="654" customWidth="1"/>
    <col min="772" max="774" width="9.28515625" style="654" customWidth="1"/>
    <col min="775" max="775" width="8.42578125" style="654" customWidth="1"/>
    <col min="776" max="778" width="9.42578125" style="654" customWidth="1"/>
    <col min="779" max="1024" width="9.140625" style="654"/>
    <col min="1025" max="1025" width="18.7109375" style="654" customWidth="1"/>
    <col min="1026" max="1026" width="11.7109375" style="654" customWidth="1"/>
    <col min="1027" max="1027" width="8" style="654" customWidth="1"/>
    <col min="1028" max="1030" width="9.28515625" style="654" customWidth="1"/>
    <col min="1031" max="1031" width="8.42578125" style="654" customWidth="1"/>
    <col min="1032" max="1034" width="9.42578125" style="654" customWidth="1"/>
    <col min="1035" max="1280" width="9.140625" style="654"/>
    <col min="1281" max="1281" width="18.7109375" style="654" customWidth="1"/>
    <col min="1282" max="1282" width="11.7109375" style="654" customWidth="1"/>
    <col min="1283" max="1283" width="8" style="654" customWidth="1"/>
    <col min="1284" max="1286" width="9.28515625" style="654" customWidth="1"/>
    <col min="1287" max="1287" width="8.42578125" style="654" customWidth="1"/>
    <col min="1288" max="1290" width="9.42578125" style="654" customWidth="1"/>
    <col min="1291" max="1536" width="9.140625" style="654"/>
    <col min="1537" max="1537" width="18.7109375" style="654" customWidth="1"/>
    <col min="1538" max="1538" width="11.7109375" style="654" customWidth="1"/>
    <col min="1539" max="1539" width="8" style="654" customWidth="1"/>
    <col min="1540" max="1542" width="9.28515625" style="654" customWidth="1"/>
    <col min="1543" max="1543" width="8.42578125" style="654" customWidth="1"/>
    <col min="1544" max="1546" width="9.42578125" style="654" customWidth="1"/>
    <col min="1547" max="1792" width="9.140625" style="654"/>
    <col min="1793" max="1793" width="18.7109375" style="654" customWidth="1"/>
    <col min="1794" max="1794" width="11.7109375" style="654" customWidth="1"/>
    <col min="1795" max="1795" width="8" style="654" customWidth="1"/>
    <col min="1796" max="1798" width="9.28515625" style="654" customWidth="1"/>
    <col min="1799" max="1799" width="8.42578125" style="654" customWidth="1"/>
    <col min="1800" max="1802" width="9.42578125" style="654" customWidth="1"/>
    <col min="1803" max="2048" width="9.140625" style="654"/>
    <col min="2049" max="2049" width="18.7109375" style="654" customWidth="1"/>
    <col min="2050" max="2050" width="11.7109375" style="654" customWidth="1"/>
    <col min="2051" max="2051" width="8" style="654" customWidth="1"/>
    <col min="2052" max="2054" width="9.28515625" style="654" customWidth="1"/>
    <col min="2055" max="2055" width="8.42578125" style="654" customWidth="1"/>
    <col min="2056" max="2058" width="9.42578125" style="654" customWidth="1"/>
    <col min="2059" max="2304" width="9.140625" style="654"/>
    <col min="2305" max="2305" width="18.7109375" style="654" customWidth="1"/>
    <col min="2306" max="2306" width="11.7109375" style="654" customWidth="1"/>
    <col min="2307" max="2307" width="8" style="654" customWidth="1"/>
    <col min="2308" max="2310" width="9.28515625" style="654" customWidth="1"/>
    <col min="2311" max="2311" width="8.42578125" style="654" customWidth="1"/>
    <col min="2312" max="2314" width="9.42578125" style="654" customWidth="1"/>
    <col min="2315" max="2560" width="9.140625" style="654"/>
    <col min="2561" max="2561" width="18.7109375" style="654" customWidth="1"/>
    <col min="2562" max="2562" width="11.7109375" style="654" customWidth="1"/>
    <col min="2563" max="2563" width="8" style="654" customWidth="1"/>
    <col min="2564" max="2566" width="9.28515625" style="654" customWidth="1"/>
    <col min="2567" max="2567" width="8.42578125" style="654" customWidth="1"/>
    <col min="2568" max="2570" width="9.42578125" style="654" customWidth="1"/>
    <col min="2571" max="2816" width="9.140625" style="654"/>
    <col min="2817" max="2817" width="18.7109375" style="654" customWidth="1"/>
    <col min="2818" max="2818" width="11.7109375" style="654" customWidth="1"/>
    <col min="2819" max="2819" width="8" style="654" customWidth="1"/>
    <col min="2820" max="2822" width="9.28515625" style="654" customWidth="1"/>
    <col min="2823" max="2823" width="8.42578125" style="654" customWidth="1"/>
    <col min="2824" max="2826" width="9.42578125" style="654" customWidth="1"/>
    <col min="2827" max="3072" width="9.140625" style="654"/>
    <col min="3073" max="3073" width="18.7109375" style="654" customWidth="1"/>
    <col min="3074" max="3074" width="11.7109375" style="654" customWidth="1"/>
    <col min="3075" max="3075" width="8" style="654" customWidth="1"/>
    <col min="3076" max="3078" width="9.28515625" style="654" customWidth="1"/>
    <col min="3079" max="3079" width="8.42578125" style="654" customWidth="1"/>
    <col min="3080" max="3082" width="9.42578125" style="654" customWidth="1"/>
    <col min="3083" max="3328" width="9.140625" style="654"/>
    <col min="3329" max="3329" width="18.7109375" style="654" customWidth="1"/>
    <col min="3330" max="3330" width="11.7109375" style="654" customWidth="1"/>
    <col min="3331" max="3331" width="8" style="654" customWidth="1"/>
    <col min="3332" max="3334" width="9.28515625" style="654" customWidth="1"/>
    <col min="3335" max="3335" width="8.42578125" style="654" customWidth="1"/>
    <col min="3336" max="3338" width="9.42578125" style="654" customWidth="1"/>
    <col min="3339" max="3584" width="9.140625" style="654"/>
    <col min="3585" max="3585" width="18.7109375" style="654" customWidth="1"/>
    <col min="3586" max="3586" width="11.7109375" style="654" customWidth="1"/>
    <col min="3587" max="3587" width="8" style="654" customWidth="1"/>
    <col min="3588" max="3590" width="9.28515625" style="654" customWidth="1"/>
    <col min="3591" max="3591" width="8.42578125" style="654" customWidth="1"/>
    <col min="3592" max="3594" width="9.42578125" style="654" customWidth="1"/>
    <col min="3595" max="3840" width="9.140625" style="654"/>
    <col min="3841" max="3841" width="18.7109375" style="654" customWidth="1"/>
    <col min="3842" max="3842" width="11.7109375" style="654" customWidth="1"/>
    <col min="3843" max="3843" width="8" style="654" customWidth="1"/>
    <col min="3844" max="3846" width="9.28515625" style="654" customWidth="1"/>
    <col min="3847" max="3847" width="8.42578125" style="654" customWidth="1"/>
    <col min="3848" max="3850" width="9.42578125" style="654" customWidth="1"/>
    <col min="3851" max="4096" width="9.140625" style="654"/>
    <col min="4097" max="4097" width="18.7109375" style="654" customWidth="1"/>
    <col min="4098" max="4098" width="11.7109375" style="654" customWidth="1"/>
    <col min="4099" max="4099" width="8" style="654" customWidth="1"/>
    <col min="4100" max="4102" width="9.28515625" style="654" customWidth="1"/>
    <col min="4103" max="4103" width="8.42578125" style="654" customWidth="1"/>
    <col min="4104" max="4106" width="9.42578125" style="654" customWidth="1"/>
    <col min="4107" max="4352" width="9.140625" style="654"/>
    <col min="4353" max="4353" width="18.7109375" style="654" customWidth="1"/>
    <col min="4354" max="4354" width="11.7109375" style="654" customWidth="1"/>
    <col min="4355" max="4355" width="8" style="654" customWidth="1"/>
    <col min="4356" max="4358" width="9.28515625" style="654" customWidth="1"/>
    <col min="4359" max="4359" width="8.42578125" style="654" customWidth="1"/>
    <col min="4360" max="4362" width="9.42578125" style="654" customWidth="1"/>
    <col min="4363" max="4608" width="9.140625" style="654"/>
    <col min="4609" max="4609" width="18.7109375" style="654" customWidth="1"/>
    <col min="4610" max="4610" width="11.7109375" style="654" customWidth="1"/>
    <col min="4611" max="4611" width="8" style="654" customWidth="1"/>
    <col min="4612" max="4614" width="9.28515625" style="654" customWidth="1"/>
    <col min="4615" max="4615" width="8.42578125" style="654" customWidth="1"/>
    <col min="4616" max="4618" width="9.42578125" style="654" customWidth="1"/>
    <col min="4619" max="4864" width="9.140625" style="654"/>
    <col min="4865" max="4865" width="18.7109375" style="654" customWidth="1"/>
    <col min="4866" max="4866" width="11.7109375" style="654" customWidth="1"/>
    <col min="4867" max="4867" width="8" style="654" customWidth="1"/>
    <col min="4868" max="4870" width="9.28515625" style="654" customWidth="1"/>
    <col min="4871" max="4871" width="8.42578125" style="654" customWidth="1"/>
    <col min="4872" max="4874" width="9.42578125" style="654" customWidth="1"/>
    <col min="4875" max="5120" width="9.140625" style="654"/>
    <col min="5121" max="5121" width="18.7109375" style="654" customWidth="1"/>
    <col min="5122" max="5122" width="11.7109375" style="654" customWidth="1"/>
    <col min="5123" max="5123" width="8" style="654" customWidth="1"/>
    <col min="5124" max="5126" width="9.28515625" style="654" customWidth="1"/>
    <col min="5127" max="5127" width="8.42578125" style="654" customWidth="1"/>
    <col min="5128" max="5130" width="9.42578125" style="654" customWidth="1"/>
    <col min="5131" max="5376" width="9.140625" style="654"/>
    <col min="5377" max="5377" width="18.7109375" style="654" customWidth="1"/>
    <col min="5378" max="5378" width="11.7109375" style="654" customWidth="1"/>
    <col min="5379" max="5379" width="8" style="654" customWidth="1"/>
    <col min="5380" max="5382" width="9.28515625" style="654" customWidth="1"/>
    <col min="5383" max="5383" width="8.42578125" style="654" customWidth="1"/>
    <col min="5384" max="5386" width="9.42578125" style="654" customWidth="1"/>
    <col min="5387" max="5632" width="9.140625" style="654"/>
    <col min="5633" max="5633" width="18.7109375" style="654" customWidth="1"/>
    <col min="5634" max="5634" width="11.7109375" style="654" customWidth="1"/>
    <col min="5635" max="5635" width="8" style="654" customWidth="1"/>
    <col min="5636" max="5638" width="9.28515625" style="654" customWidth="1"/>
    <col min="5639" max="5639" width="8.42578125" style="654" customWidth="1"/>
    <col min="5640" max="5642" width="9.42578125" style="654" customWidth="1"/>
    <col min="5643" max="5888" width="9.140625" style="654"/>
    <col min="5889" max="5889" width="18.7109375" style="654" customWidth="1"/>
    <col min="5890" max="5890" width="11.7109375" style="654" customWidth="1"/>
    <col min="5891" max="5891" width="8" style="654" customWidth="1"/>
    <col min="5892" max="5894" width="9.28515625" style="654" customWidth="1"/>
    <col min="5895" max="5895" width="8.42578125" style="654" customWidth="1"/>
    <col min="5896" max="5898" width="9.42578125" style="654" customWidth="1"/>
    <col min="5899" max="6144" width="9.140625" style="654"/>
    <col min="6145" max="6145" width="18.7109375" style="654" customWidth="1"/>
    <col min="6146" max="6146" width="11.7109375" style="654" customWidth="1"/>
    <col min="6147" max="6147" width="8" style="654" customWidth="1"/>
    <col min="6148" max="6150" width="9.28515625" style="654" customWidth="1"/>
    <col min="6151" max="6151" width="8.42578125" style="654" customWidth="1"/>
    <col min="6152" max="6154" width="9.42578125" style="654" customWidth="1"/>
    <col min="6155" max="6400" width="9.140625" style="654"/>
    <col min="6401" max="6401" width="18.7109375" style="654" customWidth="1"/>
    <col min="6402" max="6402" width="11.7109375" style="654" customWidth="1"/>
    <col min="6403" max="6403" width="8" style="654" customWidth="1"/>
    <col min="6404" max="6406" width="9.28515625" style="654" customWidth="1"/>
    <col min="6407" max="6407" width="8.42578125" style="654" customWidth="1"/>
    <col min="6408" max="6410" width="9.42578125" style="654" customWidth="1"/>
    <col min="6411" max="6656" width="9.140625" style="654"/>
    <col min="6657" max="6657" width="18.7109375" style="654" customWidth="1"/>
    <col min="6658" max="6658" width="11.7109375" style="654" customWidth="1"/>
    <col min="6659" max="6659" width="8" style="654" customWidth="1"/>
    <col min="6660" max="6662" width="9.28515625" style="654" customWidth="1"/>
    <col min="6663" max="6663" width="8.42578125" style="654" customWidth="1"/>
    <col min="6664" max="6666" width="9.42578125" style="654" customWidth="1"/>
    <col min="6667" max="6912" width="9.140625" style="654"/>
    <col min="6913" max="6913" width="18.7109375" style="654" customWidth="1"/>
    <col min="6914" max="6914" width="11.7109375" style="654" customWidth="1"/>
    <col min="6915" max="6915" width="8" style="654" customWidth="1"/>
    <col min="6916" max="6918" width="9.28515625" style="654" customWidth="1"/>
    <col min="6919" max="6919" width="8.42578125" style="654" customWidth="1"/>
    <col min="6920" max="6922" width="9.42578125" style="654" customWidth="1"/>
    <col min="6923" max="7168" width="9.140625" style="654"/>
    <col min="7169" max="7169" width="18.7109375" style="654" customWidth="1"/>
    <col min="7170" max="7170" width="11.7109375" style="654" customWidth="1"/>
    <col min="7171" max="7171" width="8" style="654" customWidth="1"/>
    <col min="7172" max="7174" width="9.28515625" style="654" customWidth="1"/>
    <col min="7175" max="7175" width="8.42578125" style="654" customWidth="1"/>
    <col min="7176" max="7178" width="9.42578125" style="654" customWidth="1"/>
    <col min="7179" max="7424" width="9.140625" style="654"/>
    <col min="7425" max="7425" width="18.7109375" style="654" customWidth="1"/>
    <col min="7426" max="7426" width="11.7109375" style="654" customWidth="1"/>
    <col min="7427" max="7427" width="8" style="654" customWidth="1"/>
    <col min="7428" max="7430" width="9.28515625" style="654" customWidth="1"/>
    <col min="7431" max="7431" width="8.42578125" style="654" customWidth="1"/>
    <col min="7432" max="7434" width="9.42578125" style="654" customWidth="1"/>
    <col min="7435" max="7680" width="9.140625" style="654"/>
    <col min="7681" max="7681" width="18.7109375" style="654" customWidth="1"/>
    <col min="7682" max="7682" width="11.7109375" style="654" customWidth="1"/>
    <col min="7683" max="7683" width="8" style="654" customWidth="1"/>
    <col min="7684" max="7686" width="9.28515625" style="654" customWidth="1"/>
    <col min="7687" max="7687" width="8.42578125" style="654" customWidth="1"/>
    <col min="7688" max="7690" width="9.42578125" style="654" customWidth="1"/>
    <col min="7691" max="7936" width="9.140625" style="654"/>
    <col min="7937" max="7937" width="18.7109375" style="654" customWidth="1"/>
    <col min="7938" max="7938" width="11.7109375" style="654" customWidth="1"/>
    <col min="7939" max="7939" width="8" style="654" customWidth="1"/>
    <col min="7940" max="7942" width="9.28515625" style="654" customWidth="1"/>
    <col min="7943" max="7943" width="8.42578125" style="654" customWidth="1"/>
    <col min="7944" max="7946" width="9.42578125" style="654" customWidth="1"/>
    <col min="7947" max="8192" width="9.140625" style="654"/>
    <col min="8193" max="8193" width="18.7109375" style="654" customWidth="1"/>
    <col min="8194" max="8194" width="11.7109375" style="654" customWidth="1"/>
    <col min="8195" max="8195" width="8" style="654" customWidth="1"/>
    <col min="8196" max="8198" width="9.28515625" style="654" customWidth="1"/>
    <col min="8199" max="8199" width="8.42578125" style="654" customWidth="1"/>
    <col min="8200" max="8202" width="9.42578125" style="654" customWidth="1"/>
    <col min="8203" max="8448" width="9.140625" style="654"/>
    <col min="8449" max="8449" width="18.7109375" style="654" customWidth="1"/>
    <col min="8450" max="8450" width="11.7109375" style="654" customWidth="1"/>
    <col min="8451" max="8451" width="8" style="654" customWidth="1"/>
    <col min="8452" max="8454" width="9.28515625" style="654" customWidth="1"/>
    <col min="8455" max="8455" width="8.42578125" style="654" customWidth="1"/>
    <col min="8456" max="8458" width="9.42578125" style="654" customWidth="1"/>
    <col min="8459" max="8704" width="9.140625" style="654"/>
    <col min="8705" max="8705" width="18.7109375" style="654" customWidth="1"/>
    <col min="8706" max="8706" width="11.7109375" style="654" customWidth="1"/>
    <col min="8707" max="8707" width="8" style="654" customWidth="1"/>
    <col min="8708" max="8710" width="9.28515625" style="654" customWidth="1"/>
    <col min="8711" max="8711" width="8.42578125" style="654" customWidth="1"/>
    <col min="8712" max="8714" width="9.42578125" style="654" customWidth="1"/>
    <col min="8715" max="8960" width="9.140625" style="654"/>
    <col min="8961" max="8961" width="18.7109375" style="654" customWidth="1"/>
    <col min="8962" max="8962" width="11.7109375" style="654" customWidth="1"/>
    <col min="8963" max="8963" width="8" style="654" customWidth="1"/>
    <col min="8964" max="8966" width="9.28515625" style="654" customWidth="1"/>
    <col min="8967" max="8967" width="8.42578125" style="654" customWidth="1"/>
    <col min="8968" max="8970" width="9.42578125" style="654" customWidth="1"/>
    <col min="8971" max="9216" width="9.140625" style="654"/>
    <col min="9217" max="9217" width="18.7109375" style="654" customWidth="1"/>
    <col min="9218" max="9218" width="11.7109375" style="654" customWidth="1"/>
    <col min="9219" max="9219" width="8" style="654" customWidth="1"/>
    <col min="9220" max="9222" width="9.28515625" style="654" customWidth="1"/>
    <col min="9223" max="9223" width="8.42578125" style="654" customWidth="1"/>
    <col min="9224" max="9226" width="9.42578125" style="654" customWidth="1"/>
    <col min="9227" max="9472" width="9.140625" style="654"/>
    <col min="9473" max="9473" width="18.7109375" style="654" customWidth="1"/>
    <col min="9474" max="9474" width="11.7109375" style="654" customWidth="1"/>
    <col min="9475" max="9475" width="8" style="654" customWidth="1"/>
    <col min="9476" max="9478" width="9.28515625" style="654" customWidth="1"/>
    <col min="9479" max="9479" width="8.42578125" style="654" customWidth="1"/>
    <col min="9480" max="9482" width="9.42578125" style="654" customWidth="1"/>
    <col min="9483" max="9728" width="9.140625" style="654"/>
    <col min="9729" max="9729" width="18.7109375" style="654" customWidth="1"/>
    <col min="9730" max="9730" width="11.7109375" style="654" customWidth="1"/>
    <col min="9731" max="9731" width="8" style="654" customWidth="1"/>
    <col min="9732" max="9734" width="9.28515625" style="654" customWidth="1"/>
    <col min="9735" max="9735" width="8.42578125" style="654" customWidth="1"/>
    <col min="9736" max="9738" width="9.42578125" style="654" customWidth="1"/>
    <col min="9739" max="9984" width="9.140625" style="654"/>
    <col min="9985" max="9985" width="18.7109375" style="654" customWidth="1"/>
    <col min="9986" max="9986" width="11.7109375" style="654" customWidth="1"/>
    <col min="9987" max="9987" width="8" style="654" customWidth="1"/>
    <col min="9988" max="9990" width="9.28515625" style="654" customWidth="1"/>
    <col min="9991" max="9991" width="8.42578125" style="654" customWidth="1"/>
    <col min="9992" max="9994" width="9.42578125" style="654" customWidth="1"/>
    <col min="9995" max="10240" width="9.140625" style="654"/>
    <col min="10241" max="10241" width="18.7109375" style="654" customWidth="1"/>
    <col min="10242" max="10242" width="11.7109375" style="654" customWidth="1"/>
    <col min="10243" max="10243" width="8" style="654" customWidth="1"/>
    <col min="10244" max="10246" width="9.28515625" style="654" customWidth="1"/>
    <col min="10247" max="10247" width="8.42578125" style="654" customWidth="1"/>
    <col min="10248" max="10250" width="9.42578125" style="654" customWidth="1"/>
    <col min="10251" max="10496" width="9.140625" style="654"/>
    <col min="10497" max="10497" width="18.7109375" style="654" customWidth="1"/>
    <col min="10498" max="10498" width="11.7109375" style="654" customWidth="1"/>
    <col min="10499" max="10499" width="8" style="654" customWidth="1"/>
    <col min="10500" max="10502" width="9.28515625" style="654" customWidth="1"/>
    <col min="10503" max="10503" width="8.42578125" style="654" customWidth="1"/>
    <col min="10504" max="10506" width="9.42578125" style="654" customWidth="1"/>
    <col min="10507" max="10752" width="9.140625" style="654"/>
    <col min="10753" max="10753" width="18.7109375" style="654" customWidth="1"/>
    <col min="10754" max="10754" width="11.7109375" style="654" customWidth="1"/>
    <col min="10755" max="10755" width="8" style="654" customWidth="1"/>
    <col min="10756" max="10758" width="9.28515625" style="654" customWidth="1"/>
    <col min="10759" max="10759" width="8.42578125" style="654" customWidth="1"/>
    <col min="10760" max="10762" width="9.42578125" style="654" customWidth="1"/>
    <col min="10763" max="11008" width="9.140625" style="654"/>
    <col min="11009" max="11009" width="18.7109375" style="654" customWidth="1"/>
    <col min="11010" max="11010" width="11.7109375" style="654" customWidth="1"/>
    <col min="11011" max="11011" width="8" style="654" customWidth="1"/>
    <col min="11012" max="11014" width="9.28515625" style="654" customWidth="1"/>
    <col min="11015" max="11015" width="8.42578125" style="654" customWidth="1"/>
    <col min="11016" max="11018" width="9.42578125" style="654" customWidth="1"/>
    <col min="11019" max="11264" width="9.140625" style="654"/>
    <col min="11265" max="11265" width="18.7109375" style="654" customWidth="1"/>
    <col min="11266" max="11266" width="11.7109375" style="654" customWidth="1"/>
    <col min="11267" max="11267" width="8" style="654" customWidth="1"/>
    <col min="11268" max="11270" width="9.28515625" style="654" customWidth="1"/>
    <col min="11271" max="11271" width="8.42578125" style="654" customWidth="1"/>
    <col min="11272" max="11274" width="9.42578125" style="654" customWidth="1"/>
    <col min="11275" max="11520" width="9.140625" style="654"/>
    <col min="11521" max="11521" width="18.7109375" style="654" customWidth="1"/>
    <col min="11522" max="11522" width="11.7109375" style="654" customWidth="1"/>
    <col min="11523" max="11523" width="8" style="654" customWidth="1"/>
    <col min="11524" max="11526" width="9.28515625" style="654" customWidth="1"/>
    <col min="11527" max="11527" width="8.42578125" style="654" customWidth="1"/>
    <col min="11528" max="11530" width="9.42578125" style="654" customWidth="1"/>
    <col min="11531" max="11776" width="9.140625" style="654"/>
    <col min="11777" max="11777" width="18.7109375" style="654" customWidth="1"/>
    <col min="11778" max="11778" width="11.7109375" style="654" customWidth="1"/>
    <col min="11779" max="11779" width="8" style="654" customWidth="1"/>
    <col min="11780" max="11782" width="9.28515625" style="654" customWidth="1"/>
    <col min="11783" max="11783" width="8.42578125" style="654" customWidth="1"/>
    <col min="11784" max="11786" width="9.42578125" style="654" customWidth="1"/>
    <col min="11787" max="12032" width="9.140625" style="654"/>
    <col min="12033" max="12033" width="18.7109375" style="654" customWidth="1"/>
    <col min="12034" max="12034" width="11.7109375" style="654" customWidth="1"/>
    <col min="12035" max="12035" width="8" style="654" customWidth="1"/>
    <col min="12036" max="12038" width="9.28515625" style="654" customWidth="1"/>
    <col min="12039" max="12039" width="8.42578125" style="654" customWidth="1"/>
    <col min="12040" max="12042" width="9.42578125" style="654" customWidth="1"/>
    <col min="12043" max="12288" width="9.140625" style="654"/>
    <col min="12289" max="12289" width="18.7109375" style="654" customWidth="1"/>
    <col min="12290" max="12290" width="11.7109375" style="654" customWidth="1"/>
    <col min="12291" max="12291" width="8" style="654" customWidth="1"/>
    <col min="12292" max="12294" width="9.28515625" style="654" customWidth="1"/>
    <col min="12295" max="12295" width="8.42578125" style="654" customWidth="1"/>
    <col min="12296" max="12298" width="9.42578125" style="654" customWidth="1"/>
    <col min="12299" max="12544" width="9.140625" style="654"/>
    <col min="12545" max="12545" width="18.7109375" style="654" customWidth="1"/>
    <col min="12546" max="12546" width="11.7109375" style="654" customWidth="1"/>
    <col min="12547" max="12547" width="8" style="654" customWidth="1"/>
    <col min="12548" max="12550" width="9.28515625" style="654" customWidth="1"/>
    <col min="12551" max="12551" width="8.42578125" style="654" customWidth="1"/>
    <col min="12552" max="12554" width="9.42578125" style="654" customWidth="1"/>
    <col min="12555" max="12800" width="9.140625" style="654"/>
    <col min="12801" max="12801" width="18.7109375" style="654" customWidth="1"/>
    <col min="12802" max="12802" width="11.7109375" style="654" customWidth="1"/>
    <col min="12803" max="12803" width="8" style="654" customWidth="1"/>
    <col min="12804" max="12806" width="9.28515625" style="654" customWidth="1"/>
    <col min="12807" max="12807" width="8.42578125" style="654" customWidth="1"/>
    <col min="12808" max="12810" width="9.42578125" style="654" customWidth="1"/>
    <col min="12811" max="13056" width="9.140625" style="654"/>
    <col min="13057" max="13057" width="18.7109375" style="654" customWidth="1"/>
    <col min="13058" max="13058" width="11.7109375" style="654" customWidth="1"/>
    <col min="13059" max="13059" width="8" style="654" customWidth="1"/>
    <col min="13060" max="13062" width="9.28515625" style="654" customWidth="1"/>
    <col min="13063" max="13063" width="8.42578125" style="654" customWidth="1"/>
    <col min="13064" max="13066" width="9.42578125" style="654" customWidth="1"/>
    <col min="13067" max="13312" width="9.140625" style="654"/>
    <col min="13313" max="13313" width="18.7109375" style="654" customWidth="1"/>
    <col min="13314" max="13314" width="11.7109375" style="654" customWidth="1"/>
    <col min="13315" max="13315" width="8" style="654" customWidth="1"/>
    <col min="13316" max="13318" width="9.28515625" style="654" customWidth="1"/>
    <col min="13319" max="13319" width="8.42578125" style="654" customWidth="1"/>
    <col min="13320" max="13322" width="9.42578125" style="654" customWidth="1"/>
    <col min="13323" max="13568" width="9.140625" style="654"/>
    <col min="13569" max="13569" width="18.7109375" style="654" customWidth="1"/>
    <col min="13570" max="13570" width="11.7109375" style="654" customWidth="1"/>
    <col min="13571" max="13571" width="8" style="654" customWidth="1"/>
    <col min="13572" max="13574" width="9.28515625" style="654" customWidth="1"/>
    <col min="13575" max="13575" width="8.42578125" style="654" customWidth="1"/>
    <col min="13576" max="13578" width="9.42578125" style="654" customWidth="1"/>
    <col min="13579" max="13824" width="9.140625" style="654"/>
    <col min="13825" max="13825" width="18.7109375" style="654" customWidth="1"/>
    <col min="13826" max="13826" width="11.7109375" style="654" customWidth="1"/>
    <col min="13827" max="13827" width="8" style="654" customWidth="1"/>
    <col min="13828" max="13830" width="9.28515625" style="654" customWidth="1"/>
    <col min="13831" max="13831" width="8.42578125" style="654" customWidth="1"/>
    <col min="13832" max="13834" width="9.42578125" style="654" customWidth="1"/>
    <col min="13835" max="14080" width="9.140625" style="654"/>
    <col min="14081" max="14081" width="18.7109375" style="654" customWidth="1"/>
    <col min="14082" max="14082" width="11.7109375" style="654" customWidth="1"/>
    <col min="14083" max="14083" width="8" style="654" customWidth="1"/>
    <col min="14084" max="14086" width="9.28515625" style="654" customWidth="1"/>
    <col min="14087" max="14087" width="8.42578125" style="654" customWidth="1"/>
    <col min="14088" max="14090" width="9.42578125" style="654" customWidth="1"/>
    <col min="14091" max="14336" width="9.140625" style="654"/>
    <col min="14337" max="14337" width="18.7109375" style="654" customWidth="1"/>
    <col min="14338" max="14338" width="11.7109375" style="654" customWidth="1"/>
    <col min="14339" max="14339" width="8" style="654" customWidth="1"/>
    <col min="14340" max="14342" width="9.28515625" style="654" customWidth="1"/>
    <col min="14343" max="14343" width="8.42578125" style="654" customWidth="1"/>
    <col min="14344" max="14346" width="9.42578125" style="654" customWidth="1"/>
    <col min="14347" max="14592" width="9.140625" style="654"/>
    <col min="14593" max="14593" width="18.7109375" style="654" customWidth="1"/>
    <col min="14594" max="14594" width="11.7109375" style="654" customWidth="1"/>
    <col min="14595" max="14595" width="8" style="654" customWidth="1"/>
    <col min="14596" max="14598" width="9.28515625" style="654" customWidth="1"/>
    <col min="14599" max="14599" width="8.42578125" style="654" customWidth="1"/>
    <col min="14600" max="14602" width="9.42578125" style="654" customWidth="1"/>
    <col min="14603" max="14848" width="9.140625" style="654"/>
    <col min="14849" max="14849" width="18.7109375" style="654" customWidth="1"/>
    <col min="14850" max="14850" width="11.7109375" style="654" customWidth="1"/>
    <col min="14851" max="14851" width="8" style="654" customWidth="1"/>
    <col min="14852" max="14854" width="9.28515625" style="654" customWidth="1"/>
    <col min="14855" max="14855" width="8.42578125" style="654" customWidth="1"/>
    <col min="14856" max="14858" width="9.42578125" style="654" customWidth="1"/>
    <col min="14859" max="15104" width="9.140625" style="654"/>
    <col min="15105" max="15105" width="18.7109375" style="654" customWidth="1"/>
    <col min="15106" max="15106" width="11.7109375" style="654" customWidth="1"/>
    <col min="15107" max="15107" width="8" style="654" customWidth="1"/>
    <col min="15108" max="15110" width="9.28515625" style="654" customWidth="1"/>
    <col min="15111" max="15111" width="8.42578125" style="654" customWidth="1"/>
    <col min="15112" max="15114" width="9.42578125" style="654" customWidth="1"/>
    <col min="15115" max="15360" width="9.140625" style="654"/>
    <col min="15361" max="15361" width="18.7109375" style="654" customWidth="1"/>
    <col min="15362" max="15362" width="11.7109375" style="654" customWidth="1"/>
    <col min="15363" max="15363" width="8" style="654" customWidth="1"/>
    <col min="15364" max="15366" width="9.28515625" style="654" customWidth="1"/>
    <col min="15367" max="15367" width="8.42578125" style="654" customWidth="1"/>
    <col min="15368" max="15370" width="9.42578125" style="654" customWidth="1"/>
    <col min="15371" max="15616" width="9.140625" style="654"/>
    <col min="15617" max="15617" width="18.7109375" style="654" customWidth="1"/>
    <col min="15618" max="15618" width="11.7109375" style="654" customWidth="1"/>
    <col min="15619" max="15619" width="8" style="654" customWidth="1"/>
    <col min="15620" max="15622" width="9.28515625" style="654" customWidth="1"/>
    <col min="15623" max="15623" width="8.42578125" style="654" customWidth="1"/>
    <col min="15624" max="15626" width="9.42578125" style="654" customWidth="1"/>
    <col min="15627" max="15872" width="9.140625" style="654"/>
    <col min="15873" max="15873" width="18.7109375" style="654" customWidth="1"/>
    <col min="15874" max="15874" width="11.7109375" style="654" customWidth="1"/>
    <col min="15875" max="15875" width="8" style="654" customWidth="1"/>
    <col min="15876" max="15878" width="9.28515625" style="654" customWidth="1"/>
    <col min="15879" max="15879" width="8.42578125" style="654" customWidth="1"/>
    <col min="15880" max="15882" width="9.42578125" style="654" customWidth="1"/>
    <col min="15883" max="16128" width="9.140625" style="654"/>
    <col min="16129" max="16129" width="18.7109375" style="654" customWidth="1"/>
    <col min="16130" max="16130" width="11.7109375" style="654" customWidth="1"/>
    <col min="16131" max="16131" width="8" style="654" customWidth="1"/>
    <col min="16132" max="16134" width="9.28515625" style="654" customWidth="1"/>
    <col min="16135" max="16135" width="8.42578125" style="654" customWidth="1"/>
    <col min="16136" max="16138" width="9.42578125" style="654" customWidth="1"/>
    <col min="16139" max="16384" width="9.140625" style="654"/>
  </cols>
  <sheetData>
    <row r="1" spans="1:20">
      <c r="A1" s="653" t="s">
        <v>611</v>
      </c>
    </row>
    <row r="2" spans="1:20">
      <c r="A2" s="655" t="s">
        <v>512</v>
      </c>
    </row>
    <row r="3" spans="1:20">
      <c r="A3" s="655" t="s">
        <v>513</v>
      </c>
    </row>
    <row r="4" spans="1:20">
      <c r="A4" s="28"/>
    </row>
    <row r="5" spans="1:20" s="506" customFormat="1" ht="15" customHeight="1">
      <c r="A5" s="1128" t="s">
        <v>205</v>
      </c>
      <c r="B5" s="1131" t="s">
        <v>514</v>
      </c>
      <c r="C5" s="1134" t="s">
        <v>515</v>
      </c>
      <c r="D5" s="1134"/>
      <c r="E5" s="1134"/>
      <c r="F5" s="1134"/>
      <c r="G5" s="1134"/>
      <c r="H5" s="1134"/>
      <c r="I5" s="1134"/>
      <c r="J5" s="1134"/>
      <c r="K5" s="656"/>
      <c r="L5" s="656"/>
      <c r="M5" s="656"/>
      <c r="N5" s="656"/>
      <c r="O5" s="656"/>
      <c r="P5" s="656"/>
      <c r="Q5" s="656"/>
      <c r="R5" s="656"/>
      <c r="S5" s="656"/>
    </row>
    <row r="6" spans="1:20" s="506" customFormat="1" ht="27" customHeight="1">
      <c r="A6" s="1129"/>
      <c r="B6" s="1132"/>
      <c r="C6" s="1135" t="s">
        <v>516</v>
      </c>
      <c r="D6" s="1135"/>
      <c r="E6" s="1135"/>
      <c r="F6" s="1135"/>
      <c r="G6" s="1136" t="s">
        <v>517</v>
      </c>
      <c r="H6" s="1136"/>
      <c r="I6" s="1136"/>
      <c r="J6" s="1136"/>
      <c r="K6" s="1139"/>
      <c r="L6" s="1137"/>
      <c r="M6" s="1137"/>
      <c r="N6" s="1137"/>
      <c r="O6" s="1137"/>
      <c r="P6" s="1137"/>
      <c r="Q6" s="1137"/>
      <c r="R6" s="1137"/>
      <c r="S6" s="1137"/>
    </row>
    <row r="7" spans="1:20" s="506" customFormat="1" ht="29.25" customHeight="1">
      <c r="A7" s="1129"/>
      <c r="B7" s="1132"/>
      <c r="C7" s="1135"/>
      <c r="D7" s="1135"/>
      <c r="E7" s="1135"/>
      <c r="F7" s="1135"/>
      <c r="G7" s="1136"/>
      <c r="H7" s="1136"/>
      <c r="I7" s="1136"/>
      <c r="J7" s="1136"/>
      <c r="K7" s="1139"/>
      <c r="L7" s="657"/>
      <c r="M7" s="1138"/>
      <c r="N7" s="1138"/>
      <c r="O7" s="1138"/>
      <c r="P7" s="1138"/>
      <c r="Q7" s="1138"/>
      <c r="R7" s="1138"/>
      <c r="S7" s="658"/>
    </row>
    <row r="8" spans="1:20" s="506" customFormat="1" ht="13.5" customHeight="1">
      <c r="A8" s="1129"/>
      <c r="B8" s="1132"/>
      <c r="C8" s="1134" t="s">
        <v>5</v>
      </c>
      <c r="D8" s="1134"/>
      <c r="E8" s="1134" t="s">
        <v>518</v>
      </c>
      <c r="F8" s="1134"/>
      <c r="G8" s="1134" t="s">
        <v>5</v>
      </c>
      <c r="H8" s="1134"/>
      <c r="I8" s="1134" t="s">
        <v>518</v>
      </c>
      <c r="J8" s="1134"/>
      <c r="K8" s="659"/>
      <c r="L8" s="659"/>
      <c r="M8" s="659"/>
      <c r="N8" s="659"/>
      <c r="O8" s="659"/>
      <c r="P8" s="659"/>
      <c r="Q8" s="660"/>
      <c r="R8" s="660"/>
      <c r="S8" s="660"/>
      <c r="T8" s="661"/>
    </row>
    <row r="9" spans="1:20" s="506" customFormat="1" ht="13.5" customHeight="1">
      <c r="A9" s="1130"/>
      <c r="B9" s="1133"/>
      <c r="C9" s="662">
        <v>2009</v>
      </c>
      <c r="D9" s="662">
        <v>2012</v>
      </c>
      <c r="E9" s="662">
        <v>2009</v>
      </c>
      <c r="F9" s="662">
        <v>2012</v>
      </c>
      <c r="G9" s="662">
        <v>2009</v>
      </c>
      <c r="H9" s="662">
        <v>2012</v>
      </c>
      <c r="I9" s="662">
        <v>2009</v>
      </c>
      <c r="J9" s="662">
        <v>2012</v>
      </c>
      <c r="K9" s="659"/>
      <c r="L9" s="659"/>
      <c r="M9" s="659"/>
      <c r="N9" s="659"/>
      <c r="O9" s="659"/>
      <c r="P9" s="659"/>
      <c r="Q9" s="660"/>
      <c r="R9" s="660"/>
      <c r="S9" s="660"/>
      <c r="T9" s="661"/>
    </row>
    <row r="10" spans="1:20" s="506" customFormat="1" ht="11.25">
      <c r="A10" s="909" t="s">
        <v>91</v>
      </c>
      <c r="B10" s="910">
        <v>5565</v>
      </c>
      <c r="C10" s="911">
        <v>1230</v>
      </c>
      <c r="D10" s="912">
        <v>1273</v>
      </c>
      <c r="E10" s="913">
        <v>22.102425876010781</v>
      </c>
      <c r="F10" s="913">
        <v>22.875112309074574</v>
      </c>
      <c r="G10" s="911">
        <v>4334</v>
      </c>
      <c r="H10" s="912">
        <v>4292</v>
      </c>
      <c r="I10" s="913">
        <v>77.879604672057496</v>
      </c>
      <c r="J10" s="913">
        <v>77.124887690925434</v>
      </c>
      <c r="K10" s="659"/>
      <c r="L10" s="659"/>
      <c r="M10" s="659"/>
      <c r="N10" s="663"/>
      <c r="O10" s="663"/>
      <c r="P10" s="659"/>
      <c r="Q10" s="660"/>
      <c r="R10" s="660"/>
      <c r="S10" s="660"/>
    </row>
    <row r="11" spans="1:20" s="506" customFormat="1" ht="11.25">
      <c r="A11" s="914"/>
      <c r="B11" s="910"/>
      <c r="C11" s="915"/>
      <c r="D11" s="911"/>
      <c r="E11" s="916"/>
      <c r="F11" s="916"/>
      <c r="G11" s="915"/>
      <c r="H11" s="915"/>
      <c r="I11" s="917"/>
      <c r="J11" s="917"/>
      <c r="K11" s="659"/>
      <c r="L11" s="659"/>
      <c r="M11" s="659"/>
      <c r="N11" s="663"/>
      <c r="O11" s="663"/>
      <c r="P11" s="659"/>
      <c r="Q11" s="664"/>
      <c r="R11" s="664"/>
      <c r="S11" s="664"/>
    </row>
    <row r="12" spans="1:20" s="506" customFormat="1" ht="11.25">
      <c r="A12" s="918" t="s">
        <v>25</v>
      </c>
      <c r="B12" s="919">
        <v>22</v>
      </c>
      <c r="C12" s="920" t="s">
        <v>93</v>
      </c>
      <c r="D12" s="921" t="s">
        <v>93</v>
      </c>
      <c r="E12" s="920" t="s">
        <v>93</v>
      </c>
      <c r="F12" s="921" t="s">
        <v>93</v>
      </c>
      <c r="G12" s="920">
        <v>22</v>
      </c>
      <c r="H12" s="921">
        <v>22</v>
      </c>
      <c r="I12" s="922">
        <v>100</v>
      </c>
      <c r="J12" s="922">
        <v>100</v>
      </c>
      <c r="K12" s="659"/>
      <c r="L12" s="659"/>
      <c r="M12" s="659"/>
      <c r="N12" s="663"/>
      <c r="O12" s="663"/>
      <c r="P12" s="659"/>
      <c r="Q12" s="664"/>
      <c r="R12" s="664"/>
      <c r="S12" s="664"/>
    </row>
    <row r="13" spans="1:20" s="506" customFormat="1" ht="11.25">
      <c r="A13" s="918" t="s">
        <v>23</v>
      </c>
      <c r="B13" s="919">
        <v>102</v>
      </c>
      <c r="C13" s="920">
        <v>24</v>
      </c>
      <c r="D13" s="921">
        <v>49</v>
      </c>
      <c r="E13" s="922">
        <v>23.529411764705884</v>
      </c>
      <c r="F13" s="922">
        <v>48.03921568627451</v>
      </c>
      <c r="G13" s="920">
        <v>78</v>
      </c>
      <c r="H13" s="921">
        <v>53</v>
      </c>
      <c r="I13" s="922">
        <v>76.470588235294116</v>
      </c>
      <c r="J13" s="922">
        <v>51.96078431372549</v>
      </c>
      <c r="K13" s="659"/>
      <c r="L13" s="659"/>
      <c r="M13" s="659"/>
      <c r="N13" s="663"/>
      <c r="O13" s="663"/>
      <c r="P13" s="659"/>
      <c r="Q13" s="664"/>
      <c r="R13" s="664"/>
      <c r="S13" s="664"/>
    </row>
    <row r="14" spans="1:20" s="506" customFormat="1" ht="11.25">
      <c r="A14" s="918" t="s">
        <v>26</v>
      </c>
      <c r="B14" s="919">
        <v>16</v>
      </c>
      <c r="C14" s="920">
        <v>1</v>
      </c>
      <c r="D14" s="921">
        <v>5</v>
      </c>
      <c r="E14" s="922">
        <v>6.25</v>
      </c>
      <c r="F14" s="922">
        <v>31.25</v>
      </c>
      <c r="G14" s="920">
        <v>15</v>
      </c>
      <c r="H14" s="921">
        <v>11</v>
      </c>
      <c r="I14" s="922">
        <v>93.75</v>
      </c>
      <c r="J14" s="922">
        <v>68.75</v>
      </c>
      <c r="K14" s="659"/>
      <c r="L14" s="659"/>
      <c r="M14" s="659"/>
      <c r="N14" s="663"/>
      <c r="O14" s="663"/>
      <c r="P14" s="659"/>
      <c r="Q14" s="664"/>
      <c r="R14" s="664"/>
      <c r="S14" s="664"/>
    </row>
    <row r="15" spans="1:20" s="506" customFormat="1" ht="11.25">
      <c r="A15" s="918" t="s">
        <v>27</v>
      </c>
      <c r="B15" s="919">
        <v>62</v>
      </c>
      <c r="C15" s="920">
        <v>19</v>
      </c>
      <c r="D15" s="921">
        <v>25</v>
      </c>
      <c r="E15" s="922">
        <v>30.64516129032258</v>
      </c>
      <c r="F15" s="922">
        <v>40.322580645161288</v>
      </c>
      <c r="G15" s="920">
        <v>43</v>
      </c>
      <c r="H15" s="921">
        <v>37</v>
      </c>
      <c r="I15" s="922">
        <v>69.354838709677423</v>
      </c>
      <c r="J15" s="922">
        <v>59.677419354838712</v>
      </c>
      <c r="K15" s="659"/>
      <c r="L15" s="659"/>
      <c r="M15" s="659"/>
      <c r="N15" s="663"/>
      <c r="O15" s="663"/>
      <c r="P15" s="659"/>
      <c r="Q15" s="664"/>
      <c r="R15" s="664"/>
      <c r="S15" s="664"/>
    </row>
    <row r="16" spans="1:20" s="506" customFormat="1" ht="11.25">
      <c r="A16" s="918" t="s">
        <v>28</v>
      </c>
      <c r="B16" s="919">
        <v>417</v>
      </c>
      <c r="C16" s="920">
        <v>149</v>
      </c>
      <c r="D16" s="921">
        <v>162</v>
      </c>
      <c r="E16" s="922">
        <v>35.731414868105517</v>
      </c>
      <c r="F16" s="922">
        <v>38.848920863309353</v>
      </c>
      <c r="G16" s="920">
        <v>268</v>
      </c>
      <c r="H16" s="921">
        <v>255</v>
      </c>
      <c r="I16" s="922">
        <v>64.268585131894483</v>
      </c>
      <c r="J16" s="922">
        <v>61.151079136690647</v>
      </c>
      <c r="K16" s="659"/>
      <c r="L16" s="659"/>
      <c r="M16" s="659"/>
      <c r="N16" s="663"/>
      <c r="O16" s="663"/>
      <c r="P16" s="659"/>
      <c r="Q16" s="664"/>
      <c r="R16" s="664"/>
      <c r="S16" s="664"/>
    </row>
    <row r="17" spans="1:19" s="506" customFormat="1" ht="11.25">
      <c r="A17" s="918" t="s">
        <v>9</v>
      </c>
      <c r="B17" s="919">
        <v>184</v>
      </c>
      <c r="C17" s="920">
        <v>46</v>
      </c>
      <c r="D17" s="921">
        <v>51</v>
      </c>
      <c r="E17" s="922">
        <v>25</v>
      </c>
      <c r="F17" s="922">
        <v>27.717391304347824</v>
      </c>
      <c r="G17" s="920">
        <v>138</v>
      </c>
      <c r="H17" s="921">
        <v>133</v>
      </c>
      <c r="I17" s="922">
        <v>75</v>
      </c>
      <c r="J17" s="922">
        <v>72.282608695652172</v>
      </c>
      <c r="K17" s="659"/>
      <c r="L17" s="659"/>
      <c r="M17" s="659"/>
      <c r="N17" s="663"/>
      <c r="O17" s="663"/>
      <c r="P17" s="659"/>
      <c r="Q17" s="664"/>
      <c r="R17" s="664"/>
      <c r="S17" s="664"/>
    </row>
    <row r="18" spans="1:19" s="506" customFormat="1" ht="11.25">
      <c r="A18" s="918" t="s">
        <v>10</v>
      </c>
      <c r="B18" s="919">
        <v>1</v>
      </c>
      <c r="C18" s="920">
        <v>1</v>
      </c>
      <c r="D18" s="921">
        <v>1</v>
      </c>
      <c r="E18" s="922">
        <v>100</v>
      </c>
      <c r="F18" s="922">
        <v>100</v>
      </c>
      <c r="G18" s="920" t="s">
        <v>93</v>
      </c>
      <c r="H18" s="921" t="s">
        <v>93</v>
      </c>
      <c r="I18" s="920" t="s">
        <v>93</v>
      </c>
      <c r="J18" s="921" t="s">
        <v>93</v>
      </c>
      <c r="K18" s="659"/>
      <c r="L18" s="659"/>
      <c r="M18" s="659"/>
      <c r="N18" s="663"/>
      <c r="O18" s="663"/>
      <c r="P18" s="659"/>
      <c r="Q18" s="660"/>
      <c r="R18" s="660"/>
      <c r="S18" s="660"/>
    </row>
    <row r="19" spans="1:19" s="506" customFormat="1" ht="11.25">
      <c r="A19" s="918" t="s">
        <v>29</v>
      </c>
      <c r="B19" s="919">
        <v>78</v>
      </c>
      <c r="C19" s="920">
        <v>22</v>
      </c>
      <c r="D19" s="921">
        <v>21</v>
      </c>
      <c r="E19" s="922">
        <v>28.205128205128204</v>
      </c>
      <c r="F19" s="922">
        <v>26.923076923076923</v>
      </c>
      <c r="G19" s="920">
        <v>56</v>
      </c>
      <c r="H19" s="921">
        <v>57</v>
      </c>
      <c r="I19" s="922">
        <v>71.794871794871796</v>
      </c>
      <c r="J19" s="922">
        <v>73.07692307692308</v>
      </c>
      <c r="K19" s="659"/>
      <c r="L19" s="659"/>
      <c r="M19" s="659"/>
      <c r="N19" s="663"/>
      <c r="O19" s="663"/>
      <c r="P19" s="659"/>
      <c r="Q19" s="664"/>
      <c r="R19" s="664"/>
      <c r="S19" s="664"/>
    </row>
    <row r="20" spans="1:19" s="506" customFormat="1" ht="11.25">
      <c r="A20" s="918" t="s">
        <v>11</v>
      </c>
      <c r="B20" s="919">
        <v>246</v>
      </c>
      <c r="C20" s="920">
        <v>15</v>
      </c>
      <c r="D20" s="921">
        <v>33</v>
      </c>
      <c r="E20" s="922">
        <v>6.0975609756097562</v>
      </c>
      <c r="F20" s="922">
        <v>13.414634146341463</v>
      </c>
      <c r="G20" s="920">
        <v>231</v>
      </c>
      <c r="H20" s="921">
        <v>213</v>
      </c>
      <c r="I20" s="922">
        <v>93.902439024390247</v>
      </c>
      <c r="J20" s="922">
        <v>86.58536585365853</v>
      </c>
      <c r="K20" s="659"/>
      <c r="L20" s="659"/>
      <c r="M20" s="659"/>
      <c r="N20" s="663"/>
      <c r="O20" s="663"/>
      <c r="P20" s="659"/>
      <c r="Q20" s="664"/>
      <c r="R20" s="664"/>
      <c r="S20" s="664"/>
    </row>
    <row r="21" spans="1:19" s="506" customFormat="1" ht="11.25">
      <c r="A21" s="918" t="s">
        <v>12</v>
      </c>
      <c r="B21" s="919">
        <v>217</v>
      </c>
      <c r="C21" s="920">
        <v>39</v>
      </c>
      <c r="D21" s="921">
        <v>41</v>
      </c>
      <c r="E21" s="922">
        <v>17.972350230414747</v>
      </c>
      <c r="F21" s="922">
        <v>18.894009216589861</v>
      </c>
      <c r="G21" s="920">
        <v>178</v>
      </c>
      <c r="H21" s="921">
        <v>176</v>
      </c>
      <c r="I21" s="922">
        <v>82.027649769585253</v>
      </c>
      <c r="J21" s="922">
        <v>81.105990783410135</v>
      </c>
      <c r="K21" s="659"/>
      <c r="L21" s="659"/>
      <c r="M21" s="659"/>
      <c r="N21" s="663"/>
      <c r="O21" s="663"/>
      <c r="P21" s="659"/>
      <c r="Q21" s="664"/>
      <c r="R21" s="664"/>
      <c r="S21" s="664"/>
    </row>
    <row r="22" spans="1:19" s="506" customFormat="1" ht="11.25">
      <c r="A22" s="918" t="s">
        <v>13</v>
      </c>
      <c r="B22" s="919">
        <v>141</v>
      </c>
      <c r="C22" s="920">
        <v>14</v>
      </c>
      <c r="D22" s="921">
        <v>19</v>
      </c>
      <c r="E22" s="922">
        <v>9.9290780141843964</v>
      </c>
      <c r="F22" s="922">
        <v>13.475177304964539</v>
      </c>
      <c r="G22" s="920">
        <v>127</v>
      </c>
      <c r="H22" s="921">
        <v>122</v>
      </c>
      <c r="I22" s="922">
        <v>90.070921985815602</v>
      </c>
      <c r="J22" s="922">
        <v>86.524822695035468</v>
      </c>
      <c r="K22" s="659"/>
      <c r="L22" s="659"/>
      <c r="M22" s="659"/>
      <c r="N22" s="663"/>
      <c r="O22" s="663"/>
      <c r="P22" s="659"/>
      <c r="Q22" s="664"/>
      <c r="R22" s="664"/>
      <c r="S22" s="664"/>
    </row>
    <row r="23" spans="1:19" s="506" customFormat="1" ht="11.25">
      <c r="A23" s="918" t="s">
        <v>14</v>
      </c>
      <c r="B23" s="919">
        <v>78</v>
      </c>
      <c r="C23" s="920">
        <v>5</v>
      </c>
      <c r="D23" s="921">
        <v>10</v>
      </c>
      <c r="E23" s="922">
        <v>6.4102564102564106</v>
      </c>
      <c r="F23" s="922">
        <v>12.820512820512821</v>
      </c>
      <c r="G23" s="920">
        <v>73</v>
      </c>
      <c r="H23" s="921">
        <v>68</v>
      </c>
      <c r="I23" s="922">
        <v>93.589743589743591</v>
      </c>
      <c r="J23" s="922">
        <v>87.179487179487182</v>
      </c>
      <c r="K23" s="659"/>
      <c r="L23" s="659"/>
      <c r="M23" s="659"/>
      <c r="N23" s="663"/>
      <c r="O23" s="663"/>
      <c r="P23" s="659"/>
      <c r="Q23" s="664"/>
      <c r="R23" s="664"/>
      <c r="S23" s="664"/>
    </row>
    <row r="24" spans="1:19" s="506" customFormat="1" ht="11.25">
      <c r="A24" s="918" t="s">
        <v>30</v>
      </c>
      <c r="B24" s="919">
        <v>853</v>
      </c>
      <c r="C24" s="920">
        <v>154</v>
      </c>
      <c r="D24" s="921">
        <v>150</v>
      </c>
      <c r="E24" s="922">
        <v>18.053927315357562</v>
      </c>
      <c r="F24" s="922">
        <v>17.584994138335286</v>
      </c>
      <c r="G24" s="920">
        <v>699</v>
      </c>
      <c r="H24" s="921">
        <v>703</v>
      </c>
      <c r="I24" s="922">
        <v>81.946072684642445</v>
      </c>
      <c r="J24" s="922">
        <v>82.41500586166471</v>
      </c>
      <c r="K24" s="659"/>
      <c r="L24" s="659"/>
      <c r="M24" s="659"/>
      <c r="N24" s="663"/>
      <c r="O24" s="663"/>
      <c r="P24" s="659"/>
      <c r="Q24" s="664"/>
      <c r="R24" s="664"/>
      <c r="S24" s="664"/>
    </row>
    <row r="25" spans="1:19" s="506" customFormat="1" ht="11.25">
      <c r="A25" s="918" t="s">
        <v>31</v>
      </c>
      <c r="B25" s="919">
        <v>143</v>
      </c>
      <c r="C25" s="920">
        <v>16</v>
      </c>
      <c r="D25" s="921">
        <v>24</v>
      </c>
      <c r="E25" s="922">
        <v>11.188811188811188</v>
      </c>
      <c r="F25" s="922">
        <v>16.783216783216783</v>
      </c>
      <c r="G25" s="920">
        <v>127</v>
      </c>
      <c r="H25" s="921">
        <v>119</v>
      </c>
      <c r="I25" s="922">
        <v>88.811188811188813</v>
      </c>
      <c r="J25" s="922">
        <v>83.216783216783213</v>
      </c>
      <c r="K25" s="659"/>
      <c r="L25" s="665"/>
      <c r="M25" s="659"/>
      <c r="N25" s="663"/>
      <c r="O25" s="663"/>
      <c r="P25" s="659"/>
      <c r="Q25" s="664"/>
      <c r="R25" s="664"/>
      <c r="S25" s="664"/>
    </row>
    <row r="26" spans="1:19" s="506" customFormat="1" ht="11.25">
      <c r="A26" s="918" t="s">
        <v>15</v>
      </c>
      <c r="B26" s="919">
        <v>223</v>
      </c>
      <c r="C26" s="920">
        <v>26</v>
      </c>
      <c r="D26" s="921">
        <v>30</v>
      </c>
      <c r="E26" s="922">
        <v>11.659192825112108</v>
      </c>
      <c r="F26" s="922">
        <v>13.452914798206278</v>
      </c>
      <c r="G26" s="920">
        <v>197</v>
      </c>
      <c r="H26" s="921">
        <v>193</v>
      </c>
      <c r="I26" s="922">
        <v>88.340807174887885</v>
      </c>
      <c r="J26" s="922">
        <v>86.54708520179372</v>
      </c>
      <c r="K26" s="659"/>
      <c r="L26" s="659"/>
      <c r="M26" s="659"/>
      <c r="N26" s="663"/>
      <c r="O26" s="663"/>
      <c r="P26" s="659"/>
      <c r="Q26" s="664"/>
      <c r="R26" s="664"/>
      <c r="S26" s="664"/>
    </row>
    <row r="27" spans="1:19" s="506" customFormat="1" ht="11.25">
      <c r="A27" s="918" t="s">
        <v>197</v>
      </c>
      <c r="B27" s="919">
        <v>399</v>
      </c>
      <c r="C27" s="920">
        <v>90</v>
      </c>
      <c r="D27" s="921">
        <v>94</v>
      </c>
      <c r="E27" s="922">
        <v>22.556390977443609</v>
      </c>
      <c r="F27" s="922">
        <v>23.558897243107769</v>
      </c>
      <c r="G27" s="920">
        <v>309</v>
      </c>
      <c r="H27" s="921">
        <v>305</v>
      </c>
      <c r="I27" s="922">
        <v>77.443609022556387</v>
      </c>
      <c r="J27" s="922">
        <v>76.441102756892235</v>
      </c>
      <c r="K27" s="659"/>
      <c r="L27" s="659"/>
      <c r="M27" s="659"/>
      <c r="N27" s="663"/>
      <c r="O27" s="663"/>
      <c r="P27" s="659"/>
      <c r="Q27" s="664"/>
      <c r="R27" s="664"/>
      <c r="S27" s="664"/>
    </row>
    <row r="28" spans="1:19" s="506" customFormat="1" ht="11.25">
      <c r="A28" s="918" t="s">
        <v>24</v>
      </c>
      <c r="B28" s="919">
        <v>185</v>
      </c>
      <c r="C28" s="920">
        <v>67</v>
      </c>
      <c r="D28" s="921">
        <v>73</v>
      </c>
      <c r="E28" s="922">
        <v>36.216216216216218</v>
      </c>
      <c r="F28" s="922">
        <v>39.45945945945946</v>
      </c>
      <c r="G28" s="920">
        <v>118</v>
      </c>
      <c r="H28" s="921">
        <v>112</v>
      </c>
      <c r="I28" s="922">
        <v>63.783783783783782</v>
      </c>
      <c r="J28" s="922">
        <v>60.54054054054054</v>
      </c>
      <c r="K28" s="659"/>
      <c r="L28" s="659"/>
      <c r="M28" s="659"/>
      <c r="N28" s="663"/>
      <c r="O28" s="663"/>
      <c r="P28" s="659"/>
      <c r="Q28" s="660"/>
      <c r="R28" s="660"/>
      <c r="S28" s="660"/>
    </row>
    <row r="29" spans="1:19" s="506" customFormat="1" ht="11.25">
      <c r="A29" s="918" t="s">
        <v>16</v>
      </c>
      <c r="B29" s="919">
        <v>224</v>
      </c>
      <c r="C29" s="920">
        <v>135</v>
      </c>
      <c r="D29" s="921">
        <v>61</v>
      </c>
      <c r="E29" s="922">
        <v>60.267857142857146</v>
      </c>
      <c r="F29" s="922">
        <v>27.232142857142858</v>
      </c>
      <c r="G29" s="920">
        <v>89</v>
      </c>
      <c r="H29" s="921">
        <v>163</v>
      </c>
      <c r="I29" s="922">
        <v>39.732142857142854</v>
      </c>
      <c r="J29" s="922">
        <v>72.767857142857139</v>
      </c>
      <c r="K29" s="659"/>
      <c r="L29" s="659"/>
      <c r="M29" s="659"/>
      <c r="N29" s="663"/>
      <c r="O29" s="663"/>
      <c r="P29" s="659"/>
      <c r="Q29" s="664"/>
      <c r="R29" s="664"/>
      <c r="S29" s="664"/>
    </row>
    <row r="30" spans="1:19" s="506" customFormat="1" ht="11.25">
      <c r="A30" s="918" t="s">
        <v>32</v>
      </c>
      <c r="B30" s="919">
        <v>92</v>
      </c>
      <c r="C30" s="920">
        <v>63</v>
      </c>
      <c r="D30" s="921">
        <v>72</v>
      </c>
      <c r="E30" s="922">
        <v>68.478260869565219</v>
      </c>
      <c r="F30" s="922">
        <v>78.260869565217391</v>
      </c>
      <c r="G30" s="920">
        <v>29</v>
      </c>
      <c r="H30" s="921">
        <v>20</v>
      </c>
      <c r="I30" s="922">
        <v>31.521739130434781</v>
      </c>
      <c r="J30" s="922">
        <v>21.739130434782609</v>
      </c>
      <c r="K30" s="659"/>
      <c r="L30" s="659"/>
      <c r="M30" s="659"/>
      <c r="N30" s="663"/>
      <c r="O30" s="663"/>
      <c r="P30" s="659"/>
      <c r="Q30" s="664"/>
      <c r="R30" s="664"/>
      <c r="S30" s="664"/>
    </row>
    <row r="31" spans="1:19" s="506" customFormat="1" ht="11.25">
      <c r="A31" s="918" t="s">
        <v>33</v>
      </c>
      <c r="B31" s="919">
        <v>167</v>
      </c>
      <c r="C31" s="920">
        <v>12</v>
      </c>
      <c r="D31" s="921">
        <v>17</v>
      </c>
      <c r="E31" s="922">
        <v>7.1856287425149699</v>
      </c>
      <c r="F31" s="922">
        <v>10.179640718562874</v>
      </c>
      <c r="G31" s="920">
        <v>155</v>
      </c>
      <c r="H31" s="921">
        <v>150</v>
      </c>
      <c r="I31" s="922">
        <v>92.814371257485035</v>
      </c>
      <c r="J31" s="922">
        <v>89.820359281437121</v>
      </c>
      <c r="K31" s="659"/>
      <c r="L31" s="659"/>
      <c r="M31" s="659"/>
      <c r="N31" s="663"/>
      <c r="O31" s="663"/>
      <c r="P31" s="659"/>
      <c r="Q31" s="664"/>
      <c r="R31" s="664"/>
      <c r="S31" s="664"/>
    </row>
    <row r="32" spans="1:19" s="506" customFormat="1" ht="11.25">
      <c r="A32" s="918" t="s">
        <v>177</v>
      </c>
      <c r="B32" s="919">
        <v>496</v>
      </c>
      <c r="C32" s="920">
        <v>56</v>
      </c>
      <c r="D32" s="921">
        <v>59</v>
      </c>
      <c r="E32" s="922">
        <v>11.290322580645162</v>
      </c>
      <c r="F32" s="922">
        <v>11.89516129032258</v>
      </c>
      <c r="G32" s="920">
        <v>439</v>
      </c>
      <c r="H32" s="921">
        <v>437</v>
      </c>
      <c r="I32" s="922">
        <v>88.508064516129039</v>
      </c>
      <c r="J32" s="922">
        <v>88.104838709677423</v>
      </c>
      <c r="K32" s="659"/>
      <c r="L32" s="659"/>
      <c r="M32" s="659"/>
      <c r="N32" s="663"/>
      <c r="O32" s="663"/>
      <c r="P32" s="659"/>
      <c r="Q32" s="664"/>
      <c r="R32" s="664"/>
      <c r="S32" s="664"/>
    </row>
    <row r="33" spans="1:19" s="506" customFormat="1" ht="11.25">
      <c r="A33" s="918" t="s">
        <v>17</v>
      </c>
      <c r="B33" s="919">
        <v>52</v>
      </c>
      <c r="C33" s="920">
        <v>4</v>
      </c>
      <c r="D33" s="921">
        <v>2</v>
      </c>
      <c r="E33" s="922">
        <v>7.6923076923076925</v>
      </c>
      <c r="F33" s="922">
        <v>3.8461538461538463</v>
      </c>
      <c r="G33" s="920">
        <v>48</v>
      </c>
      <c r="H33" s="921">
        <v>50</v>
      </c>
      <c r="I33" s="922">
        <v>92.307692307692307</v>
      </c>
      <c r="J33" s="922">
        <v>96.15384615384616</v>
      </c>
      <c r="K33" s="659"/>
      <c r="L33" s="659"/>
      <c r="M33" s="659"/>
      <c r="N33" s="663"/>
      <c r="O33" s="663"/>
      <c r="P33" s="659"/>
      <c r="Q33" s="660"/>
      <c r="R33" s="660"/>
      <c r="S33" s="660"/>
    </row>
    <row r="34" spans="1:19" s="506" customFormat="1" ht="11.25">
      <c r="A34" s="918" t="s">
        <v>18</v>
      </c>
      <c r="B34" s="919">
        <v>15</v>
      </c>
      <c r="C34" s="920">
        <v>1</v>
      </c>
      <c r="D34" s="921">
        <v>4</v>
      </c>
      <c r="E34" s="922">
        <v>6.666666666666667</v>
      </c>
      <c r="F34" s="922">
        <v>26.666666666666668</v>
      </c>
      <c r="G34" s="920">
        <v>14</v>
      </c>
      <c r="H34" s="921">
        <v>11</v>
      </c>
      <c r="I34" s="922">
        <v>93.333333333333329</v>
      </c>
      <c r="J34" s="922">
        <v>73.333333333333329</v>
      </c>
      <c r="K34" s="659"/>
      <c r="L34" s="659"/>
      <c r="M34" s="659"/>
      <c r="N34" s="663"/>
      <c r="O34" s="663"/>
      <c r="P34" s="659"/>
      <c r="Q34" s="664"/>
      <c r="R34" s="664"/>
      <c r="S34" s="664"/>
    </row>
    <row r="35" spans="1:19" s="506" customFormat="1" ht="11.25">
      <c r="A35" s="918" t="s">
        <v>19</v>
      </c>
      <c r="B35" s="919">
        <v>293</v>
      </c>
      <c r="C35" s="920">
        <v>23</v>
      </c>
      <c r="D35" s="921">
        <v>29</v>
      </c>
      <c r="E35" s="922">
        <v>7.8498293515358366</v>
      </c>
      <c r="F35" s="922">
        <v>9.8976109215017072</v>
      </c>
      <c r="G35" s="920">
        <v>270</v>
      </c>
      <c r="H35" s="921">
        <v>264</v>
      </c>
      <c r="I35" s="922">
        <v>92.150170648464169</v>
      </c>
      <c r="J35" s="922">
        <v>90.102389078498291</v>
      </c>
      <c r="K35" s="659"/>
      <c r="L35" s="659"/>
      <c r="M35" s="659"/>
      <c r="N35" s="663"/>
      <c r="O35" s="663"/>
      <c r="P35" s="659"/>
      <c r="Q35" s="664"/>
      <c r="R35" s="664"/>
      <c r="S35" s="664"/>
    </row>
    <row r="36" spans="1:19" s="506" customFormat="1" ht="11.25">
      <c r="A36" s="918" t="s">
        <v>92</v>
      </c>
      <c r="B36" s="919">
        <v>645</v>
      </c>
      <c r="C36" s="920">
        <v>225</v>
      </c>
      <c r="D36" s="921">
        <v>215</v>
      </c>
      <c r="E36" s="922">
        <v>34.883720930232556</v>
      </c>
      <c r="F36" s="922">
        <v>33.333333333333336</v>
      </c>
      <c r="G36" s="920">
        <v>420</v>
      </c>
      <c r="H36" s="921">
        <v>430</v>
      </c>
      <c r="I36" s="922">
        <v>65.116279069767444</v>
      </c>
      <c r="J36" s="922">
        <v>66.666666666666671</v>
      </c>
      <c r="K36" s="666"/>
      <c r="L36" s="666"/>
      <c r="M36" s="666"/>
      <c r="N36" s="663"/>
      <c r="O36" s="663"/>
      <c r="P36" s="666"/>
      <c r="Q36" s="664"/>
      <c r="R36" s="664"/>
      <c r="S36" s="664"/>
    </row>
    <row r="37" spans="1:19" s="506" customFormat="1" ht="11.25">
      <c r="A37" s="918" t="s">
        <v>20</v>
      </c>
      <c r="B37" s="919">
        <v>75</v>
      </c>
      <c r="C37" s="920">
        <v>14</v>
      </c>
      <c r="D37" s="921">
        <v>16</v>
      </c>
      <c r="E37" s="922">
        <v>18.666666666666668</v>
      </c>
      <c r="F37" s="922">
        <v>21.333333333333332</v>
      </c>
      <c r="G37" s="920">
        <v>61</v>
      </c>
      <c r="H37" s="921">
        <v>59</v>
      </c>
      <c r="I37" s="922">
        <v>81.333333333333329</v>
      </c>
      <c r="J37" s="922">
        <v>78.666666666666671</v>
      </c>
      <c r="K37" s="667"/>
      <c r="L37" s="668"/>
      <c r="M37" s="660"/>
      <c r="N37" s="663"/>
      <c r="O37" s="663"/>
      <c r="P37" s="660"/>
      <c r="Q37" s="660"/>
      <c r="R37" s="660"/>
      <c r="S37" s="660"/>
    </row>
    <row r="38" spans="1:19" s="506" customFormat="1" ht="11.25">
      <c r="A38" s="918" t="s">
        <v>21</v>
      </c>
      <c r="B38" s="919">
        <v>139</v>
      </c>
      <c r="C38" s="920">
        <v>9</v>
      </c>
      <c r="D38" s="921">
        <v>10</v>
      </c>
      <c r="E38" s="922">
        <v>6.4748201438848918</v>
      </c>
      <c r="F38" s="922">
        <v>7.1942446043165464</v>
      </c>
      <c r="G38" s="920">
        <v>130</v>
      </c>
      <c r="H38" s="921">
        <v>129</v>
      </c>
      <c r="I38" s="922">
        <v>93.525179856115102</v>
      </c>
      <c r="J38" s="922">
        <v>92.805755395683448</v>
      </c>
      <c r="K38" s="669"/>
      <c r="L38" s="670"/>
      <c r="M38" s="664"/>
      <c r="N38" s="663"/>
      <c r="O38" s="663"/>
      <c r="P38" s="664"/>
      <c r="Q38" s="664"/>
      <c r="R38" s="664"/>
      <c r="S38" s="664"/>
    </row>
    <row r="39" spans="1:19" s="506" customFormat="1" ht="11.25">
      <c r="A39" s="671" t="s">
        <v>519</v>
      </c>
      <c r="B39" s="672"/>
      <c r="K39" s="669"/>
      <c r="L39" s="670"/>
      <c r="M39" s="664"/>
      <c r="N39" s="664"/>
      <c r="O39" s="664"/>
      <c r="P39" s="664"/>
      <c r="Q39" s="664"/>
      <c r="R39" s="664"/>
      <c r="S39" s="664"/>
    </row>
    <row r="40" spans="1:19" s="506" customFormat="1" ht="11.25">
      <c r="A40" s="28" t="s">
        <v>224</v>
      </c>
      <c r="K40" s="669"/>
      <c r="L40" s="670"/>
      <c r="M40" s="664"/>
      <c r="N40" s="664"/>
      <c r="O40" s="664"/>
      <c r="P40" s="664"/>
      <c r="Q40" s="664"/>
      <c r="R40" s="664"/>
      <c r="S40" s="664"/>
    </row>
    <row r="41" spans="1:19" s="506" customFormat="1" ht="11.25">
      <c r="A41" s="673"/>
      <c r="K41" s="669"/>
      <c r="L41" s="670"/>
      <c r="M41" s="664"/>
      <c r="N41" s="664"/>
      <c r="O41" s="664"/>
      <c r="P41" s="664"/>
      <c r="Q41" s="664"/>
      <c r="R41" s="664"/>
      <c r="S41" s="664"/>
    </row>
    <row r="42" spans="1:19">
      <c r="B42" s="674"/>
      <c r="C42" s="675"/>
      <c r="D42" s="676"/>
      <c r="E42" s="676"/>
      <c r="F42" s="676"/>
      <c r="K42" s="677"/>
      <c r="L42" s="678"/>
      <c r="M42" s="679"/>
      <c r="N42" s="679"/>
      <c r="O42" s="679"/>
      <c r="P42" s="679"/>
      <c r="Q42" s="679"/>
      <c r="R42" s="679"/>
      <c r="S42" s="680"/>
    </row>
    <row r="43" spans="1:19">
      <c r="B43" s="681"/>
      <c r="C43" s="681"/>
      <c r="K43" s="682"/>
      <c r="L43" s="682"/>
      <c r="M43" s="682"/>
      <c r="N43" s="682"/>
      <c r="O43" s="682"/>
      <c r="P43" s="682"/>
      <c r="Q43" s="682"/>
      <c r="R43" s="682"/>
      <c r="S43" s="682"/>
    </row>
    <row r="44" spans="1:19">
      <c r="B44" s="681"/>
      <c r="C44" s="683"/>
      <c r="D44" s="684"/>
      <c r="E44" s="684"/>
      <c r="F44" s="684"/>
      <c r="K44" s="1140"/>
      <c r="L44" s="1141"/>
      <c r="M44" s="1141"/>
      <c r="N44" s="1141"/>
      <c r="O44" s="1141"/>
      <c r="P44" s="1141"/>
      <c r="Q44" s="1141"/>
      <c r="R44" s="1141"/>
      <c r="S44" s="1141"/>
    </row>
    <row r="45" spans="1:19">
      <c r="B45" s="681"/>
      <c r="C45" s="681"/>
      <c r="K45" s="1140"/>
      <c r="L45" s="1142"/>
      <c r="M45" s="1143"/>
      <c r="N45" s="1143"/>
      <c r="O45" s="1143"/>
      <c r="P45" s="1143"/>
      <c r="Q45" s="1143"/>
      <c r="R45" s="1143"/>
      <c r="S45" s="1144"/>
    </row>
    <row r="46" spans="1:19">
      <c r="B46" s="681"/>
      <c r="C46" s="681"/>
      <c r="K46" s="1140"/>
      <c r="L46" s="1142"/>
      <c r="M46" s="685"/>
      <c r="N46" s="686"/>
      <c r="O46" s="686"/>
      <c r="P46" s="687"/>
      <c r="Q46" s="688"/>
      <c r="R46" s="687"/>
      <c r="S46" s="1144"/>
    </row>
    <row r="47" spans="1:19">
      <c r="B47" s="681"/>
      <c r="C47" s="681"/>
      <c r="K47" s="689"/>
      <c r="L47" s="690"/>
      <c r="M47" s="691"/>
      <c r="N47" s="691"/>
      <c r="O47" s="691"/>
      <c r="P47" s="691"/>
      <c r="Q47" s="691"/>
      <c r="R47" s="691"/>
      <c r="S47" s="691"/>
    </row>
    <row r="48" spans="1:19">
      <c r="C48" s="681"/>
      <c r="K48" s="692"/>
      <c r="L48" s="693"/>
      <c r="M48" s="691"/>
      <c r="N48" s="691"/>
      <c r="O48" s="691"/>
      <c r="P48" s="691"/>
      <c r="Q48" s="691"/>
      <c r="R48" s="691"/>
      <c r="S48" s="691"/>
    </row>
    <row r="49" spans="2:19">
      <c r="B49" s="674"/>
      <c r="K49" s="694"/>
      <c r="L49" s="695"/>
      <c r="M49" s="696"/>
      <c r="N49" s="696"/>
      <c r="O49" s="696"/>
      <c r="P49" s="696"/>
      <c r="Q49" s="696"/>
      <c r="R49" s="696"/>
      <c r="S49" s="696"/>
    </row>
    <row r="50" spans="2:19">
      <c r="K50" s="694"/>
      <c r="L50" s="695"/>
      <c r="M50" s="696"/>
      <c r="N50" s="696"/>
      <c r="O50" s="696"/>
      <c r="P50" s="696"/>
      <c r="Q50" s="696"/>
      <c r="R50" s="696"/>
      <c r="S50" s="696"/>
    </row>
    <row r="51" spans="2:19">
      <c r="K51" s="694"/>
      <c r="L51" s="695"/>
      <c r="M51" s="696"/>
      <c r="N51" s="696"/>
      <c r="O51" s="696"/>
      <c r="P51" s="696"/>
      <c r="Q51" s="696"/>
      <c r="R51" s="696"/>
      <c r="S51" s="696"/>
    </row>
    <row r="52" spans="2:19">
      <c r="K52" s="694"/>
      <c r="L52" s="695"/>
      <c r="M52" s="696"/>
      <c r="N52" s="696"/>
      <c r="O52" s="696"/>
      <c r="P52" s="696"/>
      <c r="Q52" s="696"/>
      <c r="R52" s="696"/>
      <c r="S52" s="696"/>
    </row>
    <row r="53" spans="2:19">
      <c r="K53" s="694"/>
      <c r="L53" s="695"/>
      <c r="M53" s="696"/>
      <c r="N53" s="696"/>
      <c r="O53" s="696"/>
      <c r="P53" s="696"/>
      <c r="Q53" s="696"/>
      <c r="R53" s="696"/>
      <c r="S53" s="696"/>
    </row>
    <row r="54" spans="2:19">
      <c r="K54" s="694"/>
      <c r="L54" s="695"/>
      <c r="M54" s="696"/>
      <c r="N54" s="696"/>
      <c r="O54" s="696"/>
      <c r="P54" s="696"/>
      <c r="Q54" s="696"/>
      <c r="R54" s="696"/>
      <c r="S54" s="696"/>
    </row>
    <row r="55" spans="2:19">
      <c r="K55" s="694"/>
      <c r="L55" s="695"/>
      <c r="M55" s="696"/>
      <c r="N55" s="696"/>
      <c r="O55" s="696"/>
      <c r="P55" s="696"/>
      <c r="Q55" s="696"/>
      <c r="R55" s="696"/>
      <c r="S55" s="696"/>
    </row>
    <row r="56" spans="2:19">
      <c r="K56" s="692"/>
      <c r="L56" s="693"/>
      <c r="M56" s="691"/>
      <c r="N56" s="691"/>
      <c r="O56" s="691"/>
      <c r="P56" s="691"/>
      <c r="Q56" s="691"/>
      <c r="R56" s="691"/>
      <c r="S56" s="691"/>
    </row>
    <row r="57" spans="2:19">
      <c r="K57" s="694"/>
      <c r="L57" s="695"/>
      <c r="M57" s="697"/>
      <c r="N57" s="696"/>
      <c r="O57" s="696"/>
      <c r="P57" s="696"/>
      <c r="Q57" s="696"/>
      <c r="R57" s="696"/>
      <c r="S57" s="696"/>
    </row>
    <row r="58" spans="2:19">
      <c r="K58" s="694"/>
      <c r="L58" s="695"/>
      <c r="M58" s="696"/>
      <c r="N58" s="696"/>
      <c r="O58" s="696"/>
      <c r="P58" s="696"/>
      <c r="Q58" s="696"/>
      <c r="R58" s="696"/>
      <c r="S58" s="696"/>
    </row>
    <row r="59" spans="2:19">
      <c r="K59" s="694"/>
      <c r="L59" s="695"/>
      <c r="M59" s="696"/>
      <c r="N59" s="696"/>
      <c r="O59" s="696"/>
      <c r="P59" s="696"/>
      <c r="Q59" s="696"/>
      <c r="R59" s="696"/>
      <c r="S59" s="696"/>
    </row>
    <row r="60" spans="2:19">
      <c r="K60" s="694"/>
      <c r="L60" s="695"/>
      <c r="M60" s="696"/>
      <c r="N60" s="696"/>
      <c r="O60" s="696"/>
      <c r="P60" s="696"/>
      <c r="Q60" s="696"/>
      <c r="R60" s="696"/>
      <c r="S60" s="696"/>
    </row>
    <row r="61" spans="2:19">
      <c r="K61" s="694"/>
      <c r="L61" s="695"/>
      <c r="M61" s="696"/>
      <c r="N61" s="696"/>
      <c r="O61" s="696"/>
      <c r="P61" s="696"/>
      <c r="Q61" s="696"/>
      <c r="R61" s="696"/>
      <c r="S61" s="696"/>
    </row>
    <row r="62" spans="2:19">
      <c r="K62" s="694"/>
      <c r="L62" s="695"/>
      <c r="M62" s="696"/>
      <c r="N62" s="696"/>
      <c r="O62" s="698"/>
      <c r="P62" s="696"/>
      <c r="Q62" s="696"/>
      <c r="R62" s="696"/>
      <c r="S62" s="696"/>
    </row>
    <row r="63" spans="2:19">
      <c r="K63" s="694"/>
      <c r="L63" s="695"/>
      <c r="M63" s="696"/>
      <c r="N63" s="696"/>
      <c r="O63" s="696"/>
      <c r="P63" s="696"/>
      <c r="Q63" s="696"/>
      <c r="R63" s="696"/>
      <c r="S63" s="696"/>
    </row>
    <row r="64" spans="2:19">
      <c r="B64" s="674"/>
      <c r="C64" s="675"/>
      <c r="K64" s="694"/>
      <c r="L64" s="695"/>
      <c r="M64" s="696"/>
      <c r="N64" s="696"/>
      <c r="O64" s="696"/>
      <c r="P64" s="696"/>
      <c r="Q64" s="696"/>
      <c r="R64" s="696"/>
      <c r="S64" s="696"/>
    </row>
    <row r="65" spans="2:19">
      <c r="B65" s="699"/>
      <c r="C65" s="700"/>
      <c r="K65" s="694"/>
      <c r="L65" s="695"/>
      <c r="M65" s="696"/>
      <c r="N65" s="696"/>
      <c r="O65" s="696"/>
      <c r="P65" s="696"/>
      <c r="Q65" s="696"/>
      <c r="R65" s="696"/>
      <c r="S65" s="696"/>
    </row>
    <row r="66" spans="2:19">
      <c r="B66" s="699"/>
      <c r="C66" s="700"/>
      <c r="K66" s="692"/>
      <c r="L66" s="693"/>
      <c r="M66" s="691"/>
      <c r="N66" s="691"/>
      <c r="O66" s="691"/>
      <c r="P66" s="691"/>
      <c r="Q66" s="691"/>
      <c r="R66" s="691"/>
      <c r="S66" s="691"/>
    </row>
    <row r="67" spans="2:19">
      <c r="B67" s="699"/>
      <c r="C67" s="700"/>
      <c r="K67" s="694"/>
      <c r="L67" s="695"/>
      <c r="M67" s="697"/>
      <c r="N67" s="696"/>
      <c r="O67" s="696"/>
      <c r="P67" s="696"/>
      <c r="Q67" s="696"/>
      <c r="R67" s="696"/>
      <c r="S67" s="696"/>
    </row>
    <row r="68" spans="2:19">
      <c r="B68" s="699"/>
      <c r="C68" s="700"/>
      <c r="K68" s="694"/>
      <c r="L68" s="695"/>
      <c r="M68" s="696"/>
      <c r="N68" s="696"/>
      <c r="O68" s="696"/>
      <c r="P68" s="696"/>
      <c r="Q68" s="696"/>
      <c r="R68" s="696"/>
      <c r="S68" s="696"/>
    </row>
    <row r="69" spans="2:19">
      <c r="B69" s="699"/>
      <c r="C69" s="700"/>
      <c r="K69" s="694"/>
      <c r="L69" s="695"/>
      <c r="M69" s="696"/>
      <c r="N69" s="696"/>
      <c r="O69" s="696"/>
      <c r="P69" s="696"/>
      <c r="Q69" s="696"/>
      <c r="R69" s="696"/>
      <c r="S69" s="696"/>
    </row>
    <row r="70" spans="2:19">
      <c r="K70" s="694"/>
      <c r="L70" s="695"/>
      <c r="M70" s="696"/>
      <c r="N70" s="696"/>
      <c r="O70" s="696"/>
      <c r="P70" s="696"/>
      <c r="Q70" s="696"/>
      <c r="R70" s="696"/>
      <c r="S70" s="696"/>
    </row>
    <row r="71" spans="2:19">
      <c r="K71" s="692"/>
      <c r="L71" s="693"/>
      <c r="M71" s="691"/>
      <c r="N71" s="691"/>
      <c r="O71" s="691"/>
      <c r="P71" s="691"/>
      <c r="Q71" s="691"/>
      <c r="R71" s="691"/>
      <c r="S71" s="691"/>
    </row>
    <row r="72" spans="2:19">
      <c r="B72" s="674"/>
      <c r="C72" s="675"/>
      <c r="K72" s="694"/>
      <c r="L72" s="695"/>
      <c r="M72" s="697"/>
      <c r="N72" s="696"/>
      <c r="O72" s="696"/>
      <c r="P72" s="696"/>
      <c r="Q72" s="696"/>
      <c r="R72" s="696"/>
      <c r="S72" s="696"/>
    </row>
    <row r="73" spans="2:19">
      <c r="B73" s="699"/>
      <c r="C73" s="700"/>
      <c r="K73" s="694"/>
      <c r="L73" s="695"/>
      <c r="M73" s="696"/>
      <c r="N73" s="696"/>
      <c r="O73" s="696"/>
      <c r="P73" s="696"/>
      <c r="Q73" s="696"/>
      <c r="R73" s="696"/>
      <c r="S73" s="696"/>
    </row>
    <row r="74" spans="2:19">
      <c r="B74" s="699"/>
      <c r="C74" s="700"/>
      <c r="K74" s="694"/>
      <c r="L74" s="695"/>
      <c r="M74" s="696"/>
      <c r="N74" s="696"/>
      <c r="O74" s="696"/>
      <c r="P74" s="696"/>
      <c r="Q74" s="696"/>
      <c r="R74" s="696"/>
      <c r="S74" s="696"/>
    </row>
    <row r="75" spans="2:19">
      <c r="K75" s="692"/>
      <c r="L75" s="693"/>
      <c r="M75" s="691"/>
      <c r="N75" s="691"/>
      <c r="O75" s="691"/>
      <c r="P75" s="691"/>
      <c r="Q75" s="691"/>
      <c r="R75" s="691"/>
      <c r="S75" s="691"/>
    </row>
    <row r="76" spans="2:19">
      <c r="K76" s="694"/>
      <c r="L76" s="695"/>
      <c r="M76" s="697"/>
      <c r="N76" s="696"/>
      <c r="O76" s="696"/>
      <c r="P76" s="696"/>
      <c r="Q76" s="696"/>
      <c r="R76" s="696"/>
      <c r="S76" s="696"/>
    </row>
    <row r="77" spans="2:19">
      <c r="K77" s="694"/>
      <c r="L77" s="695"/>
      <c r="M77" s="696"/>
      <c r="N77" s="696"/>
      <c r="O77" s="696"/>
      <c r="P77" s="696"/>
      <c r="Q77" s="696"/>
      <c r="R77" s="696"/>
      <c r="S77" s="696"/>
    </row>
    <row r="78" spans="2:19">
      <c r="K78" s="694"/>
      <c r="L78" s="695"/>
      <c r="M78" s="696"/>
      <c r="N78" s="696"/>
      <c r="O78" s="696"/>
      <c r="P78" s="696"/>
      <c r="Q78" s="696"/>
      <c r="R78" s="696"/>
      <c r="S78" s="696"/>
    </row>
    <row r="79" spans="2:19">
      <c r="K79" s="694"/>
      <c r="L79" s="695"/>
      <c r="M79" s="696"/>
      <c r="N79" s="696"/>
      <c r="O79" s="696"/>
      <c r="P79" s="696"/>
      <c r="Q79" s="696"/>
      <c r="R79" s="696"/>
      <c r="S79" s="696"/>
    </row>
    <row r="80" spans="2:19">
      <c r="K80" s="694"/>
      <c r="L80" s="701"/>
      <c r="M80" s="702"/>
      <c r="N80" s="702"/>
      <c r="O80" s="702"/>
      <c r="P80" s="702"/>
      <c r="Q80" s="702"/>
      <c r="R80" s="702"/>
      <c r="S80" s="703"/>
    </row>
    <row r="81" spans="11:19">
      <c r="K81" s="682"/>
      <c r="L81" s="682"/>
      <c r="M81" s="682"/>
      <c r="N81" s="682"/>
      <c r="O81" s="682"/>
      <c r="P81" s="682"/>
      <c r="Q81" s="682"/>
      <c r="R81" s="682"/>
      <c r="S81" s="682"/>
    </row>
  </sheetData>
  <mergeCells count="17">
    <mergeCell ref="K44:K46"/>
    <mergeCell ref="L44:S44"/>
    <mergeCell ref="L45:L46"/>
    <mergeCell ref="M45:R45"/>
    <mergeCell ref="S45:S46"/>
    <mergeCell ref="L6:S6"/>
    <mergeCell ref="M7:R7"/>
    <mergeCell ref="C8:D8"/>
    <mergeCell ref="E8:F8"/>
    <mergeCell ref="G8:H8"/>
    <mergeCell ref="I8:J8"/>
    <mergeCell ref="K6:K7"/>
    <mergeCell ref="A5:A9"/>
    <mergeCell ref="B5:B9"/>
    <mergeCell ref="C5:J5"/>
    <mergeCell ref="C6:F7"/>
    <mergeCell ref="G6:J7"/>
  </mergeCells>
  <pageMargins left="0.511811024" right="0.511811024" top="0.78740157499999996" bottom="0.78740157499999996" header="0.31496062000000002" footer="0.31496062000000002"/>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6"/>
  <sheetViews>
    <sheetView zoomScaleNormal="100" workbookViewId="0">
      <selection activeCell="C26" sqref="C26"/>
    </sheetView>
  </sheetViews>
  <sheetFormatPr defaultRowHeight="12"/>
  <cols>
    <col min="1" max="1" width="18.7109375" style="704" customWidth="1"/>
    <col min="2" max="2" width="11.7109375" style="704" customWidth="1"/>
    <col min="3" max="3" width="12.28515625" style="704" customWidth="1"/>
    <col min="4" max="4" width="5.28515625" style="704" customWidth="1"/>
    <col min="5" max="5" width="12.28515625" style="704" customWidth="1"/>
    <col min="6" max="6" width="5.140625" style="704" customWidth="1"/>
    <col min="7" max="7" width="12.28515625" style="704" customWidth="1"/>
    <col min="8" max="8" width="4.85546875" style="704" customWidth="1"/>
    <col min="9" max="9" width="12.28515625" style="704" customWidth="1"/>
    <col min="10" max="10" width="4.85546875" style="704" customWidth="1"/>
    <col min="11" max="256" width="9.140625" style="704"/>
    <col min="257" max="257" width="18.7109375" style="704" customWidth="1"/>
    <col min="258" max="258" width="11.7109375" style="704" customWidth="1"/>
    <col min="259" max="259" width="12.28515625" style="704" customWidth="1"/>
    <col min="260" max="260" width="5.28515625" style="704" customWidth="1"/>
    <col min="261" max="261" width="12.28515625" style="704" customWidth="1"/>
    <col min="262" max="262" width="5.140625" style="704" customWidth="1"/>
    <col min="263" max="263" width="12.28515625" style="704" customWidth="1"/>
    <col min="264" max="264" width="4.85546875" style="704" customWidth="1"/>
    <col min="265" max="265" width="12.28515625" style="704" customWidth="1"/>
    <col min="266" max="266" width="4.85546875" style="704" customWidth="1"/>
    <col min="267" max="512" width="9.140625" style="704"/>
    <col min="513" max="513" width="18.7109375" style="704" customWidth="1"/>
    <col min="514" max="514" width="11.7109375" style="704" customWidth="1"/>
    <col min="515" max="515" width="12.28515625" style="704" customWidth="1"/>
    <col min="516" max="516" width="5.28515625" style="704" customWidth="1"/>
    <col min="517" max="517" width="12.28515625" style="704" customWidth="1"/>
    <col min="518" max="518" width="5.140625" style="704" customWidth="1"/>
    <col min="519" max="519" width="12.28515625" style="704" customWidth="1"/>
    <col min="520" max="520" width="4.85546875" style="704" customWidth="1"/>
    <col min="521" max="521" width="12.28515625" style="704" customWidth="1"/>
    <col min="522" max="522" width="4.85546875" style="704" customWidth="1"/>
    <col min="523" max="768" width="9.140625" style="704"/>
    <col min="769" max="769" width="18.7109375" style="704" customWidth="1"/>
    <col min="770" max="770" width="11.7109375" style="704" customWidth="1"/>
    <col min="771" max="771" width="12.28515625" style="704" customWidth="1"/>
    <col min="772" max="772" width="5.28515625" style="704" customWidth="1"/>
    <col min="773" max="773" width="12.28515625" style="704" customWidth="1"/>
    <col min="774" max="774" width="5.140625" style="704" customWidth="1"/>
    <col min="775" max="775" width="12.28515625" style="704" customWidth="1"/>
    <col min="776" max="776" width="4.85546875" style="704" customWidth="1"/>
    <col min="777" max="777" width="12.28515625" style="704" customWidth="1"/>
    <col min="778" max="778" width="4.85546875" style="704" customWidth="1"/>
    <col min="779" max="1024" width="9.140625" style="704"/>
    <col min="1025" max="1025" width="18.7109375" style="704" customWidth="1"/>
    <col min="1026" max="1026" width="11.7109375" style="704" customWidth="1"/>
    <col min="1027" max="1027" width="12.28515625" style="704" customWidth="1"/>
    <col min="1028" max="1028" width="5.28515625" style="704" customWidth="1"/>
    <col min="1029" max="1029" width="12.28515625" style="704" customWidth="1"/>
    <col min="1030" max="1030" width="5.140625" style="704" customWidth="1"/>
    <col min="1031" max="1031" width="12.28515625" style="704" customWidth="1"/>
    <col min="1032" max="1032" width="4.85546875" style="704" customWidth="1"/>
    <col min="1033" max="1033" width="12.28515625" style="704" customWidth="1"/>
    <col min="1034" max="1034" width="4.85546875" style="704" customWidth="1"/>
    <col min="1035" max="1280" width="9.140625" style="704"/>
    <col min="1281" max="1281" width="18.7109375" style="704" customWidth="1"/>
    <col min="1282" max="1282" width="11.7109375" style="704" customWidth="1"/>
    <col min="1283" max="1283" width="12.28515625" style="704" customWidth="1"/>
    <col min="1284" max="1284" width="5.28515625" style="704" customWidth="1"/>
    <col min="1285" max="1285" width="12.28515625" style="704" customWidth="1"/>
    <col min="1286" max="1286" width="5.140625" style="704" customWidth="1"/>
    <col min="1287" max="1287" width="12.28515625" style="704" customWidth="1"/>
    <col min="1288" max="1288" width="4.85546875" style="704" customWidth="1"/>
    <col min="1289" max="1289" width="12.28515625" style="704" customWidth="1"/>
    <col min="1290" max="1290" width="4.85546875" style="704" customWidth="1"/>
    <col min="1291" max="1536" width="9.140625" style="704"/>
    <col min="1537" max="1537" width="18.7109375" style="704" customWidth="1"/>
    <col min="1538" max="1538" width="11.7109375" style="704" customWidth="1"/>
    <col min="1539" max="1539" width="12.28515625" style="704" customWidth="1"/>
    <col min="1540" max="1540" width="5.28515625" style="704" customWidth="1"/>
    <col min="1541" max="1541" width="12.28515625" style="704" customWidth="1"/>
    <col min="1542" max="1542" width="5.140625" style="704" customWidth="1"/>
    <col min="1543" max="1543" width="12.28515625" style="704" customWidth="1"/>
    <col min="1544" max="1544" width="4.85546875" style="704" customWidth="1"/>
    <col min="1545" max="1545" width="12.28515625" style="704" customWidth="1"/>
    <col min="1546" max="1546" width="4.85546875" style="704" customWidth="1"/>
    <col min="1547" max="1792" width="9.140625" style="704"/>
    <col min="1793" max="1793" width="18.7109375" style="704" customWidth="1"/>
    <col min="1794" max="1794" width="11.7109375" style="704" customWidth="1"/>
    <col min="1795" max="1795" width="12.28515625" style="704" customWidth="1"/>
    <col min="1796" max="1796" width="5.28515625" style="704" customWidth="1"/>
    <col min="1797" max="1797" width="12.28515625" style="704" customWidth="1"/>
    <col min="1798" max="1798" width="5.140625" style="704" customWidth="1"/>
    <col min="1799" max="1799" width="12.28515625" style="704" customWidth="1"/>
    <col min="1800" max="1800" width="4.85546875" style="704" customWidth="1"/>
    <col min="1801" max="1801" width="12.28515625" style="704" customWidth="1"/>
    <col min="1802" max="1802" width="4.85546875" style="704" customWidth="1"/>
    <col min="1803" max="2048" width="9.140625" style="704"/>
    <col min="2049" max="2049" width="18.7109375" style="704" customWidth="1"/>
    <col min="2050" max="2050" width="11.7109375" style="704" customWidth="1"/>
    <col min="2051" max="2051" width="12.28515625" style="704" customWidth="1"/>
    <col min="2052" max="2052" width="5.28515625" style="704" customWidth="1"/>
    <col min="2053" max="2053" width="12.28515625" style="704" customWidth="1"/>
    <col min="2054" max="2054" width="5.140625" style="704" customWidth="1"/>
    <col min="2055" max="2055" width="12.28515625" style="704" customWidth="1"/>
    <col min="2056" max="2056" width="4.85546875" style="704" customWidth="1"/>
    <col min="2057" max="2057" width="12.28515625" style="704" customWidth="1"/>
    <col min="2058" max="2058" width="4.85546875" style="704" customWidth="1"/>
    <col min="2059" max="2304" width="9.140625" style="704"/>
    <col min="2305" max="2305" width="18.7109375" style="704" customWidth="1"/>
    <col min="2306" max="2306" width="11.7109375" style="704" customWidth="1"/>
    <col min="2307" max="2307" width="12.28515625" style="704" customWidth="1"/>
    <col min="2308" max="2308" width="5.28515625" style="704" customWidth="1"/>
    <col min="2309" max="2309" width="12.28515625" style="704" customWidth="1"/>
    <col min="2310" max="2310" width="5.140625" style="704" customWidth="1"/>
    <col min="2311" max="2311" width="12.28515625" style="704" customWidth="1"/>
    <col min="2312" max="2312" width="4.85546875" style="704" customWidth="1"/>
    <col min="2313" max="2313" width="12.28515625" style="704" customWidth="1"/>
    <col min="2314" max="2314" width="4.85546875" style="704" customWidth="1"/>
    <col min="2315" max="2560" width="9.140625" style="704"/>
    <col min="2561" max="2561" width="18.7109375" style="704" customWidth="1"/>
    <col min="2562" max="2562" width="11.7109375" style="704" customWidth="1"/>
    <col min="2563" max="2563" width="12.28515625" style="704" customWidth="1"/>
    <col min="2564" max="2564" width="5.28515625" style="704" customWidth="1"/>
    <col min="2565" max="2565" width="12.28515625" style="704" customWidth="1"/>
    <col min="2566" max="2566" width="5.140625" style="704" customWidth="1"/>
    <col min="2567" max="2567" width="12.28515625" style="704" customWidth="1"/>
    <col min="2568" max="2568" width="4.85546875" style="704" customWidth="1"/>
    <col min="2569" max="2569" width="12.28515625" style="704" customWidth="1"/>
    <col min="2570" max="2570" width="4.85546875" style="704" customWidth="1"/>
    <col min="2571" max="2816" width="9.140625" style="704"/>
    <col min="2817" max="2817" width="18.7109375" style="704" customWidth="1"/>
    <col min="2818" max="2818" width="11.7109375" style="704" customWidth="1"/>
    <col min="2819" max="2819" width="12.28515625" style="704" customWidth="1"/>
    <col min="2820" max="2820" width="5.28515625" style="704" customWidth="1"/>
    <col min="2821" max="2821" width="12.28515625" style="704" customWidth="1"/>
    <col min="2822" max="2822" width="5.140625" style="704" customWidth="1"/>
    <col min="2823" max="2823" width="12.28515625" style="704" customWidth="1"/>
    <col min="2824" max="2824" width="4.85546875" style="704" customWidth="1"/>
    <col min="2825" max="2825" width="12.28515625" style="704" customWidth="1"/>
    <col min="2826" max="2826" width="4.85546875" style="704" customWidth="1"/>
    <col min="2827" max="3072" width="9.140625" style="704"/>
    <col min="3073" max="3073" width="18.7109375" style="704" customWidth="1"/>
    <col min="3074" max="3074" width="11.7109375" style="704" customWidth="1"/>
    <col min="3075" max="3075" width="12.28515625" style="704" customWidth="1"/>
    <col min="3076" max="3076" width="5.28515625" style="704" customWidth="1"/>
    <col min="3077" max="3077" width="12.28515625" style="704" customWidth="1"/>
    <col min="3078" max="3078" width="5.140625" style="704" customWidth="1"/>
    <col min="3079" max="3079" width="12.28515625" style="704" customWidth="1"/>
    <col min="3080" max="3080" width="4.85546875" style="704" customWidth="1"/>
    <col min="3081" max="3081" width="12.28515625" style="704" customWidth="1"/>
    <col min="3082" max="3082" width="4.85546875" style="704" customWidth="1"/>
    <col min="3083" max="3328" width="9.140625" style="704"/>
    <col min="3329" max="3329" width="18.7109375" style="704" customWidth="1"/>
    <col min="3330" max="3330" width="11.7109375" style="704" customWidth="1"/>
    <col min="3331" max="3331" width="12.28515625" style="704" customWidth="1"/>
    <col min="3332" max="3332" width="5.28515625" style="704" customWidth="1"/>
    <col min="3333" max="3333" width="12.28515625" style="704" customWidth="1"/>
    <col min="3334" max="3334" width="5.140625" style="704" customWidth="1"/>
    <col min="3335" max="3335" width="12.28515625" style="704" customWidth="1"/>
    <col min="3336" max="3336" width="4.85546875" style="704" customWidth="1"/>
    <col min="3337" max="3337" width="12.28515625" style="704" customWidth="1"/>
    <col min="3338" max="3338" width="4.85546875" style="704" customWidth="1"/>
    <col min="3339" max="3584" width="9.140625" style="704"/>
    <col min="3585" max="3585" width="18.7109375" style="704" customWidth="1"/>
    <col min="3586" max="3586" width="11.7109375" style="704" customWidth="1"/>
    <col min="3587" max="3587" width="12.28515625" style="704" customWidth="1"/>
    <col min="3588" max="3588" width="5.28515625" style="704" customWidth="1"/>
    <col min="3589" max="3589" width="12.28515625" style="704" customWidth="1"/>
    <col min="3590" max="3590" width="5.140625" style="704" customWidth="1"/>
    <col min="3591" max="3591" width="12.28515625" style="704" customWidth="1"/>
    <col min="3592" max="3592" width="4.85546875" style="704" customWidth="1"/>
    <col min="3593" max="3593" width="12.28515625" style="704" customWidth="1"/>
    <col min="3594" max="3594" width="4.85546875" style="704" customWidth="1"/>
    <col min="3595" max="3840" width="9.140625" style="704"/>
    <col min="3841" max="3841" width="18.7109375" style="704" customWidth="1"/>
    <col min="3842" max="3842" width="11.7109375" style="704" customWidth="1"/>
    <col min="3843" max="3843" width="12.28515625" style="704" customWidth="1"/>
    <col min="3844" max="3844" width="5.28515625" style="704" customWidth="1"/>
    <col min="3845" max="3845" width="12.28515625" style="704" customWidth="1"/>
    <col min="3846" max="3846" width="5.140625" style="704" customWidth="1"/>
    <col min="3847" max="3847" width="12.28515625" style="704" customWidth="1"/>
    <col min="3848" max="3848" width="4.85546875" style="704" customWidth="1"/>
    <col min="3849" max="3849" width="12.28515625" style="704" customWidth="1"/>
    <col min="3850" max="3850" width="4.85546875" style="704" customWidth="1"/>
    <col min="3851" max="4096" width="9.140625" style="704"/>
    <col min="4097" max="4097" width="18.7109375" style="704" customWidth="1"/>
    <col min="4098" max="4098" width="11.7109375" style="704" customWidth="1"/>
    <col min="4099" max="4099" width="12.28515625" style="704" customWidth="1"/>
    <col min="4100" max="4100" width="5.28515625" style="704" customWidth="1"/>
    <col min="4101" max="4101" width="12.28515625" style="704" customWidth="1"/>
    <col min="4102" max="4102" width="5.140625" style="704" customWidth="1"/>
    <col min="4103" max="4103" width="12.28515625" style="704" customWidth="1"/>
    <col min="4104" max="4104" width="4.85546875" style="704" customWidth="1"/>
    <col min="4105" max="4105" width="12.28515625" style="704" customWidth="1"/>
    <col min="4106" max="4106" width="4.85546875" style="704" customWidth="1"/>
    <col min="4107" max="4352" width="9.140625" style="704"/>
    <col min="4353" max="4353" width="18.7109375" style="704" customWidth="1"/>
    <col min="4354" max="4354" width="11.7109375" style="704" customWidth="1"/>
    <col min="4355" max="4355" width="12.28515625" style="704" customWidth="1"/>
    <col min="4356" max="4356" width="5.28515625" style="704" customWidth="1"/>
    <col min="4357" max="4357" width="12.28515625" style="704" customWidth="1"/>
    <col min="4358" max="4358" width="5.140625" style="704" customWidth="1"/>
    <col min="4359" max="4359" width="12.28515625" style="704" customWidth="1"/>
    <col min="4360" max="4360" width="4.85546875" style="704" customWidth="1"/>
    <col min="4361" max="4361" width="12.28515625" style="704" customWidth="1"/>
    <col min="4362" max="4362" width="4.85546875" style="704" customWidth="1"/>
    <col min="4363" max="4608" width="9.140625" style="704"/>
    <col min="4609" max="4609" width="18.7109375" style="704" customWidth="1"/>
    <col min="4610" max="4610" width="11.7109375" style="704" customWidth="1"/>
    <col min="4611" max="4611" width="12.28515625" style="704" customWidth="1"/>
    <col min="4612" max="4612" width="5.28515625" style="704" customWidth="1"/>
    <col min="4613" max="4613" width="12.28515625" style="704" customWidth="1"/>
    <col min="4614" max="4614" width="5.140625" style="704" customWidth="1"/>
    <col min="4615" max="4615" width="12.28515625" style="704" customWidth="1"/>
    <col min="4616" max="4616" width="4.85546875" style="704" customWidth="1"/>
    <col min="4617" max="4617" width="12.28515625" style="704" customWidth="1"/>
    <col min="4618" max="4618" width="4.85546875" style="704" customWidth="1"/>
    <col min="4619" max="4864" width="9.140625" style="704"/>
    <col min="4865" max="4865" width="18.7109375" style="704" customWidth="1"/>
    <col min="4866" max="4866" width="11.7109375" style="704" customWidth="1"/>
    <col min="4867" max="4867" width="12.28515625" style="704" customWidth="1"/>
    <col min="4868" max="4868" width="5.28515625" style="704" customWidth="1"/>
    <col min="4869" max="4869" width="12.28515625" style="704" customWidth="1"/>
    <col min="4870" max="4870" width="5.140625" style="704" customWidth="1"/>
    <col min="4871" max="4871" width="12.28515625" style="704" customWidth="1"/>
    <col min="4872" max="4872" width="4.85546875" style="704" customWidth="1"/>
    <col min="4873" max="4873" width="12.28515625" style="704" customWidth="1"/>
    <col min="4874" max="4874" width="4.85546875" style="704" customWidth="1"/>
    <col min="4875" max="5120" width="9.140625" style="704"/>
    <col min="5121" max="5121" width="18.7109375" style="704" customWidth="1"/>
    <col min="5122" max="5122" width="11.7109375" style="704" customWidth="1"/>
    <col min="5123" max="5123" width="12.28515625" style="704" customWidth="1"/>
    <col min="5124" max="5124" width="5.28515625" style="704" customWidth="1"/>
    <col min="5125" max="5125" width="12.28515625" style="704" customWidth="1"/>
    <col min="5126" max="5126" width="5.140625" style="704" customWidth="1"/>
    <col min="5127" max="5127" width="12.28515625" style="704" customWidth="1"/>
    <col min="5128" max="5128" width="4.85546875" style="704" customWidth="1"/>
    <col min="5129" max="5129" width="12.28515625" style="704" customWidth="1"/>
    <col min="5130" max="5130" width="4.85546875" style="704" customWidth="1"/>
    <col min="5131" max="5376" width="9.140625" style="704"/>
    <col min="5377" max="5377" width="18.7109375" style="704" customWidth="1"/>
    <col min="5378" max="5378" width="11.7109375" style="704" customWidth="1"/>
    <col min="5379" max="5379" width="12.28515625" style="704" customWidth="1"/>
    <col min="5380" max="5380" width="5.28515625" style="704" customWidth="1"/>
    <col min="5381" max="5381" width="12.28515625" style="704" customWidth="1"/>
    <col min="5382" max="5382" width="5.140625" style="704" customWidth="1"/>
    <col min="5383" max="5383" width="12.28515625" style="704" customWidth="1"/>
    <col min="5384" max="5384" width="4.85546875" style="704" customWidth="1"/>
    <col min="5385" max="5385" width="12.28515625" style="704" customWidth="1"/>
    <col min="5386" max="5386" width="4.85546875" style="704" customWidth="1"/>
    <col min="5387" max="5632" width="9.140625" style="704"/>
    <col min="5633" max="5633" width="18.7109375" style="704" customWidth="1"/>
    <col min="5634" max="5634" width="11.7109375" style="704" customWidth="1"/>
    <col min="5635" max="5635" width="12.28515625" style="704" customWidth="1"/>
    <col min="5636" max="5636" width="5.28515625" style="704" customWidth="1"/>
    <col min="5637" max="5637" width="12.28515625" style="704" customWidth="1"/>
    <col min="5638" max="5638" width="5.140625" style="704" customWidth="1"/>
    <col min="5639" max="5639" width="12.28515625" style="704" customWidth="1"/>
    <col min="5640" max="5640" width="4.85546875" style="704" customWidth="1"/>
    <col min="5641" max="5641" width="12.28515625" style="704" customWidth="1"/>
    <col min="5642" max="5642" width="4.85546875" style="704" customWidth="1"/>
    <col min="5643" max="5888" width="9.140625" style="704"/>
    <col min="5889" max="5889" width="18.7109375" style="704" customWidth="1"/>
    <col min="5890" max="5890" width="11.7109375" style="704" customWidth="1"/>
    <col min="5891" max="5891" width="12.28515625" style="704" customWidth="1"/>
    <col min="5892" max="5892" width="5.28515625" style="704" customWidth="1"/>
    <col min="5893" max="5893" width="12.28515625" style="704" customWidth="1"/>
    <col min="5894" max="5894" width="5.140625" style="704" customWidth="1"/>
    <col min="5895" max="5895" width="12.28515625" style="704" customWidth="1"/>
    <col min="5896" max="5896" width="4.85546875" style="704" customWidth="1"/>
    <col min="5897" max="5897" width="12.28515625" style="704" customWidth="1"/>
    <col min="5898" max="5898" width="4.85546875" style="704" customWidth="1"/>
    <col min="5899" max="6144" width="9.140625" style="704"/>
    <col min="6145" max="6145" width="18.7109375" style="704" customWidth="1"/>
    <col min="6146" max="6146" width="11.7109375" style="704" customWidth="1"/>
    <col min="6147" max="6147" width="12.28515625" style="704" customWidth="1"/>
    <col min="6148" max="6148" width="5.28515625" style="704" customWidth="1"/>
    <col min="6149" max="6149" width="12.28515625" style="704" customWidth="1"/>
    <col min="6150" max="6150" width="5.140625" style="704" customWidth="1"/>
    <col min="6151" max="6151" width="12.28515625" style="704" customWidth="1"/>
    <col min="6152" max="6152" width="4.85546875" style="704" customWidth="1"/>
    <col min="6153" max="6153" width="12.28515625" style="704" customWidth="1"/>
    <col min="6154" max="6154" width="4.85546875" style="704" customWidth="1"/>
    <col min="6155" max="6400" width="9.140625" style="704"/>
    <col min="6401" max="6401" width="18.7109375" style="704" customWidth="1"/>
    <col min="6402" max="6402" width="11.7109375" style="704" customWidth="1"/>
    <col min="6403" max="6403" width="12.28515625" style="704" customWidth="1"/>
    <col min="6404" max="6404" width="5.28515625" style="704" customWidth="1"/>
    <col min="6405" max="6405" width="12.28515625" style="704" customWidth="1"/>
    <col min="6406" max="6406" width="5.140625" style="704" customWidth="1"/>
    <col min="6407" max="6407" width="12.28515625" style="704" customWidth="1"/>
    <col min="6408" max="6408" width="4.85546875" style="704" customWidth="1"/>
    <col min="6409" max="6409" width="12.28515625" style="704" customWidth="1"/>
    <col min="6410" max="6410" width="4.85546875" style="704" customWidth="1"/>
    <col min="6411" max="6656" width="9.140625" style="704"/>
    <col min="6657" max="6657" width="18.7109375" style="704" customWidth="1"/>
    <col min="6658" max="6658" width="11.7109375" style="704" customWidth="1"/>
    <col min="6659" max="6659" width="12.28515625" style="704" customWidth="1"/>
    <col min="6660" max="6660" width="5.28515625" style="704" customWidth="1"/>
    <col min="6661" max="6661" width="12.28515625" style="704" customWidth="1"/>
    <col min="6662" max="6662" width="5.140625" style="704" customWidth="1"/>
    <col min="6663" max="6663" width="12.28515625" style="704" customWidth="1"/>
    <col min="6664" max="6664" width="4.85546875" style="704" customWidth="1"/>
    <col min="6665" max="6665" width="12.28515625" style="704" customWidth="1"/>
    <col min="6666" max="6666" width="4.85546875" style="704" customWidth="1"/>
    <col min="6667" max="6912" width="9.140625" style="704"/>
    <col min="6913" max="6913" width="18.7109375" style="704" customWidth="1"/>
    <col min="6914" max="6914" width="11.7109375" style="704" customWidth="1"/>
    <col min="6915" max="6915" width="12.28515625" style="704" customWidth="1"/>
    <col min="6916" max="6916" width="5.28515625" style="704" customWidth="1"/>
    <col min="6917" max="6917" width="12.28515625" style="704" customWidth="1"/>
    <col min="6918" max="6918" width="5.140625" style="704" customWidth="1"/>
    <col min="6919" max="6919" width="12.28515625" style="704" customWidth="1"/>
    <col min="6920" max="6920" width="4.85546875" style="704" customWidth="1"/>
    <col min="6921" max="6921" width="12.28515625" style="704" customWidth="1"/>
    <col min="6922" max="6922" width="4.85546875" style="704" customWidth="1"/>
    <col min="6923" max="7168" width="9.140625" style="704"/>
    <col min="7169" max="7169" width="18.7109375" style="704" customWidth="1"/>
    <col min="7170" max="7170" width="11.7109375" style="704" customWidth="1"/>
    <col min="7171" max="7171" width="12.28515625" style="704" customWidth="1"/>
    <col min="7172" max="7172" width="5.28515625" style="704" customWidth="1"/>
    <col min="7173" max="7173" width="12.28515625" style="704" customWidth="1"/>
    <col min="7174" max="7174" width="5.140625" style="704" customWidth="1"/>
    <col min="7175" max="7175" width="12.28515625" style="704" customWidth="1"/>
    <col min="7176" max="7176" width="4.85546875" style="704" customWidth="1"/>
    <col min="7177" max="7177" width="12.28515625" style="704" customWidth="1"/>
    <col min="7178" max="7178" width="4.85546875" style="704" customWidth="1"/>
    <col min="7179" max="7424" width="9.140625" style="704"/>
    <col min="7425" max="7425" width="18.7109375" style="704" customWidth="1"/>
    <col min="7426" max="7426" width="11.7109375" style="704" customWidth="1"/>
    <col min="7427" max="7427" width="12.28515625" style="704" customWidth="1"/>
    <col min="7428" max="7428" width="5.28515625" style="704" customWidth="1"/>
    <col min="7429" max="7429" width="12.28515625" style="704" customWidth="1"/>
    <col min="7430" max="7430" width="5.140625" style="704" customWidth="1"/>
    <col min="7431" max="7431" width="12.28515625" style="704" customWidth="1"/>
    <col min="7432" max="7432" width="4.85546875" style="704" customWidth="1"/>
    <col min="7433" max="7433" width="12.28515625" style="704" customWidth="1"/>
    <col min="7434" max="7434" width="4.85546875" style="704" customWidth="1"/>
    <col min="7435" max="7680" width="9.140625" style="704"/>
    <col min="7681" max="7681" width="18.7109375" style="704" customWidth="1"/>
    <col min="7682" max="7682" width="11.7109375" style="704" customWidth="1"/>
    <col min="7683" max="7683" width="12.28515625" style="704" customWidth="1"/>
    <col min="7684" max="7684" width="5.28515625" style="704" customWidth="1"/>
    <col min="7685" max="7685" width="12.28515625" style="704" customWidth="1"/>
    <col min="7686" max="7686" width="5.140625" style="704" customWidth="1"/>
    <col min="7687" max="7687" width="12.28515625" style="704" customWidth="1"/>
    <col min="7688" max="7688" width="4.85546875" style="704" customWidth="1"/>
    <col min="7689" max="7689" width="12.28515625" style="704" customWidth="1"/>
    <col min="7690" max="7690" width="4.85546875" style="704" customWidth="1"/>
    <col min="7691" max="7936" width="9.140625" style="704"/>
    <col min="7937" max="7937" width="18.7109375" style="704" customWidth="1"/>
    <col min="7938" max="7938" width="11.7109375" style="704" customWidth="1"/>
    <col min="7939" max="7939" width="12.28515625" style="704" customWidth="1"/>
    <col min="7940" max="7940" width="5.28515625" style="704" customWidth="1"/>
    <col min="7941" max="7941" width="12.28515625" style="704" customWidth="1"/>
    <col min="7942" max="7942" width="5.140625" style="704" customWidth="1"/>
    <col min="7943" max="7943" width="12.28515625" style="704" customWidth="1"/>
    <col min="7944" max="7944" width="4.85546875" style="704" customWidth="1"/>
    <col min="7945" max="7945" width="12.28515625" style="704" customWidth="1"/>
    <col min="7946" max="7946" width="4.85546875" style="704" customWidth="1"/>
    <col min="7947" max="8192" width="9.140625" style="704"/>
    <col min="8193" max="8193" width="18.7109375" style="704" customWidth="1"/>
    <col min="8194" max="8194" width="11.7109375" style="704" customWidth="1"/>
    <col min="8195" max="8195" width="12.28515625" style="704" customWidth="1"/>
    <col min="8196" max="8196" width="5.28515625" style="704" customWidth="1"/>
    <col min="8197" max="8197" width="12.28515625" style="704" customWidth="1"/>
    <col min="8198" max="8198" width="5.140625" style="704" customWidth="1"/>
    <col min="8199" max="8199" width="12.28515625" style="704" customWidth="1"/>
    <col min="8200" max="8200" width="4.85546875" style="704" customWidth="1"/>
    <col min="8201" max="8201" width="12.28515625" style="704" customWidth="1"/>
    <col min="8202" max="8202" width="4.85546875" style="704" customWidth="1"/>
    <col min="8203" max="8448" width="9.140625" style="704"/>
    <col min="8449" max="8449" width="18.7109375" style="704" customWidth="1"/>
    <col min="8450" max="8450" width="11.7109375" style="704" customWidth="1"/>
    <col min="8451" max="8451" width="12.28515625" style="704" customWidth="1"/>
    <col min="8452" max="8452" width="5.28515625" style="704" customWidth="1"/>
    <col min="8453" max="8453" width="12.28515625" style="704" customWidth="1"/>
    <col min="8454" max="8454" width="5.140625" style="704" customWidth="1"/>
    <col min="8455" max="8455" width="12.28515625" style="704" customWidth="1"/>
    <col min="8456" max="8456" width="4.85546875" style="704" customWidth="1"/>
    <col min="8457" max="8457" width="12.28515625" style="704" customWidth="1"/>
    <col min="8458" max="8458" width="4.85546875" style="704" customWidth="1"/>
    <col min="8459" max="8704" width="9.140625" style="704"/>
    <col min="8705" max="8705" width="18.7109375" style="704" customWidth="1"/>
    <col min="8706" max="8706" width="11.7109375" style="704" customWidth="1"/>
    <col min="8707" max="8707" width="12.28515625" style="704" customWidth="1"/>
    <col min="8708" max="8708" width="5.28515625" style="704" customWidth="1"/>
    <col min="8709" max="8709" width="12.28515625" style="704" customWidth="1"/>
    <col min="8710" max="8710" width="5.140625" style="704" customWidth="1"/>
    <col min="8711" max="8711" width="12.28515625" style="704" customWidth="1"/>
    <col min="8712" max="8712" width="4.85546875" style="704" customWidth="1"/>
    <col min="8713" max="8713" width="12.28515625" style="704" customWidth="1"/>
    <col min="8714" max="8714" width="4.85546875" style="704" customWidth="1"/>
    <col min="8715" max="8960" width="9.140625" style="704"/>
    <col min="8961" max="8961" width="18.7109375" style="704" customWidth="1"/>
    <col min="8962" max="8962" width="11.7109375" style="704" customWidth="1"/>
    <col min="8963" max="8963" width="12.28515625" style="704" customWidth="1"/>
    <col min="8964" max="8964" width="5.28515625" style="704" customWidth="1"/>
    <col min="8965" max="8965" width="12.28515625" style="704" customWidth="1"/>
    <col min="8966" max="8966" width="5.140625" style="704" customWidth="1"/>
    <col min="8967" max="8967" width="12.28515625" style="704" customWidth="1"/>
    <col min="8968" max="8968" width="4.85546875" style="704" customWidth="1"/>
    <col min="8969" max="8969" width="12.28515625" style="704" customWidth="1"/>
    <col min="8970" max="8970" width="4.85546875" style="704" customWidth="1"/>
    <col min="8971" max="9216" width="9.140625" style="704"/>
    <col min="9217" max="9217" width="18.7109375" style="704" customWidth="1"/>
    <col min="9218" max="9218" width="11.7109375" style="704" customWidth="1"/>
    <col min="9219" max="9219" width="12.28515625" style="704" customWidth="1"/>
    <col min="9220" max="9220" width="5.28515625" style="704" customWidth="1"/>
    <col min="9221" max="9221" width="12.28515625" style="704" customWidth="1"/>
    <col min="9222" max="9222" width="5.140625" style="704" customWidth="1"/>
    <col min="9223" max="9223" width="12.28515625" style="704" customWidth="1"/>
    <col min="9224" max="9224" width="4.85546875" style="704" customWidth="1"/>
    <col min="9225" max="9225" width="12.28515625" style="704" customWidth="1"/>
    <col min="9226" max="9226" width="4.85546875" style="704" customWidth="1"/>
    <col min="9227" max="9472" width="9.140625" style="704"/>
    <col min="9473" max="9473" width="18.7109375" style="704" customWidth="1"/>
    <col min="9474" max="9474" width="11.7109375" style="704" customWidth="1"/>
    <col min="9475" max="9475" width="12.28515625" style="704" customWidth="1"/>
    <col min="9476" max="9476" width="5.28515625" style="704" customWidth="1"/>
    <col min="9477" max="9477" width="12.28515625" style="704" customWidth="1"/>
    <col min="9478" max="9478" width="5.140625" style="704" customWidth="1"/>
    <col min="9479" max="9479" width="12.28515625" style="704" customWidth="1"/>
    <col min="9480" max="9480" width="4.85546875" style="704" customWidth="1"/>
    <col min="9481" max="9481" width="12.28515625" style="704" customWidth="1"/>
    <col min="9482" max="9482" width="4.85546875" style="704" customWidth="1"/>
    <col min="9483" max="9728" width="9.140625" style="704"/>
    <col min="9729" max="9729" width="18.7109375" style="704" customWidth="1"/>
    <col min="9730" max="9730" width="11.7109375" style="704" customWidth="1"/>
    <col min="9731" max="9731" width="12.28515625" style="704" customWidth="1"/>
    <col min="9732" max="9732" width="5.28515625" style="704" customWidth="1"/>
    <col min="9733" max="9733" width="12.28515625" style="704" customWidth="1"/>
    <col min="9734" max="9734" width="5.140625" style="704" customWidth="1"/>
    <col min="9735" max="9735" width="12.28515625" style="704" customWidth="1"/>
    <col min="9736" max="9736" width="4.85546875" style="704" customWidth="1"/>
    <col min="9737" max="9737" width="12.28515625" style="704" customWidth="1"/>
    <col min="9738" max="9738" width="4.85546875" style="704" customWidth="1"/>
    <col min="9739" max="9984" width="9.140625" style="704"/>
    <col min="9985" max="9985" width="18.7109375" style="704" customWidth="1"/>
    <col min="9986" max="9986" width="11.7109375" style="704" customWidth="1"/>
    <col min="9987" max="9987" width="12.28515625" style="704" customWidth="1"/>
    <col min="9988" max="9988" width="5.28515625" style="704" customWidth="1"/>
    <col min="9989" max="9989" width="12.28515625" style="704" customWidth="1"/>
    <col min="9990" max="9990" width="5.140625" style="704" customWidth="1"/>
    <col min="9991" max="9991" width="12.28515625" style="704" customWidth="1"/>
    <col min="9992" max="9992" width="4.85546875" style="704" customWidth="1"/>
    <col min="9993" max="9993" width="12.28515625" style="704" customWidth="1"/>
    <col min="9994" max="9994" width="4.85546875" style="704" customWidth="1"/>
    <col min="9995" max="10240" width="9.140625" style="704"/>
    <col min="10241" max="10241" width="18.7109375" style="704" customWidth="1"/>
    <col min="10242" max="10242" width="11.7109375" style="704" customWidth="1"/>
    <col min="10243" max="10243" width="12.28515625" style="704" customWidth="1"/>
    <col min="10244" max="10244" width="5.28515625" style="704" customWidth="1"/>
    <col min="10245" max="10245" width="12.28515625" style="704" customWidth="1"/>
    <col min="10246" max="10246" width="5.140625" style="704" customWidth="1"/>
    <col min="10247" max="10247" width="12.28515625" style="704" customWidth="1"/>
    <col min="10248" max="10248" width="4.85546875" style="704" customWidth="1"/>
    <col min="10249" max="10249" width="12.28515625" style="704" customWidth="1"/>
    <col min="10250" max="10250" width="4.85546875" style="704" customWidth="1"/>
    <col min="10251" max="10496" width="9.140625" style="704"/>
    <col min="10497" max="10497" width="18.7109375" style="704" customWidth="1"/>
    <col min="10498" max="10498" width="11.7109375" style="704" customWidth="1"/>
    <col min="10499" max="10499" width="12.28515625" style="704" customWidth="1"/>
    <col min="10500" max="10500" width="5.28515625" style="704" customWidth="1"/>
    <col min="10501" max="10501" width="12.28515625" style="704" customWidth="1"/>
    <col min="10502" max="10502" width="5.140625" style="704" customWidth="1"/>
    <col min="10503" max="10503" width="12.28515625" style="704" customWidth="1"/>
    <col min="10504" max="10504" width="4.85546875" style="704" customWidth="1"/>
    <col min="10505" max="10505" width="12.28515625" style="704" customWidth="1"/>
    <col min="10506" max="10506" width="4.85546875" style="704" customWidth="1"/>
    <col min="10507" max="10752" width="9.140625" style="704"/>
    <col min="10753" max="10753" width="18.7109375" style="704" customWidth="1"/>
    <col min="10754" max="10754" width="11.7109375" style="704" customWidth="1"/>
    <col min="10755" max="10755" width="12.28515625" style="704" customWidth="1"/>
    <col min="10756" max="10756" width="5.28515625" style="704" customWidth="1"/>
    <col min="10757" max="10757" width="12.28515625" style="704" customWidth="1"/>
    <col min="10758" max="10758" width="5.140625" style="704" customWidth="1"/>
    <col min="10759" max="10759" width="12.28515625" style="704" customWidth="1"/>
    <col min="10760" max="10760" width="4.85546875" style="704" customWidth="1"/>
    <col min="10761" max="10761" width="12.28515625" style="704" customWidth="1"/>
    <col min="10762" max="10762" width="4.85546875" style="704" customWidth="1"/>
    <col min="10763" max="11008" width="9.140625" style="704"/>
    <col min="11009" max="11009" width="18.7109375" style="704" customWidth="1"/>
    <col min="11010" max="11010" width="11.7109375" style="704" customWidth="1"/>
    <col min="11011" max="11011" width="12.28515625" style="704" customWidth="1"/>
    <col min="11012" max="11012" width="5.28515625" style="704" customWidth="1"/>
    <col min="11013" max="11013" width="12.28515625" style="704" customWidth="1"/>
    <col min="11014" max="11014" width="5.140625" style="704" customWidth="1"/>
    <col min="11015" max="11015" width="12.28515625" style="704" customWidth="1"/>
    <col min="11016" max="11016" width="4.85546875" style="704" customWidth="1"/>
    <col min="11017" max="11017" width="12.28515625" style="704" customWidth="1"/>
    <col min="11018" max="11018" width="4.85546875" style="704" customWidth="1"/>
    <col min="11019" max="11264" width="9.140625" style="704"/>
    <col min="11265" max="11265" width="18.7109375" style="704" customWidth="1"/>
    <col min="11266" max="11266" width="11.7109375" style="704" customWidth="1"/>
    <col min="11267" max="11267" width="12.28515625" style="704" customWidth="1"/>
    <col min="11268" max="11268" width="5.28515625" style="704" customWidth="1"/>
    <col min="11269" max="11269" width="12.28515625" style="704" customWidth="1"/>
    <col min="11270" max="11270" width="5.140625" style="704" customWidth="1"/>
    <col min="11271" max="11271" width="12.28515625" style="704" customWidth="1"/>
    <col min="11272" max="11272" width="4.85546875" style="704" customWidth="1"/>
    <col min="11273" max="11273" width="12.28515625" style="704" customWidth="1"/>
    <col min="11274" max="11274" width="4.85546875" style="704" customWidth="1"/>
    <col min="11275" max="11520" width="9.140625" style="704"/>
    <col min="11521" max="11521" width="18.7109375" style="704" customWidth="1"/>
    <col min="11522" max="11522" width="11.7109375" style="704" customWidth="1"/>
    <col min="11523" max="11523" width="12.28515625" style="704" customWidth="1"/>
    <col min="11524" max="11524" width="5.28515625" style="704" customWidth="1"/>
    <col min="11525" max="11525" width="12.28515625" style="704" customWidth="1"/>
    <col min="11526" max="11526" width="5.140625" style="704" customWidth="1"/>
    <col min="11527" max="11527" width="12.28515625" style="704" customWidth="1"/>
    <col min="11528" max="11528" width="4.85546875" style="704" customWidth="1"/>
    <col min="11529" max="11529" width="12.28515625" style="704" customWidth="1"/>
    <col min="11530" max="11530" width="4.85546875" style="704" customWidth="1"/>
    <col min="11531" max="11776" width="9.140625" style="704"/>
    <col min="11777" max="11777" width="18.7109375" style="704" customWidth="1"/>
    <col min="11778" max="11778" width="11.7109375" style="704" customWidth="1"/>
    <col min="11779" max="11779" width="12.28515625" style="704" customWidth="1"/>
    <col min="11780" max="11780" width="5.28515625" style="704" customWidth="1"/>
    <col min="11781" max="11781" width="12.28515625" style="704" customWidth="1"/>
    <col min="11782" max="11782" width="5.140625" style="704" customWidth="1"/>
    <col min="11783" max="11783" width="12.28515625" style="704" customWidth="1"/>
    <col min="11784" max="11784" width="4.85546875" style="704" customWidth="1"/>
    <col min="11785" max="11785" width="12.28515625" style="704" customWidth="1"/>
    <col min="11786" max="11786" width="4.85546875" style="704" customWidth="1"/>
    <col min="11787" max="12032" width="9.140625" style="704"/>
    <col min="12033" max="12033" width="18.7109375" style="704" customWidth="1"/>
    <col min="12034" max="12034" width="11.7109375" style="704" customWidth="1"/>
    <col min="12035" max="12035" width="12.28515625" style="704" customWidth="1"/>
    <col min="12036" max="12036" width="5.28515625" style="704" customWidth="1"/>
    <col min="12037" max="12037" width="12.28515625" style="704" customWidth="1"/>
    <col min="12038" max="12038" width="5.140625" style="704" customWidth="1"/>
    <col min="12039" max="12039" width="12.28515625" style="704" customWidth="1"/>
    <col min="12040" max="12040" width="4.85546875" style="704" customWidth="1"/>
    <col min="12041" max="12041" width="12.28515625" style="704" customWidth="1"/>
    <col min="12042" max="12042" width="4.85546875" style="704" customWidth="1"/>
    <col min="12043" max="12288" width="9.140625" style="704"/>
    <col min="12289" max="12289" width="18.7109375" style="704" customWidth="1"/>
    <col min="12290" max="12290" width="11.7109375" style="704" customWidth="1"/>
    <col min="12291" max="12291" width="12.28515625" style="704" customWidth="1"/>
    <col min="12292" max="12292" width="5.28515625" style="704" customWidth="1"/>
    <col min="12293" max="12293" width="12.28515625" style="704" customWidth="1"/>
    <col min="12294" max="12294" width="5.140625" style="704" customWidth="1"/>
    <col min="12295" max="12295" width="12.28515625" style="704" customWidth="1"/>
    <col min="12296" max="12296" width="4.85546875" style="704" customWidth="1"/>
    <col min="12297" max="12297" width="12.28515625" style="704" customWidth="1"/>
    <col min="12298" max="12298" width="4.85546875" style="704" customWidth="1"/>
    <col min="12299" max="12544" width="9.140625" style="704"/>
    <col min="12545" max="12545" width="18.7109375" style="704" customWidth="1"/>
    <col min="12546" max="12546" width="11.7109375" style="704" customWidth="1"/>
    <col min="12547" max="12547" width="12.28515625" style="704" customWidth="1"/>
    <col min="12548" max="12548" width="5.28515625" style="704" customWidth="1"/>
    <col min="12549" max="12549" width="12.28515625" style="704" customWidth="1"/>
    <col min="12550" max="12550" width="5.140625" style="704" customWidth="1"/>
    <col min="12551" max="12551" width="12.28515625" style="704" customWidth="1"/>
    <col min="12552" max="12552" width="4.85546875" style="704" customWidth="1"/>
    <col min="12553" max="12553" width="12.28515625" style="704" customWidth="1"/>
    <col min="12554" max="12554" width="4.85546875" style="704" customWidth="1"/>
    <col min="12555" max="12800" width="9.140625" style="704"/>
    <col min="12801" max="12801" width="18.7109375" style="704" customWidth="1"/>
    <col min="12802" max="12802" width="11.7109375" style="704" customWidth="1"/>
    <col min="12803" max="12803" width="12.28515625" style="704" customWidth="1"/>
    <col min="12804" max="12804" width="5.28515625" style="704" customWidth="1"/>
    <col min="12805" max="12805" width="12.28515625" style="704" customWidth="1"/>
    <col min="12806" max="12806" width="5.140625" style="704" customWidth="1"/>
    <col min="12807" max="12807" width="12.28515625" style="704" customWidth="1"/>
    <col min="12808" max="12808" width="4.85546875" style="704" customWidth="1"/>
    <col min="12809" max="12809" width="12.28515625" style="704" customWidth="1"/>
    <col min="12810" max="12810" width="4.85546875" style="704" customWidth="1"/>
    <col min="12811" max="13056" width="9.140625" style="704"/>
    <col min="13057" max="13057" width="18.7109375" style="704" customWidth="1"/>
    <col min="13058" max="13058" width="11.7109375" style="704" customWidth="1"/>
    <col min="13059" max="13059" width="12.28515625" style="704" customWidth="1"/>
    <col min="13060" max="13060" width="5.28515625" style="704" customWidth="1"/>
    <col min="13061" max="13061" width="12.28515625" style="704" customWidth="1"/>
    <col min="13062" max="13062" width="5.140625" style="704" customWidth="1"/>
    <col min="13063" max="13063" width="12.28515625" style="704" customWidth="1"/>
    <col min="13064" max="13064" width="4.85546875" style="704" customWidth="1"/>
    <col min="13065" max="13065" width="12.28515625" style="704" customWidth="1"/>
    <col min="13066" max="13066" width="4.85546875" style="704" customWidth="1"/>
    <col min="13067" max="13312" width="9.140625" style="704"/>
    <col min="13313" max="13313" width="18.7109375" style="704" customWidth="1"/>
    <col min="13314" max="13314" width="11.7109375" style="704" customWidth="1"/>
    <col min="13315" max="13315" width="12.28515625" style="704" customWidth="1"/>
    <col min="13316" max="13316" width="5.28515625" style="704" customWidth="1"/>
    <col min="13317" max="13317" width="12.28515625" style="704" customWidth="1"/>
    <col min="13318" max="13318" width="5.140625" style="704" customWidth="1"/>
    <col min="13319" max="13319" width="12.28515625" style="704" customWidth="1"/>
    <col min="13320" max="13320" width="4.85546875" style="704" customWidth="1"/>
    <col min="13321" max="13321" width="12.28515625" style="704" customWidth="1"/>
    <col min="13322" max="13322" width="4.85546875" style="704" customWidth="1"/>
    <col min="13323" max="13568" width="9.140625" style="704"/>
    <col min="13569" max="13569" width="18.7109375" style="704" customWidth="1"/>
    <col min="13570" max="13570" width="11.7109375" style="704" customWidth="1"/>
    <col min="13571" max="13571" width="12.28515625" style="704" customWidth="1"/>
    <col min="13572" max="13572" width="5.28515625" style="704" customWidth="1"/>
    <col min="13573" max="13573" width="12.28515625" style="704" customWidth="1"/>
    <col min="13574" max="13574" width="5.140625" style="704" customWidth="1"/>
    <col min="13575" max="13575" width="12.28515625" style="704" customWidth="1"/>
    <col min="13576" max="13576" width="4.85546875" style="704" customWidth="1"/>
    <col min="13577" max="13577" width="12.28515625" style="704" customWidth="1"/>
    <col min="13578" max="13578" width="4.85546875" style="704" customWidth="1"/>
    <col min="13579" max="13824" width="9.140625" style="704"/>
    <col min="13825" max="13825" width="18.7109375" style="704" customWidth="1"/>
    <col min="13826" max="13826" width="11.7109375" style="704" customWidth="1"/>
    <col min="13827" max="13827" width="12.28515625" style="704" customWidth="1"/>
    <col min="13828" max="13828" width="5.28515625" style="704" customWidth="1"/>
    <col min="13829" max="13829" width="12.28515625" style="704" customWidth="1"/>
    <col min="13830" max="13830" width="5.140625" style="704" customWidth="1"/>
    <col min="13831" max="13831" width="12.28515625" style="704" customWidth="1"/>
    <col min="13832" max="13832" width="4.85546875" style="704" customWidth="1"/>
    <col min="13833" max="13833" width="12.28515625" style="704" customWidth="1"/>
    <col min="13834" max="13834" width="4.85546875" style="704" customWidth="1"/>
    <col min="13835" max="14080" width="9.140625" style="704"/>
    <col min="14081" max="14081" width="18.7109375" style="704" customWidth="1"/>
    <col min="14082" max="14082" width="11.7109375" style="704" customWidth="1"/>
    <col min="14083" max="14083" width="12.28515625" style="704" customWidth="1"/>
    <col min="14084" max="14084" width="5.28515625" style="704" customWidth="1"/>
    <col min="14085" max="14085" width="12.28515625" style="704" customWidth="1"/>
    <col min="14086" max="14086" width="5.140625" style="704" customWidth="1"/>
    <col min="14087" max="14087" width="12.28515625" style="704" customWidth="1"/>
    <col min="14088" max="14088" width="4.85546875" style="704" customWidth="1"/>
    <col min="14089" max="14089" width="12.28515625" style="704" customWidth="1"/>
    <col min="14090" max="14090" width="4.85546875" style="704" customWidth="1"/>
    <col min="14091" max="14336" width="9.140625" style="704"/>
    <col min="14337" max="14337" width="18.7109375" style="704" customWidth="1"/>
    <col min="14338" max="14338" width="11.7109375" style="704" customWidth="1"/>
    <col min="14339" max="14339" width="12.28515625" style="704" customWidth="1"/>
    <col min="14340" max="14340" width="5.28515625" style="704" customWidth="1"/>
    <col min="14341" max="14341" width="12.28515625" style="704" customWidth="1"/>
    <col min="14342" max="14342" width="5.140625" style="704" customWidth="1"/>
    <col min="14343" max="14343" width="12.28515625" style="704" customWidth="1"/>
    <col min="14344" max="14344" width="4.85546875" style="704" customWidth="1"/>
    <col min="14345" max="14345" width="12.28515625" style="704" customWidth="1"/>
    <col min="14346" max="14346" width="4.85546875" style="704" customWidth="1"/>
    <col min="14347" max="14592" width="9.140625" style="704"/>
    <col min="14593" max="14593" width="18.7109375" style="704" customWidth="1"/>
    <col min="14594" max="14594" width="11.7109375" style="704" customWidth="1"/>
    <col min="14595" max="14595" width="12.28515625" style="704" customWidth="1"/>
    <col min="14596" max="14596" width="5.28515625" style="704" customWidth="1"/>
    <col min="14597" max="14597" width="12.28515625" style="704" customWidth="1"/>
    <col min="14598" max="14598" width="5.140625" style="704" customWidth="1"/>
    <col min="14599" max="14599" width="12.28515625" style="704" customWidth="1"/>
    <col min="14600" max="14600" width="4.85546875" style="704" customWidth="1"/>
    <col min="14601" max="14601" width="12.28515625" style="704" customWidth="1"/>
    <col min="14602" max="14602" width="4.85546875" style="704" customWidth="1"/>
    <col min="14603" max="14848" width="9.140625" style="704"/>
    <col min="14849" max="14849" width="18.7109375" style="704" customWidth="1"/>
    <col min="14850" max="14850" width="11.7109375" style="704" customWidth="1"/>
    <col min="14851" max="14851" width="12.28515625" style="704" customWidth="1"/>
    <col min="14852" max="14852" width="5.28515625" style="704" customWidth="1"/>
    <col min="14853" max="14853" width="12.28515625" style="704" customWidth="1"/>
    <col min="14854" max="14854" width="5.140625" style="704" customWidth="1"/>
    <col min="14855" max="14855" width="12.28515625" style="704" customWidth="1"/>
    <col min="14856" max="14856" width="4.85546875" style="704" customWidth="1"/>
    <col min="14857" max="14857" width="12.28515625" style="704" customWidth="1"/>
    <col min="14858" max="14858" width="4.85546875" style="704" customWidth="1"/>
    <col min="14859" max="15104" width="9.140625" style="704"/>
    <col min="15105" max="15105" width="18.7109375" style="704" customWidth="1"/>
    <col min="15106" max="15106" width="11.7109375" style="704" customWidth="1"/>
    <col min="15107" max="15107" width="12.28515625" style="704" customWidth="1"/>
    <col min="15108" max="15108" width="5.28515625" style="704" customWidth="1"/>
    <col min="15109" max="15109" width="12.28515625" style="704" customWidth="1"/>
    <col min="15110" max="15110" width="5.140625" style="704" customWidth="1"/>
    <col min="15111" max="15111" width="12.28515625" style="704" customWidth="1"/>
    <col min="15112" max="15112" width="4.85546875" style="704" customWidth="1"/>
    <col min="15113" max="15113" width="12.28515625" style="704" customWidth="1"/>
    <col min="15114" max="15114" width="4.85546875" style="704" customWidth="1"/>
    <col min="15115" max="15360" width="9.140625" style="704"/>
    <col min="15361" max="15361" width="18.7109375" style="704" customWidth="1"/>
    <col min="15362" max="15362" width="11.7109375" style="704" customWidth="1"/>
    <col min="15363" max="15363" width="12.28515625" style="704" customWidth="1"/>
    <col min="15364" max="15364" width="5.28515625" style="704" customWidth="1"/>
    <col min="15365" max="15365" width="12.28515625" style="704" customWidth="1"/>
    <col min="15366" max="15366" width="5.140625" style="704" customWidth="1"/>
    <col min="15367" max="15367" width="12.28515625" style="704" customWidth="1"/>
    <col min="15368" max="15368" width="4.85546875" style="704" customWidth="1"/>
    <col min="15369" max="15369" width="12.28515625" style="704" customWidth="1"/>
    <col min="15370" max="15370" width="4.85546875" style="704" customWidth="1"/>
    <col min="15371" max="15616" width="9.140625" style="704"/>
    <col min="15617" max="15617" width="18.7109375" style="704" customWidth="1"/>
    <col min="15618" max="15618" width="11.7109375" style="704" customWidth="1"/>
    <col min="15619" max="15619" width="12.28515625" style="704" customWidth="1"/>
    <col min="15620" max="15620" width="5.28515625" style="704" customWidth="1"/>
    <col min="15621" max="15621" width="12.28515625" style="704" customWidth="1"/>
    <col min="15622" max="15622" width="5.140625" style="704" customWidth="1"/>
    <col min="15623" max="15623" width="12.28515625" style="704" customWidth="1"/>
    <col min="15624" max="15624" width="4.85546875" style="704" customWidth="1"/>
    <col min="15625" max="15625" width="12.28515625" style="704" customWidth="1"/>
    <col min="15626" max="15626" width="4.85546875" style="704" customWidth="1"/>
    <col min="15627" max="15872" width="9.140625" style="704"/>
    <col min="15873" max="15873" width="18.7109375" style="704" customWidth="1"/>
    <col min="15874" max="15874" width="11.7109375" style="704" customWidth="1"/>
    <col min="15875" max="15875" width="12.28515625" style="704" customWidth="1"/>
    <col min="15876" max="15876" width="5.28515625" style="704" customWidth="1"/>
    <col min="15877" max="15877" width="12.28515625" style="704" customWidth="1"/>
    <col min="15878" max="15878" width="5.140625" style="704" customWidth="1"/>
    <col min="15879" max="15879" width="12.28515625" style="704" customWidth="1"/>
    <col min="15880" max="15880" width="4.85546875" style="704" customWidth="1"/>
    <col min="15881" max="15881" width="12.28515625" style="704" customWidth="1"/>
    <col min="15882" max="15882" width="4.85546875" style="704" customWidth="1"/>
    <col min="15883" max="16128" width="9.140625" style="704"/>
    <col min="16129" max="16129" width="18.7109375" style="704" customWidth="1"/>
    <col min="16130" max="16130" width="11.7109375" style="704" customWidth="1"/>
    <col min="16131" max="16131" width="12.28515625" style="704" customWidth="1"/>
    <col min="16132" max="16132" width="5.28515625" style="704" customWidth="1"/>
    <col min="16133" max="16133" width="12.28515625" style="704" customWidth="1"/>
    <col min="16134" max="16134" width="5.140625" style="704" customWidth="1"/>
    <col min="16135" max="16135" width="12.28515625" style="704" customWidth="1"/>
    <col min="16136" max="16136" width="4.85546875" style="704" customWidth="1"/>
    <col min="16137" max="16137" width="12.28515625" style="704" customWidth="1"/>
    <col min="16138" max="16138" width="4.85546875" style="704" customWidth="1"/>
    <col min="16139" max="16384" width="9.140625" style="704"/>
  </cols>
  <sheetData>
    <row r="1" spans="1:14" ht="12" customHeight="1">
      <c r="A1" s="653" t="s">
        <v>612</v>
      </c>
      <c r="B1" s="654"/>
      <c r="C1" s="654"/>
      <c r="D1" s="654"/>
      <c r="E1" s="654"/>
      <c r="F1" s="654"/>
      <c r="G1" s="654"/>
      <c r="H1" s="654"/>
      <c r="I1" s="654"/>
      <c r="J1" s="654"/>
      <c r="K1" s="654"/>
      <c r="L1" s="654"/>
      <c r="M1" s="654"/>
      <c r="N1" s="654"/>
    </row>
    <row r="2" spans="1:14" ht="12" customHeight="1">
      <c r="A2" s="655" t="s">
        <v>520</v>
      </c>
      <c r="B2" s="654"/>
      <c r="C2" s="654"/>
      <c r="D2" s="654"/>
      <c r="E2" s="654"/>
      <c r="F2" s="654"/>
      <c r="G2" s="654"/>
      <c r="H2" s="654"/>
      <c r="I2" s="654"/>
      <c r="J2" s="654"/>
      <c r="K2" s="654"/>
      <c r="L2" s="654"/>
      <c r="M2" s="654"/>
      <c r="N2" s="654"/>
    </row>
    <row r="3" spans="1:14" ht="12" customHeight="1">
      <c r="A3" s="655" t="s">
        <v>513</v>
      </c>
      <c r="B3" s="654"/>
      <c r="C3" s="654"/>
      <c r="D3" s="654"/>
      <c r="E3" s="654"/>
      <c r="F3" s="654"/>
      <c r="G3" s="654"/>
      <c r="H3" s="654"/>
      <c r="I3" s="654"/>
      <c r="J3" s="654"/>
      <c r="K3" s="654"/>
      <c r="L3" s="654"/>
      <c r="M3" s="654"/>
      <c r="N3" s="654"/>
    </row>
    <row r="4" spans="1:14" ht="12" customHeight="1">
      <c r="A4" s="655"/>
      <c r="B4" s="654"/>
      <c r="C4" s="654"/>
      <c r="D4" s="654"/>
      <c r="E4" s="654"/>
      <c r="F4" s="654"/>
      <c r="G4" s="654"/>
      <c r="H4" s="654"/>
      <c r="I4" s="654"/>
      <c r="J4" s="654"/>
      <c r="K4" s="654"/>
      <c r="L4" s="654"/>
      <c r="M4" s="654"/>
      <c r="N4" s="654"/>
    </row>
    <row r="5" spans="1:14" ht="12" customHeight="1">
      <c r="A5" s="1145" t="s">
        <v>205</v>
      </c>
      <c r="B5" s="1146" t="s">
        <v>514</v>
      </c>
      <c r="C5" s="1147" t="s">
        <v>521</v>
      </c>
      <c r="D5" s="1148"/>
      <c r="E5" s="1148"/>
      <c r="F5" s="1149"/>
      <c r="G5" s="1147" t="s">
        <v>522</v>
      </c>
      <c r="H5" s="1148"/>
      <c r="I5" s="1148"/>
      <c r="J5" s="1149"/>
      <c r="K5" s="654"/>
      <c r="L5" s="654"/>
      <c r="M5" s="654"/>
      <c r="N5" s="654"/>
    </row>
    <row r="6" spans="1:14" ht="12" customHeight="1">
      <c r="A6" s="1145"/>
      <c r="B6" s="1146"/>
      <c r="C6" s="1146">
        <v>2009</v>
      </c>
      <c r="D6" s="1146"/>
      <c r="E6" s="1146">
        <v>2012</v>
      </c>
      <c r="F6" s="1146"/>
      <c r="G6" s="1146">
        <v>2009</v>
      </c>
      <c r="H6" s="1146"/>
      <c r="I6" s="1146">
        <v>2012</v>
      </c>
      <c r="J6" s="1146"/>
      <c r="K6" s="654"/>
      <c r="L6" s="654"/>
      <c r="M6" s="654"/>
      <c r="N6" s="654"/>
    </row>
    <row r="7" spans="1:14" ht="12" customHeight="1">
      <c r="A7" s="1145"/>
      <c r="B7" s="1146"/>
      <c r="C7" s="705" t="s">
        <v>5</v>
      </c>
      <c r="D7" s="705" t="s">
        <v>272</v>
      </c>
      <c r="E7" s="705" t="s">
        <v>5</v>
      </c>
      <c r="F7" s="705" t="s">
        <v>272</v>
      </c>
      <c r="G7" s="705" t="s">
        <v>5</v>
      </c>
      <c r="H7" s="705" t="s">
        <v>272</v>
      </c>
      <c r="I7" s="705" t="s">
        <v>5</v>
      </c>
      <c r="J7" s="705" t="s">
        <v>272</v>
      </c>
      <c r="K7" s="654"/>
      <c r="L7" s="654"/>
      <c r="M7" s="654"/>
      <c r="N7" s="654"/>
    </row>
    <row r="8" spans="1:14" ht="12" customHeight="1">
      <c r="A8" s="706"/>
      <c r="B8" s="707"/>
      <c r="C8" s="707"/>
      <c r="D8" s="708"/>
      <c r="E8" s="707"/>
      <c r="F8" s="707"/>
      <c r="G8" s="707"/>
      <c r="H8" s="707"/>
      <c r="I8" s="707"/>
      <c r="J8" s="709"/>
      <c r="K8" s="654"/>
      <c r="L8" s="654"/>
      <c r="M8" s="654"/>
      <c r="N8" s="654"/>
    </row>
    <row r="9" spans="1:14" ht="12" customHeight="1">
      <c r="A9" s="923" t="s">
        <v>91</v>
      </c>
      <c r="B9" s="924">
        <v>5565</v>
      </c>
      <c r="C9" s="925">
        <v>246</v>
      </c>
      <c r="D9" s="926">
        <v>4.4204851752021561</v>
      </c>
      <c r="E9" s="925">
        <v>230</v>
      </c>
      <c r="F9" s="927">
        <v>4.1329739442946991</v>
      </c>
      <c r="G9" s="925">
        <v>329</v>
      </c>
      <c r="H9" s="928">
        <v>5.9119496855345908</v>
      </c>
      <c r="I9" s="925">
        <v>310</v>
      </c>
      <c r="J9" s="929">
        <v>5.5705300988319859</v>
      </c>
      <c r="K9" s="711"/>
      <c r="L9" s="654"/>
      <c r="M9" s="654"/>
      <c r="N9" s="654"/>
    </row>
    <row r="10" spans="1:14" ht="12" customHeight="1">
      <c r="A10" s="930"/>
      <c r="B10" s="924"/>
      <c r="C10" s="925"/>
      <c r="D10" s="926"/>
      <c r="E10" s="931"/>
      <c r="F10" s="925"/>
      <c r="G10" s="925"/>
      <c r="H10" s="925"/>
      <c r="I10" s="931"/>
      <c r="J10" s="926"/>
      <c r="K10" s="711"/>
      <c r="L10" s="654"/>
      <c r="M10" s="654"/>
      <c r="N10" s="654"/>
    </row>
    <row r="11" spans="1:14" ht="12" customHeight="1">
      <c r="A11" s="932" t="s">
        <v>25</v>
      </c>
      <c r="B11" s="933">
        <v>22</v>
      </c>
      <c r="C11" s="934" t="s">
        <v>93</v>
      </c>
      <c r="D11" s="935"/>
      <c r="E11" s="934" t="s">
        <v>93</v>
      </c>
      <c r="F11" s="936" t="s">
        <v>97</v>
      </c>
      <c r="G11" s="934" t="s">
        <v>93</v>
      </c>
      <c r="H11" s="934" t="s">
        <v>97</v>
      </c>
      <c r="I11" s="934" t="s">
        <v>93</v>
      </c>
      <c r="J11" s="935" t="s">
        <v>97</v>
      </c>
      <c r="K11" s="711"/>
      <c r="L11" s="654"/>
      <c r="M11" s="654"/>
      <c r="N11" s="654"/>
    </row>
    <row r="12" spans="1:14" ht="12" customHeight="1">
      <c r="A12" s="932" t="s">
        <v>23</v>
      </c>
      <c r="B12" s="933">
        <v>102</v>
      </c>
      <c r="C12" s="934">
        <v>5</v>
      </c>
      <c r="D12" s="935">
        <v>4.9019607843137258</v>
      </c>
      <c r="E12" s="934">
        <v>4</v>
      </c>
      <c r="F12" s="937">
        <v>3.9215686274509802</v>
      </c>
      <c r="G12" s="934">
        <v>10</v>
      </c>
      <c r="H12" s="936">
        <v>9.8039215686274517</v>
      </c>
      <c r="I12" s="934">
        <v>8</v>
      </c>
      <c r="J12" s="938">
        <v>7.8431372549019605</v>
      </c>
      <c r="K12" s="711"/>
      <c r="L12" s="654"/>
      <c r="M12" s="654"/>
      <c r="N12" s="654"/>
    </row>
    <row r="13" spans="1:14" ht="12" customHeight="1">
      <c r="A13" s="932" t="s">
        <v>26</v>
      </c>
      <c r="B13" s="933">
        <v>16</v>
      </c>
      <c r="C13" s="934" t="s">
        <v>93</v>
      </c>
      <c r="D13" s="935" t="s">
        <v>97</v>
      </c>
      <c r="E13" s="934" t="s">
        <v>93</v>
      </c>
      <c r="F13" s="937" t="s">
        <v>97</v>
      </c>
      <c r="G13" s="934" t="s">
        <v>93</v>
      </c>
      <c r="H13" s="936" t="s">
        <v>97</v>
      </c>
      <c r="I13" s="934" t="s">
        <v>93</v>
      </c>
      <c r="J13" s="938" t="s">
        <v>97</v>
      </c>
      <c r="K13" s="711"/>
      <c r="L13" s="654"/>
      <c r="M13" s="654"/>
      <c r="N13" s="654"/>
    </row>
    <row r="14" spans="1:14" ht="12" customHeight="1">
      <c r="A14" s="932" t="s">
        <v>27</v>
      </c>
      <c r="B14" s="933">
        <v>62</v>
      </c>
      <c r="C14" s="934">
        <v>4</v>
      </c>
      <c r="D14" s="935">
        <v>6.4516129032258061</v>
      </c>
      <c r="E14" s="934">
        <v>2</v>
      </c>
      <c r="F14" s="937">
        <v>3.225806451612903</v>
      </c>
      <c r="G14" s="934">
        <v>7</v>
      </c>
      <c r="H14" s="936">
        <v>11.290322580645162</v>
      </c>
      <c r="I14" s="934">
        <v>5</v>
      </c>
      <c r="J14" s="938">
        <v>8.064516129032258</v>
      </c>
      <c r="K14" s="711"/>
      <c r="L14" s="654"/>
      <c r="M14" s="654"/>
      <c r="N14" s="654"/>
    </row>
    <row r="15" spans="1:14" ht="12" customHeight="1">
      <c r="A15" s="932" t="s">
        <v>28</v>
      </c>
      <c r="B15" s="933">
        <v>417</v>
      </c>
      <c r="C15" s="934">
        <v>12</v>
      </c>
      <c r="D15" s="935">
        <v>2.8776978417266186</v>
      </c>
      <c r="E15" s="934">
        <v>14</v>
      </c>
      <c r="F15" s="937">
        <v>3.3573141486810552</v>
      </c>
      <c r="G15" s="934">
        <v>18</v>
      </c>
      <c r="H15" s="936">
        <v>4.3165467625899279</v>
      </c>
      <c r="I15" s="934">
        <v>19</v>
      </c>
      <c r="J15" s="938">
        <v>4.5563549160671464</v>
      </c>
      <c r="K15" s="711"/>
      <c r="L15" s="654"/>
      <c r="M15" s="654"/>
      <c r="N15" s="654"/>
    </row>
    <row r="16" spans="1:14" ht="12" customHeight="1">
      <c r="A16" s="932" t="s">
        <v>9</v>
      </c>
      <c r="B16" s="933">
        <v>184</v>
      </c>
      <c r="C16" s="934">
        <v>4</v>
      </c>
      <c r="D16" s="935">
        <v>2.1739130434782608</v>
      </c>
      <c r="E16" s="934">
        <v>4</v>
      </c>
      <c r="F16" s="937">
        <v>2.1739130434782608</v>
      </c>
      <c r="G16" s="934">
        <v>11</v>
      </c>
      <c r="H16" s="936">
        <v>5.9782608695652177</v>
      </c>
      <c r="I16" s="934">
        <v>6</v>
      </c>
      <c r="J16" s="938">
        <v>3.2608695652173911</v>
      </c>
      <c r="K16" s="711"/>
      <c r="L16" s="654"/>
      <c r="M16" s="654"/>
      <c r="N16" s="654"/>
    </row>
    <row r="17" spans="1:14" ht="12" customHeight="1">
      <c r="A17" s="932" t="s">
        <v>10</v>
      </c>
      <c r="B17" s="933">
        <v>1</v>
      </c>
      <c r="C17" s="934" t="s">
        <v>93</v>
      </c>
      <c r="D17" s="935" t="s">
        <v>97</v>
      </c>
      <c r="E17" s="934" t="s">
        <v>93</v>
      </c>
      <c r="F17" s="937" t="s">
        <v>97</v>
      </c>
      <c r="G17" s="934" t="s">
        <v>93</v>
      </c>
      <c r="H17" s="936" t="s">
        <v>97</v>
      </c>
      <c r="I17" s="934">
        <v>1</v>
      </c>
      <c r="J17" s="938" t="s">
        <v>97</v>
      </c>
      <c r="K17" s="711"/>
      <c r="L17" s="654"/>
      <c r="M17" s="654"/>
      <c r="N17" s="654"/>
    </row>
    <row r="18" spans="1:14" ht="12" customHeight="1">
      <c r="A18" s="932" t="s">
        <v>29</v>
      </c>
      <c r="B18" s="933">
        <v>78</v>
      </c>
      <c r="C18" s="934">
        <v>12</v>
      </c>
      <c r="D18" s="935">
        <v>15.384615384615385</v>
      </c>
      <c r="E18" s="934">
        <v>13</v>
      </c>
      <c r="F18" s="937">
        <v>16.666666666666668</v>
      </c>
      <c r="G18" s="934">
        <v>9</v>
      </c>
      <c r="H18" s="936">
        <v>11.538461538461538</v>
      </c>
      <c r="I18" s="934">
        <v>7</v>
      </c>
      <c r="J18" s="938">
        <v>8.9743589743589745</v>
      </c>
      <c r="K18" s="711"/>
      <c r="L18" s="654"/>
      <c r="M18" s="654"/>
      <c r="N18" s="654"/>
    </row>
    <row r="19" spans="1:14" ht="12" customHeight="1">
      <c r="A19" s="932" t="s">
        <v>11</v>
      </c>
      <c r="B19" s="933">
        <v>246</v>
      </c>
      <c r="C19" s="934">
        <v>26</v>
      </c>
      <c r="D19" s="935">
        <v>10.56910569105691</v>
      </c>
      <c r="E19" s="934">
        <v>20</v>
      </c>
      <c r="F19" s="937">
        <v>8.1300813008130088</v>
      </c>
      <c r="G19" s="934">
        <v>23</v>
      </c>
      <c r="H19" s="936">
        <v>9.3495934959349594</v>
      </c>
      <c r="I19" s="934">
        <v>19</v>
      </c>
      <c r="J19" s="938">
        <v>7.7235772357723578</v>
      </c>
      <c r="K19" s="711"/>
      <c r="L19" s="654"/>
      <c r="M19" s="654"/>
      <c r="N19" s="654"/>
    </row>
    <row r="20" spans="1:14" ht="12" customHeight="1">
      <c r="A20" s="932" t="s">
        <v>12</v>
      </c>
      <c r="B20" s="933">
        <v>217</v>
      </c>
      <c r="C20" s="934">
        <v>5</v>
      </c>
      <c r="D20" s="935">
        <v>2.3041474654377878</v>
      </c>
      <c r="E20" s="934">
        <v>6</v>
      </c>
      <c r="F20" s="937">
        <v>2.7649769585253456</v>
      </c>
      <c r="G20" s="934">
        <v>10</v>
      </c>
      <c r="H20" s="936">
        <v>4.6082949308755756</v>
      </c>
      <c r="I20" s="934">
        <v>12</v>
      </c>
      <c r="J20" s="938">
        <v>5.5299539170506913</v>
      </c>
      <c r="K20" s="711"/>
      <c r="L20" s="654"/>
      <c r="M20" s="654"/>
      <c r="N20" s="654"/>
    </row>
    <row r="21" spans="1:14" ht="12" customHeight="1">
      <c r="A21" s="932" t="s">
        <v>13</v>
      </c>
      <c r="B21" s="933">
        <v>141</v>
      </c>
      <c r="C21" s="934">
        <v>18</v>
      </c>
      <c r="D21" s="935">
        <v>12.76595744680851</v>
      </c>
      <c r="E21" s="934">
        <v>21</v>
      </c>
      <c r="F21" s="937">
        <v>14.893617021276595</v>
      </c>
      <c r="G21" s="934">
        <v>7</v>
      </c>
      <c r="H21" s="936">
        <v>4.9645390070921982</v>
      </c>
      <c r="I21" s="934">
        <v>19</v>
      </c>
      <c r="J21" s="938">
        <v>13.475177304964539</v>
      </c>
      <c r="K21" s="711"/>
      <c r="L21" s="654"/>
      <c r="M21" s="654"/>
      <c r="N21" s="654"/>
    </row>
    <row r="22" spans="1:14" ht="12" customHeight="1">
      <c r="A22" s="932" t="s">
        <v>14</v>
      </c>
      <c r="B22" s="933">
        <v>78</v>
      </c>
      <c r="C22" s="934" t="s">
        <v>93</v>
      </c>
      <c r="D22" s="935" t="s">
        <v>97</v>
      </c>
      <c r="E22" s="934">
        <v>2</v>
      </c>
      <c r="F22" s="937">
        <v>2.5641025641025643</v>
      </c>
      <c r="G22" s="934">
        <v>3</v>
      </c>
      <c r="H22" s="936">
        <v>3.8461538461538463</v>
      </c>
      <c r="I22" s="934">
        <v>1</v>
      </c>
      <c r="J22" s="938">
        <v>1.2820512820512822</v>
      </c>
      <c r="K22" s="711"/>
      <c r="L22" s="654"/>
      <c r="M22" s="654"/>
      <c r="N22" s="654"/>
    </row>
    <row r="23" spans="1:14" ht="12" customHeight="1">
      <c r="A23" s="932" t="s">
        <v>30</v>
      </c>
      <c r="B23" s="933">
        <v>853</v>
      </c>
      <c r="C23" s="934">
        <v>40</v>
      </c>
      <c r="D23" s="935">
        <v>4.6893317702227435</v>
      </c>
      <c r="E23" s="934">
        <v>48</v>
      </c>
      <c r="F23" s="937">
        <v>5.6271981242672915</v>
      </c>
      <c r="G23" s="934">
        <v>42</v>
      </c>
      <c r="H23" s="936">
        <v>4.9237983587338805</v>
      </c>
      <c r="I23" s="934">
        <v>44</v>
      </c>
      <c r="J23" s="938">
        <v>5.1582649472450175</v>
      </c>
      <c r="K23" s="711"/>
      <c r="L23" s="654"/>
      <c r="M23" s="654"/>
      <c r="N23" s="654"/>
    </row>
    <row r="24" spans="1:14" ht="12" customHeight="1">
      <c r="A24" s="932" t="s">
        <v>31</v>
      </c>
      <c r="B24" s="933">
        <v>143</v>
      </c>
      <c r="C24" s="934">
        <v>1</v>
      </c>
      <c r="D24" s="935">
        <v>0.69930069930069927</v>
      </c>
      <c r="E24" s="934">
        <v>1</v>
      </c>
      <c r="F24" s="937">
        <v>0.69930069930069927</v>
      </c>
      <c r="G24" s="934">
        <v>4</v>
      </c>
      <c r="H24" s="936">
        <v>2.7972027972027971</v>
      </c>
      <c r="I24" s="934">
        <v>10</v>
      </c>
      <c r="J24" s="938">
        <v>6.9930069930069934</v>
      </c>
      <c r="K24" s="711"/>
      <c r="L24" s="654"/>
      <c r="M24" s="654"/>
      <c r="N24" s="654"/>
    </row>
    <row r="25" spans="1:14" ht="12" customHeight="1">
      <c r="A25" s="932" t="s">
        <v>15</v>
      </c>
      <c r="B25" s="933">
        <v>223</v>
      </c>
      <c r="C25" s="934" t="s">
        <v>93</v>
      </c>
      <c r="D25" s="935" t="s">
        <v>97</v>
      </c>
      <c r="E25" s="934">
        <v>1</v>
      </c>
      <c r="F25" s="937">
        <v>0.44843049327354262</v>
      </c>
      <c r="G25" s="934">
        <v>1</v>
      </c>
      <c r="H25" s="936">
        <v>0.44843049327354262</v>
      </c>
      <c r="I25" s="934">
        <v>1</v>
      </c>
      <c r="J25" s="938">
        <v>0.44843049327354262</v>
      </c>
      <c r="K25" s="711"/>
      <c r="L25" s="654"/>
      <c r="M25" s="654"/>
      <c r="N25" s="654"/>
    </row>
    <row r="26" spans="1:14" ht="12" customHeight="1">
      <c r="A26" s="932" t="s">
        <v>197</v>
      </c>
      <c r="B26" s="933">
        <v>399</v>
      </c>
      <c r="C26" s="934">
        <v>25</v>
      </c>
      <c r="D26" s="935">
        <v>6.2656641604010028</v>
      </c>
      <c r="E26" s="934">
        <v>13</v>
      </c>
      <c r="F26" s="937">
        <v>3.2581453634085213</v>
      </c>
      <c r="G26" s="934">
        <v>28</v>
      </c>
      <c r="H26" s="936">
        <v>7.0175438596491224</v>
      </c>
      <c r="I26" s="934">
        <v>28</v>
      </c>
      <c r="J26" s="938">
        <v>7.0175438596491224</v>
      </c>
      <c r="K26" s="711"/>
      <c r="L26" s="654"/>
      <c r="M26" s="654"/>
      <c r="N26" s="654"/>
    </row>
    <row r="27" spans="1:14" ht="12" customHeight="1">
      <c r="A27" s="932" t="s">
        <v>24</v>
      </c>
      <c r="B27" s="933">
        <v>185</v>
      </c>
      <c r="C27" s="934">
        <v>1</v>
      </c>
      <c r="D27" s="935">
        <v>0.54054054054054057</v>
      </c>
      <c r="E27" s="934">
        <v>3</v>
      </c>
      <c r="F27" s="937">
        <v>1.6216216216216217</v>
      </c>
      <c r="G27" s="934">
        <v>17</v>
      </c>
      <c r="H27" s="936">
        <v>9.1891891891891895</v>
      </c>
      <c r="I27" s="934">
        <v>8</v>
      </c>
      <c r="J27" s="938">
        <v>4.3243243243243246</v>
      </c>
      <c r="K27" s="711"/>
      <c r="L27" s="654"/>
      <c r="M27" s="654"/>
      <c r="N27" s="654"/>
    </row>
    <row r="28" spans="1:14" ht="12" customHeight="1">
      <c r="A28" s="932" t="s">
        <v>16</v>
      </c>
      <c r="B28" s="933">
        <v>224</v>
      </c>
      <c r="C28" s="934">
        <v>3</v>
      </c>
      <c r="D28" s="935">
        <v>1.3392857142857142</v>
      </c>
      <c r="E28" s="934">
        <v>2</v>
      </c>
      <c r="F28" s="937">
        <v>0.8928571428571429</v>
      </c>
      <c r="G28" s="934">
        <v>3</v>
      </c>
      <c r="H28" s="936">
        <v>1.3392857142857142</v>
      </c>
      <c r="I28" s="934" t="s">
        <v>93</v>
      </c>
      <c r="J28" s="938" t="s">
        <v>97</v>
      </c>
      <c r="K28" s="711"/>
      <c r="L28" s="654"/>
      <c r="M28" s="654"/>
      <c r="N28" s="654"/>
    </row>
    <row r="29" spans="1:14" ht="12" customHeight="1">
      <c r="A29" s="932" t="s">
        <v>32</v>
      </c>
      <c r="B29" s="933">
        <v>92</v>
      </c>
      <c r="C29" s="934">
        <v>7</v>
      </c>
      <c r="D29" s="935">
        <v>7.6086956521739131</v>
      </c>
      <c r="E29" s="934">
        <v>1</v>
      </c>
      <c r="F29" s="937">
        <v>1.0869565217391304</v>
      </c>
      <c r="G29" s="934">
        <v>18</v>
      </c>
      <c r="H29" s="936">
        <v>19.565217391304348</v>
      </c>
      <c r="I29" s="934">
        <v>15</v>
      </c>
      <c r="J29" s="938">
        <v>16.304347826086957</v>
      </c>
      <c r="K29" s="711"/>
      <c r="L29" s="654"/>
      <c r="M29" s="654"/>
      <c r="N29" s="654"/>
    </row>
    <row r="30" spans="1:14" ht="12" customHeight="1">
      <c r="A30" s="932" t="s">
        <v>33</v>
      </c>
      <c r="B30" s="933">
        <v>167</v>
      </c>
      <c r="C30" s="934">
        <v>2</v>
      </c>
      <c r="D30" s="935">
        <v>1.1976047904191616</v>
      </c>
      <c r="E30" s="934">
        <v>1</v>
      </c>
      <c r="F30" s="937">
        <v>0.59880239520958078</v>
      </c>
      <c r="G30" s="934">
        <v>1</v>
      </c>
      <c r="H30" s="936">
        <v>0.59880239520958078</v>
      </c>
      <c r="I30" s="934">
        <v>2</v>
      </c>
      <c r="J30" s="938">
        <v>1.1976047904191616</v>
      </c>
      <c r="K30" s="711"/>
      <c r="L30" s="654"/>
      <c r="M30" s="654"/>
      <c r="N30" s="654"/>
    </row>
    <row r="31" spans="1:14" ht="12" customHeight="1">
      <c r="A31" s="932" t="s">
        <v>177</v>
      </c>
      <c r="B31" s="933">
        <v>496</v>
      </c>
      <c r="C31" s="934">
        <v>27</v>
      </c>
      <c r="D31" s="935">
        <v>5.443548387096774</v>
      </c>
      <c r="E31" s="934">
        <v>24</v>
      </c>
      <c r="F31" s="937">
        <v>4.838709677419355</v>
      </c>
      <c r="G31" s="934">
        <v>21</v>
      </c>
      <c r="H31" s="936">
        <v>4.2338709677419351</v>
      </c>
      <c r="I31" s="934">
        <v>16</v>
      </c>
      <c r="J31" s="938">
        <v>3.225806451612903</v>
      </c>
      <c r="K31" s="711"/>
      <c r="L31" s="654"/>
      <c r="M31" s="654"/>
      <c r="N31" s="654"/>
    </row>
    <row r="32" spans="1:14" ht="12" customHeight="1">
      <c r="A32" s="932" t="s">
        <v>17</v>
      </c>
      <c r="B32" s="933">
        <v>52</v>
      </c>
      <c r="C32" s="934">
        <v>6</v>
      </c>
      <c r="D32" s="935">
        <v>11.538461538461538</v>
      </c>
      <c r="E32" s="934">
        <v>6</v>
      </c>
      <c r="F32" s="937">
        <v>11.538461538461538</v>
      </c>
      <c r="G32" s="934">
        <v>1</v>
      </c>
      <c r="H32" s="936">
        <v>1.9230769230769231</v>
      </c>
      <c r="I32" s="934">
        <v>2</v>
      </c>
      <c r="J32" s="938">
        <v>3.8461538461538463</v>
      </c>
      <c r="K32" s="711"/>
      <c r="L32" s="654"/>
      <c r="M32" s="654"/>
      <c r="N32" s="654"/>
    </row>
    <row r="33" spans="1:14" ht="12" customHeight="1">
      <c r="A33" s="932" t="s">
        <v>18</v>
      </c>
      <c r="B33" s="933">
        <v>15</v>
      </c>
      <c r="C33" s="934" t="s">
        <v>93</v>
      </c>
      <c r="D33" s="935" t="s">
        <v>97</v>
      </c>
      <c r="E33" s="934" t="s">
        <v>93</v>
      </c>
      <c r="F33" s="937" t="s">
        <v>97</v>
      </c>
      <c r="G33" s="934" t="s">
        <v>93</v>
      </c>
      <c r="H33" s="936" t="s">
        <v>97</v>
      </c>
      <c r="I33" s="934">
        <v>1</v>
      </c>
      <c r="J33" s="938">
        <v>6.666666666666667</v>
      </c>
      <c r="K33" s="711"/>
      <c r="L33" s="654"/>
      <c r="M33" s="654"/>
      <c r="N33" s="654"/>
    </row>
    <row r="34" spans="1:14" ht="12" customHeight="1">
      <c r="A34" s="932" t="s">
        <v>19</v>
      </c>
      <c r="B34" s="933">
        <v>293</v>
      </c>
      <c r="C34" s="934">
        <v>10</v>
      </c>
      <c r="D34" s="935">
        <v>3.4129692832764507</v>
      </c>
      <c r="E34" s="934">
        <v>10</v>
      </c>
      <c r="F34" s="937">
        <v>3.4129692832764507</v>
      </c>
      <c r="G34" s="934">
        <v>9</v>
      </c>
      <c r="H34" s="936">
        <v>3.0716723549488054</v>
      </c>
      <c r="I34" s="934">
        <v>8</v>
      </c>
      <c r="J34" s="938">
        <v>2.7303754266211606</v>
      </c>
      <c r="K34" s="711"/>
      <c r="L34" s="654"/>
      <c r="M34" s="654"/>
      <c r="N34" s="654"/>
    </row>
    <row r="35" spans="1:14" ht="12" customHeight="1">
      <c r="A35" s="932" t="s">
        <v>92</v>
      </c>
      <c r="B35" s="933">
        <v>645</v>
      </c>
      <c r="C35" s="934">
        <v>30</v>
      </c>
      <c r="D35" s="935">
        <v>4.6511627906976747</v>
      </c>
      <c r="E35" s="934">
        <v>33</v>
      </c>
      <c r="F35" s="937">
        <v>5.1162790697674421</v>
      </c>
      <c r="G35" s="934">
        <v>80</v>
      </c>
      <c r="H35" s="936">
        <v>12.403100775193799</v>
      </c>
      <c r="I35" s="934">
        <v>75</v>
      </c>
      <c r="J35" s="938">
        <v>11.627906976744185</v>
      </c>
      <c r="K35" s="711"/>
      <c r="L35" s="654"/>
      <c r="M35" s="654"/>
      <c r="N35" s="654"/>
    </row>
    <row r="36" spans="1:14" ht="12" customHeight="1">
      <c r="A36" s="932" t="s">
        <v>20</v>
      </c>
      <c r="B36" s="933">
        <v>75</v>
      </c>
      <c r="C36" s="934">
        <v>4</v>
      </c>
      <c r="D36" s="935">
        <v>5.333333333333333</v>
      </c>
      <c r="E36" s="934">
        <v>1</v>
      </c>
      <c r="F36" s="937">
        <v>1.3333333333333333</v>
      </c>
      <c r="G36" s="934">
        <v>5</v>
      </c>
      <c r="H36" s="936">
        <v>6.666666666666667</v>
      </c>
      <c r="I36" s="934">
        <v>2</v>
      </c>
      <c r="J36" s="938">
        <v>2.6666666666666665</v>
      </c>
      <c r="K36" s="711"/>
      <c r="L36" s="654"/>
      <c r="M36" s="654"/>
      <c r="N36" s="654"/>
    </row>
    <row r="37" spans="1:14" ht="12" customHeight="1">
      <c r="A37" s="932" t="s">
        <v>21</v>
      </c>
      <c r="B37" s="933">
        <v>139</v>
      </c>
      <c r="C37" s="934">
        <v>4</v>
      </c>
      <c r="D37" s="935">
        <v>2.8776978417266186</v>
      </c>
      <c r="E37" s="934" t="s">
        <v>93</v>
      </c>
      <c r="F37" s="937" t="s">
        <v>97</v>
      </c>
      <c r="G37" s="934">
        <v>1</v>
      </c>
      <c r="H37" s="936">
        <v>0.71942446043165464</v>
      </c>
      <c r="I37" s="934">
        <v>1</v>
      </c>
      <c r="J37" s="938">
        <v>0.71942446043165464</v>
      </c>
      <c r="K37" s="711"/>
      <c r="L37" s="654"/>
      <c r="M37" s="654"/>
      <c r="N37" s="654"/>
    </row>
    <row r="38" spans="1:14" ht="12" customHeight="1">
      <c r="A38" s="713" t="s">
        <v>523</v>
      </c>
      <c r="B38" s="714"/>
      <c r="C38" s="654"/>
      <c r="D38" s="711"/>
      <c r="E38" s="654"/>
      <c r="F38" s="654"/>
      <c r="G38" s="654"/>
      <c r="H38" s="654"/>
      <c r="I38" s="654"/>
      <c r="J38" s="654"/>
      <c r="K38" s="654"/>
      <c r="L38" s="654"/>
      <c r="M38" s="654"/>
      <c r="N38" s="654"/>
    </row>
    <row r="39" spans="1:14" ht="12" customHeight="1">
      <c r="A39" s="655" t="s">
        <v>224</v>
      </c>
      <c r="B39" s="654"/>
      <c r="C39" s="654"/>
      <c r="D39" s="654"/>
      <c r="E39" s="654"/>
      <c r="F39" s="654"/>
      <c r="G39" s="654"/>
      <c r="H39" s="654"/>
      <c r="I39" s="654"/>
      <c r="J39" s="654"/>
      <c r="K39" s="654"/>
      <c r="L39" s="654"/>
      <c r="M39" s="654"/>
      <c r="N39" s="654"/>
    </row>
    <row r="40" spans="1:14" ht="12" customHeight="1">
      <c r="A40" s="653"/>
      <c r="B40" s="654"/>
      <c r="C40" s="654"/>
      <c r="D40" s="654"/>
      <c r="E40" s="654"/>
      <c r="F40" s="654"/>
      <c r="G40" s="654"/>
      <c r="H40" s="654"/>
      <c r="I40" s="654"/>
      <c r="J40" s="654"/>
      <c r="K40" s="654"/>
      <c r="L40" s="654"/>
      <c r="M40" s="654"/>
      <c r="N40" s="654"/>
    </row>
    <row r="41" spans="1:14" ht="12" customHeight="1">
      <c r="A41" s="654"/>
      <c r="B41" s="654"/>
      <c r="C41" s="654"/>
      <c r="D41" s="654"/>
      <c r="E41" s="654"/>
      <c r="F41" s="654"/>
      <c r="G41" s="654"/>
      <c r="H41" s="654"/>
      <c r="I41" s="654"/>
      <c r="J41" s="654"/>
      <c r="K41" s="654"/>
      <c r="L41" s="654"/>
      <c r="M41" s="654"/>
      <c r="N41" s="654"/>
    </row>
    <row r="42" spans="1:14" ht="12" customHeight="1">
      <c r="A42" s="654"/>
      <c r="B42" s="654"/>
      <c r="C42" s="654"/>
      <c r="D42" s="654"/>
      <c r="E42" s="654"/>
      <c r="F42" s="654"/>
      <c r="G42" s="654"/>
      <c r="H42" s="654"/>
      <c r="I42" s="654"/>
      <c r="J42" s="654"/>
      <c r="K42" s="654"/>
      <c r="L42" s="654"/>
      <c r="M42" s="654"/>
      <c r="N42" s="654"/>
    </row>
    <row r="43" spans="1:14" ht="12" customHeight="1">
      <c r="A43" s="654"/>
      <c r="B43" s="654"/>
      <c r="C43" s="654"/>
      <c r="D43" s="654"/>
      <c r="E43" s="654"/>
      <c r="F43" s="654"/>
      <c r="G43" s="654"/>
      <c r="H43" s="654"/>
      <c r="I43" s="654"/>
      <c r="J43" s="654"/>
      <c r="K43" s="654"/>
      <c r="L43" s="654"/>
      <c r="M43" s="654"/>
      <c r="N43" s="654"/>
    </row>
    <row r="44" spans="1:14" ht="12" customHeight="1">
      <c r="A44" s="654"/>
      <c r="B44" s="654"/>
      <c r="C44" s="654"/>
      <c r="D44" s="654"/>
      <c r="E44" s="654"/>
      <c r="F44" s="654"/>
      <c r="G44" s="654"/>
      <c r="H44" s="654"/>
      <c r="I44" s="654"/>
      <c r="J44" s="654"/>
      <c r="K44" s="654"/>
      <c r="L44" s="654"/>
      <c r="M44" s="654"/>
      <c r="N44" s="654"/>
    </row>
    <row r="45" spans="1:14" ht="12" customHeight="1">
      <c r="A45" s="654"/>
      <c r="B45" s="654"/>
      <c r="C45" s="654"/>
      <c r="D45" s="654"/>
      <c r="E45" s="654"/>
      <c r="F45" s="654"/>
      <c r="G45" s="654"/>
      <c r="H45" s="654"/>
      <c r="I45" s="654"/>
      <c r="J45" s="654"/>
      <c r="K45" s="654"/>
      <c r="L45" s="654"/>
      <c r="M45" s="654"/>
      <c r="N45" s="654"/>
    </row>
    <row r="46" spans="1:14" ht="12" customHeight="1">
      <c r="A46" s="654"/>
      <c r="B46" s="654"/>
      <c r="C46" s="654"/>
      <c r="D46" s="654"/>
      <c r="E46" s="654"/>
      <c r="F46" s="654"/>
      <c r="G46" s="654"/>
      <c r="H46" s="654"/>
      <c r="I46" s="654"/>
      <c r="J46" s="654"/>
      <c r="K46" s="654"/>
      <c r="L46" s="654"/>
      <c r="M46" s="654"/>
      <c r="N46" s="654"/>
    </row>
  </sheetData>
  <mergeCells count="8">
    <mergeCell ref="A5:A7"/>
    <mergeCell ref="B5:B7"/>
    <mergeCell ref="C5:F5"/>
    <mergeCell ref="G5:J5"/>
    <mergeCell ref="C6:D6"/>
    <mergeCell ref="E6:F6"/>
    <mergeCell ref="G6:H6"/>
    <mergeCell ref="I6:J6"/>
  </mergeCells>
  <pageMargins left="0.511811024" right="0.511811024" top="0.78740157499999996" bottom="0.78740157499999996" header="0.31496062000000002" footer="0.31496062000000002"/>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71"/>
  <sheetViews>
    <sheetView zoomScaleNormal="100" workbookViewId="0">
      <selection activeCell="F17" sqref="F17"/>
    </sheetView>
  </sheetViews>
  <sheetFormatPr defaultRowHeight="12"/>
  <cols>
    <col min="1" max="1" width="19.5703125" style="291" customWidth="1"/>
    <col min="2" max="2" width="9" style="291" customWidth="1"/>
    <col min="3" max="3" width="8.5703125" style="291" customWidth="1"/>
    <col min="4" max="4" width="10.140625" style="291" customWidth="1"/>
    <col min="5" max="5" width="9.7109375" style="291" customWidth="1"/>
    <col min="6" max="6" width="9.28515625" style="291" customWidth="1"/>
    <col min="7" max="8" width="8.140625" style="291" customWidth="1"/>
    <col min="9" max="9" width="8.28515625" style="291" customWidth="1"/>
    <col min="10" max="10" width="8.85546875" style="291" customWidth="1"/>
    <col min="11" max="11" width="8.28515625" style="291" customWidth="1"/>
    <col min="12" max="13" width="8.5703125" style="291" customWidth="1"/>
    <col min="14" max="14" width="9" style="291" customWidth="1"/>
    <col min="15" max="15" width="8.7109375" style="291" customWidth="1"/>
    <col min="16" max="16" width="10.42578125" style="291" customWidth="1"/>
    <col min="17" max="17" width="11.7109375" style="291" customWidth="1"/>
    <col min="18" max="18" width="12.85546875" style="291" customWidth="1"/>
    <col min="19" max="256" width="9.140625" style="291"/>
    <col min="257" max="257" width="19.5703125" style="291" customWidth="1"/>
    <col min="258" max="258" width="9" style="291" customWidth="1"/>
    <col min="259" max="259" width="8.5703125" style="291" customWidth="1"/>
    <col min="260" max="260" width="10.140625" style="291" customWidth="1"/>
    <col min="261" max="261" width="9.7109375" style="291" customWidth="1"/>
    <col min="262" max="262" width="9.28515625" style="291" customWidth="1"/>
    <col min="263" max="264" width="8.140625" style="291" customWidth="1"/>
    <col min="265" max="265" width="8.28515625" style="291" customWidth="1"/>
    <col min="266" max="266" width="8.85546875" style="291" customWidth="1"/>
    <col min="267" max="267" width="8.28515625" style="291" customWidth="1"/>
    <col min="268" max="269" width="8.5703125" style="291" customWidth="1"/>
    <col min="270" max="270" width="9" style="291" customWidth="1"/>
    <col min="271" max="271" width="8.7109375" style="291" customWidth="1"/>
    <col min="272" max="272" width="10.42578125" style="291" customWidth="1"/>
    <col min="273" max="273" width="11.7109375" style="291" customWidth="1"/>
    <col min="274" max="274" width="12.85546875" style="291" customWidth="1"/>
    <col min="275" max="512" width="9.140625" style="291"/>
    <col min="513" max="513" width="19.5703125" style="291" customWidth="1"/>
    <col min="514" max="514" width="9" style="291" customWidth="1"/>
    <col min="515" max="515" width="8.5703125" style="291" customWidth="1"/>
    <col min="516" max="516" width="10.140625" style="291" customWidth="1"/>
    <col min="517" max="517" width="9.7109375" style="291" customWidth="1"/>
    <col min="518" max="518" width="9.28515625" style="291" customWidth="1"/>
    <col min="519" max="520" width="8.140625" style="291" customWidth="1"/>
    <col min="521" max="521" width="8.28515625" style="291" customWidth="1"/>
    <col min="522" max="522" width="8.85546875" style="291" customWidth="1"/>
    <col min="523" max="523" width="8.28515625" style="291" customWidth="1"/>
    <col min="524" max="525" width="8.5703125" style="291" customWidth="1"/>
    <col min="526" max="526" width="9" style="291" customWidth="1"/>
    <col min="527" max="527" width="8.7109375" style="291" customWidth="1"/>
    <col min="528" max="528" width="10.42578125" style="291" customWidth="1"/>
    <col min="529" max="529" width="11.7109375" style="291" customWidth="1"/>
    <col min="530" max="530" width="12.85546875" style="291" customWidth="1"/>
    <col min="531" max="768" width="9.140625" style="291"/>
    <col min="769" max="769" width="19.5703125" style="291" customWidth="1"/>
    <col min="770" max="770" width="9" style="291" customWidth="1"/>
    <col min="771" max="771" width="8.5703125" style="291" customWidth="1"/>
    <col min="772" max="772" width="10.140625" style="291" customWidth="1"/>
    <col min="773" max="773" width="9.7109375" style="291" customWidth="1"/>
    <col min="774" max="774" width="9.28515625" style="291" customWidth="1"/>
    <col min="775" max="776" width="8.140625" style="291" customWidth="1"/>
    <col min="777" max="777" width="8.28515625" style="291" customWidth="1"/>
    <col min="778" max="778" width="8.85546875" style="291" customWidth="1"/>
    <col min="779" max="779" width="8.28515625" style="291" customWidth="1"/>
    <col min="780" max="781" width="8.5703125" style="291" customWidth="1"/>
    <col min="782" max="782" width="9" style="291" customWidth="1"/>
    <col min="783" max="783" width="8.7109375" style="291" customWidth="1"/>
    <col min="784" max="784" width="10.42578125" style="291" customWidth="1"/>
    <col min="785" max="785" width="11.7109375" style="291" customWidth="1"/>
    <col min="786" max="786" width="12.85546875" style="291" customWidth="1"/>
    <col min="787" max="1024" width="9.140625" style="291"/>
    <col min="1025" max="1025" width="19.5703125" style="291" customWidth="1"/>
    <col min="1026" max="1026" width="9" style="291" customWidth="1"/>
    <col min="1027" max="1027" width="8.5703125" style="291" customWidth="1"/>
    <col min="1028" max="1028" width="10.140625" style="291" customWidth="1"/>
    <col min="1029" max="1029" width="9.7109375" style="291" customWidth="1"/>
    <col min="1030" max="1030" width="9.28515625" style="291" customWidth="1"/>
    <col min="1031" max="1032" width="8.140625" style="291" customWidth="1"/>
    <col min="1033" max="1033" width="8.28515625" style="291" customWidth="1"/>
    <col min="1034" max="1034" width="8.85546875" style="291" customWidth="1"/>
    <col min="1035" max="1035" width="8.28515625" style="291" customWidth="1"/>
    <col min="1036" max="1037" width="8.5703125" style="291" customWidth="1"/>
    <col min="1038" max="1038" width="9" style="291" customWidth="1"/>
    <col min="1039" max="1039" width="8.7109375" style="291" customWidth="1"/>
    <col min="1040" max="1040" width="10.42578125" style="291" customWidth="1"/>
    <col min="1041" max="1041" width="11.7109375" style="291" customWidth="1"/>
    <col min="1042" max="1042" width="12.85546875" style="291" customWidth="1"/>
    <col min="1043" max="1280" width="9.140625" style="291"/>
    <col min="1281" max="1281" width="19.5703125" style="291" customWidth="1"/>
    <col min="1282" max="1282" width="9" style="291" customWidth="1"/>
    <col min="1283" max="1283" width="8.5703125" style="291" customWidth="1"/>
    <col min="1284" max="1284" width="10.140625" style="291" customWidth="1"/>
    <col min="1285" max="1285" width="9.7109375" style="291" customWidth="1"/>
    <col min="1286" max="1286" width="9.28515625" style="291" customWidth="1"/>
    <col min="1287" max="1288" width="8.140625" style="291" customWidth="1"/>
    <col min="1289" max="1289" width="8.28515625" style="291" customWidth="1"/>
    <col min="1290" max="1290" width="8.85546875" style="291" customWidth="1"/>
    <col min="1291" max="1291" width="8.28515625" style="291" customWidth="1"/>
    <col min="1292" max="1293" width="8.5703125" style="291" customWidth="1"/>
    <col min="1294" max="1294" width="9" style="291" customWidth="1"/>
    <col min="1295" max="1295" width="8.7109375" style="291" customWidth="1"/>
    <col min="1296" max="1296" width="10.42578125" style="291" customWidth="1"/>
    <col min="1297" max="1297" width="11.7109375" style="291" customWidth="1"/>
    <col min="1298" max="1298" width="12.85546875" style="291" customWidth="1"/>
    <col min="1299" max="1536" width="9.140625" style="291"/>
    <col min="1537" max="1537" width="19.5703125" style="291" customWidth="1"/>
    <col min="1538" max="1538" width="9" style="291" customWidth="1"/>
    <col min="1539" max="1539" width="8.5703125" style="291" customWidth="1"/>
    <col min="1540" max="1540" width="10.140625" style="291" customWidth="1"/>
    <col min="1541" max="1541" width="9.7109375" style="291" customWidth="1"/>
    <col min="1542" max="1542" width="9.28515625" style="291" customWidth="1"/>
    <col min="1543" max="1544" width="8.140625" style="291" customWidth="1"/>
    <col min="1545" max="1545" width="8.28515625" style="291" customWidth="1"/>
    <col min="1546" max="1546" width="8.85546875" style="291" customWidth="1"/>
    <col min="1547" max="1547" width="8.28515625" style="291" customWidth="1"/>
    <col min="1548" max="1549" width="8.5703125" style="291" customWidth="1"/>
    <col min="1550" max="1550" width="9" style="291" customWidth="1"/>
    <col min="1551" max="1551" width="8.7109375" style="291" customWidth="1"/>
    <col min="1552" max="1552" width="10.42578125" style="291" customWidth="1"/>
    <col min="1553" max="1553" width="11.7109375" style="291" customWidth="1"/>
    <col min="1554" max="1554" width="12.85546875" style="291" customWidth="1"/>
    <col min="1555" max="1792" width="9.140625" style="291"/>
    <col min="1793" max="1793" width="19.5703125" style="291" customWidth="1"/>
    <col min="1794" max="1794" width="9" style="291" customWidth="1"/>
    <col min="1795" max="1795" width="8.5703125" style="291" customWidth="1"/>
    <col min="1796" max="1796" width="10.140625" style="291" customWidth="1"/>
    <col min="1797" max="1797" width="9.7109375" style="291" customWidth="1"/>
    <col min="1798" max="1798" width="9.28515625" style="291" customWidth="1"/>
    <col min="1799" max="1800" width="8.140625" style="291" customWidth="1"/>
    <col min="1801" max="1801" width="8.28515625" style="291" customWidth="1"/>
    <col min="1802" max="1802" width="8.85546875" style="291" customWidth="1"/>
    <col min="1803" max="1803" width="8.28515625" style="291" customWidth="1"/>
    <col min="1804" max="1805" width="8.5703125" style="291" customWidth="1"/>
    <col min="1806" max="1806" width="9" style="291" customWidth="1"/>
    <col min="1807" max="1807" width="8.7109375" style="291" customWidth="1"/>
    <col min="1808" max="1808" width="10.42578125" style="291" customWidth="1"/>
    <col min="1809" max="1809" width="11.7109375" style="291" customWidth="1"/>
    <col min="1810" max="1810" width="12.85546875" style="291" customWidth="1"/>
    <col min="1811" max="2048" width="9.140625" style="291"/>
    <col min="2049" max="2049" width="19.5703125" style="291" customWidth="1"/>
    <col min="2050" max="2050" width="9" style="291" customWidth="1"/>
    <col min="2051" max="2051" width="8.5703125" style="291" customWidth="1"/>
    <col min="2052" max="2052" width="10.140625" style="291" customWidth="1"/>
    <col min="2053" max="2053" width="9.7109375" style="291" customWidth="1"/>
    <col min="2054" max="2054" width="9.28515625" style="291" customWidth="1"/>
    <col min="2055" max="2056" width="8.140625" style="291" customWidth="1"/>
    <col min="2057" max="2057" width="8.28515625" style="291" customWidth="1"/>
    <col min="2058" max="2058" width="8.85546875" style="291" customWidth="1"/>
    <col min="2059" max="2059" width="8.28515625" style="291" customWidth="1"/>
    <col min="2060" max="2061" width="8.5703125" style="291" customWidth="1"/>
    <col min="2062" max="2062" width="9" style="291" customWidth="1"/>
    <col min="2063" max="2063" width="8.7109375" style="291" customWidth="1"/>
    <col min="2064" max="2064" width="10.42578125" style="291" customWidth="1"/>
    <col min="2065" max="2065" width="11.7109375" style="291" customWidth="1"/>
    <col min="2066" max="2066" width="12.85546875" style="291" customWidth="1"/>
    <col min="2067" max="2304" width="9.140625" style="291"/>
    <col min="2305" max="2305" width="19.5703125" style="291" customWidth="1"/>
    <col min="2306" max="2306" width="9" style="291" customWidth="1"/>
    <col min="2307" max="2307" width="8.5703125" style="291" customWidth="1"/>
    <col min="2308" max="2308" width="10.140625" style="291" customWidth="1"/>
    <col min="2309" max="2309" width="9.7109375" style="291" customWidth="1"/>
    <col min="2310" max="2310" width="9.28515625" style="291" customWidth="1"/>
    <col min="2311" max="2312" width="8.140625" style="291" customWidth="1"/>
    <col min="2313" max="2313" width="8.28515625" style="291" customWidth="1"/>
    <col min="2314" max="2314" width="8.85546875" style="291" customWidth="1"/>
    <col min="2315" max="2315" width="8.28515625" style="291" customWidth="1"/>
    <col min="2316" max="2317" width="8.5703125" style="291" customWidth="1"/>
    <col min="2318" max="2318" width="9" style="291" customWidth="1"/>
    <col min="2319" max="2319" width="8.7109375" style="291" customWidth="1"/>
    <col min="2320" max="2320" width="10.42578125" style="291" customWidth="1"/>
    <col min="2321" max="2321" width="11.7109375" style="291" customWidth="1"/>
    <col min="2322" max="2322" width="12.85546875" style="291" customWidth="1"/>
    <col min="2323" max="2560" width="9.140625" style="291"/>
    <col min="2561" max="2561" width="19.5703125" style="291" customWidth="1"/>
    <col min="2562" max="2562" width="9" style="291" customWidth="1"/>
    <col min="2563" max="2563" width="8.5703125" style="291" customWidth="1"/>
    <col min="2564" max="2564" width="10.140625" style="291" customWidth="1"/>
    <col min="2565" max="2565" width="9.7109375" style="291" customWidth="1"/>
    <col min="2566" max="2566" width="9.28515625" style="291" customWidth="1"/>
    <col min="2567" max="2568" width="8.140625" style="291" customWidth="1"/>
    <col min="2569" max="2569" width="8.28515625" style="291" customWidth="1"/>
    <col min="2570" max="2570" width="8.85546875" style="291" customWidth="1"/>
    <col min="2571" max="2571" width="8.28515625" style="291" customWidth="1"/>
    <col min="2572" max="2573" width="8.5703125" style="291" customWidth="1"/>
    <col min="2574" max="2574" width="9" style="291" customWidth="1"/>
    <col min="2575" max="2575" width="8.7109375" style="291" customWidth="1"/>
    <col min="2576" max="2576" width="10.42578125" style="291" customWidth="1"/>
    <col min="2577" max="2577" width="11.7109375" style="291" customWidth="1"/>
    <col min="2578" max="2578" width="12.85546875" style="291" customWidth="1"/>
    <col min="2579" max="2816" width="9.140625" style="291"/>
    <col min="2817" max="2817" width="19.5703125" style="291" customWidth="1"/>
    <col min="2818" max="2818" width="9" style="291" customWidth="1"/>
    <col min="2819" max="2819" width="8.5703125" style="291" customWidth="1"/>
    <col min="2820" max="2820" width="10.140625" style="291" customWidth="1"/>
    <col min="2821" max="2821" width="9.7109375" style="291" customWidth="1"/>
    <col min="2822" max="2822" width="9.28515625" style="291" customWidth="1"/>
    <col min="2823" max="2824" width="8.140625" style="291" customWidth="1"/>
    <col min="2825" max="2825" width="8.28515625" style="291" customWidth="1"/>
    <col min="2826" max="2826" width="8.85546875" style="291" customWidth="1"/>
    <col min="2827" max="2827" width="8.28515625" style="291" customWidth="1"/>
    <col min="2828" max="2829" width="8.5703125" style="291" customWidth="1"/>
    <col min="2830" max="2830" width="9" style="291" customWidth="1"/>
    <col min="2831" max="2831" width="8.7109375" style="291" customWidth="1"/>
    <col min="2832" max="2832" width="10.42578125" style="291" customWidth="1"/>
    <col min="2833" max="2833" width="11.7109375" style="291" customWidth="1"/>
    <col min="2834" max="2834" width="12.85546875" style="291" customWidth="1"/>
    <col min="2835" max="3072" width="9.140625" style="291"/>
    <col min="3073" max="3073" width="19.5703125" style="291" customWidth="1"/>
    <col min="3074" max="3074" width="9" style="291" customWidth="1"/>
    <col min="3075" max="3075" width="8.5703125" style="291" customWidth="1"/>
    <col min="3076" max="3076" width="10.140625" style="291" customWidth="1"/>
    <col min="3077" max="3077" width="9.7109375" style="291" customWidth="1"/>
    <col min="3078" max="3078" width="9.28515625" style="291" customWidth="1"/>
    <col min="3079" max="3080" width="8.140625" style="291" customWidth="1"/>
    <col min="3081" max="3081" width="8.28515625" style="291" customWidth="1"/>
    <col min="3082" max="3082" width="8.85546875" style="291" customWidth="1"/>
    <col min="3083" max="3083" width="8.28515625" style="291" customWidth="1"/>
    <col min="3084" max="3085" width="8.5703125" style="291" customWidth="1"/>
    <col min="3086" max="3086" width="9" style="291" customWidth="1"/>
    <col min="3087" max="3087" width="8.7109375" style="291" customWidth="1"/>
    <col min="3088" max="3088" width="10.42578125" style="291" customWidth="1"/>
    <col min="3089" max="3089" width="11.7109375" style="291" customWidth="1"/>
    <col min="3090" max="3090" width="12.85546875" style="291" customWidth="1"/>
    <col min="3091" max="3328" width="9.140625" style="291"/>
    <col min="3329" max="3329" width="19.5703125" style="291" customWidth="1"/>
    <col min="3330" max="3330" width="9" style="291" customWidth="1"/>
    <col min="3331" max="3331" width="8.5703125" style="291" customWidth="1"/>
    <col min="3332" max="3332" width="10.140625" style="291" customWidth="1"/>
    <col min="3333" max="3333" width="9.7109375" style="291" customWidth="1"/>
    <col min="3334" max="3334" width="9.28515625" style="291" customWidth="1"/>
    <col min="3335" max="3336" width="8.140625" style="291" customWidth="1"/>
    <col min="3337" max="3337" width="8.28515625" style="291" customWidth="1"/>
    <col min="3338" max="3338" width="8.85546875" style="291" customWidth="1"/>
    <col min="3339" max="3339" width="8.28515625" style="291" customWidth="1"/>
    <col min="3340" max="3341" width="8.5703125" style="291" customWidth="1"/>
    <col min="3342" max="3342" width="9" style="291" customWidth="1"/>
    <col min="3343" max="3343" width="8.7109375" style="291" customWidth="1"/>
    <col min="3344" max="3344" width="10.42578125" style="291" customWidth="1"/>
    <col min="3345" max="3345" width="11.7109375" style="291" customWidth="1"/>
    <col min="3346" max="3346" width="12.85546875" style="291" customWidth="1"/>
    <col min="3347" max="3584" width="9.140625" style="291"/>
    <col min="3585" max="3585" width="19.5703125" style="291" customWidth="1"/>
    <col min="3586" max="3586" width="9" style="291" customWidth="1"/>
    <col min="3587" max="3587" width="8.5703125" style="291" customWidth="1"/>
    <col min="3588" max="3588" width="10.140625" style="291" customWidth="1"/>
    <col min="3589" max="3589" width="9.7109375" style="291" customWidth="1"/>
    <col min="3590" max="3590" width="9.28515625" style="291" customWidth="1"/>
    <col min="3591" max="3592" width="8.140625" style="291" customWidth="1"/>
    <col min="3593" max="3593" width="8.28515625" style="291" customWidth="1"/>
    <col min="3594" max="3594" width="8.85546875" style="291" customWidth="1"/>
    <col min="3595" max="3595" width="8.28515625" style="291" customWidth="1"/>
    <col min="3596" max="3597" width="8.5703125" style="291" customWidth="1"/>
    <col min="3598" max="3598" width="9" style="291" customWidth="1"/>
    <col min="3599" max="3599" width="8.7109375" style="291" customWidth="1"/>
    <col min="3600" max="3600" width="10.42578125" style="291" customWidth="1"/>
    <col min="3601" max="3601" width="11.7109375" style="291" customWidth="1"/>
    <col min="3602" max="3602" width="12.85546875" style="291" customWidth="1"/>
    <col min="3603" max="3840" width="9.140625" style="291"/>
    <col min="3841" max="3841" width="19.5703125" style="291" customWidth="1"/>
    <col min="3842" max="3842" width="9" style="291" customWidth="1"/>
    <col min="3843" max="3843" width="8.5703125" style="291" customWidth="1"/>
    <col min="3844" max="3844" width="10.140625" style="291" customWidth="1"/>
    <col min="3845" max="3845" width="9.7109375" style="291" customWidth="1"/>
    <col min="3846" max="3846" width="9.28515625" style="291" customWidth="1"/>
    <col min="3847" max="3848" width="8.140625" style="291" customWidth="1"/>
    <col min="3849" max="3849" width="8.28515625" style="291" customWidth="1"/>
    <col min="3850" max="3850" width="8.85546875" style="291" customWidth="1"/>
    <col min="3851" max="3851" width="8.28515625" style="291" customWidth="1"/>
    <col min="3852" max="3853" width="8.5703125" style="291" customWidth="1"/>
    <col min="3854" max="3854" width="9" style="291" customWidth="1"/>
    <col min="3855" max="3855" width="8.7109375" style="291" customWidth="1"/>
    <col min="3856" max="3856" width="10.42578125" style="291" customWidth="1"/>
    <col min="3857" max="3857" width="11.7109375" style="291" customWidth="1"/>
    <col min="3858" max="3858" width="12.85546875" style="291" customWidth="1"/>
    <col min="3859" max="4096" width="9.140625" style="291"/>
    <col min="4097" max="4097" width="19.5703125" style="291" customWidth="1"/>
    <col min="4098" max="4098" width="9" style="291" customWidth="1"/>
    <col min="4099" max="4099" width="8.5703125" style="291" customWidth="1"/>
    <col min="4100" max="4100" width="10.140625" style="291" customWidth="1"/>
    <col min="4101" max="4101" width="9.7109375" style="291" customWidth="1"/>
    <col min="4102" max="4102" width="9.28515625" style="291" customWidth="1"/>
    <col min="4103" max="4104" width="8.140625" style="291" customWidth="1"/>
    <col min="4105" max="4105" width="8.28515625" style="291" customWidth="1"/>
    <col min="4106" max="4106" width="8.85546875" style="291" customWidth="1"/>
    <col min="4107" max="4107" width="8.28515625" style="291" customWidth="1"/>
    <col min="4108" max="4109" width="8.5703125" style="291" customWidth="1"/>
    <col min="4110" max="4110" width="9" style="291" customWidth="1"/>
    <col min="4111" max="4111" width="8.7109375" style="291" customWidth="1"/>
    <col min="4112" max="4112" width="10.42578125" style="291" customWidth="1"/>
    <col min="4113" max="4113" width="11.7109375" style="291" customWidth="1"/>
    <col min="4114" max="4114" width="12.85546875" style="291" customWidth="1"/>
    <col min="4115" max="4352" width="9.140625" style="291"/>
    <col min="4353" max="4353" width="19.5703125" style="291" customWidth="1"/>
    <col min="4354" max="4354" width="9" style="291" customWidth="1"/>
    <col min="4355" max="4355" width="8.5703125" style="291" customWidth="1"/>
    <col min="4356" max="4356" width="10.140625" style="291" customWidth="1"/>
    <col min="4357" max="4357" width="9.7109375" style="291" customWidth="1"/>
    <col min="4358" max="4358" width="9.28515625" style="291" customWidth="1"/>
    <col min="4359" max="4360" width="8.140625" style="291" customWidth="1"/>
    <col min="4361" max="4361" width="8.28515625" style="291" customWidth="1"/>
    <col min="4362" max="4362" width="8.85546875" style="291" customWidth="1"/>
    <col min="4363" max="4363" width="8.28515625" style="291" customWidth="1"/>
    <col min="4364" max="4365" width="8.5703125" style="291" customWidth="1"/>
    <col min="4366" max="4366" width="9" style="291" customWidth="1"/>
    <col min="4367" max="4367" width="8.7109375" style="291" customWidth="1"/>
    <col min="4368" max="4368" width="10.42578125" style="291" customWidth="1"/>
    <col min="4369" max="4369" width="11.7109375" style="291" customWidth="1"/>
    <col min="4370" max="4370" width="12.85546875" style="291" customWidth="1"/>
    <col min="4371" max="4608" width="9.140625" style="291"/>
    <col min="4609" max="4609" width="19.5703125" style="291" customWidth="1"/>
    <col min="4610" max="4610" width="9" style="291" customWidth="1"/>
    <col min="4611" max="4611" width="8.5703125" style="291" customWidth="1"/>
    <col min="4612" max="4612" width="10.140625" style="291" customWidth="1"/>
    <col min="4613" max="4613" width="9.7109375" style="291" customWidth="1"/>
    <col min="4614" max="4614" width="9.28515625" style="291" customWidth="1"/>
    <col min="4615" max="4616" width="8.140625" style="291" customWidth="1"/>
    <col min="4617" max="4617" width="8.28515625" style="291" customWidth="1"/>
    <col min="4618" max="4618" width="8.85546875" style="291" customWidth="1"/>
    <col min="4619" max="4619" width="8.28515625" style="291" customWidth="1"/>
    <col min="4620" max="4621" width="8.5703125" style="291" customWidth="1"/>
    <col min="4622" max="4622" width="9" style="291" customWidth="1"/>
    <col min="4623" max="4623" width="8.7109375" style="291" customWidth="1"/>
    <col min="4624" max="4624" width="10.42578125" style="291" customWidth="1"/>
    <col min="4625" max="4625" width="11.7109375" style="291" customWidth="1"/>
    <col min="4626" max="4626" width="12.85546875" style="291" customWidth="1"/>
    <col min="4627" max="4864" width="9.140625" style="291"/>
    <col min="4865" max="4865" width="19.5703125" style="291" customWidth="1"/>
    <col min="4866" max="4866" width="9" style="291" customWidth="1"/>
    <col min="4867" max="4867" width="8.5703125" style="291" customWidth="1"/>
    <col min="4868" max="4868" width="10.140625" style="291" customWidth="1"/>
    <col min="4869" max="4869" width="9.7109375" style="291" customWidth="1"/>
    <col min="4870" max="4870" width="9.28515625" style="291" customWidth="1"/>
    <col min="4871" max="4872" width="8.140625" style="291" customWidth="1"/>
    <col min="4873" max="4873" width="8.28515625" style="291" customWidth="1"/>
    <col min="4874" max="4874" width="8.85546875" style="291" customWidth="1"/>
    <col min="4875" max="4875" width="8.28515625" style="291" customWidth="1"/>
    <col min="4876" max="4877" width="8.5703125" style="291" customWidth="1"/>
    <col min="4878" max="4878" width="9" style="291" customWidth="1"/>
    <col min="4879" max="4879" width="8.7109375" style="291" customWidth="1"/>
    <col min="4880" max="4880" width="10.42578125" style="291" customWidth="1"/>
    <col min="4881" max="4881" width="11.7109375" style="291" customWidth="1"/>
    <col min="4882" max="4882" width="12.85546875" style="291" customWidth="1"/>
    <col min="4883" max="5120" width="9.140625" style="291"/>
    <col min="5121" max="5121" width="19.5703125" style="291" customWidth="1"/>
    <col min="5122" max="5122" width="9" style="291" customWidth="1"/>
    <col min="5123" max="5123" width="8.5703125" style="291" customWidth="1"/>
    <col min="5124" max="5124" width="10.140625" style="291" customWidth="1"/>
    <col min="5125" max="5125" width="9.7109375" style="291" customWidth="1"/>
    <col min="5126" max="5126" width="9.28515625" style="291" customWidth="1"/>
    <col min="5127" max="5128" width="8.140625" style="291" customWidth="1"/>
    <col min="5129" max="5129" width="8.28515625" style="291" customWidth="1"/>
    <col min="5130" max="5130" width="8.85546875" style="291" customWidth="1"/>
    <col min="5131" max="5131" width="8.28515625" style="291" customWidth="1"/>
    <col min="5132" max="5133" width="8.5703125" style="291" customWidth="1"/>
    <col min="5134" max="5134" width="9" style="291" customWidth="1"/>
    <col min="5135" max="5135" width="8.7109375" style="291" customWidth="1"/>
    <col min="5136" max="5136" width="10.42578125" style="291" customWidth="1"/>
    <col min="5137" max="5137" width="11.7109375" style="291" customWidth="1"/>
    <col min="5138" max="5138" width="12.85546875" style="291" customWidth="1"/>
    <col min="5139" max="5376" width="9.140625" style="291"/>
    <col min="5377" max="5377" width="19.5703125" style="291" customWidth="1"/>
    <col min="5378" max="5378" width="9" style="291" customWidth="1"/>
    <col min="5379" max="5379" width="8.5703125" style="291" customWidth="1"/>
    <col min="5380" max="5380" width="10.140625" style="291" customWidth="1"/>
    <col min="5381" max="5381" width="9.7109375" style="291" customWidth="1"/>
    <col min="5382" max="5382" width="9.28515625" style="291" customWidth="1"/>
    <col min="5383" max="5384" width="8.140625" style="291" customWidth="1"/>
    <col min="5385" max="5385" width="8.28515625" style="291" customWidth="1"/>
    <col min="5386" max="5386" width="8.85546875" style="291" customWidth="1"/>
    <col min="5387" max="5387" width="8.28515625" style="291" customWidth="1"/>
    <col min="5388" max="5389" width="8.5703125" style="291" customWidth="1"/>
    <col min="5390" max="5390" width="9" style="291" customWidth="1"/>
    <col min="5391" max="5391" width="8.7109375" style="291" customWidth="1"/>
    <col min="5392" max="5392" width="10.42578125" style="291" customWidth="1"/>
    <col min="5393" max="5393" width="11.7109375" style="291" customWidth="1"/>
    <col min="5394" max="5394" width="12.85546875" style="291" customWidth="1"/>
    <col min="5395" max="5632" width="9.140625" style="291"/>
    <col min="5633" max="5633" width="19.5703125" style="291" customWidth="1"/>
    <col min="5634" max="5634" width="9" style="291" customWidth="1"/>
    <col min="5635" max="5635" width="8.5703125" style="291" customWidth="1"/>
    <col min="5636" max="5636" width="10.140625" style="291" customWidth="1"/>
    <col min="5637" max="5637" width="9.7109375" style="291" customWidth="1"/>
    <col min="5638" max="5638" width="9.28515625" style="291" customWidth="1"/>
    <col min="5639" max="5640" width="8.140625" style="291" customWidth="1"/>
    <col min="5641" max="5641" width="8.28515625" style="291" customWidth="1"/>
    <col min="5642" max="5642" width="8.85546875" style="291" customWidth="1"/>
    <col min="5643" max="5643" width="8.28515625" style="291" customWidth="1"/>
    <col min="5644" max="5645" width="8.5703125" style="291" customWidth="1"/>
    <col min="5646" max="5646" width="9" style="291" customWidth="1"/>
    <col min="5647" max="5647" width="8.7109375" style="291" customWidth="1"/>
    <col min="5648" max="5648" width="10.42578125" style="291" customWidth="1"/>
    <col min="5649" max="5649" width="11.7109375" style="291" customWidth="1"/>
    <col min="5650" max="5650" width="12.85546875" style="291" customWidth="1"/>
    <col min="5651" max="5888" width="9.140625" style="291"/>
    <col min="5889" max="5889" width="19.5703125" style="291" customWidth="1"/>
    <col min="5890" max="5890" width="9" style="291" customWidth="1"/>
    <col min="5891" max="5891" width="8.5703125" style="291" customWidth="1"/>
    <col min="5892" max="5892" width="10.140625" style="291" customWidth="1"/>
    <col min="5893" max="5893" width="9.7109375" style="291" customWidth="1"/>
    <col min="5894" max="5894" width="9.28515625" style="291" customWidth="1"/>
    <col min="5895" max="5896" width="8.140625" style="291" customWidth="1"/>
    <col min="5897" max="5897" width="8.28515625" style="291" customWidth="1"/>
    <col min="5898" max="5898" width="8.85546875" style="291" customWidth="1"/>
    <col min="5899" max="5899" width="8.28515625" style="291" customWidth="1"/>
    <col min="5900" max="5901" width="8.5703125" style="291" customWidth="1"/>
    <col min="5902" max="5902" width="9" style="291" customWidth="1"/>
    <col min="5903" max="5903" width="8.7109375" style="291" customWidth="1"/>
    <col min="5904" max="5904" width="10.42578125" style="291" customWidth="1"/>
    <col min="5905" max="5905" width="11.7109375" style="291" customWidth="1"/>
    <col min="5906" max="5906" width="12.85546875" style="291" customWidth="1"/>
    <col min="5907" max="6144" width="9.140625" style="291"/>
    <col min="6145" max="6145" width="19.5703125" style="291" customWidth="1"/>
    <col min="6146" max="6146" width="9" style="291" customWidth="1"/>
    <col min="6147" max="6147" width="8.5703125" style="291" customWidth="1"/>
    <col min="6148" max="6148" width="10.140625" style="291" customWidth="1"/>
    <col min="6149" max="6149" width="9.7109375" style="291" customWidth="1"/>
    <col min="6150" max="6150" width="9.28515625" style="291" customWidth="1"/>
    <col min="6151" max="6152" width="8.140625" style="291" customWidth="1"/>
    <col min="6153" max="6153" width="8.28515625" style="291" customWidth="1"/>
    <col min="6154" max="6154" width="8.85546875" style="291" customWidth="1"/>
    <col min="6155" max="6155" width="8.28515625" style="291" customWidth="1"/>
    <col min="6156" max="6157" width="8.5703125" style="291" customWidth="1"/>
    <col min="6158" max="6158" width="9" style="291" customWidth="1"/>
    <col min="6159" max="6159" width="8.7109375" style="291" customWidth="1"/>
    <col min="6160" max="6160" width="10.42578125" style="291" customWidth="1"/>
    <col min="6161" max="6161" width="11.7109375" style="291" customWidth="1"/>
    <col min="6162" max="6162" width="12.85546875" style="291" customWidth="1"/>
    <col min="6163" max="6400" width="9.140625" style="291"/>
    <col min="6401" max="6401" width="19.5703125" style="291" customWidth="1"/>
    <col min="6402" max="6402" width="9" style="291" customWidth="1"/>
    <col min="6403" max="6403" width="8.5703125" style="291" customWidth="1"/>
    <col min="6404" max="6404" width="10.140625" style="291" customWidth="1"/>
    <col min="6405" max="6405" width="9.7109375" style="291" customWidth="1"/>
    <col min="6406" max="6406" width="9.28515625" style="291" customWidth="1"/>
    <col min="6407" max="6408" width="8.140625" style="291" customWidth="1"/>
    <col min="6409" max="6409" width="8.28515625" style="291" customWidth="1"/>
    <col min="6410" max="6410" width="8.85546875" style="291" customWidth="1"/>
    <col min="6411" max="6411" width="8.28515625" style="291" customWidth="1"/>
    <col min="6412" max="6413" width="8.5703125" style="291" customWidth="1"/>
    <col min="6414" max="6414" width="9" style="291" customWidth="1"/>
    <col min="6415" max="6415" width="8.7109375" style="291" customWidth="1"/>
    <col min="6416" max="6416" width="10.42578125" style="291" customWidth="1"/>
    <col min="6417" max="6417" width="11.7109375" style="291" customWidth="1"/>
    <col min="6418" max="6418" width="12.85546875" style="291" customWidth="1"/>
    <col min="6419" max="6656" width="9.140625" style="291"/>
    <col min="6657" max="6657" width="19.5703125" style="291" customWidth="1"/>
    <col min="6658" max="6658" width="9" style="291" customWidth="1"/>
    <col min="6659" max="6659" width="8.5703125" style="291" customWidth="1"/>
    <col min="6660" max="6660" width="10.140625" style="291" customWidth="1"/>
    <col min="6661" max="6661" width="9.7109375" style="291" customWidth="1"/>
    <col min="6662" max="6662" width="9.28515625" style="291" customWidth="1"/>
    <col min="6663" max="6664" width="8.140625" style="291" customWidth="1"/>
    <col min="6665" max="6665" width="8.28515625" style="291" customWidth="1"/>
    <col min="6666" max="6666" width="8.85546875" style="291" customWidth="1"/>
    <col min="6667" max="6667" width="8.28515625" style="291" customWidth="1"/>
    <col min="6668" max="6669" width="8.5703125" style="291" customWidth="1"/>
    <col min="6670" max="6670" width="9" style="291" customWidth="1"/>
    <col min="6671" max="6671" width="8.7109375" style="291" customWidth="1"/>
    <col min="6672" max="6672" width="10.42578125" style="291" customWidth="1"/>
    <col min="6673" max="6673" width="11.7109375" style="291" customWidth="1"/>
    <col min="6674" max="6674" width="12.85546875" style="291" customWidth="1"/>
    <col min="6675" max="6912" width="9.140625" style="291"/>
    <col min="6913" max="6913" width="19.5703125" style="291" customWidth="1"/>
    <col min="6914" max="6914" width="9" style="291" customWidth="1"/>
    <col min="6915" max="6915" width="8.5703125" style="291" customWidth="1"/>
    <col min="6916" max="6916" width="10.140625" style="291" customWidth="1"/>
    <col min="6917" max="6917" width="9.7109375" style="291" customWidth="1"/>
    <col min="6918" max="6918" width="9.28515625" style="291" customWidth="1"/>
    <col min="6919" max="6920" width="8.140625" style="291" customWidth="1"/>
    <col min="6921" max="6921" width="8.28515625" style="291" customWidth="1"/>
    <col min="6922" max="6922" width="8.85546875" style="291" customWidth="1"/>
    <col min="6923" max="6923" width="8.28515625" style="291" customWidth="1"/>
    <col min="6924" max="6925" width="8.5703125" style="291" customWidth="1"/>
    <col min="6926" max="6926" width="9" style="291" customWidth="1"/>
    <col min="6927" max="6927" width="8.7109375" style="291" customWidth="1"/>
    <col min="6928" max="6928" width="10.42578125" style="291" customWidth="1"/>
    <col min="6929" max="6929" width="11.7109375" style="291" customWidth="1"/>
    <col min="6930" max="6930" width="12.85546875" style="291" customWidth="1"/>
    <col min="6931" max="7168" width="9.140625" style="291"/>
    <col min="7169" max="7169" width="19.5703125" style="291" customWidth="1"/>
    <col min="7170" max="7170" width="9" style="291" customWidth="1"/>
    <col min="7171" max="7171" width="8.5703125" style="291" customWidth="1"/>
    <col min="7172" max="7172" width="10.140625" style="291" customWidth="1"/>
    <col min="7173" max="7173" width="9.7109375" style="291" customWidth="1"/>
    <col min="7174" max="7174" width="9.28515625" style="291" customWidth="1"/>
    <col min="7175" max="7176" width="8.140625" style="291" customWidth="1"/>
    <col min="7177" max="7177" width="8.28515625" style="291" customWidth="1"/>
    <col min="7178" max="7178" width="8.85546875" style="291" customWidth="1"/>
    <col min="7179" max="7179" width="8.28515625" style="291" customWidth="1"/>
    <col min="7180" max="7181" width="8.5703125" style="291" customWidth="1"/>
    <col min="7182" max="7182" width="9" style="291" customWidth="1"/>
    <col min="7183" max="7183" width="8.7109375" style="291" customWidth="1"/>
    <col min="7184" max="7184" width="10.42578125" style="291" customWidth="1"/>
    <col min="7185" max="7185" width="11.7109375" style="291" customWidth="1"/>
    <col min="7186" max="7186" width="12.85546875" style="291" customWidth="1"/>
    <col min="7187" max="7424" width="9.140625" style="291"/>
    <col min="7425" max="7425" width="19.5703125" style="291" customWidth="1"/>
    <col min="7426" max="7426" width="9" style="291" customWidth="1"/>
    <col min="7427" max="7427" width="8.5703125" style="291" customWidth="1"/>
    <col min="7428" max="7428" width="10.140625" style="291" customWidth="1"/>
    <col min="7429" max="7429" width="9.7109375" style="291" customWidth="1"/>
    <col min="7430" max="7430" width="9.28515625" style="291" customWidth="1"/>
    <col min="7431" max="7432" width="8.140625" style="291" customWidth="1"/>
    <col min="7433" max="7433" width="8.28515625" style="291" customWidth="1"/>
    <col min="7434" max="7434" width="8.85546875" style="291" customWidth="1"/>
    <col min="7435" max="7435" width="8.28515625" style="291" customWidth="1"/>
    <col min="7436" max="7437" width="8.5703125" style="291" customWidth="1"/>
    <col min="7438" max="7438" width="9" style="291" customWidth="1"/>
    <col min="7439" max="7439" width="8.7109375" style="291" customWidth="1"/>
    <col min="7440" max="7440" width="10.42578125" style="291" customWidth="1"/>
    <col min="7441" max="7441" width="11.7109375" style="291" customWidth="1"/>
    <col min="7442" max="7442" width="12.85546875" style="291" customWidth="1"/>
    <col min="7443" max="7680" width="9.140625" style="291"/>
    <col min="7681" max="7681" width="19.5703125" style="291" customWidth="1"/>
    <col min="7682" max="7682" width="9" style="291" customWidth="1"/>
    <col min="7683" max="7683" width="8.5703125" style="291" customWidth="1"/>
    <col min="7684" max="7684" width="10.140625" style="291" customWidth="1"/>
    <col min="7685" max="7685" width="9.7109375" style="291" customWidth="1"/>
    <col min="7686" max="7686" width="9.28515625" style="291" customWidth="1"/>
    <col min="7687" max="7688" width="8.140625" style="291" customWidth="1"/>
    <col min="7689" max="7689" width="8.28515625" style="291" customWidth="1"/>
    <col min="7690" max="7690" width="8.85546875" style="291" customWidth="1"/>
    <col min="7691" max="7691" width="8.28515625" style="291" customWidth="1"/>
    <col min="7692" max="7693" width="8.5703125" style="291" customWidth="1"/>
    <col min="7694" max="7694" width="9" style="291" customWidth="1"/>
    <col min="7695" max="7695" width="8.7109375" style="291" customWidth="1"/>
    <col min="7696" max="7696" width="10.42578125" style="291" customWidth="1"/>
    <col min="7697" max="7697" width="11.7109375" style="291" customWidth="1"/>
    <col min="7698" max="7698" width="12.85546875" style="291" customWidth="1"/>
    <col min="7699" max="7936" width="9.140625" style="291"/>
    <col min="7937" max="7937" width="19.5703125" style="291" customWidth="1"/>
    <col min="7938" max="7938" width="9" style="291" customWidth="1"/>
    <col min="7939" max="7939" width="8.5703125" style="291" customWidth="1"/>
    <col min="7940" max="7940" width="10.140625" style="291" customWidth="1"/>
    <col min="7941" max="7941" width="9.7109375" style="291" customWidth="1"/>
    <col min="7942" max="7942" width="9.28515625" style="291" customWidth="1"/>
    <col min="7943" max="7944" width="8.140625" style="291" customWidth="1"/>
    <col min="7945" max="7945" width="8.28515625" style="291" customWidth="1"/>
    <col min="7946" max="7946" width="8.85546875" style="291" customWidth="1"/>
    <col min="7947" max="7947" width="8.28515625" style="291" customWidth="1"/>
    <col min="7948" max="7949" width="8.5703125" style="291" customWidth="1"/>
    <col min="7950" max="7950" width="9" style="291" customWidth="1"/>
    <col min="7951" max="7951" width="8.7109375" style="291" customWidth="1"/>
    <col min="7952" max="7952" width="10.42578125" style="291" customWidth="1"/>
    <col min="7953" max="7953" width="11.7109375" style="291" customWidth="1"/>
    <col min="7954" max="7954" width="12.85546875" style="291" customWidth="1"/>
    <col min="7955" max="8192" width="9.140625" style="291"/>
    <col min="8193" max="8193" width="19.5703125" style="291" customWidth="1"/>
    <col min="8194" max="8194" width="9" style="291" customWidth="1"/>
    <col min="8195" max="8195" width="8.5703125" style="291" customWidth="1"/>
    <col min="8196" max="8196" width="10.140625" style="291" customWidth="1"/>
    <col min="8197" max="8197" width="9.7109375" style="291" customWidth="1"/>
    <col min="8198" max="8198" width="9.28515625" style="291" customWidth="1"/>
    <col min="8199" max="8200" width="8.140625" style="291" customWidth="1"/>
    <col min="8201" max="8201" width="8.28515625" style="291" customWidth="1"/>
    <col min="8202" max="8202" width="8.85546875" style="291" customWidth="1"/>
    <col min="8203" max="8203" width="8.28515625" style="291" customWidth="1"/>
    <col min="8204" max="8205" width="8.5703125" style="291" customWidth="1"/>
    <col min="8206" max="8206" width="9" style="291" customWidth="1"/>
    <col min="8207" max="8207" width="8.7109375" style="291" customWidth="1"/>
    <col min="8208" max="8208" width="10.42578125" style="291" customWidth="1"/>
    <col min="8209" max="8209" width="11.7109375" style="291" customWidth="1"/>
    <col min="8210" max="8210" width="12.85546875" style="291" customWidth="1"/>
    <col min="8211" max="8448" width="9.140625" style="291"/>
    <col min="8449" max="8449" width="19.5703125" style="291" customWidth="1"/>
    <col min="8450" max="8450" width="9" style="291" customWidth="1"/>
    <col min="8451" max="8451" width="8.5703125" style="291" customWidth="1"/>
    <col min="8452" max="8452" width="10.140625" style="291" customWidth="1"/>
    <col min="8453" max="8453" width="9.7109375" style="291" customWidth="1"/>
    <col min="8454" max="8454" width="9.28515625" style="291" customWidth="1"/>
    <col min="8455" max="8456" width="8.140625" style="291" customWidth="1"/>
    <col min="8457" max="8457" width="8.28515625" style="291" customWidth="1"/>
    <col min="8458" max="8458" width="8.85546875" style="291" customWidth="1"/>
    <col min="8459" max="8459" width="8.28515625" style="291" customWidth="1"/>
    <col min="8460" max="8461" width="8.5703125" style="291" customWidth="1"/>
    <col min="8462" max="8462" width="9" style="291" customWidth="1"/>
    <col min="8463" max="8463" width="8.7109375" style="291" customWidth="1"/>
    <col min="8464" max="8464" width="10.42578125" style="291" customWidth="1"/>
    <col min="8465" max="8465" width="11.7109375" style="291" customWidth="1"/>
    <col min="8466" max="8466" width="12.85546875" style="291" customWidth="1"/>
    <col min="8467" max="8704" width="9.140625" style="291"/>
    <col min="8705" max="8705" width="19.5703125" style="291" customWidth="1"/>
    <col min="8706" max="8706" width="9" style="291" customWidth="1"/>
    <col min="8707" max="8707" width="8.5703125" style="291" customWidth="1"/>
    <col min="8708" max="8708" width="10.140625" style="291" customWidth="1"/>
    <col min="8709" max="8709" width="9.7109375" style="291" customWidth="1"/>
    <col min="8710" max="8710" width="9.28515625" style="291" customWidth="1"/>
    <col min="8711" max="8712" width="8.140625" style="291" customWidth="1"/>
    <col min="8713" max="8713" width="8.28515625" style="291" customWidth="1"/>
    <col min="8714" max="8714" width="8.85546875" style="291" customWidth="1"/>
    <col min="8715" max="8715" width="8.28515625" style="291" customWidth="1"/>
    <col min="8716" max="8717" width="8.5703125" style="291" customWidth="1"/>
    <col min="8718" max="8718" width="9" style="291" customWidth="1"/>
    <col min="8719" max="8719" width="8.7109375" style="291" customWidth="1"/>
    <col min="8720" max="8720" width="10.42578125" style="291" customWidth="1"/>
    <col min="8721" max="8721" width="11.7109375" style="291" customWidth="1"/>
    <col min="8722" max="8722" width="12.85546875" style="291" customWidth="1"/>
    <col min="8723" max="8960" width="9.140625" style="291"/>
    <col min="8961" max="8961" width="19.5703125" style="291" customWidth="1"/>
    <col min="8962" max="8962" width="9" style="291" customWidth="1"/>
    <col min="8963" max="8963" width="8.5703125" style="291" customWidth="1"/>
    <col min="8964" max="8964" width="10.140625" style="291" customWidth="1"/>
    <col min="8965" max="8965" width="9.7109375" style="291" customWidth="1"/>
    <col min="8966" max="8966" width="9.28515625" style="291" customWidth="1"/>
    <col min="8967" max="8968" width="8.140625" style="291" customWidth="1"/>
    <col min="8969" max="8969" width="8.28515625" style="291" customWidth="1"/>
    <col min="8970" max="8970" width="8.85546875" style="291" customWidth="1"/>
    <col min="8971" max="8971" width="8.28515625" style="291" customWidth="1"/>
    <col min="8972" max="8973" width="8.5703125" style="291" customWidth="1"/>
    <col min="8974" max="8974" width="9" style="291" customWidth="1"/>
    <col min="8975" max="8975" width="8.7109375" style="291" customWidth="1"/>
    <col min="8976" max="8976" width="10.42578125" style="291" customWidth="1"/>
    <col min="8977" max="8977" width="11.7109375" style="291" customWidth="1"/>
    <col min="8978" max="8978" width="12.85546875" style="291" customWidth="1"/>
    <col min="8979" max="9216" width="9.140625" style="291"/>
    <col min="9217" max="9217" width="19.5703125" style="291" customWidth="1"/>
    <col min="9218" max="9218" width="9" style="291" customWidth="1"/>
    <col min="9219" max="9219" width="8.5703125" style="291" customWidth="1"/>
    <col min="9220" max="9220" width="10.140625" style="291" customWidth="1"/>
    <col min="9221" max="9221" width="9.7109375" style="291" customWidth="1"/>
    <col min="9222" max="9222" width="9.28515625" style="291" customWidth="1"/>
    <col min="9223" max="9224" width="8.140625" style="291" customWidth="1"/>
    <col min="9225" max="9225" width="8.28515625" style="291" customWidth="1"/>
    <col min="9226" max="9226" width="8.85546875" style="291" customWidth="1"/>
    <col min="9227" max="9227" width="8.28515625" style="291" customWidth="1"/>
    <col min="9228" max="9229" width="8.5703125" style="291" customWidth="1"/>
    <col min="9230" max="9230" width="9" style="291" customWidth="1"/>
    <col min="9231" max="9231" width="8.7109375" style="291" customWidth="1"/>
    <col min="9232" max="9232" width="10.42578125" style="291" customWidth="1"/>
    <col min="9233" max="9233" width="11.7109375" style="291" customWidth="1"/>
    <col min="9234" max="9234" width="12.85546875" style="291" customWidth="1"/>
    <col min="9235" max="9472" width="9.140625" style="291"/>
    <col min="9473" max="9473" width="19.5703125" style="291" customWidth="1"/>
    <col min="9474" max="9474" width="9" style="291" customWidth="1"/>
    <col min="9475" max="9475" width="8.5703125" style="291" customWidth="1"/>
    <col min="9476" max="9476" width="10.140625" style="291" customWidth="1"/>
    <col min="9477" max="9477" width="9.7109375" style="291" customWidth="1"/>
    <col min="9478" max="9478" width="9.28515625" style="291" customWidth="1"/>
    <col min="9479" max="9480" width="8.140625" style="291" customWidth="1"/>
    <col min="9481" max="9481" width="8.28515625" style="291" customWidth="1"/>
    <col min="9482" max="9482" width="8.85546875" style="291" customWidth="1"/>
    <col min="9483" max="9483" width="8.28515625" style="291" customWidth="1"/>
    <col min="9484" max="9485" width="8.5703125" style="291" customWidth="1"/>
    <col min="9486" max="9486" width="9" style="291" customWidth="1"/>
    <col min="9487" max="9487" width="8.7109375" style="291" customWidth="1"/>
    <col min="9488" max="9488" width="10.42578125" style="291" customWidth="1"/>
    <col min="9489" max="9489" width="11.7109375" style="291" customWidth="1"/>
    <col min="9490" max="9490" width="12.85546875" style="291" customWidth="1"/>
    <col min="9491" max="9728" width="9.140625" style="291"/>
    <col min="9729" max="9729" width="19.5703125" style="291" customWidth="1"/>
    <col min="9730" max="9730" width="9" style="291" customWidth="1"/>
    <col min="9731" max="9731" width="8.5703125" style="291" customWidth="1"/>
    <col min="9732" max="9732" width="10.140625" style="291" customWidth="1"/>
    <col min="9733" max="9733" width="9.7109375" style="291" customWidth="1"/>
    <col min="9734" max="9734" width="9.28515625" style="291" customWidth="1"/>
    <col min="9735" max="9736" width="8.140625" style="291" customWidth="1"/>
    <col min="9737" max="9737" width="8.28515625" style="291" customWidth="1"/>
    <col min="9738" max="9738" width="8.85546875" style="291" customWidth="1"/>
    <col min="9739" max="9739" width="8.28515625" style="291" customWidth="1"/>
    <col min="9740" max="9741" width="8.5703125" style="291" customWidth="1"/>
    <col min="9742" max="9742" width="9" style="291" customWidth="1"/>
    <col min="9743" max="9743" width="8.7109375" style="291" customWidth="1"/>
    <col min="9744" max="9744" width="10.42578125" style="291" customWidth="1"/>
    <col min="9745" max="9745" width="11.7109375" style="291" customWidth="1"/>
    <col min="9746" max="9746" width="12.85546875" style="291" customWidth="1"/>
    <col min="9747" max="9984" width="9.140625" style="291"/>
    <col min="9985" max="9985" width="19.5703125" style="291" customWidth="1"/>
    <col min="9986" max="9986" width="9" style="291" customWidth="1"/>
    <col min="9987" max="9987" width="8.5703125" style="291" customWidth="1"/>
    <col min="9988" max="9988" width="10.140625" style="291" customWidth="1"/>
    <col min="9989" max="9989" width="9.7109375" style="291" customWidth="1"/>
    <col min="9990" max="9990" width="9.28515625" style="291" customWidth="1"/>
    <col min="9991" max="9992" width="8.140625" style="291" customWidth="1"/>
    <col min="9993" max="9993" width="8.28515625" style="291" customWidth="1"/>
    <col min="9994" max="9994" width="8.85546875" style="291" customWidth="1"/>
    <col min="9995" max="9995" width="8.28515625" style="291" customWidth="1"/>
    <col min="9996" max="9997" width="8.5703125" style="291" customWidth="1"/>
    <col min="9998" max="9998" width="9" style="291" customWidth="1"/>
    <col min="9999" max="9999" width="8.7109375" style="291" customWidth="1"/>
    <col min="10000" max="10000" width="10.42578125" style="291" customWidth="1"/>
    <col min="10001" max="10001" width="11.7109375" style="291" customWidth="1"/>
    <col min="10002" max="10002" width="12.85546875" style="291" customWidth="1"/>
    <col min="10003" max="10240" width="9.140625" style="291"/>
    <col min="10241" max="10241" width="19.5703125" style="291" customWidth="1"/>
    <col min="10242" max="10242" width="9" style="291" customWidth="1"/>
    <col min="10243" max="10243" width="8.5703125" style="291" customWidth="1"/>
    <col min="10244" max="10244" width="10.140625" style="291" customWidth="1"/>
    <col min="10245" max="10245" width="9.7109375" style="291" customWidth="1"/>
    <col min="10246" max="10246" width="9.28515625" style="291" customWidth="1"/>
    <col min="10247" max="10248" width="8.140625" style="291" customWidth="1"/>
    <col min="10249" max="10249" width="8.28515625" style="291" customWidth="1"/>
    <col min="10250" max="10250" width="8.85546875" style="291" customWidth="1"/>
    <col min="10251" max="10251" width="8.28515625" style="291" customWidth="1"/>
    <col min="10252" max="10253" width="8.5703125" style="291" customWidth="1"/>
    <col min="10254" max="10254" width="9" style="291" customWidth="1"/>
    <col min="10255" max="10255" width="8.7109375" style="291" customWidth="1"/>
    <col min="10256" max="10256" width="10.42578125" style="291" customWidth="1"/>
    <col min="10257" max="10257" width="11.7109375" style="291" customWidth="1"/>
    <col min="10258" max="10258" width="12.85546875" style="291" customWidth="1"/>
    <col min="10259" max="10496" width="9.140625" style="291"/>
    <col min="10497" max="10497" width="19.5703125" style="291" customWidth="1"/>
    <col min="10498" max="10498" width="9" style="291" customWidth="1"/>
    <col min="10499" max="10499" width="8.5703125" style="291" customWidth="1"/>
    <col min="10500" max="10500" width="10.140625" style="291" customWidth="1"/>
    <col min="10501" max="10501" width="9.7109375" style="291" customWidth="1"/>
    <col min="10502" max="10502" width="9.28515625" style="291" customWidth="1"/>
    <col min="10503" max="10504" width="8.140625" style="291" customWidth="1"/>
    <col min="10505" max="10505" width="8.28515625" style="291" customWidth="1"/>
    <col min="10506" max="10506" width="8.85546875" style="291" customWidth="1"/>
    <col min="10507" max="10507" width="8.28515625" style="291" customWidth="1"/>
    <col min="10508" max="10509" width="8.5703125" style="291" customWidth="1"/>
    <col min="10510" max="10510" width="9" style="291" customWidth="1"/>
    <col min="10511" max="10511" width="8.7109375" style="291" customWidth="1"/>
    <col min="10512" max="10512" width="10.42578125" style="291" customWidth="1"/>
    <col min="10513" max="10513" width="11.7109375" style="291" customWidth="1"/>
    <col min="10514" max="10514" width="12.85546875" style="291" customWidth="1"/>
    <col min="10515" max="10752" width="9.140625" style="291"/>
    <col min="10753" max="10753" width="19.5703125" style="291" customWidth="1"/>
    <col min="10754" max="10754" width="9" style="291" customWidth="1"/>
    <col min="10755" max="10755" width="8.5703125" style="291" customWidth="1"/>
    <col min="10756" max="10756" width="10.140625" style="291" customWidth="1"/>
    <col min="10757" max="10757" width="9.7109375" style="291" customWidth="1"/>
    <col min="10758" max="10758" width="9.28515625" style="291" customWidth="1"/>
    <col min="10759" max="10760" width="8.140625" style="291" customWidth="1"/>
    <col min="10761" max="10761" width="8.28515625" style="291" customWidth="1"/>
    <col min="10762" max="10762" width="8.85546875" style="291" customWidth="1"/>
    <col min="10763" max="10763" width="8.28515625" style="291" customWidth="1"/>
    <col min="10764" max="10765" width="8.5703125" style="291" customWidth="1"/>
    <col min="10766" max="10766" width="9" style="291" customWidth="1"/>
    <col min="10767" max="10767" width="8.7109375" style="291" customWidth="1"/>
    <col min="10768" max="10768" width="10.42578125" style="291" customWidth="1"/>
    <col min="10769" max="10769" width="11.7109375" style="291" customWidth="1"/>
    <col min="10770" max="10770" width="12.85546875" style="291" customWidth="1"/>
    <col min="10771" max="11008" width="9.140625" style="291"/>
    <col min="11009" max="11009" width="19.5703125" style="291" customWidth="1"/>
    <col min="11010" max="11010" width="9" style="291" customWidth="1"/>
    <col min="11011" max="11011" width="8.5703125" style="291" customWidth="1"/>
    <col min="11012" max="11012" width="10.140625" style="291" customWidth="1"/>
    <col min="11013" max="11013" width="9.7109375" style="291" customWidth="1"/>
    <col min="11014" max="11014" width="9.28515625" style="291" customWidth="1"/>
    <col min="11015" max="11016" width="8.140625" style="291" customWidth="1"/>
    <col min="11017" max="11017" width="8.28515625" style="291" customWidth="1"/>
    <col min="11018" max="11018" width="8.85546875" style="291" customWidth="1"/>
    <col min="11019" max="11019" width="8.28515625" style="291" customWidth="1"/>
    <col min="11020" max="11021" width="8.5703125" style="291" customWidth="1"/>
    <col min="11022" max="11022" width="9" style="291" customWidth="1"/>
    <col min="11023" max="11023" width="8.7109375" style="291" customWidth="1"/>
    <col min="11024" max="11024" width="10.42578125" style="291" customWidth="1"/>
    <col min="11025" max="11025" width="11.7109375" style="291" customWidth="1"/>
    <col min="11026" max="11026" width="12.85546875" style="291" customWidth="1"/>
    <col min="11027" max="11264" width="9.140625" style="291"/>
    <col min="11265" max="11265" width="19.5703125" style="291" customWidth="1"/>
    <col min="11266" max="11266" width="9" style="291" customWidth="1"/>
    <col min="11267" max="11267" width="8.5703125" style="291" customWidth="1"/>
    <col min="11268" max="11268" width="10.140625" style="291" customWidth="1"/>
    <col min="11269" max="11269" width="9.7109375" style="291" customWidth="1"/>
    <col min="11270" max="11270" width="9.28515625" style="291" customWidth="1"/>
    <col min="11271" max="11272" width="8.140625" style="291" customWidth="1"/>
    <col min="11273" max="11273" width="8.28515625" style="291" customWidth="1"/>
    <col min="11274" max="11274" width="8.85546875" style="291" customWidth="1"/>
    <col min="11275" max="11275" width="8.28515625" style="291" customWidth="1"/>
    <col min="11276" max="11277" width="8.5703125" style="291" customWidth="1"/>
    <col min="11278" max="11278" width="9" style="291" customWidth="1"/>
    <col min="11279" max="11279" width="8.7109375" style="291" customWidth="1"/>
    <col min="11280" max="11280" width="10.42578125" style="291" customWidth="1"/>
    <col min="11281" max="11281" width="11.7109375" style="291" customWidth="1"/>
    <col min="11282" max="11282" width="12.85546875" style="291" customWidth="1"/>
    <col min="11283" max="11520" width="9.140625" style="291"/>
    <col min="11521" max="11521" width="19.5703125" style="291" customWidth="1"/>
    <col min="11522" max="11522" width="9" style="291" customWidth="1"/>
    <col min="11523" max="11523" width="8.5703125" style="291" customWidth="1"/>
    <col min="11524" max="11524" width="10.140625" style="291" customWidth="1"/>
    <col min="11525" max="11525" width="9.7109375" style="291" customWidth="1"/>
    <col min="11526" max="11526" width="9.28515625" style="291" customWidth="1"/>
    <col min="11527" max="11528" width="8.140625" style="291" customWidth="1"/>
    <col min="11529" max="11529" width="8.28515625" style="291" customWidth="1"/>
    <col min="11530" max="11530" width="8.85546875" style="291" customWidth="1"/>
    <col min="11531" max="11531" width="8.28515625" style="291" customWidth="1"/>
    <col min="11532" max="11533" width="8.5703125" style="291" customWidth="1"/>
    <col min="11534" max="11534" width="9" style="291" customWidth="1"/>
    <col min="11535" max="11535" width="8.7109375" style="291" customWidth="1"/>
    <col min="11536" max="11536" width="10.42578125" style="291" customWidth="1"/>
    <col min="11537" max="11537" width="11.7109375" style="291" customWidth="1"/>
    <col min="11538" max="11538" width="12.85546875" style="291" customWidth="1"/>
    <col min="11539" max="11776" width="9.140625" style="291"/>
    <col min="11777" max="11777" width="19.5703125" style="291" customWidth="1"/>
    <col min="11778" max="11778" width="9" style="291" customWidth="1"/>
    <col min="11779" max="11779" width="8.5703125" style="291" customWidth="1"/>
    <col min="11780" max="11780" width="10.140625" style="291" customWidth="1"/>
    <col min="11781" max="11781" width="9.7109375" style="291" customWidth="1"/>
    <col min="11782" max="11782" width="9.28515625" style="291" customWidth="1"/>
    <col min="11783" max="11784" width="8.140625" style="291" customWidth="1"/>
    <col min="11785" max="11785" width="8.28515625" style="291" customWidth="1"/>
    <col min="11786" max="11786" width="8.85546875" style="291" customWidth="1"/>
    <col min="11787" max="11787" width="8.28515625" style="291" customWidth="1"/>
    <col min="11788" max="11789" width="8.5703125" style="291" customWidth="1"/>
    <col min="11790" max="11790" width="9" style="291" customWidth="1"/>
    <col min="11791" max="11791" width="8.7109375" style="291" customWidth="1"/>
    <col min="11792" max="11792" width="10.42578125" style="291" customWidth="1"/>
    <col min="11793" max="11793" width="11.7109375" style="291" customWidth="1"/>
    <col min="11794" max="11794" width="12.85546875" style="291" customWidth="1"/>
    <col min="11795" max="12032" width="9.140625" style="291"/>
    <col min="12033" max="12033" width="19.5703125" style="291" customWidth="1"/>
    <col min="12034" max="12034" width="9" style="291" customWidth="1"/>
    <col min="12035" max="12035" width="8.5703125" style="291" customWidth="1"/>
    <col min="12036" max="12036" width="10.140625" style="291" customWidth="1"/>
    <col min="12037" max="12037" width="9.7109375" style="291" customWidth="1"/>
    <col min="12038" max="12038" width="9.28515625" style="291" customWidth="1"/>
    <col min="12039" max="12040" width="8.140625" style="291" customWidth="1"/>
    <col min="12041" max="12041" width="8.28515625" style="291" customWidth="1"/>
    <col min="12042" max="12042" width="8.85546875" style="291" customWidth="1"/>
    <col min="12043" max="12043" width="8.28515625" style="291" customWidth="1"/>
    <col min="12044" max="12045" width="8.5703125" style="291" customWidth="1"/>
    <col min="12046" max="12046" width="9" style="291" customWidth="1"/>
    <col min="12047" max="12047" width="8.7109375" style="291" customWidth="1"/>
    <col min="12048" max="12048" width="10.42578125" style="291" customWidth="1"/>
    <col min="12049" max="12049" width="11.7109375" style="291" customWidth="1"/>
    <col min="12050" max="12050" width="12.85546875" style="291" customWidth="1"/>
    <col min="12051" max="12288" width="9.140625" style="291"/>
    <col min="12289" max="12289" width="19.5703125" style="291" customWidth="1"/>
    <col min="12290" max="12290" width="9" style="291" customWidth="1"/>
    <col min="12291" max="12291" width="8.5703125" style="291" customWidth="1"/>
    <col min="12292" max="12292" width="10.140625" style="291" customWidth="1"/>
    <col min="12293" max="12293" width="9.7109375" style="291" customWidth="1"/>
    <col min="12294" max="12294" width="9.28515625" style="291" customWidth="1"/>
    <col min="12295" max="12296" width="8.140625" style="291" customWidth="1"/>
    <col min="12297" max="12297" width="8.28515625" style="291" customWidth="1"/>
    <col min="12298" max="12298" width="8.85546875" style="291" customWidth="1"/>
    <col min="12299" max="12299" width="8.28515625" style="291" customWidth="1"/>
    <col min="12300" max="12301" width="8.5703125" style="291" customWidth="1"/>
    <col min="12302" max="12302" width="9" style="291" customWidth="1"/>
    <col min="12303" max="12303" width="8.7109375" style="291" customWidth="1"/>
    <col min="12304" max="12304" width="10.42578125" style="291" customWidth="1"/>
    <col min="12305" max="12305" width="11.7109375" style="291" customWidth="1"/>
    <col min="12306" max="12306" width="12.85546875" style="291" customWidth="1"/>
    <col min="12307" max="12544" width="9.140625" style="291"/>
    <col min="12545" max="12545" width="19.5703125" style="291" customWidth="1"/>
    <col min="12546" max="12546" width="9" style="291" customWidth="1"/>
    <col min="12547" max="12547" width="8.5703125" style="291" customWidth="1"/>
    <col min="12548" max="12548" width="10.140625" style="291" customWidth="1"/>
    <col min="12549" max="12549" width="9.7109375" style="291" customWidth="1"/>
    <col min="12550" max="12550" width="9.28515625" style="291" customWidth="1"/>
    <col min="12551" max="12552" width="8.140625" style="291" customWidth="1"/>
    <col min="12553" max="12553" width="8.28515625" style="291" customWidth="1"/>
    <col min="12554" max="12554" width="8.85546875" style="291" customWidth="1"/>
    <col min="12555" max="12555" width="8.28515625" style="291" customWidth="1"/>
    <col min="12556" max="12557" width="8.5703125" style="291" customWidth="1"/>
    <col min="12558" max="12558" width="9" style="291" customWidth="1"/>
    <col min="12559" max="12559" width="8.7109375" style="291" customWidth="1"/>
    <col min="12560" max="12560" width="10.42578125" style="291" customWidth="1"/>
    <col min="12561" max="12561" width="11.7109375" style="291" customWidth="1"/>
    <col min="12562" max="12562" width="12.85546875" style="291" customWidth="1"/>
    <col min="12563" max="12800" width="9.140625" style="291"/>
    <col min="12801" max="12801" width="19.5703125" style="291" customWidth="1"/>
    <col min="12802" max="12802" width="9" style="291" customWidth="1"/>
    <col min="12803" max="12803" width="8.5703125" style="291" customWidth="1"/>
    <col min="12804" max="12804" width="10.140625" style="291" customWidth="1"/>
    <col min="12805" max="12805" width="9.7109375" style="291" customWidth="1"/>
    <col min="12806" max="12806" width="9.28515625" style="291" customWidth="1"/>
    <col min="12807" max="12808" width="8.140625" style="291" customWidth="1"/>
    <col min="12809" max="12809" width="8.28515625" style="291" customWidth="1"/>
    <col min="12810" max="12810" width="8.85546875" style="291" customWidth="1"/>
    <col min="12811" max="12811" width="8.28515625" style="291" customWidth="1"/>
    <col min="12812" max="12813" width="8.5703125" style="291" customWidth="1"/>
    <col min="12814" max="12814" width="9" style="291" customWidth="1"/>
    <col min="12815" max="12815" width="8.7109375" style="291" customWidth="1"/>
    <col min="12816" max="12816" width="10.42578125" style="291" customWidth="1"/>
    <col min="12817" max="12817" width="11.7109375" style="291" customWidth="1"/>
    <col min="12818" max="12818" width="12.85546875" style="291" customWidth="1"/>
    <col min="12819" max="13056" width="9.140625" style="291"/>
    <col min="13057" max="13057" width="19.5703125" style="291" customWidth="1"/>
    <col min="13058" max="13058" width="9" style="291" customWidth="1"/>
    <col min="13059" max="13059" width="8.5703125" style="291" customWidth="1"/>
    <col min="13060" max="13060" width="10.140625" style="291" customWidth="1"/>
    <col min="13061" max="13061" width="9.7109375" style="291" customWidth="1"/>
    <col min="13062" max="13062" width="9.28515625" style="291" customWidth="1"/>
    <col min="13063" max="13064" width="8.140625" style="291" customWidth="1"/>
    <col min="13065" max="13065" width="8.28515625" style="291" customWidth="1"/>
    <col min="13066" max="13066" width="8.85546875" style="291" customWidth="1"/>
    <col min="13067" max="13067" width="8.28515625" style="291" customWidth="1"/>
    <col min="13068" max="13069" width="8.5703125" style="291" customWidth="1"/>
    <col min="13070" max="13070" width="9" style="291" customWidth="1"/>
    <col min="13071" max="13071" width="8.7109375" style="291" customWidth="1"/>
    <col min="13072" max="13072" width="10.42578125" style="291" customWidth="1"/>
    <col min="13073" max="13073" width="11.7109375" style="291" customWidth="1"/>
    <col min="13074" max="13074" width="12.85546875" style="291" customWidth="1"/>
    <col min="13075" max="13312" width="9.140625" style="291"/>
    <col min="13313" max="13313" width="19.5703125" style="291" customWidth="1"/>
    <col min="13314" max="13314" width="9" style="291" customWidth="1"/>
    <col min="13315" max="13315" width="8.5703125" style="291" customWidth="1"/>
    <col min="13316" max="13316" width="10.140625" style="291" customWidth="1"/>
    <col min="13317" max="13317" width="9.7109375" style="291" customWidth="1"/>
    <col min="13318" max="13318" width="9.28515625" style="291" customWidth="1"/>
    <col min="13319" max="13320" width="8.140625" style="291" customWidth="1"/>
    <col min="13321" max="13321" width="8.28515625" style="291" customWidth="1"/>
    <col min="13322" max="13322" width="8.85546875" style="291" customWidth="1"/>
    <col min="13323" max="13323" width="8.28515625" style="291" customWidth="1"/>
    <col min="13324" max="13325" width="8.5703125" style="291" customWidth="1"/>
    <col min="13326" max="13326" width="9" style="291" customWidth="1"/>
    <col min="13327" max="13327" width="8.7109375" style="291" customWidth="1"/>
    <col min="13328" max="13328" width="10.42578125" style="291" customWidth="1"/>
    <col min="13329" max="13329" width="11.7109375" style="291" customWidth="1"/>
    <col min="13330" max="13330" width="12.85546875" style="291" customWidth="1"/>
    <col min="13331" max="13568" width="9.140625" style="291"/>
    <col min="13569" max="13569" width="19.5703125" style="291" customWidth="1"/>
    <col min="13570" max="13570" width="9" style="291" customWidth="1"/>
    <col min="13571" max="13571" width="8.5703125" style="291" customWidth="1"/>
    <col min="13572" max="13572" width="10.140625" style="291" customWidth="1"/>
    <col min="13573" max="13573" width="9.7109375" style="291" customWidth="1"/>
    <col min="13574" max="13574" width="9.28515625" style="291" customWidth="1"/>
    <col min="13575" max="13576" width="8.140625" style="291" customWidth="1"/>
    <col min="13577" max="13577" width="8.28515625" style="291" customWidth="1"/>
    <col min="13578" max="13578" width="8.85546875" style="291" customWidth="1"/>
    <col min="13579" max="13579" width="8.28515625" style="291" customWidth="1"/>
    <col min="13580" max="13581" width="8.5703125" style="291" customWidth="1"/>
    <col min="13582" max="13582" width="9" style="291" customWidth="1"/>
    <col min="13583" max="13583" width="8.7109375" style="291" customWidth="1"/>
    <col min="13584" max="13584" width="10.42578125" style="291" customWidth="1"/>
    <col min="13585" max="13585" width="11.7109375" style="291" customWidth="1"/>
    <col min="13586" max="13586" width="12.85546875" style="291" customWidth="1"/>
    <col min="13587" max="13824" width="9.140625" style="291"/>
    <col min="13825" max="13825" width="19.5703125" style="291" customWidth="1"/>
    <col min="13826" max="13826" width="9" style="291" customWidth="1"/>
    <col min="13827" max="13827" width="8.5703125" style="291" customWidth="1"/>
    <col min="13828" max="13828" width="10.140625" style="291" customWidth="1"/>
    <col min="13829" max="13829" width="9.7109375" style="291" customWidth="1"/>
    <col min="13830" max="13830" width="9.28515625" style="291" customWidth="1"/>
    <col min="13831" max="13832" width="8.140625" style="291" customWidth="1"/>
    <col min="13833" max="13833" width="8.28515625" style="291" customWidth="1"/>
    <col min="13834" max="13834" width="8.85546875" style="291" customWidth="1"/>
    <col min="13835" max="13835" width="8.28515625" style="291" customWidth="1"/>
    <col min="13836" max="13837" width="8.5703125" style="291" customWidth="1"/>
    <col min="13838" max="13838" width="9" style="291" customWidth="1"/>
    <col min="13839" max="13839" width="8.7109375" style="291" customWidth="1"/>
    <col min="13840" max="13840" width="10.42578125" style="291" customWidth="1"/>
    <col min="13841" max="13841" width="11.7109375" style="291" customWidth="1"/>
    <col min="13842" max="13842" width="12.85546875" style="291" customWidth="1"/>
    <col min="13843" max="14080" width="9.140625" style="291"/>
    <col min="14081" max="14081" width="19.5703125" style="291" customWidth="1"/>
    <col min="14082" max="14082" width="9" style="291" customWidth="1"/>
    <col min="14083" max="14083" width="8.5703125" style="291" customWidth="1"/>
    <col min="14084" max="14084" width="10.140625" style="291" customWidth="1"/>
    <col min="14085" max="14085" width="9.7109375" style="291" customWidth="1"/>
    <col min="14086" max="14086" width="9.28515625" style="291" customWidth="1"/>
    <col min="14087" max="14088" width="8.140625" style="291" customWidth="1"/>
    <col min="14089" max="14089" width="8.28515625" style="291" customWidth="1"/>
    <col min="14090" max="14090" width="8.85546875" style="291" customWidth="1"/>
    <col min="14091" max="14091" width="8.28515625" style="291" customWidth="1"/>
    <col min="14092" max="14093" width="8.5703125" style="291" customWidth="1"/>
    <col min="14094" max="14094" width="9" style="291" customWidth="1"/>
    <col min="14095" max="14095" width="8.7109375" style="291" customWidth="1"/>
    <col min="14096" max="14096" width="10.42578125" style="291" customWidth="1"/>
    <col min="14097" max="14097" width="11.7109375" style="291" customWidth="1"/>
    <col min="14098" max="14098" width="12.85546875" style="291" customWidth="1"/>
    <col min="14099" max="14336" width="9.140625" style="291"/>
    <col min="14337" max="14337" width="19.5703125" style="291" customWidth="1"/>
    <col min="14338" max="14338" width="9" style="291" customWidth="1"/>
    <col min="14339" max="14339" width="8.5703125" style="291" customWidth="1"/>
    <col min="14340" max="14340" width="10.140625" style="291" customWidth="1"/>
    <col min="14341" max="14341" width="9.7109375" style="291" customWidth="1"/>
    <col min="14342" max="14342" width="9.28515625" style="291" customWidth="1"/>
    <col min="14343" max="14344" width="8.140625" style="291" customWidth="1"/>
    <col min="14345" max="14345" width="8.28515625" style="291" customWidth="1"/>
    <col min="14346" max="14346" width="8.85546875" style="291" customWidth="1"/>
    <col min="14347" max="14347" width="8.28515625" style="291" customWidth="1"/>
    <col min="14348" max="14349" width="8.5703125" style="291" customWidth="1"/>
    <col min="14350" max="14350" width="9" style="291" customWidth="1"/>
    <col min="14351" max="14351" width="8.7109375" style="291" customWidth="1"/>
    <col min="14352" max="14352" width="10.42578125" style="291" customWidth="1"/>
    <col min="14353" max="14353" width="11.7109375" style="291" customWidth="1"/>
    <col min="14354" max="14354" width="12.85546875" style="291" customWidth="1"/>
    <col min="14355" max="14592" width="9.140625" style="291"/>
    <col min="14593" max="14593" width="19.5703125" style="291" customWidth="1"/>
    <col min="14594" max="14594" width="9" style="291" customWidth="1"/>
    <col min="14595" max="14595" width="8.5703125" style="291" customWidth="1"/>
    <col min="14596" max="14596" width="10.140625" style="291" customWidth="1"/>
    <col min="14597" max="14597" width="9.7109375" style="291" customWidth="1"/>
    <col min="14598" max="14598" width="9.28515625" style="291" customWidth="1"/>
    <col min="14599" max="14600" width="8.140625" style="291" customWidth="1"/>
    <col min="14601" max="14601" width="8.28515625" style="291" customWidth="1"/>
    <col min="14602" max="14602" width="8.85546875" style="291" customWidth="1"/>
    <col min="14603" max="14603" width="8.28515625" style="291" customWidth="1"/>
    <col min="14604" max="14605" width="8.5703125" style="291" customWidth="1"/>
    <col min="14606" max="14606" width="9" style="291" customWidth="1"/>
    <col min="14607" max="14607" width="8.7109375" style="291" customWidth="1"/>
    <col min="14608" max="14608" width="10.42578125" style="291" customWidth="1"/>
    <col min="14609" max="14609" width="11.7109375" style="291" customWidth="1"/>
    <col min="14610" max="14610" width="12.85546875" style="291" customWidth="1"/>
    <col min="14611" max="14848" width="9.140625" style="291"/>
    <col min="14849" max="14849" width="19.5703125" style="291" customWidth="1"/>
    <col min="14850" max="14850" width="9" style="291" customWidth="1"/>
    <col min="14851" max="14851" width="8.5703125" style="291" customWidth="1"/>
    <col min="14852" max="14852" width="10.140625" style="291" customWidth="1"/>
    <col min="14853" max="14853" width="9.7109375" style="291" customWidth="1"/>
    <col min="14854" max="14854" width="9.28515625" style="291" customWidth="1"/>
    <col min="14855" max="14856" width="8.140625" style="291" customWidth="1"/>
    <col min="14857" max="14857" width="8.28515625" style="291" customWidth="1"/>
    <col min="14858" max="14858" width="8.85546875" style="291" customWidth="1"/>
    <col min="14859" max="14859" width="8.28515625" style="291" customWidth="1"/>
    <col min="14860" max="14861" width="8.5703125" style="291" customWidth="1"/>
    <col min="14862" max="14862" width="9" style="291" customWidth="1"/>
    <col min="14863" max="14863" width="8.7109375" style="291" customWidth="1"/>
    <col min="14864" max="14864" width="10.42578125" style="291" customWidth="1"/>
    <col min="14865" max="14865" width="11.7109375" style="291" customWidth="1"/>
    <col min="14866" max="14866" width="12.85546875" style="291" customWidth="1"/>
    <col min="14867" max="15104" width="9.140625" style="291"/>
    <col min="15105" max="15105" width="19.5703125" style="291" customWidth="1"/>
    <col min="15106" max="15106" width="9" style="291" customWidth="1"/>
    <col min="15107" max="15107" width="8.5703125" style="291" customWidth="1"/>
    <col min="15108" max="15108" width="10.140625" style="291" customWidth="1"/>
    <col min="15109" max="15109" width="9.7109375" style="291" customWidth="1"/>
    <col min="15110" max="15110" width="9.28515625" style="291" customWidth="1"/>
    <col min="15111" max="15112" width="8.140625" style="291" customWidth="1"/>
    <col min="15113" max="15113" width="8.28515625" style="291" customWidth="1"/>
    <col min="15114" max="15114" width="8.85546875" style="291" customWidth="1"/>
    <col min="15115" max="15115" width="8.28515625" style="291" customWidth="1"/>
    <col min="15116" max="15117" width="8.5703125" style="291" customWidth="1"/>
    <col min="15118" max="15118" width="9" style="291" customWidth="1"/>
    <col min="15119" max="15119" width="8.7109375" style="291" customWidth="1"/>
    <col min="15120" max="15120" width="10.42578125" style="291" customWidth="1"/>
    <col min="15121" max="15121" width="11.7109375" style="291" customWidth="1"/>
    <col min="15122" max="15122" width="12.85546875" style="291" customWidth="1"/>
    <col min="15123" max="15360" width="9.140625" style="291"/>
    <col min="15361" max="15361" width="19.5703125" style="291" customWidth="1"/>
    <col min="15362" max="15362" width="9" style="291" customWidth="1"/>
    <col min="15363" max="15363" width="8.5703125" style="291" customWidth="1"/>
    <col min="15364" max="15364" width="10.140625" style="291" customWidth="1"/>
    <col min="15365" max="15365" width="9.7109375" style="291" customWidth="1"/>
    <col min="15366" max="15366" width="9.28515625" style="291" customWidth="1"/>
    <col min="15367" max="15368" width="8.140625" style="291" customWidth="1"/>
    <col min="15369" max="15369" width="8.28515625" style="291" customWidth="1"/>
    <col min="15370" max="15370" width="8.85546875" style="291" customWidth="1"/>
    <col min="15371" max="15371" width="8.28515625" style="291" customWidth="1"/>
    <col min="15372" max="15373" width="8.5703125" style="291" customWidth="1"/>
    <col min="15374" max="15374" width="9" style="291" customWidth="1"/>
    <col min="15375" max="15375" width="8.7109375" style="291" customWidth="1"/>
    <col min="15376" max="15376" width="10.42578125" style="291" customWidth="1"/>
    <col min="15377" max="15377" width="11.7109375" style="291" customWidth="1"/>
    <col min="15378" max="15378" width="12.85546875" style="291" customWidth="1"/>
    <col min="15379" max="15616" width="9.140625" style="291"/>
    <col min="15617" max="15617" width="19.5703125" style="291" customWidth="1"/>
    <col min="15618" max="15618" width="9" style="291" customWidth="1"/>
    <col min="15619" max="15619" width="8.5703125" style="291" customWidth="1"/>
    <col min="15620" max="15620" width="10.140625" style="291" customWidth="1"/>
    <col min="15621" max="15621" width="9.7109375" style="291" customWidth="1"/>
    <col min="15622" max="15622" width="9.28515625" style="291" customWidth="1"/>
    <col min="15623" max="15624" width="8.140625" style="291" customWidth="1"/>
    <col min="15625" max="15625" width="8.28515625" style="291" customWidth="1"/>
    <col min="15626" max="15626" width="8.85546875" style="291" customWidth="1"/>
    <col min="15627" max="15627" width="8.28515625" style="291" customWidth="1"/>
    <col min="15628" max="15629" width="8.5703125" style="291" customWidth="1"/>
    <col min="15630" max="15630" width="9" style="291" customWidth="1"/>
    <col min="15631" max="15631" width="8.7109375" style="291" customWidth="1"/>
    <col min="15632" max="15632" width="10.42578125" style="291" customWidth="1"/>
    <col min="15633" max="15633" width="11.7109375" style="291" customWidth="1"/>
    <col min="15634" max="15634" width="12.85546875" style="291" customWidth="1"/>
    <col min="15635" max="15872" width="9.140625" style="291"/>
    <col min="15873" max="15873" width="19.5703125" style="291" customWidth="1"/>
    <col min="15874" max="15874" width="9" style="291" customWidth="1"/>
    <col min="15875" max="15875" width="8.5703125" style="291" customWidth="1"/>
    <col min="15876" max="15876" width="10.140625" style="291" customWidth="1"/>
    <col min="15877" max="15877" width="9.7109375" style="291" customWidth="1"/>
    <col min="15878" max="15878" width="9.28515625" style="291" customWidth="1"/>
    <col min="15879" max="15880" width="8.140625" style="291" customWidth="1"/>
    <col min="15881" max="15881" width="8.28515625" style="291" customWidth="1"/>
    <col min="15882" max="15882" width="8.85546875" style="291" customWidth="1"/>
    <col min="15883" max="15883" width="8.28515625" style="291" customWidth="1"/>
    <col min="15884" max="15885" width="8.5703125" style="291" customWidth="1"/>
    <col min="15886" max="15886" width="9" style="291" customWidth="1"/>
    <col min="15887" max="15887" width="8.7109375" style="291" customWidth="1"/>
    <col min="15888" max="15888" width="10.42578125" style="291" customWidth="1"/>
    <col min="15889" max="15889" width="11.7109375" style="291" customWidth="1"/>
    <col min="15890" max="15890" width="12.85546875" style="291" customWidth="1"/>
    <col min="15891" max="16128" width="9.140625" style="291"/>
    <col min="16129" max="16129" width="19.5703125" style="291" customWidth="1"/>
    <col min="16130" max="16130" width="9" style="291" customWidth="1"/>
    <col min="16131" max="16131" width="8.5703125" style="291" customWidth="1"/>
    <col min="16132" max="16132" width="10.140625" style="291" customWidth="1"/>
    <col min="16133" max="16133" width="9.7109375" style="291" customWidth="1"/>
    <col min="16134" max="16134" width="9.28515625" style="291" customWidth="1"/>
    <col min="16135" max="16136" width="8.140625" style="291" customWidth="1"/>
    <col min="16137" max="16137" width="8.28515625" style="291" customWidth="1"/>
    <col min="16138" max="16138" width="8.85546875" style="291" customWidth="1"/>
    <col min="16139" max="16139" width="8.28515625" style="291" customWidth="1"/>
    <col min="16140" max="16141" width="8.5703125" style="291" customWidth="1"/>
    <col min="16142" max="16142" width="9" style="291" customWidth="1"/>
    <col min="16143" max="16143" width="8.7109375" style="291" customWidth="1"/>
    <col min="16144" max="16144" width="10.42578125" style="291" customWidth="1"/>
    <col min="16145" max="16145" width="11.7109375" style="291" customWidth="1"/>
    <col min="16146" max="16146" width="12.85546875" style="291" customWidth="1"/>
    <col min="16147" max="16384" width="9.140625" style="291"/>
  </cols>
  <sheetData>
    <row r="1" spans="1:18" s="655" customFormat="1">
      <c r="A1" s="653" t="s">
        <v>613</v>
      </c>
    </row>
    <row r="2" spans="1:18" s="655" customFormat="1">
      <c r="A2" s="655" t="s">
        <v>524</v>
      </c>
    </row>
    <row r="3" spans="1:18" s="655" customFormat="1">
      <c r="A3" s="655" t="s">
        <v>525</v>
      </c>
    </row>
    <row r="4" spans="1:18">
      <c r="A4" s="715"/>
      <c r="B4" s="715"/>
      <c r="C4" s="715"/>
      <c r="D4" s="715"/>
      <c r="E4" s="715"/>
      <c r="F4" s="715"/>
      <c r="G4" s="715"/>
      <c r="H4" s="715"/>
      <c r="I4" s="715"/>
      <c r="J4" s="715"/>
      <c r="K4" s="715"/>
      <c r="L4" s="715"/>
      <c r="M4" s="715"/>
      <c r="N4" s="715"/>
      <c r="O4" s="715"/>
      <c r="P4" s="715"/>
      <c r="Q4" s="715"/>
      <c r="R4" s="715"/>
    </row>
    <row r="5" spans="1:18" ht="29.25" customHeight="1">
      <c r="A5" s="1150" t="s">
        <v>205</v>
      </c>
      <c r="B5" s="1151" t="s">
        <v>526</v>
      </c>
      <c r="C5" s="1152"/>
      <c r="D5" s="1150" t="s">
        <v>527</v>
      </c>
      <c r="E5" s="1150"/>
      <c r="F5" s="1150"/>
      <c r="G5" s="1150"/>
      <c r="H5" s="1150"/>
      <c r="I5" s="1150"/>
      <c r="J5" s="1150"/>
      <c r="K5" s="1150"/>
      <c r="L5" s="1150"/>
      <c r="M5" s="1150"/>
      <c r="N5" s="1150"/>
      <c r="O5" s="1150"/>
      <c r="P5" s="1150"/>
      <c r="Q5" s="1150"/>
      <c r="R5" s="716"/>
    </row>
    <row r="6" spans="1:18">
      <c r="A6" s="1150"/>
      <c r="B6" s="1153"/>
      <c r="C6" s="1154"/>
      <c r="D6" s="1155" t="s">
        <v>311</v>
      </c>
      <c r="E6" s="1156"/>
      <c r="F6" s="1156"/>
      <c r="G6" s="1157"/>
      <c r="H6" s="1155" t="s">
        <v>312</v>
      </c>
      <c r="I6" s="1156"/>
      <c r="J6" s="1156"/>
      <c r="K6" s="1157"/>
      <c r="L6" s="1155" t="s">
        <v>528</v>
      </c>
      <c r="M6" s="1156"/>
      <c r="N6" s="1156"/>
      <c r="O6" s="1157"/>
      <c r="P6" s="1150" t="s">
        <v>529</v>
      </c>
      <c r="Q6" s="1150"/>
      <c r="R6" s="716"/>
    </row>
    <row r="7" spans="1:18" ht="12" customHeight="1">
      <c r="A7" s="1150"/>
      <c r="B7" s="1158" t="s">
        <v>5</v>
      </c>
      <c r="C7" s="1158"/>
      <c r="D7" s="1158" t="s">
        <v>5</v>
      </c>
      <c r="E7" s="1158"/>
      <c r="F7" s="1158" t="s">
        <v>272</v>
      </c>
      <c r="G7" s="1158"/>
      <c r="H7" s="1158" t="s">
        <v>5</v>
      </c>
      <c r="I7" s="1158"/>
      <c r="J7" s="1158" t="s">
        <v>272</v>
      </c>
      <c r="K7" s="1158"/>
      <c r="L7" s="1158" t="s">
        <v>5</v>
      </c>
      <c r="M7" s="1158"/>
      <c r="N7" s="1158" t="s">
        <v>272</v>
      </c>
      <c r="O7" s="1158"/>
      <c r="P7" s="1158" t="s">
        <v>5</v>
      </c>
      <c r="Q7" s="1158"/>
      <c r="R7" s="716"/>
    </row>
    <row r="8" spans="1:18">
      <c r="A8" s="1150"/>
      <c r="B8" s="717">
        <v>2009</v>
      </c>
      <c r="C8" s="717">
        <v>2012</v>
      </c>
      <c r="D8" s="717">
        <v>2009</v>
      </c>
      <c r="E8" s="717">
        <v>2012</v>
      </c>
      <c r="F8" s="717">
        <v>2009</v>
      </c>
      <c r="G8" s="717">
        <v>2012</v>
      </c>
      <c r="H8" s="717">
        <v>2009</v>
      </c>
      <c r="I8" s="717">
        <v>2012</v>
      </c>
      <c r="J8" s="717">
        <v>2009</v>
      </c>
      <c r="K8" s="717">
        <v>2012</v>
      </c>
      <c r="L8" s="717">
        <v>2009</v>
      </c>
      <c r="M8" s="717">
        <v>2012</v>
      </c>
      <c r="N8" s="717">
        <v>2009</v>
      </c>
      <c r="O8" s="717">
        <v>2012</v>
      </c>
      <c r="P8" s="717">
        <v>2009</v>
      </c>
      <c r="Q8" s="717">
        <v>2012</v>
      </c>
      <c r="R8" s="716"/>
    </row>
    <row r="9" spans="1:18">
      <c r="A9" s="718"/>
      <c r="B9" s="719"/>
      <c r="C9" s="719"/>
      <c r="D9" s="720"/>
      <c r="E9" s="720"/>
      <c r="F9" s="721"/>
      <c r="G9" s="720"/>
      <c r="H9" s="720"/>
      <c r="I9" s="720"/>
      <c r="J9" s="721"/>
      <c r="K9" s="720"/>
      <c r="L9" s="720"/>
      <c r="M9" s="720"/>
      <c r="N9" s="720"/>
      <c r="O9" s="720"/>
      <c r="P9" s="721"/>
      <c r="Q9" s="722"/>
      <c r="R9" s="716"/>
    </row>
    <row r="10" spans="1:18">
      <c r="A10" s="939" t="s">
        <v>91</v>
      </c>
      <c r="B10" s="940">
        <v>865</v>
      </c>
      <c r="C10" s="941">
        <v>993</v>
      </c>
      <c r="D10" s="940">
        <v>73624</v>
      </c>
      <c r="E10" s="940">
        <v>82290</v>
      </c>
      <c r="F10" s="942">
        <v>85.411663708395693</v>
      </c>
      <c r="G10" s="942">
        <v>85.587693843801674</v>
      </c>
      <c r="H10" s="940">
        <v>11525</v>
      </c>
      <c r="I10" s="940">
        <v>13857</v>
      </c>
      <c r="J10" s="942">
        <v>13.370224712583672</v>
      </c>
      <c r="K10" s="942">
        <v>14.412306156198321</v>
      </c>
      <c r="L10" s="940">
        <v>1050</v>
      </c>
      <c r="M10" s="942" t="s">
        <v>97</v>
      </c>
      <c r="N10" s="942">
        <v>1.2181115790206383</v>
      </c>
      <c r="O10" s="942" t="s">
        <v>97</v>
      </c>
      <c r="P10" s="940">
        <v>86199</v>
      </c>
      <c r="Q10" s="940">
        <v>96147</v>
      </c>
      <c r="R10" s="726"/>
    </row>
    <row r="11" spans="1:18">
      <c r="A11" s="943"/>
      <c r="B11" s="940"/>
      <c r="C11" s="944"/>
      <c r="D11" s="940"/>
      <c r="E11" s="944"/>
      <c r="F11" s="945"/>
      <c r="G11" s="945"/>
      <c r="H11" s="940"/>
      <c r="I11" s="944"/>
      <c r="J11" s="945"/>
      <c r="K11" s="945"/>
      <c r="L11" s="945"/>
      <c r="M11" s="945"/>
      <c r="N11" s="945"/>
      <c r="O11" s="945"/>
      <c r="P11" s="940"/>
      <c r="Q11" s="944"/>
      <c r="R11" s="726"/>
    </row>
    <row r="12" spans="1:18">
      <c r="A12" s="946" t="s">
        <v>25</v>
      </c>
      <c r="B12" s="947" t="s">
        <v>97</v>
      </c>
      <c r="C12" s="948" t="s">
        <v>93</v>
      </c>
      <c r="D12" s="947" t="s">
        <v>93</v>
      </c>
      <c r="E12" s="947" t="s">
        <v>93</v>
      </c>
      <c r="F12" s="949" t="s">
        <v>97</v>
      </c>
      <c r="G12" s="949" t="s">
        <v>97</v>
      </c>
      <c r="H12" s="947" t="s">
        <v>93</v>
      </c>
      <c r="I12" s="947" t="s">
        <v>93</v>
      </c>
      <c r="J12" s="947" t="s">
        <v>93</v>
      </c>
      <c r="K12" s="949" t="s">
        <v>93</v>
      </c>
      <c r="L12" s="947" t="s">
        <v>97</v>
      </c>
      <c r="M12" s="949" t="s">
        <v>97</v>
      </c>
      <c r="N12" s="949" t="s">
        <v>97</v>
      </c>
      <c r="O12" s="949" t="s">
        <v>97</v>
      </c>
      <c r="P12" s="947" t="s">
        <v>93</v>
      </c>
      <c r="Q12" s="947" t="s">
        <v>93</v>
      </c>
      <c r="R12" s="726"/>
    </row>
    <row r="13" spans="1:18">
      <c r="A13" s="946" t="s">
        <v>23</v>
      </c>
      <c r="B13" s="947">
        <v>36</v>
      </c>
      <c r="C13" s="948">
        <v>43</v>
      </c>
      <c r="D13" s="947">
        <v>1413</v>
      </c>
      <c r="E13" s="947">
        <v>2544</v>
      </c>
      <c r="F13" s="949">
        <v>58.316137020222861</v>
      </c>
      <c r="G13" s="949">
        <v>87.875647668393782</v>
      </c>
      <c r="H13" s="947">
        <v>130</v>
      </c>
      <c r="I13" s="947">
        <v>351</v>
      </c>
      <c r="J13" s="949">
        <v>5.3652496904663636</v>
      </c>
      <c r="K13" s="949">
        <v>12.124352331606218</v>
      </c>
      <c r="L13" s="947">
        <v>880</v>
      </c>
      <c r="M13" s="949" t="s">
        <v>97</v>
      </c>
      <c r="N13" s="949">
        <v>36.318613289310768</v>
      </c>
      <c r="O13" s="949" t="s">
        <v>97</v>
      </c>
      <c r="P13" s="947">
        <v>2423</v>
      </c>
      <c r="Q13" s="947">
        <v>2895</v>
      </c>
      <c r="R13" s="726"/>
    </row>
    <row r="14" spans="1:18">
      <c r="A14" s="946" t="s">
        <v>26</v>
      </c>
      <c r="B14" s="947">
        <v>3</v>
      </c>
      <c r="C14" s="948">
        <v>4</v>
      </c>
      <c r="D14" s="947">
        <v>602</v>
      </c>
      <c r="E14" s="947">
        <v>584</v>
      </c>
      <c r="F14" s="949">
        <v>81.571815718157183</v>
      </c>
      <c r="G14" s="949">
        <v>80.77455048409405</v>
      </c>
      <c r="H14" s="947">
        <v>136</v>
      </c>
      <c r="I14" s="947">
        <v>139</v>
      </c>
      <c r="J14" s="949">
        <v>18.428184281842817</v>
      </c>
      <c r="K14" s="949">
        <v>19.225449515905947</v>
      </c>
      <c r="L14" s="947" t="s">
        <v>97</v>
      </c>
      <c r="M14" s="949" t="s">
        <v>97</v>
      </c>
      <c r="N14" s="949" t="s">
        <v>97</v>
      </c>
      <c r="O14" s="949" t="s">
        <v>97</v>
      </c>
      <c r="P14" s="947">
        <v>738</v>
      </c>
      <c r="Q14" s="947">
        <v>723</v>
      </c>
      <c r="R14" s="726"/>
    </row>
    <row r="15" spans="1:18">
      <c r="A15" s="946" t="s">
        <v>27</v>
      </c>
      <c r="B15" s="947">
        <v>35</v>
      </c>
      <c r="C15" s="948">
        <v>39</v>
      </c>
      <c r="D15" s="947">
        <v>1673</v>
      </c>
      <c r="E15" s="947">
        <v>1716</v>
      </c>
      <c r="F15" s="949">
        <v>75.76992753623189</v>
      </c>
      <c r="G15" s="949">
        <v>87.506374298827126</v>
      </c>
      <c r="H15" s="947">
        <v>535</v>
      </c>
      <c r="I15" s="947">
        <v>245</v>
      </c>
      <c r="J15" s="949">
        <v>24.230072463768117</v>
      </c>
      <c r="K15" s="949">
        <v>12.493625701172871</v>
      </c>
      <c r="L15" s="947" t="s">
        <v>97</v>
      </c>
      <c r="M15" s="949" t="s">
        <v>97</v>
      </c>
      <c r="N15" s="949" t="s">
        <v>97</v>
      </c>
      <c r="O15" s="949" t="s">
        <v>97</v>
      </c>
      <c r="P15" s="947">
        <v>2208</v>
      </c>
      <c r="Q15" s="947">
        <v>1961</v>
      </c>
      <c r="R15" s="726"/>
    </row>
    <row r="16" spans="1:18">
      <c r="A16" s="946" t="s">
        <v>28</v>
      </c>
      <c r="B16" s="947">
        <v>160</v>
      </c>
      <c r="C16" s="948">
        <v>170</v>
      </c>
      <c r="D16" s="947">
        <v>8156</v>
      </c>
      <c r="E16" s="947">
        <v>8468</v>
      </c>
      <c r="F16" s="949">
        <v>91.558149977548268</v>
      </c>
      <c r="G16" s="949">
        <v>91.358291077786163</v>
      </c>
      <c r="H16" s="947">
        <v>582</v>
      </c>
      <c r="I16" s="947">
        <v>801</v>
      </c>
      <c r="J16" s="949">
        <v>6.5334530758868432</v>
      </c>
      <c r="K16" s="949">
        <v>8.6417089222138319</v>
      </c>
      <c r="L16" s="947">
        <v>170</v>
      </c>
      <c r="M16" s="949" t="s">
        <v>97</v>
      </c>
      <c r="N16" s="949">
        <v>1.9083969465648856</v>
      </c>
      <c r="O16" s="949" t="s">
        <v>97</v>
      </c>
      <c r="P16" s="947">
        <v>8908</v>
      </c>
      <c r="Q16" s="947">
        <v>9269</v>
      </c>
      <c r="R16" s="726"/>
    </row>
    <row r="17" spans="1:18">
      <c r="A17" s="946" t="s">
        <v>9</v>
      </c>
      <c r="B17" s="947">
        <v>55</v>
      </c>
      <c r="C17" s="948">
        <v>64</v>
      </c>
      <c r="D17" s="947">
        <v>3630</v>
      </c>
      <c r="E17" s="947">
        <v>3257</v>
      </c>
      <c r="F17" s="949">
        <v>86.202802184754219</v>
      </c>
      <c r="G17" s="949">
        <v>84.839802031779115</v>
      </c>
      <c r="H17" s="947">
        <v>581</v>
      </c>
      <c r="I17" s="947">
        <v>582</v>
      </c>
      <c r="J17" s="949">
        <v>13.797197815245784</v>
      </c>
      <c r="K17" s="949">
        <v>15.16019796822089</v>
      </c>
      <c r="L17" s="947" t="s">
        <v>97</v>
      </c>
      <c r="M17" s="949" t="s">
        <v>97</v>
      </c>
      <c r="N17" s="949" t="s">
        <v>97</v>
      </c>
      <c r="O17" s="949" t="s">
        <v>97</v>
      </c>
      <c r="P17" s="947">
        <v>4211</v>
      </c>
      <c r="Q17" s="947">
        <v>3839</v>
      </c>
      <c r="R17" s="726"/>
    </row>
    <row r="18" spans="1:18">
      <c r="A18" s="946" t="s">
        <v>10</v>
      </c>
      <c r="B18" s="947" t="s">
        <v>97</v>
      </c>
      <c r="C18" s="948" t="s">
        <v>93</v>
      </c>
      <c r="D18" s="947" t="s">
        <v>93</v>
      </c>
      <c r="E18" s="947" t="s">
        <v>93</v>
      </c>
      <c r="F18" s="949" t="s">
        <v>97</v>
      </c>
      <c r="G18" s="949" t="s">
        <v>97</v>
      </c>
      <c r="H18" s="947" t="s">
        <v>93</v>
      </c>
      <c r="I18" s="947" t="s">
        <v>93</v>
      </c>
      <c r="J18" s="949" t="s">
        <v>97</v>
      </c>
      <c r="K18" s="949" t="s">
        <v>97</v>
      </c>
      <c r="L18" s="949" t="s">
        <v>97</v>
      </c>
      <c r="M18" s="949" t="s">
        <v>97</v>
      </c>
      <c r="N18" s="949" t="s">
        <v>97</v>
      </c>
      <c r="O18" s="949" t="s">
        <v>97</v>
      </c>
      <c r="P18" s="947" t="s">
        <v>93</v>
      </c>
      <c r="Q18" s="947" t="s">
        <v>93</v>
      </c>
      <c r="R18" s="726"/>
    </row>
    <row r="19" spans="1:18">
      <c r="A19" s="946" t="s">
        <v>29</v>
      </c>
      <c r="B19" s="947">
        <v>8</v>
      </c>
      <c r="C19" s="948">
        <v>10</v>
      </c>
      <c r="D19" s="947">
        <v>1006</v>
      </c>
      <c r="E19" s="947">
        <v>939</v>
      </c>
      <c r="F19" s="949">
        <v>89.982110912343472</v>
      </c>
      <c r="G19" s="949">
        <v>88.668555240793197</v>
      </c>
      <c r="H19" s="947">
        <v>112</v>
      </c>
      <c r="I19" s="947">
        <v>120</v>
      </c>
      <c r="J19" s="949">
        <v>10.017889087656529</v>
      </c>
      <c r="K19" s="949">
        <v>11.331444759206798</v>
      </c>
      <c r="L19" s="949" t="s">
        <v>97</v>
      </c>
      <c r="M19" s="949" t="s">
        <v>97</v>
      </c>
      <c r="N19" s="949" t="s">
        <v>97</v>
      </c>
      <c r="O19" s="949" t="s">
        <v>97</v>
      </c>
      <c r="P19" s="947">
        <v>1118</v>
      </c>
      <c r="Q19" s="947">
        <v>1059</v>
      </c>
      <c r="R19" s="726"/>
    </row>
    <row r="20" spans="1:18">
      <c r="A20" s="946" t="s">
        <v>11</v>
      </c>
      <c r="B20" s="947">
        <v>5</v>
      </c>
      <c r="C20" s="948">
        <v>7</v>
      </c>
      <c r="D20" s="947">
        <v>2514</v>
      </c>
      <c r="E20" s="947">
        <v>2489</v>
      </c>
      <c r="F20" s="949">
        <v>92.801771871539316</v>
      </c>
      <c r="G20" s="949">
        <v>92.390497401633255</v>
      </c>
      <c r="H20" s="947">
        <v>195</v>
      </c>
      <c r="I20" s="947">
        <v>205</v>
      </c>
      <c r="J20" s="949">
        <v>7.1982281284606868</v>
      </c>
      <c r="K20" s="949">
        <v>7.609502598366741</v>
      </c>
      <c r="L20" s="949" t="s">
        <v>97</v>
      </c>
      <c r="M20" s="949" t="s">
        <v>97</v>
      </c>
      <c r="N20" s="949" t="s">
        <v>97</v>
      </c>
      <c r="O20" s="949" t="s">
        <v>97</v>
      </c>
      <c r="P20" s="947">
        <v>2709</v>
      </c>
      <c r="Q20" s="947">
        <v>2694</v>
      </c>
      <c r="R20" s="726"/>
    </row>
    <row r="21" spans="1:18">
      <c r="A21" s="946" t="s">
        <v>12</v>
      </c>
      <c r="B21" s="947">
        <v>55</v>
      </c>
      <c r="C21" s="948">
        <v>72</v>
      </c>
      <c r="D21" s="947">
        <v>1932</v>
      </c>
      <c r="E21" s="947">
        <v>2310</v>
      </c>
      <c r="F21" s="949">
        <v>85.222761358623728</v>
      </c>
      <c r="G21" s="949">
        <v>86.06557377049181</v>
      </c>
      <c r="H21" s="947">
        <v>335</v>
      </c>
      <c r="I21" s="947">
        <v>374</v>
      </c>
      <c r="J21" s="949">
        <v>14.777238641376268</v>
      </c>
      <c r="K21" s="949">
        <v>13.934426229508198</v>
      </c>
      <c r="L21" s="949" t="s">
        <v>97</v>
      </c>
      <c r="M21" s="949" t="s">
        <v>97</v>
      </c>
      <c r="N21" s="949" t="s">
        <v>97</v>
      </c>
      <c r="O21" s="949" t="s">
        <v>97</v>
      </c>
      <c r="P21" s="947">
        <v>2267</v>
      </c>
      <c r="Q21" s="947">
        <v>2684</v>
      </c>
      <c r="R21" s="726"/>
    </row>
    <row r="22" spans="1:18">
      <c r="A22" s="946" t="s">
        <v>13</v>
      </c>
      <c r="B22" s="947">
        <v>5</v>
      </c>
      <c r="C22" s="948">
        <v>7</v>
      </c>
      <c r="D22" s="947">
        <v>149</v>
      </c>
      <c r="E22" s="947">
        <v>180</v>
      </c>
      <c r="F22" s="949">
        <v>78.835978835978835</v>
      </c>
      <c r="G22" s="949">
        <v>73.170731707317074</v>
      </c>
      <c r="H22" s="947">
        <v>40</v>
      </c>
      <c r="I22" s="947">
        <v>66</v>
      </c>
      <c r="J22" s="949">
        <v>21.164021164021165</v>
      </c>
      <c r="K22" s="949">
        <v>26.829268292682926</v>
      </c>
      <c r="L22" s="949" t="s">
        <v>97</v>
      </c>
      <c r="M22" s="949" t="s">
        <v>97</v>
      </c>
      <c r="N22" s="949" t="s">
        <v>97</v>
      </c>
      <c r="O22" s="949" t="s">
        <v>97</v>
      </c>
      <c r="P22" s="947">
        <v>189</v>
      </c>
      <c r="Q22" s="947">
        <v>246</v>
      </c>
      <c r="R22" s="726"/>
    </row>
    <row r="23" spans="1:18">
      <c r="A23" s="946" t="s">
        <v>14</v>
      </c>
      <c r="B23" s="947">
        <v>6</v>
      </c>
      <c r="C23" s="948">
        <v>5</v>
      </c>
      <c r="D23" s="947">
        <v>749</v>
      </c>
      <c r="E23" s="947">
        <v>1474</v>
      </c>
      <c r="F23" s="949">
        <v>90.024038461538467</v>
      </c>
      <c r="G23" s="949">
        <v>87.167356593731526</v>
      </c>
      <c r="H23" s="947">
        <v>83</v>
      </c>
      <c r="I23" s="947">
        <v>217</v>
      </c>
      <c r="J23" s="949">
        <v>9.9759615384615383</v>
      </c>
      <c r="K23" s="949">
        <v>12.832643406268479</v>
      </c>
      <c r="L23" s="949" t="s">
        <v>97</v>
      </c>
      <c r="M23" s="949" t="s">
        <v>97</v>
      </c>
      <c r="N23" s="949" t="s">
        <v>97</v>
      </c>
      <c r="O23" s="949" t="s">
        <v>97</v>
      </c>
      <c r="P23" s="947">
        <v>832</v>
      </c>
      <c r="Q23" s="947">
        <v>1691</v>
      </c>
      <c r="R23" s="726"/>
    </row>
    <row r="24" spans="1:18">
      <c r="A24" s="946" t="s">
        <v>30</v>
      </c>
      <c r="B24" s="947">
        <v>54</v>
      </c>
      <c r="C24" s="948">
        <v>59</v>
      </c>
      <c r="D24" s="947">
        <v>3850</v>
      </c>
      <c r="E24" s="947">
        <v>4603</v>
      </c>
      <c r="F24" s="949">
        <v>89.534883720930239</v>
      </c>
      <c r="G24" s="949">
        <v>89.430736351272586</v>
      </c>
      <c r="H24" s="947">
        <v>450</v>
      </c>
      <c r="I24" s="947">
        <v>544</v>
      </c>
      <c r="J24" s="949">
        <v>10.465116279069768</v>
      </c>
      <c r="K24" s="949">
        <v>10.569263648727414</v>
      </c>
      <c r="L24" s="949" t="s">
        <v>97</v>
      </c>
      <c r="M24" s="949" t="s">
        <v>97</v>
      </c>
      <c r="N24" s="949" t="s">
        <v>97</v>
      </c>
      <c r="O24" s="949" t="s">
        <v>97</v>
      </c>
      <c r="P24" s="947">
        <v>4300</v>
      </c>
      <c r="Q24" s="947">
        <v>5147</v>
      </c>
      <c r="R24" s="726"/>
    </row>
    <row r="25" spans="1:18">
      <c r="A25" s="946" t="s">
        <v>31</v>
      </c>
      <c r="B25" s="947">
        <v>15</v>
      </c>
      <c r="C25" s="948">
        <v>20</v>
      </c>
      <c r="D25" s="947">
        <v>1826</v>
      </c>
      <c r="E25" s="947">
        <v>2305</v>
      </c>
      <c r="F25" s="949">
        <v>84.693877551020407</v>
      </c>
      <c r="G25" s="949">
        <v>89.37572702597906</v>
      </c>
      <c r="H25" s="947">
        <v>330</v>
      </c>
      <c r="I25" s="947">
        <v>274</v>
      </c>
      <c r="J25" s="949">
        <v>15.306122448979592</v>
      </c>
      <c r="K25" s="949">
        <v>10.624272974020938</v>
      </c>
      <c r="L25" s="949" t="s">
        <v>97</v>
      </c>
      <c r="M25" s="949" t="s">
        <v>97</v>
      </c>
      <c r="N25" s="949" t="s">
        <v>97</v>
      </c>
      <c r="O25" s="949" t="s">
        <v>97</v>
      </c>
      <c r="P25" s="947">
        <v>2156</v>
      </c>
      <c r="Q25" s="947">
        <v>2579</v>
      </c>
      <c r="R25" s="726"/>
    </row>
    <row r="26" spans="1:18">
      <c r="A26" s="946" t="s">
        <v>15</v>
      </c>
      <c r="B26" s="947">
        <v>24</v>
      </c>
      <c r="C26" s="948">
        <v>29</v>
      </c>
      <c r="D26" s="947">
        <v>1352</v>
      </c>
      <c r="E26" s="947">
        <v>1710</v>
      </c>
      <c r="F26" s="949">
        <v>93.112947658402206</v>
      </c>
      <c r="G26" s="949">
        <v>92.282784673502434</v>
      </c>
      <c r="H26" s="947">
        <v>100</v>
      </c>
      <c r="I26" s="947">
        <v>143</v>
      </c>
      <c r="J26" s="949">
        <v>6.887052341597796</v>
      </c>
      <c r="K26" s="949">
        <v>7.7172153264975716</v>
      </c>
      <c r="L26" s="949" t="s">
        <v>97</v>
      </c>
      <c r="M26" s="949" t="s">
        <v>97</v>
      </c>
      <c r="N26" s="949" t="s">
        <v>97</v>
      </c>
      <c r="O26" s="949" t="s">
        <v>97</v>
      </c>
      <c r="P26" s="947">
        <v>1452</v>
      </c>
      <c r="Q26" s="947">
        <v>1853</v>
      </c>
      <c r="R26" s="726"/>
    </row>
    <row r="27" spans="1:18">
      <c r="A27" s="946" t="s">
        <v>197</v>
      </c>
      <c r="B27" s="947">
        <v>24</v>
      </c>
      <c r="C27" s="948">
        <v>31</v>
      </c>
      <c r="D27" s="947">
        <v>3180</v>
      </c>
      <c r="E27" s="947">
        <v>3452</v>
      </c>
      <c r="F27" s="949">
        <v>89.50182943990994</v>
      </c>
      <c r="G27" s="949">
        <v>86.084788029925193</v>
      </c>
      <c r="H27" s="947">
        <v>373</v>
      </c>
      <c r="I27" s="947">
        <v>558</v>
      </c>
      <c r="J27" s="949">
        <v>10.498170560090065</v>
      </c>
      <c r="K27" s="949">
        <v>13.915211970074813</v>
      </c>
      <c r="L27" s="949" t="s">
        <v>97</v>
      </c>
      <c r="M27" s="949" t="s">
        <v>97</v>
      </c>
      <c r="N27" s="949" t="s">
        <v>97</v>
      </c>
      <c r="O27" s="949" t="s">
        <v>97</v>
      </c>
      <c r="P27" s="947">
        <v>3553</v>
      </c>
      <c r="Q27" s="947">
        <v>4010</v>
      </c>
      <c r="R27" s="726"/>
    </row>
    <row r="28" spans="1:18">
      <c r="A28" s="946" t="s">
        <v>24</v>
      </c>
      <c r="B28" s="947">
        <v>42</v>
      </c>
      <c r="C28" s="948">
        <v>50</v>
      </c>
      <c r="D28" s="947">
        <v>4394</v>
      </c>
      <c r="E28" s="947">
        <v>4328</v>
      </c>
      <c r="F28" s="949">
        <v>92.583227981458066</v>
      </c>
      <c r="G28" s="949">
        <v>91.211801896733405</v>
      </c>
      <c r="H28" s="947">
        <v>352</v>
      </c>
      <c r="I28" s="947">
        <v>417</v>
      </c>
      <c r="J28" s="949">
        <v>7.4167720185419297</v>
      </c>
      <c r="K28" s="949">
        <v>8.7881981032665966</v>
      </c>
      <c r="L28" s="949" t="s">
        <v>97</v>
      </c>
      <c r="M28" s="949" t="s">
        <v>97</v>
      </c>
      <c r="N28" s="949" t="s">
        <v>97</v>
      </c>
      <c r="O28" s="949" t="s">
        <v>97</v>
      </c>
      <c r="P28" s="947">
        <v>4746</v>
      </c>
      <c r="Q28" s="947">
        <v>4745</v>
      </c>
      <c r="R28" s="726"/>
    </row>
    <row r="29" spans="1:18">
      <c r="A29" s="946" t="s">
        <v>16</v>
      </c>
      <c r="B29" s="947">
        <v>13</v>
      </c>
      <c r="C29" s="948">
        <v>12</v>
      </c>
      <c r="D29" s="947">
        <v>178</v>
      </c>
      <c r="E29" s="947">
        <v>142</v>
      </c>
      <c r="F29" s="949">
        <v>89.447236180904525</v>
      </c>
      <c r="G29" s="949">
        <v>88.198757763975152</v>
      </c>
      <c r="H29" s="947">
        <v>21</v>
      </c>
      <c r="I29" s="947">
        <v>19</v>
      </c>
      <c r="J29" s="949">
        <v>10.552763819095478</v>
      </c>
      <c r="K29" s="949">
        <v>11.801242236024844</v>
      </c>
      <c r="L29" s="949" t="s">
        <v>97</v>
      </c>
      <c r="M29" s="949" t="s">
        <v>97</v>
      </c>
      <c r="N29" s="949" t="s">
        <v>97</v>
      </c>
      <c r="O29" s="949" t="s">
        <v>97</v>
      </c>
      <c r="P29" s="947">
        <v>199</v>
      </c>
      <c r="Q29" s="947">
        <v>161</v>
      </c>
      <c r="R29" s="726"/>
    </row>
    <row r="30" spans="1:18">
      <c r="A30" s="946" t="s">
        <v>32</v>
      </c>
      <c r="B30" s="947">
        <v>68</v>
      </c>
      <c r="C30" s="948">
        <v>74</v>
      </c>
      <c r="D30" s="947">
        <v>11928</v>
      </c>
      <c r="E30" s="947">
        <v>13775</v>
      </c>
      <c r="F30" s="949">
        <v>85.486992044721561</v>
      </c>
      <c r="G30" s="949">
        <v>83.906925747700555</v>
      </c>
      <c r="H30" s="947">
        <v>2025</v>
      </c>
      <c r="I30" s="947">
        <v>2642</v>
      </c>
      <c r="J30" s="949">
        <v>14.513007955278434</v>
      </c>
      <c r="K30" s="949">
        <v>16.093074252299445</v>
      </c>
      <c r="L30" s="949" t="s">
        <v>97</v>
      </c>
      <c r="M30" s="949" t="s">
        <v>97</v>
      </c>
      <c r="N30" s="949" t="s">
        <v>97</v>
      </c>
      <c r="O30" s="949" t="s">
        <v>97</v>
      </c>
      <c r="P30" s="947">
        <v>13953</v>
      </c>
      <c r="Q30" s="947">
        <v>16417</v>
      </c>
      <c r="R30" s="726"/>
    </row>
    <row r="31" spans="1:18">
      <c r="A31" s="946" t="s">
        <v>33</v>
      </c>
      <c r="B31" s="947">
        <v>15</v>
      </c>
      <c r="C31" s="948">
        <v>20</v>
      </c>
      <c r="D31" s="947">
        <v>884</v>
      </c>
      <c r="E31" s="947">
        <v>1115</v>
      </c>
      <c r="F31" s="949">
        <v>85.575992255566305</v>
      </c>
      <c r="G31" s="949">
        <v>87.177482408131354</v>
      </c>
      <c r="H31" s="947">
        <v>149</v>
      </c>
      <c r="I31" s="947">
        <v>164</v>
      </c>
      <c r="J31" s="949">
        <v>14.424007744433688</v>
      </c>
      <c r="K31" s="949">
        <v>12.822517591868648</v>
      </c>
      <c r="L31" s="949" t="s">
        <v>97</v>
      </c>
      <c r="M31" s="949" t="s">
        <v>97</v>
      </c>
      <c r="N31" s="949" t="s">
        <v>97</v>
      </c>
      <c r="O31" s="949" t="s">
        <v>97</v>
      </c>
      <c r="P31" s="947">
        <v>1033</v>
      </c>
      <c r="Q31" s="947">
        <v>1279</v>
      </c>
      <c r="R31" s="726"/>
    </row>
    <row r="32" spans="1:18">
      <c r="A32" s="946" t="s">
        <v>177</v>
      </c>
      <c r="B32" s="947">
        <v>23</v>
      </c>
      <c r="C32" s="948">
        <v>25</v>
      </c>
      <c r="D32" s="947">
        <v>1998</v>
      </c>
      <c r="E32" s="947">
        <v>2441</v>
      </c>
      <c r="F32" s="949">
        <v>86.794092093831452</v>
      </c>
      <c r="G32" s="949">
        <v>87.900612171408</v>
      </c>
      <c r="H32" s="947">
        <v>304</v>
      </c>
      <c r="I32" s="947">
        <v>336</v>
      </c>
      <c r="J32" s="949">
        <v>13.20590790616855</v>
      </c>
      <c r="K32" s="949">
        <v>12.099387828592006</v>
      </c>
      <c r="L32" s="949" t="s">
        <v>97</v>
      </c>
      <c r="M32" s="949" t="s">
        <v>97</v>
      </c>
      <c r="N32" s="949" t="s">
        <v>97</v>
      </c>
      <c r="O32" s="949" t="s">
        <v>97</v>
      </c>
      <c r="P32" s="947">
        <v>2302</v>
      </c>
      <c r="Q32" s="947">
        <v>2777</v>
      </c>
      <c r="R32" s="726"/>
    </row>
    <row r="33" spans="1:18">
      <c r="A33" s="946" t="s">
        <v>17</v>
      </c>
      <c r="B33" s="947">
        <v>1</v>
      </c>
      <c r="C33" s="948">
        <v>1</v>
      </c>
      <c r="D33" s="947">
        <v>32</v>
      </c>
      <c r="E33" s="947">
        <v>24</v>
      </c>
      <c r="F33" s="949">
        <v>54.237288135593218</v>
      </c>
      <c r="G33" s="949">
        <v>48</v>
      </c>
      <c r="H33" s="947">
        <v>27</v>
      </c>
      <c r="I33" s="947">
        <v>26</v>
      </c>
      <c r="J33" s="949">
        <v>45.762711864406782</v>
      </c>
      <c r="K33" s="949">
        <v>52</v>
      </c>
      <c r="L33" s="949" t="s">
        <v>97</v>
      </c>
      <c r="M33" s="949" t="s">
        <v>97</v>
      </c>
      <c r="N33" s="949" t="s">
        <v>97</v>
      </c>
      <c r="O33" s="949" t="s">
        <v>97</v>
      </c>
      <c r="P33" s="947">
        <v>59</v>
      </c>
      <c r="Q33" s="947">
        <v>50</v>
      </c>
      <c r="R33" s="726"/>
    </row>
    <row r="34" spans="1:18">
      <c r="A34" s="946" t="s">
        <v>18</v>
      </c>
      <c r="B34" s="947">
        <v>1</v>
      </c>
      <c r="C34" s="948">
        <v>3</v>
      </c>
      <c r="D34" s="947">
        <v>221</v>
      </c>
      <c r="E34" s="947">
        <v>299</v>
      </c>
      <c r="F34" s="949">
        <v>95.670995670995666</v>
      </c>
      <c r="G34" s="949">
        <v>92.283950617283949</v>
      </c>
      <c r="H34" s="947">
        <v>10</v>
      </c>
      <c r="I34" s="947">
        <v>25</v>
      </c>
      <c r="J34" s="949">
        <v>4.329004329004329</v>
      </c>
      <c r="K34" s="949">
        <v>7.716049382716049</v>
      </c>
      <c r="L34" s="949" t="s">
        <v>97</v>
      </c>
      <c r="M34" s="949" t="s">
        <v>97</v>
      </c>
      <c r="N34" s="949" t="s">
        <v>97</v>
      </c>
      <c r="O34" s="949" t="s">
        <v>97</v>
      </c>
      <c r="P34" s="947">
        <v>231</v>
      </c>
      <c r="Q34" s="947">
        <v>324</v>
      </c>
      <c r="R34" s="726"/>
    </row>
    <row r="35" spans="1:18">
      <c r="A35" s="946" t="s">
        <v>19</v>
      </c>
      <c r="B35" s="947">
        <v>9</v>
      </c>
      <c r="C35" s="948">
        <v>15</v>
      </c>
      <c r="D35" s="947">
        <v>418</v>
      </c>
      <c r="E35" s="947">
        <v>563</v>
      </c>
      <c r="F35" s="949">
        <v>76.138433515482703</v>
      </c>
      <c r="G35" s="949">
        <v>79.745042492917847</v>
      </c>
      <c r="H35" s="947">
        <v>131</v>
      </c>
      <c r="I35" s="947">
        <v>143</v>
      </c>
      <c r="J35" s="949">
        <v>23.861566484517304</v>
      </c>
      <c r="K35" s="949">
        <v>20.254957507082153</v>
      </c>
      <c r="L35" s="949" t="s">
        <v>97</v>
      </c>
      <c r="M35" s="949" t="s">
        <v>97</v>
      </c>
      <c r="N35" s="949" t="s">
        <v>97</v>
      </c>
      <c r="O35" s="949" t="s">
        <v>97</v>
      </c>
      <c r="P35" s="947">
        <v>549</v>
      </c>
      <c r="Q35" s="947">
        <v>706</v>
      </c>
      <c r="R35" s="726"/>
    </row>
    <row r="36" spans="1:18">
      <c r="A36" s="946" t="s">
        <v>92</v>
      </c>
      <c r="B36" s="947">
        <v>188</v>
      </c>
      <c r="C36" s="948">
        <v>208</v>
      </c>
      <c r="D36" s="947">
        <v>20420</v>
      </c>
      <c r="E36" s="947">
        <v>21817</v>
      </c>
      <c r="F36" s="949">
        <v>82.332069994355294</v>
      </c>
      <c r="G36" s="949">
        <v>81.843418239111685</v>
      </c>
      <c r="H36" s="947">
        <v>4382</v>
      </c>
      <c r="I36" s="947">
        <v>4840</v>
      </c>
      <c r="J36" s="949">
        <v>17.667930005644706</v>
      </c>
      <c r="K36" s="949">
        <v>18.156581760888322</v>
      </c>
      <c r="L36" s="949" t="s">
        <v>97</v>
      </c>
      <c r="M36" s="949" t="s">
        <v>97</v>
      </c>
      <c r="N36" s="949" t="s">
        <v>97</v>
      </c>
      <c r="O36" s="949" t="s">
        <v>97</v>
      </c>
      <c r="P36" s="947">
        <v>24802</v>
      </c>
      <c r="Q36" s="947">
        <v>26657</v>
      </c>
      <c r="R36" s="726"/>
    </row>
    <row r="37" spans="1:18">
      <c r="A37" s="946" t="s">
        <v>20</v>
      </c>
      <c r="B37" s="947">
        <v>16</v>
      </c>
      <c r="C37" s="948">
        <v>20</v>
      </c>
      <c r="D37" s="947">
        <v>850</v>
      </c>
      <c r="E37" s="947">
        <v>1495</v>
      </c>
      <c r="F37" s="949">
        <v>89.192025183630633</v>
      </c>
      <c r="G37" s="949">
        <v>71.737044145873327</v>
      </c>
      <c r="H37" s="947">
        <v>103</v>
      </c>
      <c r="I37" s="947">
        <v>589</v>
      </c>
      <c r="J37" s="949">
        <v>10.807974816369359</v>
      </c>
      <c r="K37" s="949">
        <v>28.26295585412668</v>
      </c>
      <c r="L37" s="949" t="s">
        <v>97</v>
      </c>
      <c r="M37" s="949" t="s">
        <v>97</v>
      </c>
      <c r="N37" s="949" t="s">
        <v>97</v>
      </c>
      <c r="O37" s="949" t="s">
        <v>97</v>
      </c>
      <c r="P37" s="947">
        <v>953</v>
      </c>
      <c r="Q37" s="947">
        <v>2084</v>
      </c>
      <c r="R37" s="726"/>
    </row>
    <row r="38" spans="1:18">
      <c r="A38" s="946" t="s">
        <v>21</v>
      </c>
      <c r="B38" s="947">
        <v>4</v>
      </c>
      <c r="C38" s="948">
        <v>5</v>
      </c>
      <c r="D38" s="947">
        <v>269</v>
      </c>
      <c r="E38" s="947">
        <v>260</v>
      </c>
      <c r="F38" s="949">
        <v>87.337662337662337</v>
      </c>
      <c r="G38" s="949">
        <v>87.542087542087543</v>
      </c>
      <c r="H38" s="947">
        <v>39</v>
      </c>
      <c r="I38" s="947">
        <v>37</v>
      </c>
      <c r="J38" s="949">
        <v>12.662337662337663</v>
      </c>
      <c r="K38" s="949">
        <v>12.457912457912458</v>
      </c>
      <c r="L38" s="949" t="s">
        <v>97</v>
      </c>
      <c r="M38" s="949" t="s">
        <v>97</v>
      </c>
      <c r="N38" s="949" t="s">
        <v>97</v>
      </c>
      <c r="O38" s="949" t="s">
        <v>97</v>
      </c>
      <c r="P38" s="947">
        <v>308</v>
      </c>
      <c r="Q38" s="947">
        <v>297</v>
      </c>
      <c r="R38" s="726"/>
    </row>
    <row r="39" spans="1:18">
      <c r="A39" s="714" t="s">
        <v>530</v>
      </c>
      <c r="B39" s="734"/>
      <c r="C39" s="734"/>
      <c r="D39" s="734"/>
      <c r="E39" s="734"/>
      <c r="F39" s="734"/>
      <c r="G39" s="734"/>
      <c r="H39" s="734"/>
      <c r="I39" s="734"/>
      <c r="J39" s="734"/>
      <c r="K39" s="734"/>
      <c r="L39" s="734"/>
      <c r="M39" s="734"/>
      <c r="N39" s="734"/>
      <c r="O39" s="734"/>
      <c r="P39" s="734"/>
      <c r="Q39" s="734"/>
      <c r="R39" s="735"/>
    </row>
    <row r="40" spans="1:18">
      <c r="A40" s="654" t="s">
        <v>224</v>
      </c>
      <c r="D40" s="723"/>
      <c r="E40" s="723"/>
      <c r="G40" s="736"/>
      <c r="I40" s="723"/>
    </row>
    <row r="41" spans="1:18">
      <c r="A41" s="714" t="s">
        <v>531</v>
      </c>
      <c r="B41" s="734"/>
      <c r="C41" s="734"/>
      <c r="D41" s="734"/>
      <c r="E41" s="734"/>
      <c r="F41" s="734"/>
      <c r="G41" s="734"/>
      <c r="H41" s="734"/>
      <c r="I41" s="734"/>
      <c r="J41" s="734"/>
      <c r="K41" s="734"/>
      <c r="L41" s="734"/>
      <c r="M41" s="734"/>
      <c r="N41" s="734"/>
      <c r="O41" s="734"/>
      <c r="P41" s="734"/>
      <c r="Q41" s="734"/>
      <c r="R41" s="734"/>
    </row>
    <row r="42" spans="1:18">
      <c r="A42" s="728" t="s">
        <v>532</v>
      </c>
      <c r="B42" s="735"/>
      <c r="C42" s="735"/>
      <c r="D42" s="735"/>
      <c r="E42" s="735"/>
      <c r="F42" s="735"/>
      <c r="G42" s="735"/>
      <c r="H42" s="735"/>
      <c r="I42" s="735"/>
      <c r="J42" s="735"/>
      <c r="K42" s="735"/>
      <c r="L42" s="735"/>
      <c r="M42" s="735"/>
      <c r="N42" s="735"/>
      <c r="O42" s="735"/>
      <c r="P42" s="735"/>
      <c r="Q42" s="735"/>
      <c r="R42" s="735"/>
    </row>
    <row r="43" spans="1:18">
      <c r="D43" s="728"/>
      <c r="E43" s="728"/>
      <c r="G43" s="736"/>
      <c r="H43" s="723"/>
      <c r="I43" s="728"/>
      <c r="J43" s="736"/>
    </row>
    <row r="47" spans="1:18">
      <c r="D47" s="730"/>
      <c r="E47" s="730"/>
      <c r="F47" s="737"/>
      <c r="G47" s="736"/>
      <c r="H47" s="732"/>
      <c r="I47" s="730"/>
      <c r="J47" s="736"/>
    </row>
    <row r="48" spans="1:18">
      <c r="D48" s="730"/>
      <c r="E48" s="730"/>
      <c r="G48" s="736"/>
      <c r="H48" s="732"/>
      <c r="I48" s="730"/>
      <c r="J48" s="736"/>
    </row>
    <row r="49" spans="4:10">
      <c r="D49" s="730"/>
      <c r="E49" s="730"/>
      <c r="G49" s="736"/>
      <c r="H49" s="732"/>
      <c r="I49" s="730"/>
      <c r="J49" s="736"/>
    </row>
    <row r="50" spans="4:10">
      <c r="D50" s="730"/>
      <c r="E50" s="730"/>
      <c r="G50" s="736"/>
      <c r="H50" s="732"/>
      <c r="I50" s="730"/>
      <c r="J50" s="736"/>
    </row>
    <row r="51" spans="4:10">
      <c r="D51" s="730"/>
      <c r="E51" s="730"/>
      <c r="G51" s="736"/>
      <c r="H51" s="732"/>
      <c r="I51" s="730"/>
      <c r="J51" s="736"/>
    </row>
    <row r="52" spans="4:10">
      <c r="D52" s="730"/>
      <c r="E52" s="730"/>
      <c r="G52" s="736"/>
      <c r="H52" s="732"/>
      <c r="I52" s="730"/>
      <c r="J52" s="736"/>
    </row>
    <row r="53" spans="4:10">
      <c r="D53" s="730"/>
      <c r="E53" s="730"/>
      <c r="G53" s="736"/>
      <c r="H53" s="732"/>
      <c r="I53" s="730"/>
      <c r="J53" s="736"/>
    </row>
    <row r="54" spans="4:10">
      <c r="D54" s="730"/>
      <c r="E54" s="730"/>
      <c r="G54" s="736"/>
      <c r="H54" s="732"/>
      <c r="I54" s="730"/>
      <c r="J54" s="736"/>
    </row>
    <row r="55" spans="4:10">
      <c r="D55" s="730"/>
      <c r="E55" s="730"/>
      <c r="G55" s="736"/>
      <c r="H55" s="732"/>
      <c r="I55" s="730"/>
      <c r="J55" s="736"/>
    </row>
    <row r="56" spans="4:10">
      <c r="D56" s="730"/>
      <c r="E56" s="730"/>
      <c r="G56" s="736"/>
      <c r="H56" s="732"/>
      <c r="I56" s="730"/>
      <c r="J56" s="736"/>
    </row>
    <row r="57" spans="4:10">
      <c r="D57" s="730"/>
      <c r="E57" s="730"/>
      <c r="G57" s="736"/>
      <c r="H57" s="732"/>
      <c r="I57" s="730"/>
      <c r="J57" s="736"/>
    </row>
    <row r="58" spans="4:10">
      <c r="D58" s="730"/>
      <c r="E58" s="730"/>
      <c r="G58" s="736"/>
      <c r="H58" s="730"/>
      <c r="I58" s="730"/>
      <c r="J58" s="736"/>
    </row>
    <row r="59" spans="4:10">
      <c r="D59" s="730"/>
      <c r="E59" s="730"/>
      <c r="G59" s="736"/>
      <c r="H59" s="732"/>
      <c r="I59" s="730"/>
      <c r="J59" s="736"/>
    </row>
    <row r="60" spans="4:10">
      <c r="D60" s="730"/>
      <c r="E60" s="730"/>
      <c r="G60" s="736"/>
      <c r="H60" s="732"/>
      <c r="I60" s="730"/>
      <c r="J60" s="736"/>
    </row>
    <row r="61" spans="4:10">
      <c r="D61" s="730"/>
      <c r="E61" s="730"/>
      <c r="G61" s="736"/>
      <c r="H61" s="732"/>
      <c r="I61" s="730"/>
      <c r="J61" s="736"/>
    </row>
    <row r="62" spans="4:10">
      <c r="D62" s="730"/>
      <c r="E62" s="730"/>
      <c r="G62" s="736"/>
      <c r="H62" s="732"/>
      <c r="I62" s="730"/>
      <c r="J62" s="736"/>
    </row>
    <row r="63" spans="4:10">
      <c r="D63" s="730"/>
      <c r="E63" s="730"/>
      <c r="G63" s="736"/>
      <c r="H63" s="732"/>
      <c r="I63" s="730"/>
      <c r="J63" s="736"/>
    </row>
    <row r="64" spans="4:10">
      <c r="D64" s="730"/>
      <c r="E64" s="730"/>
      <c r="G64" s="736"/>
      <c r="H64" s="732"/>
      <c r="I64" s="730"/>
      <c r="J64" s="736"/>
    </row>
    <row r="65" spans="4:10">
      <c r="D65" s="730"/>
      <c r="E65" s="730"/>
      <c r="G65" s="736"/>
      <c r="H65" s="732"/>
      <c r="I65" s="730"/>
      <c r="J65" s="736"/>
    </row>
    <row r="66" spans="4:10">
      <c r="D66" s="730"/>
      <c r="E66" s="730"/>
      <c r="G66" s="736"/>
      <c r="H66" s="732"/>
      <c r="I66" s="730"/>
      <c r="J66" s="736"/>
    </row>
    <row r="67" spans="4:10">
      <c r="D67" s="730"/>
      <c r="E67" s="730"/>
      <c r="G67" s="736"/>
      <c r="H67" s="732"/>
      <c r="I67" s="730"/>
      <c r="J67" s="736"/>
    </row>
    <row r="68" spans="4:10">
      <c r="D68" s="730"/>
      <c r="E68" s="730"/>
      <c r="G68" s="736"/>
      <c r="H68" s="732"/>
      <c r="I68" s="730"/>
      <c r="J68" s="736"/>
    </row>
    <row r="69" spans="4:10">
      <c r="D69" s="730"/>
      <c r="E69" s="730"/>
      <c r="F69" s="728"/>
      <c r="G69" s="738"/>
      <c r="H69" s="730"/>
      <c r="I69" s="730"/>
      <c r="J69" s="736"/>
    </row>
    <row r="70" spans="4:10">
      <c r="D70" s="730"/>
      <c r="E70" s="730"/>
      <c r="F70" s="728"/>
      <c r="G70" s="738"/>
      <c r="H70" s="730"/>
      <c r="I70" s="730"/>
      <c r="J70" s="736"/>
    </row>
    <row r="71" spans="4:10">
      <c r="D71" s="730"/>
      <c r="E71" s="730"/>
      <c r="F71" s="728"/>
      <c r="G71" s="738"/>
      <c r="H71" s="730"/>
      <c r="I71" s="728"/>
      <c r="J71" s="736"/>
    </row>
    <row r="72" spans="4:10">
      <c r="D72" s="728"/>
      <c r="E72" s="738"/>
      <c r="F72" s="728"/>
      <c r="G72" s="728"/>
      <c r="H72" s="728"/>
      <c r="I72" s="728"/>
    </row>
    <row r="73" spans="4:10">
      <c r="D73" s="728"/>
      <c r="E73" s="738"/>
      <c r="F73" s="728"/>
      <c r="G73" s="728"/>
      <c r="H73" s="728"/>
      <c r="I73" s="728"/>
    </row>
    <row r="74" spans="4:10">
      <c r="D74" s="728"/>
      <c r="E74" s="738"/>
      <c r="F74" s="728"/>
      <c r="G74" s="728"/>
      <c r="H74" s="728"/>
      <c r="I74" s="728"/>
    </row>
    <row r="75" spans="4:10">
      <c r="E75" s="736"/>
    </row>
    <row r="76" spans="4:10">
      <c r="E76" s="736"/>
    </row>
    <row r="77" spans="4:10">
      <c r="E77" s="736"/>
    </row>
    <row r="78" spans="4:10">
      <c r="E78" s="736"/>
    </row>
    <row r="79" spans="4:10">
      <c r="E79" s="736"/>
    </row>
    <row r="80" spans="4:10">
      <c r="E80" s="736"/>
    </row>
    <row r="81" spans="5:5">
      <c r="E81" s="736"/>
    </row>
    <row r="82" spans="5:5">
      <c r="E82" s="736"/>
    </row>
    <row r="83" spans="5:5">
      <c r="E83" s="736"/>
    </row>
    <row r="84" spans="5:5">
      <c r="E84" s="736"/>
    </row>
    <row r="85" spans="5:5">
      <c r="E85" s="736"/>
    </row>
    <row r="86" spans="5:5">
      <c r="E86" s="736"/>
    </row>
    <row r="87" spans="5:5">
      <c r="E87" s="736"/>
    </row>
    <row r="88" spans="5:5">
      <c r="E88" s="736"/>
    </row>
    <row r="89" spans="5:5">
      <c r="E89" s="736"/>
    </row>
    <row r="90" spans="5:5">
      <c r="E90" s="736"/>
    </row>
    <row r="91" spans="5:5">
      <c r="E91" s="736"/>
    </row>
    <row r="92" spans="5:5">
      <c r="E92" s="736"/>
    </row>
    <row r="93" spans="5:5">
      <c r="E93" s="736"/>
    </row>
    <row r="94" spans="5:5">
      <c r="E94" s="736"/>
    </row>
    <row r="95" spans="5:5">
      <c r="E95" s="736"/>
    </row>
    <row r="96" spans="5:5">
      <c r="E96" s="736"/>
    </row>
    <row r="97" spans="5:5">
      <c r="E97" s="736"/>
    </row>
    <row r="98" spans="5:5">
      <c r="E98" s="736"/>
    </row>
    <row r="99" spans="5:5">
      <c r="E99" s="736"/>
    </row>
    <row r="100" spans="5:5">
      <c r="E100" s="736"/>
    </row>
    <row r="101" spans="5:5">
      <c r="E101" s="736"/>
    </row>
    <row r="102" spans="5:5">
      <c r="E102" s="736"/>
    </row>
    <row r="103" spans="5:5">
      <c r="E103" s="736"/>
    </row>
    <row r="104" spans="5:5">
      <c r="E104" s="736"/>
    </row>
    <row r="105" spans="5:5">
      <c r="E105" s="736"/>
    </row>
    <row r="106" spans="5:5">
      <c r="E106" s="736"/>
    </row>
    <row r="107" spans="5:5">
      <c r="E107" s="736"/>
    </row>
    <row r="108" spans="5:5">
      <c r="E108" s="736"/>
    </row>
    <row r="109" spans="5:5">
      <c r="E109" s="736"/>
    </row>
    <row r="110" spans="5:5">
      <c r="E110" s="736"/>
    </row>
    <row r="111" spans="5:5">
      <c r="E111" s="736"/>
    </row>
    <row r="112" spans="5:5">
      <c r="E112" s="736"/>
    </row>
    <row r="113" spans="5:5">
      <c r="E113" s="736"/>
    </row>
    <row r="114" spans="5:5">
      <c r="E114" s="736"/>
    </row>
    <row r="115" spans="5:5">
      <c r="E115" s="736"/>
    </row>
    <row r="116" spans="5:5">
      <c r="E116" s="736"/>
    </row>
    <row r="117" spans="5:5">
      <c r="E117" s="736"/>
    </row>
    <row r="118" spans="5:5">
      <c r="E118" s="736"/>
    </row>
    <row r="119" spans="5:5">
      <c r="E119" s="736"/>
    </row>
    <row r="120" spans="5:5">
      <c r="E120" s="736"/>
    </row>
    <row r="121" spans="5:5">
      <c r="E121" s="736"/>
    </row>
    <row r="122" spans="5:5">
      <c r="E122" s="736"/>
    </row>
    <row r="123" spans="5:5">
      <c r="E123" s="736"/>
    </row>
    <row r="124" spans="5:5">
      <c r="E124" s="736"/>
    </row>
    <row r="125" spans="5:5">
      <c r="E125" s="736"/>
    </row>
    <row r="126" spans="5:5">
      <c r="E126" s="736"/>
    </row>
    <row r="127" spans="5:5">
      <c r="E127" s="736"/>
    </row>
    <row r="128" spans="5:5">
      <c r="E128" s="736"/>
    </row>
    <row r="129" spans="5:5">
      <c r="E129" s="736"/>
    </row>
    <row r="130" spans="5:5">
      <c r="E130" s="736"/>
    </row>
    <row r="131" spans="5:5">
      <c r="E131" s="736"/>
    </row>
    <row r="132" spans="5:5">
      <c r="E132" s="736"/>
    </row>
    <row r="133" spans="5:5">
      <c r="E133" s="736"/>
    </row>
    <row r="134" spans="5:5">
      <c r="E134" s="736"/>
    </row>
    <row r="135" spans="5:5">
      <c r="E135" s="736"/>
    </row>
    <row r="136" spans="5:5">
      <c r="E136" s="736"/>
    </row>
    <row r="137" spans="5:5">
      <c r="E137" s="736"/>
    </row>
    <row r="138" spans="5:5">
      <c r="E138" s="736"/>
    </row>
    <row r="139" spans="5:5">
      <c r="E139" s="736"/>
    </row>
    <row r="140" spans="5:5">
      <c r="E140" s="736"/>
    </row>
    <row r="141" spans="5:5">
      <c r="E141" s="736"/>
    </row>
    <row r="142" spans="5:5">
      <c r="E142" s="736"/>
    </row>
    <row r="143" spans="5:5">
      <c r="E143" s="736"/>
    </row>
    <row r="144" spans="5:5">
      <c r="E144" s="736"/>
    </row>
    <row r="145" spans="5:5">
      <c r="E145" s="736"/>
    </row>
    <row r="146" spans="5:5">
      <c r="E146" s="736"/>
    </row>
    <row r="147" spans="5:5">
      <c r="E147" s="736"/>
    </row>
    <row r="148" spans="5:5">
      <c r="E148" s="736"/>
    </row>
    <row r="149" spans="5:5">
      <c r="E149" s="736"/>
    </row>
    <row r="150" spans="5:5">
      <c r="E150" s="736"/>
    </row>
    <row r="151" spans="5:5">
      <c r="E151" s="736"/>
    </row>
    <row r="152" spans="5:5">
      <c r="E152" s="736"/>
    </row>
    <row r="153" spans="5:5">
      <c r="E153" s="736"/>
    </row>
    <row r="154" spans="5:5">
      <c r="E154" s="736"/>
    </row>
    <row r="155" spans="5:5">
      <c r="E155" s="736"/>
    </row>
    <row r="156" spans="5:5">
      <c r="E156" s="736"/>
    </row>
    <row r="157" spans="5:5">
      <c r="E157" s="736"/>
    </row>
    <row r="158" spans="5:5">
      <c r="E158" s="736"/>
    </row>
    <row r="159" spans="5:5">
      <c r="E159" s="736"/>
    </row>
    <row r="160" spans="5:5">
      <c r="E160" s="736"/>
    </row>
    <row r="161" spans="5:5">
      <c r="E161" s="736"/>
    </row>
    <row r="162" spans="5:5">
      <c r="E162" s="736"/>
    </row>
    <row r="163" spans="5:5">
      <c r="E163" s="736"/>
    </row>
    <row r="164" spans="5:5">
      <c r="E164" s="736"/>
    </row>
    <row r="165" spans="5:5">
      <c r="E165" s="736"/>
    </row>
    <row r="166" spans="5:5">
      <c r="E166" s="736"/>
    </row>
    <row r="167" spans="5:5">
      <c r="E167" s="736"/>
    </row>
    <row r="168" spans="5:5">
      <c r="E168" s="736"/>
    </row>
    <row r="169" spans="5:5">
      <c r="E169" s="736"/>
    </row>
    <row r="170" spans="5:5">
      <c r="E170" s="736"/>
    </row>
    <row r="171" spans="5:5">
      <c r="E171" s="736"/>
    </row>
  </sheetData>
  <mergeCells count="15">
    <mergeCell ref="A5:A8"/>
    <mergeCell ref="B5:C6"/>
    <mergeCell ref="D5:Q5"/>
    <mergeCell ref="D6:G6"/>
    <mergeCell ref="H6:K6"/>
    <mergeCell ref="L6:O6"/>
    <mergeCell ref="P6:Q6"/>
    <mergeCell ref="B7:C7"/>
    <mergeCell ref="D7:E7"/>
    <mergeCell ref="F7:G7"/>
    <mergeCell ref="H7:I7"/>
    <mergeCell ref="J7:K7"/>
    <mergeCell ref="L7:M7"/>
    <mergeCell ref="N7:O7"/>
    <mergeCell ref="P7:Q7"/>
  </mergeCells>
  <pageMargins left="0.511811024" right="0.511811024" top="0.78740157499999996" bottom="0.78740157499999996" header="0.31496062000000002" footer="0.31496062000000002"/>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76"/>
  <sheetViews>
    <sheetView zoomScaleNormal="100" workbookViewId="0">
      <selection activeCell="A24" sqref="A24"/>
    </sheetView>
  </sheetViews>
  <sheetFormatPr defaultRowHeight="12"/>
  <cols>
    <col min="1" max="1" width="19" style="654" customWidth="1"/>
    <col min="2" max="3" width="10" style="654" customWidth="1"/>
    <col min="4" max="11" width="12.28515625" style="654" customWidth="1"/>
    <col min="12" max="256" width="9.140625" style="654"/>
    <col min="257" max="257" width="19" style="654" customWidth="1"/>
    <col min="258" max="259" width="10" style="654" customWidth="1"/>
    <col min="260" max="267" width="12.28515625" style="654" customWidth="1"/>
    <col min="268" max="512" width="9.140625" style="654"/>
    <col min="513" max="513" width="19" style="654" customWidth="1"/>
    <col min="514" max="515" width="10" style="654" customWidth="1"/>
    <col min="516" max="523" width="12.28515625" style="654" customWidth="1"/>
    <col min="524" max="768" width="9.140625" style="654"/>
    <col min="769" max="769" width="19" style="654" customWidth="1"/>
    <col min="770" max="771" width="10" style="654" customWidth="1"/>
    <col min="772" max="779" width="12.28515625" style="654" customWidth="1"/>
    <col min="780" max="1024" width="9.140625" style="654"/>
    <col min="1025" max="1025" width="19" style="654" customWidth="1"/>
    <col min="1026" max="1027" width="10" style="654" customWidth="1"/>
    <col min="1028" max="1035" width="12.28515625" style="654" customWidth="1"/>
    <col min="1036" max="1280" width="9.140625" style="654"/>
    <col min="1281" max="1281" width="19" style="654" customWidth="1"/>
    <col min="1282" max="1283" width="10" style="654" customWidth="1"/>
    <col min="1284" max="1291" width="12.28515625" style="654" customWidth="1"/>
    <col min="1292" max="1536" width="9.140625" style="654"/>
    <col min="1537" max="1537" width="19" style="654" customWidth="1"/>
    <col min="1538" max="1539" width="10" style="654" customWidth="1"/>
    <col min="1540" max="1547" width="12.28515625" style="654" customWidth="1"/>
    <col min="1548" max="1792" width="9.140625" style="654"/>
    <col min="1793" max="1793" width="19" style="654" customWidth="1"/>
    <col min="1794" max="1795" width="10" style="654" customWidth="1"/>
    <col min="1796" max="1803" width="12.28515625" style="654" customWidth="1"/>
    <col min="1804" max="2048" width="9.140625" style="654"/>
    <col min="2049" max="2049" width="19" style="654" customWidth="1"/>
    <col min="2050" max="2051" width="10" style="654" customWidth="1"/>
    <col min="2052" max="2059" width="12.28515625" style="654" customWidth="1"/>
    <col min="2060" max="2304" width="9.140625" style="654"/>
    <col min="2305" max="2305" width="19" style="654" customWidth="1"/>
    <col min="2306" max="2307" width="10" style="654" customWidth="1"/>
    <col min="2308" max="2315" width="12.28515625" style="654" customWidth="1"/>
    <col min="2316" max="2560" width="9.140625" style="654"/>
    <col min="2561" max="2561" width="19" style="654" customWidth="1"/>
    <col min="2562" max="2563" width="10" style="654" customWidth="1"/>
    <col min="2564" max="2571" width="12.28515625" style="654" customWidth="1"/>
    <col min="2572" max="2816" width="9.140625" style="654"/>
    <col min="2817" max="2817" width="19" style="654" customWidth="1"/>
    <col min="2818" max="2819" width="10" style="654" customWidth="1"/>
    <col min="2820" max="2827" width="12.28515625" style="654" customWidth="1"/>
    <col min="2828" max="3072" width="9.140625" style="654"/>
    <col min="3073" max="3073" width="19" style="654" customWidth="1"/>
    <col min="3074" max="3075" width="10" style="654" customWidth="1"/>
    <col min="3076" max="3083" width="12.28515625" style="654" customWidth="1"/>
    <col min="3084" max="3328" width="9.140625" style="654"/>
    <col min="3329" max="3329" width="19" style="654" customWidth="1"/>
    <col min="3330" max="3331" width="10" style="654" customWidth="1"/>
    <col min="3332" max="3339" width="12.28515625" style="654" customWidth="1"/>
    <col min="3340" max="3584" width="9.140625" style="654"/>
    <col min="3585" max="3585" width="19" style="654" customWidth="1"/>
    <col min="3586" max="3587" width="10" style="654" customWidth="1"/>
    <col min="3588" max="3595" width="12.28515625" style="654" customWidth="1"/>
    <col min="3596" max="3840" width="9.140625" style="654"/>
    <col min="3841" max="3841" width="19" style="654" customWidth="1"/>
    <col min="3842" max="3843" width="10" style="654" customWidth="1"/>
    <col min="3844" max="3851" width="12.28515625" style="654" customWidth="1"/>
    <col min="3852" max="4096" width="9.140625" style="654"/>
    <col min="4097" max="4097" width="19" style="654" customWidth="1"/>
    <col min="4098" max="4099" width="10" style="654" customWidth="1"/>
    <col min="4100" max="4107" width="12.28515625" style="654" customWidth="1"/>
    <col min="4108" max="4352" width="9.140625" style="654"/>
    <col min="4353" max="4353" width="19" style="654" customWidth="1"/>
    <col min="4354" max="4355" width="10" style="654" customWidth="1"/>
    <col min="4356" max="4363" width="12.28515625" style="654" customWidth="1"/>
    <col min="4364" max="4608" width="9.140625" style="654"/>
    <col min="4609" max="4609" width="19" style="654" customWidth="1"/>
    <col min="4610" max="4611" width="10" style="654" customWidth="1"/>
    <col min="4612" max="4619" width="12.28515625" style="654" customWidth="1"/>
    <col min="4620" max="4864" width="9.140625" style="654"/>
    <col min="4865" max="4865" width="19" style="654" customWidth="1"/>
    <col min="4866" max="4867" width="10" style="654" customWidth="1"/>
    <col min="4868" max="4875" width="12.28515625" style="654" customWidth="1"/>
    <col min="4876" max="5120" width="9.140625" style="654"/>
    <col min="5121" max="5121" width="19" style="654" customWidth="1"/>
    <col min="5122" max="5123" width="10" style="654" customWidth="1"/>
    <col min="5124" max="5131" width="12.28515625" style="654" customWidth="1"/>
    <col min="5132" max="5376" width="9.140625" style="654"/>
    <col min="5377" max="5377" width="19" style="654" customWidth="1"/>
    <col min="5378" max="5379" width="10" style="654" customWidth="1"/>
    <col min="5380" max="5387" width="12.28515625" style="654" customWidth="1"/>
    <col min="5388" max="5632" width="9.140625" style="654"/>
    <col min="5633" max="5633" width="19" style="654" customWidth="1"/>
    <col min="5634" max="5635" width="10" style="654" customWidth="1"/>
    <col min="5636" max="5643" width="12.28515625" style="654" customWidth="1"/>
    <col min="5644" max="5888" width="9.140625" style="654"/>
    <col min="5889" max="5889" width="19" style="654" customWidth="1"/>
    <col min="5890" max="5891" width="10" style="654" customWidth="1"/>
    <col min="5892" max="5899" width="12.28515625" style="654" customWidth="1"/>
    <col min="5900" max="6144" width="9.140625" style="654"/>
    <col min="6145" max="6145" width="19" style="654" customWidth="1"/>
    <col min="6146" max="6147" width="10" style="654" customWidth="1"/>
    <col min="6148" max="6155" width="12.28515625" style="654" customWidth="1"/>
    <col min="6156" max="6400" width="9.140625" style="654"/>
    <col min="6401" max="6401" width="19" style="654" customWidth="1"/>
    <col min="6402" max="6403" width="10" style="654" customWidth="1"/>
    <col min="6404" max="6411" width="12.28515625" style="654" customWidth="1"/>
    <col min="6412" max="6656" width="9.140625" style="654"/>
    <col min="6657" max="6657" width="19" style="654" customWidth="1"/>
    <col min="6658" max="6659" width="10" style="654" customWidth="1"/>
    <col min="6660" max="6667" width="12.28515625" style="654" customWidth="1"/>
    <col min="6668" max="6912" width="9.140625" style="654"/>
    <col min="6913" max="6913" width="19" style="654" customWidth="1"/>
    <col min="6914" max="6915" width="10" style="654" customWidth="1"/>
    <col min="6916" max="6923" width="12.28515625" style="654" customWidth="1"/>
    <col min="6924" max="7168" width="9.140625" style="654"/>
    <col min="7169" max="7169" width="19" style="654" customWidth="1"/>
    <col min="7170" max="7171" width="10" style="654" customWidth="1"/>
    <col min="7172" max="7179" width="12.28515625" style="654" customWidth="1"/>
    <col min="7180" max="7424" width="9.140625" style="654"/>
    <col min="7425" max="7425" width="19" style="654" customWidth="1"/>
    <col min="7426" max="7427" width="10" style="654" customWidth="1"/>
    <col min="7428" max="7435" width="12.28515625" style="654" customWidth="1"/>
    <col min="7436" max="7680" width="9.140625" style="654"/>
    <col min="7681" max="7681" width="19" style="654" customWidth="1"/>
    <col min="7682" max="7683" width="10" style="654" customWidth="1"/>
    <col min="7684" max="7691" width="12.28515625" style="654" customWidth="1"/>
    <col min="7692" max="7936" width="9.140625" style="654"/>
    <col min="7937" max="7937" width="19" style="654" customWidth="1"/>
    <col min="7938" max="7939" width="10" style="654" customWidth="1"/>
    <col min="7940" max="7947" width="12.28515625" style="654" customWidth="1"/>
    <col min="7948" max="8192" width="9.140625" style="654"/>
    <col min="8193" max="8193" width="19" style="654" customWidth="1"/>
    <col min="8194" max="8195" width="10" style="654" customWidth="1"/>
    <col min="8196" max="8203" width="12.28515625" style="654" customWidth="1"/>
    <col min="8204" max="8448" width="9.140625" style="654"/>
    <col min="8449" max="8449" width="19" style="654" customWidth="1"/>
    <col min="8450" max="8451" width="10" style="654" customWidth="1"/>
    <col min="8452" max="8459" width="12.28515625" style="654" customWidth="1"/>
    <col min="8460" max="8704" width="9.140625" style="654"/>
    <col min="8705" max="8705" width="19" style="654" customWidth="1"/>
    <col min="8706" max="8707" width="10" style="654" customWidth="1"/>
    <col min="8708" max="8715" width="12.28515625" style="654" customWidth="1"/>
    <col min="8716" max="8960" width="9.140625" style="654"/>
    <col min="8961" max="8961" width="19" style="654" customWidth="1"/>
    <col min="8962" max="8963" width="10" style="654" customWidth="1"/>
    <col min="8964" max="8971" width="12.28515625" style="654" customWidth="1"/>
    <col min="8972" max="9216" width="9.140625" style="654"/>
    <col min="9217" max="9217" width="19" style="654" customWidth="1"/>
    <col min="9218" max="9219" width="10" style="654" customWidth="1"/>
    <col min="9220" max="9227" width="12.28515625" style="654" customWidth="1"/>
    <col min="9228" max="9472" width="9.140625" style="654"/>
    <col min="9473" max="9473" width="19" style="654" customWidth="1"/>
    <col min="9474" max="9475" width="10" style="654" customWidth="1"/>
    <col min="9476" max="9483" width="12.28515625" style="654" customWidth="1"/>
    <col min="9484" max="9728" width="9.140625" style="654"/>
    <col min="9729" max="9729" width="19" style="654" customWidth="1"/>
    <col min="9730" max="9731" width="10" style="654" customWidth="1"/>
    <col min="9732" max="9739" width="12.28515625" style="654" customWidth="1"/>
    <col min="9740" max="9984" width="9.140625" style="654"/>
    <col min="9985" max="9985" width="19" style="654" customWidth="1"/>
    <col min="9986" max="9987" width="10" style="654" customWidth="1"/>
    <col min="9988" max="9995" width="12.28515625" style="654" customWidth="1"/>
    <col min="9996" max="10240" width="9.140625" style="654"/>
    <col min="10241" max="10241" width="19" style="654" customWidth="1"/>
    <col min="10242" max="10243" width="10" style="654" customWidth="1"/>
    <col min="10244" max="10251" width="12.28515625" style="654" customWidth="1"/>
    <col min="10252" max="10496" width="9.140625" style="654"/>
    <col min="10497" max="10497" width="19" style="654" customWidth="1"/>
    <col min="10498" max="10499" width="10" style="654" customWidth="1"/>
    <col min="10500" max="10507" width="12.28515625" style="654" customWidth="1"/>
    <col min="10508" max="10752" width="9.140625" style="654"/>
    <col min="10753" max="10753" width="19" style="654" customWidth="1"/>
    <col min="10754" max="10755" width="10" style="654" customWidth="1"/>
    <col min="10756" max="10763" width="12.28515625" style="654" customWidth="1"/>
    <col min="10764" max="11008" width="9.140625" style="654"/>
    <col min="11009" max="11009" width="19" style="654" customWidth="1"/>
    <col min="11010" max="11011" width="10" style="654" customWidth="1"/>
    <col min="11012" max="11019" width="12.28515625" style="654" customWidth="1"/>
    <col min="11020" max="11264" width="9.140625" style="654"/>
    <col min="11265" max="11265" width="19" style="654" customWidth="1"/>
    <col min="11266" max="11267" width="10" style="654" customWidth="1"/>
    <col min="11268" max="11275" width="12.28515625" style="654" customWidth="1"/>
    <col min="11276" max="11520" width="9.140625" style="654"/>
    <col min="11521" max="11521" width="19" style="654" customWidth="1"/>
    <col min="11522" max="11523" width="10" style="654" customWidth="1"/>
    <col min="11524" max="11531" width="12.28515625" style="654" customWidth="1"/>
    <col min="11532" max="11776" width="9.140625" style="654"/>
    <col min="11777" max="11777" width="19" style="654" customWidth="1"/>
    <col min="11778" max="11779" width="10" style="654" customWidth="1"/>
    <col min="11780" max="11787" width="12.28515625" style="654" customWidth="1"/>
    <col min="11788" max="12032" width="9.140625" style="654"/>
    <col min="12033" max="12033" width="19" style="654" customWidth="1"/>
    <col min="12034" max="12035" width="10" style="654" customWidth="1"/>
    <col min="12036" max="12043" width="12.28515625" style="654" customWidth="1"/>
    <col min="12044" max="12288" width="9.140625" style="654"/>
    <col min="12289" max="12289" width="19" style="654" customWidth="1"/>
    <col min="12290" max="12291" width="10" style="654" customWidth="1"/>
    <col min="12292" max="12299" width="12.28515625" style="654" customWidth="1"/>
    <col min="12300" max="12544" width="9.140625" style="654"/>
    <col min="12545" max="12545" width="19" style="654" customWidth="1"/>
    <col min="12546" max="12547" width="10" style="654" customWidth="1"/>
    <col min="12548" max="12555" width="12.28515625" style="654" customWidth="1"/>
    <col min="12556" max="12800" width="9.140625" style="654"/>
    <col min="12801" max="12801" width="19" style="654" customWidth="1"/>
    <col min="12802" max="12803" width="10" style="654" customWidth="1"/>
    <col min="12804" max="12811" width="12.28515625" style="654" customWidth="1"/>
    <col min="12812" max="13056" width="9.140625" style="654"/>
    <col min="13057" max="13057" width="19" style="654" customWidth="1"/>
    <col min="13058" max="13059" width="10" style="654" customWidth="1"/>
    <col min="13060" max="13067" width="12.28515625" style="654" customWidth="1"/>
    <col min="13068" max="13312" width="9.140625" style="654"/>
    <col min="13313" max="13313" width="19" style="654" customWidth="1"/>
    <col min="13314" max="13315" width="10" style="654" customWidth="1"/>
    <col min="13316" max="13323" width="12.28515625" style="654" customWidth="1"/>
    <col min="13324" max="13568" width="9.140625" style="654"/>
    <col min="13569" max="13569" width="19" style="654" customWidth="1"/>
    <col min="13570" max="13571" width="10" style="654" customWidth="1"/>
    <col min="13572" max="13579" width="12.28515625" style="654" customWidth="1"/>
    <col min="13580" max="13824" width="9.140625" style="654"/>
    <col min="13825" max="13825" width="19" style="654" customWidth="1"/>
    <col min="13826" max="13827" width="10" style="654" customWidth="1"/>
    <col min="13828" max="13835" width="12.28515625" style="654" customWidth="1"/>
    <col min="13836" max="14080" width="9.140625" style="654"/>
    <col min="14081" max="14081" width="19" style="654" customWidth="1"/>
    <col min="14082" max="14083" width="10" style="654" customWidth="1"/>
    <col min="14084" max="14091" width="12.28515625" style="654" customWidth="1"/>
    <col min="14092" max="14336" width="9.140625" style="654"/>
    <col min="14337" max="14337" width="19" style="654" customWidth="1"/>
    <col min="14338" max="14339" width="10" style="654" customWidth="1"/>
    <col min="14340" max="14347" width="12.28515625" style="654" customWidth="1"/>
    <col min="14348" max="14592" width="9.140625" style="654"/>
    <col min="14593" max="14593" width="19" style="654" customWidth="1"/>
    <col min="14594" max="14595" width="10" style="654" customWidth="1"/>
    <col min="14596" max="14603" width="12.28515625" style="654" customWidth="1"/>
    <col min="14604" max="14848" width="9.140625" style="654"/>
    <col min="14849" max="14849" width="19" style="654" customWidth="1"/>
    <col min="14850" max="14851" width="10" style="654" customWidth="1"/>
    <col min="14852" max="14859" width="12.28515625" style="654" customWidth="1"/>
    <col min="14860" max="15104" width="9.140625" style="654"/>
    <col min="15105" max="15105" width="19" style="654" customWidth="1"/>
    <col min="15106" max="15107" width="10" style="654" customWidth="1"/>
    <col min="15108" max="15115" width="12.28515625" style="654" customWidth="1"/>
    <col min="15116" max="15360" width="9.140625" style="654"/>
    <col min="15361" max="15361" width="19" style="654" customWidth="1"/>
    <col min="15362" max="15363" width="10" style="654" customWidth="1"/>
    <col min="15364" max="15371" width="12.28515625" style="654" customWidth="1"/>
    <col min="15372" max="15616" width="9.140625" style="654"/>
    <col min="15617" max="15617" width="19" style="654" customWidth="1"/>
    <col min="15618" max="15619" width="10" style="654" customWidth="1"/>
    <col min="15620" max="15627" width="12.28515625" style="654" customWidth="1"/>
    <col min="15628" max="15872" width="9.140625" style="654"/>
    <col min="15873" max="15873" width="19" style="654" customWidth="1"/>
    <col min="15874" max="15875" width="10" style="654" customWidth="1"/>
    <col min="15876" max="15883" width="12.28515625" style="654" customWidth="1"/>
    <col min="15884" max="16128" width="9.140625" style="654"/>
    <col min="16129" max="16129" width="19" style="654" customWidth="1"/>
    <col min="16130" max="16131" width="10" style="654" customWidth="1"/>
    <col min="16132" max="16139" width="12.28515625" style="654" customWidth="1"/>
    <col min="16140" max="16384" width="9.140625" style="654"/>
  </cols>
  <sheetData>
    <row r="1" spans="1:21" ht="14.25" customHeight="1">
      <c r="A1" s="950" t="s">
        <v>614</v>
      </c>
      <c r="B1" s="739"/>
      <c r="C1" s="739"/>
      <c r="D1" s="739"/>
      <c r="E1" s="739"/>
      <c r="F1" s="739"/>
      <c r="G1" s="739"/>
      <c r="H1" s="739"/>
      <c r="I1" s="739"/>
      <c r="J1" s="739"/>
      <c r="K1" s="739"/>
    </row>
    <row r="2" spans="1:21" ht="14.25" customHeight="1">
      <c r="A2" s="740" t="s">
        <v>533</v>
      </c>
      <c r="B2" s="739"/>
      <c r="C2" s="739"/>
      <c r="D2" s="739"/>
      <c r="E2" s="739"/>
      <c r="F2" s="739"/>
      <c r="G2" s="739"/>
      <c r="H2" s="739"/>
      <c r="I2" s="739"/>
      <c r="J2" s="739"/>
      <c r="K2" s="739"/>
    </row>
    <row r="3" spans="1:21" ht="14.25" customHeight="1">
      <c r="A3" s="740" t="s">
        <v>513</v>
      </c>
      <c r="B3" s="739"/>
      <c r="C3" s="739"/>
      <c r="D3" s="739"/>
      <c r="E3" s="739"/>
      <c r="F3" s="739"/>
      <c r="G3" s="739"/>
      <c r="H3" s="739"/>
      <c r="I3" s="739"/>
      <c r="J3" s="739"/>
      <c r="K3" s="739"/>
    </row>
    <row r="4" spans="1:21" ht="14.25" customHeight="1">
      <c r="A4" s="739"/>
      <c r="B4" s="739"/>
      <c r="C4" s="739"/>
      <c r="D4" s="739"/>
      <c r="E4" s="739"/>
      <c r="F4" s="739"/>
      <c r="G4" s="739"/>
      <c r="H4" s="739"/>
      <c r="I4" s="739"/>
      <c r="J4" s="739"/>
      <c r="K4" s="739"/>
    </row>
    <row r="5" spans="1:21">
      <c r="A5" s="741"/>
      <c r="B5" s="741"/>
      <c r="C5" s="741"/>
      <c r="D5" s="742"/>
      <c r="E5" s="742"/>
      <c r="F5" s="742"/>
      <c r="G5" s="742"/>
      <c r="H5" s="742"/>
      <c r="I5" s="742"/>
      <c r="J5" s="742"/>
      <c r="K5" s="742"/>
    </row>
    <row r="6" spans="1:21" ht="15" customHeight="1">
      <c r="A6" s="1163" t="s">
        <v>205</v>
      </c>
      <c r="B6" s="1151" t="s">
        <v>526</v>
      </c>
      <c r="C6" s="1152"/>
      <c r="D6" s="1168" t="s">
        <v>534</v>
      </c>
      <c r="E6" s="1169"/>
      <c r="F6" s="1169"/>
      <c r="G6" s="1169"/>
      <c r="H6" s="1169"/>
      <c r="I6" s="1169"/>
      <c r="J6" s="1169"/>
      <c r="K6" s="1169"/>
      <c r="L6" s="1169"/>
      <c r="M6" s="1169"/>
      <c r="N6" s="1169"/>
      <c r="O6" s="1170"/>
    </row>
    <row r="7" spans="1:21" ht="62.25" customHeight="1">
      <c r="A7" s="1164"/>
      <c r="B7" s="1166"/>
      <c r="C7" s="1167"/>
      <c r="D7" s="1171" t="s">
        <v>535</v>
      </c>
      <c r="E7" s="1172"/>
      <c r="F7" s="1171" t="s">
        <v>536</v>
      </c>
      <c r="G7" s="1172"/>
      <c r="H7" s="1171" t="s">
        <v>537</v>
      </c>
      <c r="I7" s="1172"/>
      <c r="J7" s="1171" t="s">
        <v>538</v>
      </c>
      <c r="K7" s="1173"/>
      <c r="L7" s="1147" t="s">
        <v>539</v>
      </c>
      <c r="M7" s="1148"/>
      <c r="N7" s="1148"/>
      <c r="O7" s="1149"/>
      <c r="Q7" s="951"/>
      <c r="R7" s="951"/>
      <c r="S7" s="951"/>
      <c r="T7" s="951"/>
      <c r="U7" s="951"/>
    </row>
    <row r="8" spans="1:21" ht="15" customHeight="1">
      <c r="A8" s="1164"/>
      <c r="B8" s="1174" t="s">
        <v>5</v>
      </c>
      <c r="C8" s="1175"/>
      <c r="D8" s="1153" t="s">
        <v>5</v>
      </c>
      <c r="E8" s="1154"/>
      <c r="F8" s="1153" t="s">
        <v>5</v>
      </c>
      <c r="G8" s="1154"/>
      <c r="H8" s="1153" t="s">
        <v>5</v>
      </c>
      <c r="I8" s="1154"/>
      <c r="J8" s="1153" t="s">
        <v>5</v>
      </c>
      <c r="K8" s="1154"/>
      <c r="L8" s="1159" t="s">
        <v>540</v>
      </c>
      <c r="M8" s="1160"/>
      <c r="N8" s="1161" t="s">
        <v>541</v>
      </c>
      <c r="O8" s="1162"/>
      <c r="Q8" s="951"/>
      <c r="R8" s="951"/>
      <c r="S8" s="951"/>
      <c r="T8" s="951"/>
      <c r="U8" s="951"/>
    </row>
    <row r="9" spans="1:21" ht="13.5" customHeight="1">
      <c r="A9" s="1165"/>
      <c r="B9" s="717">
        <v>2009</v>
      </c>
      <c r="C9" s="717">
        <v>2012</v>
      </c>
      <c r="D9" s="717">
        <v>2009</v>
      </c>
      <c r="E9" s="717">
        <v>2012</v>
      </c>
      <c r="F9" s="717">
        <v>2009</v>
      </c>
      <c r="G9" s="717">
        <v>2012</v>
      </c>
      <c r="H9" s="717">
        <v>2009</v>
      </c>
      <c r="I9" s="717">
        <v>2012</v>
      </c>
      <c r="J9" s="717">
        <v>2009</v>
      </c>
      <c r="K9" s="743">
        <v>2012</v>
      </c>
      <c r="L9" s="744">
        <v>2009</v>
      </c>
      <c r="M9" s="744">
        <v>2012</v>
      </c>
      <c r="N9" s="744">
        <v>2009</v>
      </c>
      <c r="O9" s="744">
        <v>2012</v>
      </c>
      <c r="Q9" s="951"/>
      <c r="R9" s="951"/>
      <c r="S9" s="951"/>
      <c r="T9" s="951"/>
      <c r="U9" s="951"/>
    </row>
    <row r="10" spans="1:21" ht="13.5" customHeight="1">
      <c r="A10" s="745"/>
      <c r="B10" s="719"/>
      <c r="C10" s="719"/>
      <c r="D10" s="746"/>
      <c r="E10" s="746"/>
      <c r="F10" s="746"/>
      <c r="G10" s="746"/>
      <c r="H10" s="746"/>
      <c r="I10" s="746"/>
      <c r="J10" s="746"/>
      <c r="K10" s="746"/>
      <c r="L10" s="747"/>
      <c r="M10" s="682"/>
      <c r="N10" s="682"/>
      <c r="O10" s="748"/>
      <c r="Q10" s="951"/>
      <c r="R10" s="951"/>
      <c r="S10" s="951"/>
      <c r="T10" s="951"/>
      <c r="U10" s="951"/>
    </row>
    <row r="11" spans="1:21" ht="12" customHeight="1">
      <c r="A11" s="952" t="s">
        <v>91</v>
      </c>
      <c r="B11" s="940">
        <v>865</v>
      </c>
      <c r="C11" s="941">
        <v>993</v>
      </c>
      <c r="D11" s="953">
        <v>472</v>
      </c>
      <c r="E11" s="953">
        <v>606</v>
      </c>
      <c r="F11" s="953">
        <v>351</v>
      </c>
      <c r="G11" s="953">
        <v>402</v>
      </c>
      <c r="H11" s="953">
        <v>166</v>
      </c>
      <c r="I11" s="953">
        <v>221</v>
      </c>
      <c r="J11" s="953">
        <v>159</v>
      </c>
      <c r="K11" s="953">
        <v>137</v>
      </c>
      <c r="L11" s="954">
        <v>81.618497109826592</v>
      </c>
      <c r="M11" s="926">
        <v>86.203423967774427</v>
      </c>
      <c r="N11" s="926">
        <v>18.381502890173412</v>
      </c>
      <c r="O11" s="954">
        <v>13.796576032225579</v>
      </c>
      <c r="P11" s="711"/>
      <c r="Q11" s="951"/>
      <c r="R11" s="951"/>
      <c r="S11" s="951"/>
      <c r="T11" s="951"/>
      <c r="U11" s="951"/>
    </row>
    <row r="12" spans="1:21" ht="12" customHeight="1">
      <c r="A12" s="955"/>
      <c r="B12" s="940"/>
      <c r="C12" s="944"/>
      <c r="D12" s="953"/>
      <c r="E12" s="953"/>
      <c r="F12" s="953"/>
      <c r="G12" s="953"/>
      <c r="H12" s="953"/>
      <c r="I12" s="953"/>
      <c r="J12" s="953"/>
      <c r="K12" s="953"/>
      <c r="L12" s="956"/>
      <c r="M12" s="926"/>
      <c r="N12" s="926"/>
      <c r="O12" s="956"/>
      <c r="P12" s="711"/>
      <c r="Q12" s="951"/>
      <c r="R12" s="951"/>
      <c r="S12" s="951"/>
      <c r="T12" s="951"/>
      <c r="U12" s="951"/>
    </row>
    <row r="13" spans="1:21" ht="12" customHeight="1">
      <c r="A13" s="957" t="s">
        <v>25</v>
      </c>
      <c r="B13" s="947" t="s">
        <v>97</v>
      </c>
      <c r="C13" s="948" t="s">
        <v>97</v>
      </c>
      <c r="D13" s="958" t="s">
        <v>93</v>
      </c>
      <c r="E13" s="958" t="s">
        <v>93</v>
      </c>
      <c r="F13" s="958" t="s">
        <v>93</v>
      </c>
      <c r="G13" s="958" t="s">
        <v>93</v>
      </c>
      <c r="H13" s="958" t="s">
        <v>93</v>
      </c>
      <c r="I13" s="958" t="s">
        <v>93</v>
      </c>
      <c r="J13" s="958" t="s">
        <v>93</v>
      </c>
      <c r="K13" s="958" t="s">
        <v>93</v>
      </c>
      <c r="L13" s="959" t="s">
        <v>97</v>
      </c>
      <c r="M13" s="935" t="s">
        <v>97</v>
      </c>
      <c r="N13" s="935" t="s">
        <v>97</v>
      </c>
      <c r="O13" s="959" t="s">
        <v>97</v>
      </c>
      <c r="P13" s="711"/>
      <c r="Q13" s="951"/>
      <c r="R13" s="951"/>
      <c r="S13" s="951"/>
      <c r="T13" s="951"/>
      <c r="U13" s="951"/>
    </row>
    <row r="14" spans="1:21" ht="12" customHeight="1">
      <c r="A14" s="957" t="s">
        <v>23</v>
      </c>
      <c r="B14" s="947">
        <v>36</v>
      </c>
      <c r="C14" s="948">
        <v>43</v>
      </c>
      <c r="D14" s="958">
        <v>20</v>
      </c>
      <c r="E14" s="958">
        <v>29</v>
      </c>
      <c r="F14" s="958">
        <v>19</v>
      </c>
      <c r="G14" s="958">
        <v>19</v>
      </c>
      <c r="H14" s="958">
        <v>8</v>
      </c>
      <c r="I14" s="958">
        <v>14</v>
      </c>
      <c r="J14" s="958">
        <v>3</v>
      </c>
      <c r="K14" s="958">
        <v>2</v>
      </c>
      <c r="L14" s="956">
        <v>91.666666666666671</v>
      </c>
      <c r="M14" s="935">
        <v>95.348837209302332</v>
      </c>
      <c r="N14" s="935">
        <v>8.3333333333333339</v>
      </c>
      <c r="O14" s="956">
        <v>4.6511627906976747</v>
      </c>
      <c r="P14" s="711"/>
      <c r="Q14" s="951"/>
      <c r="R14" s="951"/>
      <c r="S14" s="951"/>
      <c r="T14" s="951"/>
      <c r="U14" s="951"/>
    </row>
    <row r="15" spans="1:21" ht="12" customHeight="1">
      <c r="A15" s="957" t="s">
        <v>26</v>
      </c>
      <c r="B15" s="947">
        <v>3</v>
      </c>
      <c r="C15" s="948">
        <v>4</v>
      </c>
      <c r="D15" s="958">
        <v>3</v>
      </c>
      <c r="E15" s="958">
        <v>4</v>
      </c>
      <c r="F15" s="958">
        <v>2</v>
      </c>
      <c r="G15" s="958">
        <v>4</v>
      </c>
      <c r="H15" s="958" t="s">
        <v>93</v>
      </c>
      <c r="I15" s="958" t="s">
        <v>93</v>
      </c>
      <c r="J15" s="958" t="s">
        <v>93</v>
      </c>
      <c r="K15" s="958" t="s">
        <v>93</v>
      </c>
      <c r="L15" s="956">
        <v>100</v>
      </c>
      <c r="M15" s="935">
        <v>100</v>
      </c>
      <c r="N15" s="935" t="s">
        <v>97</v>
      </c>
      <c r="O15" s="935" t="s">
        <v>97</v>
      </c>
      <c r="P15" s="711"/>
      <c r="Q15" s="951"/>
      <c r="R15" s="951"/>
      <c r="S15" s="951"/>
      <c r="T15" s="951"/>
      <c r="U15" s="951"/>
    </row>
    <row r="16" spans="1:21">
      <c r="A16" s="957" t="s">
        <v>27</v>
      </c>
      <c r="B16" s="947">
        <v>35</v>
      </c>
      <c r="C16" s="948">
        <v>39</v>
      </c>
      <c r="D16" s="958">
        <v>10</v>
      </c>
      <c r="E16" s="958">
        <v>18</v>
      </c>
      <c r="F16" s="958">
        <v>13</v>
      </c>
      <c r="G16" s="958">
        <v>8</v>
      </c>
      <c r="H16" s="958">
        <v>8</v>
      </c>
      <c r="I16" s="958">
        <v>10</v>
      </c>
      <c r="J16" s="958">
        <v>7</v>
      </c>
      <c r="K16" s="958">
        <v>8</v>
      </c>
      <c r="L16" s="956">
        <v>80</v>
      </c>
      <c r="M16" s="935">
        <v>79.487179487179489</v>
      </c>
      <c r="N16" s="935">
        <v>20</v>
      </c>
      <c r="O16" s="956">
        <v>20.512820512820515</v>
      </c>
      <c r="P16" s="711"/>
    </row>
    <row r="17" spans="1:16">
      <c r="A17" s="957" t="s">
        <v>28</v>
      </c>
      <c r="B17" s="947">
        <v>160</v>
      </c>
      <c r="C17" s="948">
        <v>170</v>
      </c>
      <c r="D17" s="958">
        <v>47</v>
      </c>
      <c r="E17" s="958">
        <v>52</v>
      </c>
      <c r="F17" s="958">
        <v>31</v>
      </c>
      <c r="G17" s="958">
        <v>39</v>
      </c>
      <c r="H17" s="958">
        <v>24</v>
      </c>
      <c r="I17" s="958">
        <v>41</v>
      </c>
      <c r="J17" s="958">
        <v>71</v>
      </c>
      <c r="K17" s="958">
        <v>57</v>
      </c>
      <c r="L17" s="956">
        <v>55.625</v>
      </c>
      <c r="M17" s="935">
        <v>66.470588235294116</v>
      </c>
      <c r="N17" s="935">
        <v>44.375</v>
      </c>
      <c r="O17" s="956">
        <v>33.529411764705884</v>
      </c>
      <c r="P17" s="711"/>
    </row>
    <row r="18" spans="1:16">
      <c r="A18" s="957" t="s">
        <v>9</v>
      </c>
      <c r="B18" s="947">
        <v>55</v>
      </c>
      <c r="C18" s="948">
        <v>64</v>
      </c>
      <c r="D18" s="958">
        <v>40</v>
      </c>
      <c r="E18" s="958">
        <v>53</v>
      </c>
      <c r="F18" s="958">
        <v>15</v>
      </c>
      <c r="G18" s="958">
        <v>18</v>
      </c>
      <c r="H18" s="958">
        <v>10</v>
      </c>
      <c r="I18" s="958">
        <v>8</v>
      </c>
      <c r="J18" s="958">
        <v>7</v>
      </c>
      <c r="K18" s="958">
        <v>4</v>
      </c>
      <c r="L18" s="956">
        <v>87.272727272727266</v>
      </c>
      <c r="M18" s="935">
        <v>93.75</v>
      </c>
      <c r="N18" s="935">
        <v>12.727272727272727</v>
      </c>
      <c r="O18" s="956">
        <v>6.25</v>
      </c>
      <c r="P18" s="711"/>
    </row>
    <row r="19" spans="1:16">
      <c r="A19" s="957" t="s">
        <v>10</v>
      </c>
      <c r="B19" s="947" t="s">
        <v>97</v>
      </c>
      <c r="C19" s="948" t="s">
        <v>97</v>
      </c>
      <c r="D19" s="958" t="s">
        <v>93</v>
      </c>
      <c r="E19" s="958" t="s">
        <v>93</v>
      </c>
      <c r="F19" s="958" t="s">
        <v>93</v>
      </c>
      <c r="G19" s="958" t="s">
        <v>93</v>
      </c>
      <c r="H19" s="958" t="s">
        <v>93</v>
      </c>
      <c r="I19" s="958" t="s">
        <v>93</v>
      </c>
      <c r="J19" s="958" t="s">
        <v>93</v>
      </c>
      <c r="K19" s="958" t="s">
        <v>93</v>
      </c>
      <c r="L19" s="959" t="s">
        <v>97</v>
      </c>
      <c r="M19" s="935" t="s">
        <v>97</v>
      </c>
      <c r="N19" s="935" t="s">
        <v>97</v>
      </c>
      <c r="O19" s="935" t="s">
        <v>97</v>
      </c>
      <c r="P19" s="711"/>
    </row>
    <row r="20" spans="1:16">
      <c r="A20" s="957" t="s">
        <v>29</v>
      </c>
      <c r="B20" s="947">
        <v>8</v>
      </c>
      <c r="C20" s="948">
        <v>10</v>
      </c>
      <c r="D20" s="958">
        <v>6</v>
      </c>
      <c r="E20" s="958">
        <v>6</v>
      </c>
      <c r="F20" s="958">
        <v>3</v>
      </c>
      <c r="G20" s="958">
        <v>6</v>
      </c>
      <c r="H20" s="958">
        <v>1</v>
      </c>
      <c r="I20" s="958">
        <v>1</v>
      </c>
      <c r="J20" s="958">
        <v>1</v>
      </c>
      <c r="K20" s="958">
        <v>1</v>
      </c>
      <c r="L20" s="956">
        <v>87.5</v>
      </c>
      <c r="M20" s="935">
        <v>90</v>
      </c>
      <c r="N20" s="935">
        <v>12.5</v>
      </c>
      <c r="O20" s="956">
        <v>10</v>
      </c>
      <c r="P20" s="711"/>
    </row>
    <row r="21" spans="1:16">
      <c r="A21" s="957" t="s">
        <v>11</v>
      </c>
      <c r="B21" s="947">
        <v>5</v>
      </c>
      <c r="C21" s="948">
        <v>7</v>
      </c>
      <c r="D21" s="958">
        <v>3</v>
      </c>
      <c r="E21" s="958">
        <v>5</v>
      </c>
      <c r="F21" s="958">
        <v>4</v>
      </c>
      <c r="G21" s="958">
        <v>5</v>
      </c>
      <c r="H21" s="958">
        <v>1</v>
      </c>
      <c r="I21" s="958">
        <v>2</v>
      </c>
      <c r="J21" s="958" t="s">
        <v>93</v>
      </c>
      <c r="K21" s="958" t="s">
        <v>93</v>
      </c>
      <c r="L21" s="956">
        <v>100</v>
      </c>
      <c r="M21" s="935">
        <v>100</v>
      </c>
      <c r="N21" s="935" t="s">
        <v>97</v>
      </c>
      <c r="O21" s="935" t="s">
        <v>97</v>
      </c>
      <c r="P21" s="711"/>
    </row>
    <row r="22" spans="1:16">
      <c r="A22" s="957" t="s">
        <v>12</v>
      </c>
      <c r="B22" s="947">
        <v>55</v>
      </c>
      <c r="C22" s="948">
        <v>72</v>
      </c>
      <c r="D22" s="958">
        <v>35</v>
      </c>
      <c r="E22" s="958">
        <v>51</v>
      </c>
      <c r="F22" s="958">
        <v>14</v>
      </c>
      <c r="G22" s="958">
        <v>22</v>
      </c>
      <c r="H22" s="958">
        <v>8</v>
      </c>
      <c r="I22" s="958">
        <v>12</v>
      </c>
      <c r="J22" s="958">
        <v>8</v>
      </c>
      <c r="K22" s="958">
        <v>8</v>
      </c>
      <c r="L22" s="956">
        <v>85.454545454545453</v>
      </c>
      <c r="M22" s="935">
        <v>88.888888888888886</v>
      </c>
      <c r="N22" s="935">
        <v>14.545454545454545</v>
      </c>
      <c r="O22" s="956">
        <v>11.111111111111111</v>
      </c>
      <c r="P22" s="711"/>
    </row>
    <row r="23" spans="1:16">
      <c r="A23" s="957" t="s">
        <v>13</v>
      </c>
      <c r="B23" s="947">
        <v>5</v>
      </c>
      <c r="C23" s="948">
        <v>7</v>
      </c>
      <c r="D23" s="958">
        <v>4</v>
      </c>
      <c r="E23" s="958">
        <v>6</v>
      </c>
      <c r="F23" s="958">
        <v>3</v>
      </c>
      <c r="G23" s="958">
        <v>2</v>
      </c>
      <c r="H23" s="958" t="s">
        <v>93</v>
      </c>
      <c r="I23" s="958">
        <v>3</v>
      </c>
      <c r="J23" s="958" t="s">
        <v>93</v>
      </c>
      <c r="K23" s="958" t="s">
        <v>93</v>
      </c>
      <c r="L23" s="956">
        <v>100</v>
      </c>
      <c r="M23" s="935">
        <v>100</v>
      </c>
      <c r="N23" s="935" t="s">
        <v>97</v>
      </c>
      <c r="O23" s="935" t="s">
        <v>97</v>
      </c>
      <c r="P23" s="711"/>
    </row>
    <row r="24" spans="1:16">
      <c r="A24" s="957" t="s">
        <v>14</v>
      </c>
      <c r="B24" s="947">
        <v>6</v>
      </c>
      <c r="C24" s="948">
        <v>5</v>
      </c>
      <c r="D24" s="958">
        <v>3</v>
      </c>
      <c r="E24" s="958">
        <v>4</v>
      </c>
      <c r="F24" s="958">
        <v>3</v>
      </c>
      <c r="G24" s="958">
        <v>3</v>
      </c>
      <c r="H24" s="958">
        <v>2</v>
      </c>
      <c r="I24" s="958">
        <v>1</v>
      </c>
      <c r="J24" s="958">
        <v>1</v>
      </c>
      <c r="K24" s="958" t="s">
        <v>93</v>
      </c>
      <c r="L24" s="956">
        <v>83.333333333333329</v>
      </c>
      <c r="M24" s="935">
        <v>100</v>
      </c>
      <c r="N24" s="935">
        <v>16.666666666666668</v>
      </c>
      <c r="O24" s="935" t="s">
        <v>97</v>
      </c>
      <c r="P24" s="711"/>
    </row>
    <row r="25" spans="1:16">
      <c r="A25" s="957" t="s">
        <v>30</v>
      </c>
      <c r="B25" s="947">
        <v>54</v>
      </c>
      <c r="C25" s="948">
        <v>59</v>
      </c>
      <c r="D25" s="958">
        <v>40</v>
      </c>
      <c r="E25" s="958">
        <v>46</v>
      </c>
      <c r="F25" s="958">
        <v>28</v>
      </c>
      <c r="G25" s="958">
        <v>28</v>
      </c>
      <c r="H25" s="958">
        <v>11</v>
      </c>
      <c r="I25" s="958">
        <v>13</v>
      </c>
      <c r="J25" s="958">
        <v>1</v>
      </c>
      <c r="K25" s="958">
        <v>1</v>
      </c>
      <c r="L25" s="956">
        <v>98.148148148148152</v>
      </c>
      <c r="M25" s="935">
        <v>98.305084745762713</v>
      </c>
      <c r="N25" s="935">
        <v>1.8518518518518519</v>
      </c>
      <c r="O25" s="956">
        <v>1.6949152542372881</v>
      </c>
      <c r="P25" s="711"/>
    </row>
    <row r="26" spans="1:16">
      <c r="A26" s="957" t="s">
        <v>31</v>
      </c>
      <c r="B26" s="947">
        <v>15</v>
      </c>
      <c r="C26" s="948">
        <v>20</v>
      </c>
      <c r="D26" s="958">
        <v>11</v>
      </c>
      <c r="E26" s="958">
        <v>13</v>
      </c>
      <c r="F26" s="958">
        <v>8</v>
      </c>
      <c r="G26" s="958">
        <v>10</v>
      </c>
      <c r="H26" s="958">
        <v>2</v>
      </c>
      <c r="I26" s="958">
        <v>2</v>
      </c>
      <c r="J26" s="958">
        <v>1</v>
      </c>
      <c r="K26" s="958">
        <v>3</v>
      </c>
      <c r="L26" s="956">
        <v>93.333333333333329</v>
      </c>
      <c r="M26" s="935">
        <v>85</v>
      </c>
      <c r="N26" s="935">
        <v>6.666666666666667</v>
      </c>
      <c r="O26" s="956">
        <v>15</v>
      </c>
      <c r="P26" s="711"/>
    </row>
    <row r="27" spans="1:16">
      <c r="A27" s="957" t="s">
        <v>15</v>
      </c>
      <c r="B27" s="947">
        <v>24</v>
      </c>
      <c r="C27" s="948">
        <v>29</v>
      </c>
      <c r="D27" s="958">
        <v>6</v>
      </c>
      <c r="E27" s="958">
        <v>13</v>
      </c>
      <c r="F27" s="958">
        <v>3</v>
      </c>
      <c r="G27" s="958">
        <v>8</v>
      </c>
      <c r="H27" s="958">
        <v>5</v>
      </c>
      <c r="I27" s="958">
        <v>4</v>
      </c>
      <c r="J27" s="958">
        <v>11</v>
      </c>
      <c r="K27" s="958">
        <v>10</v>
      </c>
      <c r="L27" s="956">
        <v>54.166666666666664</v>
      </c>
      <c r="M27" s="935">
        <v>65.517241379310349</v>
      </c>
      <c r="N27" s="935">
        <v>45.833333333333336</v>
      </c>
      <c r="O27" s="956">
        <v>34.482758620689658</v>
      </c>
      <c r="P27" s="711"/>
    </row>
    <row r="28" spans="1:16">
      <c r="A28" s="957" t="s">
        <v>197</v>
      </c>
      <c r="B28" s="947">
        <v>24</v>
      </c>
      <c r="C28" s="948">
        <v>31</v>
      </c>
      <c r="D28" s="958">
        <v>16</v>
      </c>
      <c r="E28" s="958">
        <v>22</v>
      </c>
      <c r="F28" s="958">
        <v>13</v>
      </c>
      <c r="G28" s="958">
        <v>16</v>
      </c>
      <c r="H28" s="958">
        <v>6</v>
      </c>
      <c r="I28" s="958">
        <v>6</v>
      </c>
      <c r="J28" s="958">
        <v>1</v>
      </c>
      <c r="K28" s="958" t="s">
        <v>93</v>
      </c>
      <c r="L28" s="956">
        <v>95.833333333333329</v>
      </c>
      <c r="M28" s="935">
        <v>100</v>
      </c>
      <c r="N28" s="935">
        <v>4.166666666666667</v>
      </c>
      <c r="O28" s="935" t="s">
        <v>97</v>
      </c>
      <c r="P28" s="711"/>
    </row>
    <row r="29" spans="1:16">
      <c r="A29" s="957" t="s">
        <v>24</v>
      </c>
      <c r="B29" s="947">
        <v>42</v>
      </c>
      <c r="C29" s="948">
        <v>50</v>
      </c>
      <c r="D29" s="958">
        <v>15</v>
      </c>
      <c r="E29" s="958">
        <v>28</v>
      </c>
      <c r="F29" s="958">
        <v>15</v>
      </c>
      <c r="G29" s="958">
        <v>19</v>
      </c>
      <c r="H29" s="958">
        <v>9</v>
      </c>
      <c r="I29" s="958">
        <v>15</v>
      </c>
      <c r="J29" s="958">
        <v>12</v>
      </c>
      <c r="K29" s="958">
        <v>6</v>
      </c>
      <c r="L29" s="956">
        <v>71.428571428571431</v>
      </c>
      <c r="M29" s="935">
        <v>88</v>
      </c>
      <c r="N29" s="935">
        <v>28.571428571428573</v>
      </c>
      <c r="O29" s="956">
        <v>12</v>
      </c>
      <c r="P29" s="711"/>
    </row>
    <row r="30" spans="1:16">
      <c r="A30" s="957" t="s">
        <v>16</v>
      </c>
      <c r="B30" s="947">
        <v>13</v>
      </c>
      <c r="C30" s="948">
        <v>12</v>
      </c>
      <c r="D30" s="958">
        <v>9</v>
      </c>
      <c r="E30" s="958">
        <v>6</v>
      </c>
      <c r="F30" s="958">
        <v>2</v>
      </c>
      <c r="G30" s="958">
        <v>3</v>
      </c>
      <c r="H30" s="958" t="s">
        <v>93</v>
      </c>
      <c r="I30" s="958">
        <v>3</v>
      </c>
      <c r="J30" s="958">
        <v>4</v>
      </c>
      <c r="K30" s="958">
        <v>2</v>
      </c>
      <c r="L30" s="956">
        <v>69.230769230769226</v>
      </c>
      <c r="M30" s="935">
        <v>83.333333333333329</v>
      </c>
      <c r="N30" s="935">
        <v>30.76923076923077</v>
      </c>
      <c r="O30" s="956">
        <v>16.666666666666668</v>
      </c>
      <c r="P30" s="711"/>
    </row>
    <row r="31" spans="1:16">
      <c r="A31" s="957" t="s">
        <v>32</v>
      </c>
      <c r="B31" s="947">
        <v>68</v>
      </c>
      <c r="C31" s="948">
        <v>74</v>
      </c>
      <c r="D31" s="958">
        <v>35</v>
      </c>
      <c r="E31" s="958">
        <v>47</v>
      </c>
      <c r="F31" s="958">
        <v>30</v>
      </c>
      <c r="G31" s="958">
        <v>23</v>
      </c>
      <c r="H31" s="958">
        <v>15</v>
      </c>
      <c r="I31" s="958">
        <v>28</v>
      </c>
      <c r="J31" s="958">
        <v>11</v>
      </c>
      <c r="K31" s="958">
        <v>5</v>
      </c>
      <c r="L31" s="956">
        <v>83.82352941176471</v>
      </c>
      <c r="M31" s="935">
        <v>93.243243243243242</v>
      </c>
      <c r="N31" s="935">
        <v>16.176470588235293</v>
      </c>
      <c r="O31" s="956">
        <v>6.756756756756757</v>
      </c>
      <c r="P31" s="711"/>
    </row>
    <row r="32" spans="1:16">
      <c r="A32" s="957" t="s">
        <v>33</v>
      </c>
      <c r="B32" s="947">
        <v>15</v>
      </c>
      <c r="C32" s="948">
        <v>20</v>
      </c>
      <c r="D32" s="958">
        <v>9</v>
      </c>
      <c r="E32" s="958">
        <v>13</v>
      </c>
      <c r="F32" s="958">
        <v>2</v>
      </c>
      <c r="G32" s="958">
        <v>7</v>
      </c>
      <c r="H32" s="958">
        <v>1</v>
      </c>
      <c r="I32" s="958">
        <v>3</v>
      </c>
      <c r="J32" s="958">
        <v>5</v>
      </c>
      <c r="K32" s="958">
        <v>4</v>
      </c>
      <c r="L32" s="956">
        <v>66.666666666666671</v>
      </c>
      <c r="M32" s="935">
        <v>80</v>
      </c>
      <c r="N32" s="935">
        <v>33.333333333333336</v>
      </c>
      <c r="O32" s="956">
        <v>20</v>
      </c>
      <c r="P32" s="711"/>
    </row>
    <row r="33" spans="1:16">
      <c r="A33" s="957" t="s">
        <v>177</v>
      </c>
      <c r="B33" s="947">
        <v>23</v>
      </c>
      <c r="C33" s="948">
        <v>25</v>
      </c>
      <c r="D33" s="958">
        <v>13</v>
      </c>
      <c r="E33" s="958">
        <v>15</v>
      </c>
      <c r="F33" s="958">
        <v>14</v>
      </c>
      <c r="G33" s="958">
        <v>14</v>
      </c>
      <c r="H33" s="958">
        <v>6</v>
      </c>
      <c r="I33" s="958">
        <v>5</v>
      </c>
      <c r="J33" s="958" t="s">
        <v>93</v>
      </c>
      <c r="K33" s="958">
        <v>1</v>
      </c>
      <c r="L33" s="956">
        <v>100</v>
      </c>
      <c r="M33" s="935">
        <v>96</v>
      </c>
      <c r="N33" s="935" t="s">
        <v>97</v>
      </c>
      <c r="O33" s="956">
        <v>4</v>
      </c>
      <c r="P33" s="711"/>
    </row>
    <row r="34" spans="1:16">
      <c r="A34" s="957" t="s">
        <v>17</v>
      </c>
      <c r="B34" s="947">
        <v>1</v>
      </c>
      <c r="C34" s="948">
        <v>1</v>
      </c>
      <c r="D34" s="958">
        <v>1</v>
      </c>
      <c r="E34" s="958">
        <v>1</v>
      </c>
      <c r="F34" s="958">
        <v>1</v>
      </c>
      <c r="G34" s="958">
        <v>1</v>
      </c>
      <c r="H34" s="958" t="s">
        <v>93</v>
      </c>
      <c r="I34" s="958" t="s">
        <v>93</v>
      </c>
      <c r="J34" s="958" t="s">
        <v>93</v>
      </c>
      <c r="K34" s="958" t="s">
        <v>93</v>
      </c>
      <c r="L34" s="956">
        <v>100</v>
      </c>
      <c r="M34" s="935">
        <v>100</v>
      </c>
      <c r="N34" s="935" t="s">
        <v>97</v>
      </c>
      <c r="O34" s="935" t="s">
        <v>97</v>
      </c>
      <c r="P34" s="711"/>
    </row>
    <row r="35" spans="1:16">
      <c r="A35" s="957" t="s">
        <v>18</v>
      </c>
      <c r="B35" s="947">
        <v>1</v>
      </c>
      <c r="C35" s="948">
        <v>3</v>
      </c>
      <c r="D35" s="958">
        <v>1</v>
      </c>
      <c r="E35" s="958">
        <v>2</v>
      </c>
      <c r="F35" s="958">
        <v>1</v>
      </c>
      <c r="G35" s="958">
        <v>1</v>
      </c>
      <c r="H35" s="958" t="s">
        <v>93</v>
      </c>
      <c r="I35" s="958" t="s">
        <v>93</v>
      </c>
      <c r="J35" s="958" t="s">
        <v>93</v>
      </c>
      <c r="K35" s="958">
        <v>1</v>
      </c>
      <c r="L35" s="956">
        <v>100</v>
      </c>
      <c r="M35" s="935">
        <v>66.666666666666671</v>
      </c>
      <c r="N35" s="935" t="s">
        <v>97</v>
      </c>
      <c r="O35" s="956">
        <v>33.333333333333336</v>
      </c>
      <c r="P35" s="711"/>
    </row>
    <row r="36" spans="1:16">
      <c r="A36" s="957" t="s">
        <v>19</v>
      </c>
      <c r="B36" s="947">
        <v>9</v>
      </c>
      <c r="C36" s="948">
        <v>15</v>
      </c>
      <c r="D36" s="958">
        <v>6</v>
      </c>
      <c r="E36" s="958">
        <v>12</v>
      </c>
      <c r="F36" s="958">
        <v>5</v>
      </c>
      <c r="G36" s="958">
        <v>8</v>
      </c>
      <c r="H36" s="958">
        <v>1</v>
      </c>
      <c r="I36" s="958">
        <v>2</v>
      </c>
      <c r="J36" s="958">
        <v>2</v>
      </c>
      <c r="K36" s="958">
        <v>2</v>
      </c>
      <c r="L36" s="956">
        <v>77.777777777777771</v>
      </c>
      <c r="M36" s="935">
        <v>86.666666666666671</v>
      </c>
      <c r="N36" s="935">
        <v>22.222222222222221</v>
      </c>
      <c r="O36" s="956">
        <v>13.333333333333334</v>
      </c>
      <c r="P36" s="711"/>
    </row>
    <row r="37" spans="1:16">
      <c r="A37" s="957" t="s">
        <v>92</v>
      </c>
      <c r="B37" s="947">
        <v>188</v>
      </c>
      <c r="C37" s="948">
        <v>208</v>
      </c>
      <c r="D37" s="958">
        <v>128</v>
      </c>
      <c r="E37" s="958">
        <v>144</v>
      </c>
      <c r="F37" s="958">
        <v>116</v>
      </c>
      <c r="G37" s="958">
        <v>132</v>
      </c>
      <c r="H37" s="958">
        <v>44</v>
      </c>
      <c r="I37" s="958">
        <v>45</v>
      </c>
      <c r="J37" s="958">
        <v>7</v>
      </c>
      <c r="K37" s="958">
        <v>15</v>
      </c>
      <c r="L37" s="956">
        <v>96.276595744680847</v>
      </c>
      <c r="M37" s="935">
        <v>92.788461538461533</v>
      </c>
      <c r="N37" s="935">
        <v>3.7234042553191489</v>
      </c>
      <c r="O37" s="956">
        <v>7.2115384615384617</v>
      </c>
      <c r="P37" s="711"/>
    </row>
    <row r="38" spans="1:16">
      <c r="A38" s="957" t="s">
        <v>20</v>
      </c>
      <c r="B38" s="947">
        <v>16</v>
      </c>
      <c r="C38" s="948">
        <v>20</v>
      </c>
      <c r="D38" s="958">
        <v>7</v>
      </c>
      <c r="E38" s="958">
        <v>12</v>
      </c>
      <c r="F38" s="958">
        <v>2</v>
      </c>
      <c r="G38" s="958">
        <v>3</v>
      </c>
      <c r="H38" s="958">
        <v>4</v>
      </c>
      <c r="I38" s="958">
        <v>2</v>
      </c>
      <c r="J38" s="958">
        <v>6</v>
      </c>
      <c r="K38" s="958">
        <v>7</v>
      </c>
      <c r="L38" s="956">
        <v>62.5</v>
      </c>
      <c r="M38" s="935">
        <v>65</v>
      </c>
      <c r="N38" s="935">
        <v>37.5</v>
      </c>
      <c r="O38" s="956">
        <v>35</v>
      </c>
      <c r="P38" s="711"/>
    </row>
    <row r="39" spans="1:16">
      <c r="A39" s="957" t="s">
        <v>21</v>
      </c>
      <c r="B39" s="947">
        <v>4</v>
      </c>
      <c r="C39" s="948">
        <v>5</v>
      </c>
      <c r="D39" s="958">
        <v>4</v>
      </c>
      <c r="E39" s="958">
        <v>4</v>
      </c>
      <c r="F39" s="958">
        <v>4</v>
      </c>
      <c r="G39" s="958">
        <v>3</v>
      </c>
      <c r="H39" s="958" t="s">
        <v>93</v>
      </c>
      <c r="I39" s="958">
        <v>1</v>
      </c>
      <c r="J39" s="958" t="s">
        <v>93</v>
      </c>
      <c r="K39" s="958" t="s">
        <v>93</v>
      </c>
      <c r="L39" s="956">
        <v>100</v>
      </c>
      <c r="M39" s="935">
        <v>100</v>
      </c>
      <c r="N39" s="935" t="s">
        <v>97</v>
      </c>
      <c r="O39" s="935" t="s">
        <v>97</v>
      </c>
      <c r="P39" s="711"/>
    </row>
    <row r="40" spans="1:16">
      <c r="A40" s="714" t="s">
        <v>542</v>
      </c>
      <c r="B40" s="752"/>
      <c r="C40" s="752"/>
      <c r="D40" s="752"/>
      <c r="E40" s="752"/>
      <c r="F40" s="752"/>
      <c r="G40" s="752"/>
      <c r="H40" s="752"/>
      <c r="I40" s="752"/>
      <c r="J40" s="752"/>
      <c r="K40" s="752"/>
      <c r="L40" s="711"/>
      <c r="M40" s="711"/>
    </row>
    <row r="41" spans="1:16">
      <c r="A41" s="654" t="s">
        <v>224</v>
      </c>
    </row>
    <row r="42" spans="1:16">
      <c r="A42" s="654" t="s">
        <v>543</v>
      </c>
      <c r="B42" s="753"/>
      <c r="C42" s="753"/>
      <c r="D42" s="753"/>
      <c r="E42" s="753"/>
      <c r="F42" s="753"/>
      <c r="G42" s="753"/>
      <c r="H42" s="753"/>
      <c r="I42" s="753"/>
      <c r="J42" s="753"/>
      <c r="K42" s="753"/>
    </row>
    <row r="43" spans="1:16">
      <c r="A43" s="654" t="s">
        <v>544</v>
      </c>
      <c r="B43" s="753"/>
      <c r="C43" s="753"/>
      <c r="D43" s="753"/>
      <c r="E43" s="753"/>
      <c r="F43" s="753"/>
      <c r="G43" s="753"/>
      <c r="H43" s="753"/>
      <c r="I43" s="753"/>
      <c r="J43" s="753"/>
      <c r="K43" s="753"/>
    </row>
    <row r="45" spans="1:16" ht="12" customHeight="1">
      <c r="A45" s="754"/>
      <c r="B45" s="755"/>
    </row>
    <row r="46" spans="1:16" ht="12" customHeight="1"/>
    <row r="47" spans="1:16">
      <c r="A47" s="754"/>
      <c r="B47" s="756"/>
      <c r="C47" s="755"/>
      <c r="D47" s="724"/>
      <c r="F47" s="749"/>
      <c r="H47" s="757"/>
    </row>
    <row r="48" spans="1:16">
      <c r="A48" s="758"/>
      <c r="B48" s="749"/>
      <c r="C48" s="749"/>
      <c r="D48" s="728"/>
      <c r="E48" s="749"/>
      <c r="F48" s="749"/>
      <c r="G48" s="759"/>
    </row>
    <row r="49" spans="1:8">
      <c r="B49" s="749"/>
      <c r="C49" s="749"/>
      <c r="D49" s="731"/>
      <c r="E49" s="749"/>
      <c r="F49" s="751"/>
      <c r="G49" s="759"/>
    </row>
    <row r="50" spans="1:8">
      <c r="B50" s="749"/>
      <c r="C50" s="749"/>
      <c r="D50" s="731"/>
      <c r="E50" s="750"/>
      <c r="F50" s="751"/>
      <c r="G50" s="759"/>
      <c r="H50" s="757"/>
    </row>
    <row r="51" spans="1:8">
      <c r="B51" s="749"/>
      <c r="C51" s="749"/>
      <c r="D51" s="731"/>
      <c r="E51" s="750"/>
      <c r="F51" s="751"/>
      <c r="G51" s="759"/>
      <c r="H51" s="757"/>
    </row>
    <row r="52" spans="1:8">
      <c r="B52" s="759"/>
      <c r="C52" s="759"/>
      <c r="D52" s="731"/>
      <c r="E52" s="750"/>
      <c r="F52" s="751"/>
      <c r="G52" s="759"/>
      <c r="H52" s="757"/>
    </row>
    <row r="53" spans="1:8">
      <c r="D53" s="731"/>
      <c r="E53" s="750"/>
      <c r="F53" s="751"/>
      <c r="G53" s="759"/>
      <c r="H53" s="757"/>
    </row>
    <row r="54" spans="1:8">
      <c r="D54" s="731"/>
      <c r="E54" s="750"/>
      <c r="F54" s="751"/>
      <c r="G54" s="759"/>
      <c r="H54" s="757"/>
    </row>
    <row r="55" spans="1:8">
      <c r="A55" s="754"/>
      <c r="B55" s="755"/>
      <c r="C55" s="750"/>
      <c r="D55" s="751"/>
      <c r="E55" s="759"/>
      <c r="F55" s="757"/>
    </row>
    <row r="56" spans="1:8">
      <c r="A56" s="758"/>
      <c r="B56" s="731"/>
      <c r="C56" s="750"/>
      <c r="D56" s="751"/>
      <c r="E56" s="759"/>
      <c r="F56" s="757"/>
    </row>
    <row r="57" spans="1:8">
      <c r="B57" s="731"/>
      <c r="C57" s="750"/>
      <c r="D57" s="751"/>
      <c r="E57" s="759"/>
      <c r="F57" s="757"/>
    </row>
    <row r="58" spans="1:8">
      <c r="B58" s="731"/>
      <c r="C58" s="750"/>
      <c r="D58" s="751"/>
      <c r="E58" s="759"/>
      <c r="F58" s="757"/>
    </row>
    <row r="59" spans="1:8">
      <c r="B59" s="731"/>
      <c r="C59" s="750"/>
      <c r="D59" s="751"/>
      <c r="E59" s="759"/>
      <c r="F59" s="757"/>
    </row>
    <row r="60" spans="1:8">
      <c r="B60" s="731"/>
      <c r="C60" s="731"/>
      <c r="D60" s="751"/>
      <c r="E60" s="759"/>
      <c r="F60" s="757"/>
    </row>
    <row r="61" spans="1:8">
      <c r="B61" s="731"/>
      <c r="C61" s="750"/>
      <c r="D61" s="751"/>
      <c r="E61" s="759"/>
      <c r="F61" s="757"/>
    </row>
    <row r="62" spans="1:8">
      <c r="D62" s="731"/>
      <c r="E62" s="750"/>
      <c r="F62" s="751"/>
      <c r="G62" s="759"/>
      <c r="H62" s="757"/>
    </row>
    <row r="63" spans="1:8">
      <c r="D63" s="731"/>
      <c r="E63" s="750"/>
      <c r="F63" s="751"/>
      <c r="G63" s="759"/>
      <c r="H63" s="757"/>
    </row>
    <row r="64" spans="1:8">
      <c r="A64" s="754"/>
      <c r="B64" s="756"/>
      <c r="C64" s="760"/>
      <c r="D64" s="731"/>
      <c r="E64" s="750"/>
      <c r="F64" s="751"/>
      <c r="G64" s="759"/>
      <c r="H64" s="757"/>
    </row>
    <row r="65" spans="1:8">
      <c r="A65" s="758"/>
      <c r="B65" s="755"/>
      <c r="C65" s="731"/>
      <c r="D65" s="731"/>
      <c r="E65" s="731"/>
      <c r="F65" s="731"/>
      <c r="G65" s="759"/>
      <c r="H65" s="757"/>
    </row>
    <row r="66" spans="1:8">
      <c r="B66" s="750"/>
      <c r="C66" s="750"/>
      <c r="D66" s="750"/>
      <c r="E66" s="750"/>
      <c r="F66" s="750"/>
      <c r="G66" s="759"/>
      <c r="H66" s="757"/>
    </row>
    <row r="67" spans="1:8">
      <c r="B67" s="761"/>
      <c r="C67" s="761"/>
      <c r="D67" s="731"/>
      <c r="E67" s="750"/>
      <c r="F67" s="751"/>
      <c r="G67" s="759"/>
      <c r="H67" s="757"/>
    </row>
    <row r="68" spans="1:8">
      <c r="B68" s="758"/>
      <c r="F68" s="751"/>
      <c r="G68" s="759"/>
      <c r="H68" s="757"/>
    </row>
    <row r="69" spans="1:8">
      <c r="A69" s="756"/>
      <c r="B69" s="761"/>
      <c r="C69" s="761"/>
      <c r="D69" s="761"/>
      <c r="E69" s="761"/>
      <c r="F69" s="751"/>
      <c r="G69" s="759"/>
      <c r="H69" s="757"/>
    </row>
    <row r="70" spans="1:8">
      <c r="A70" s="755"/>
      <c r="B70" s="761"/>
      <c r="C70" s="761"/>
      <c r="D70" s="761"/>
      <c r="E70" s="761"/>
      <c r="F70" s="751"/>
      <c r="G70" s="759"/>
      <c r="H70" s="757"/>
    </row>
    <row r="71" spans="1:8">
      <c r="D71" s="731"/>
      <c r="E71" s="750"/>
      <c r="F71" s="751"/>
      <c r="G71" s="759"/>
      <c r="H71" s="757"/>
    </row>
    <row r="72" spans="1:8">
      <c r="D72" s="731"/>
      <c r="E72" s="750"/>
      <c r="F72" s="751"/>
      <c r="G72" s="759"/>
      <c r="H72" s="757"/>
    </row>
    <row r="73" spans="1:8">
      <c r="D73" s="731"/>
      <c r="E73" s="750"/>
      <c r="F73" s="751"/>
      <c r="G73" s="759"/>
      <c r="H73" s="757"/>
    </row>
    <row r="74" spans="1:8">
      <c r="D74" s="731"/>
      <c r="E74" s="750"/>
      <c r="F74" s="751"/>
      <c r="G74" s="759"/>
      <c r="H74" s="757"/>
    </row>
    <row r="75" spans="1:8">
      <c r="D75" s="731"/>
      <c r="E75" s="751"/>
      <c r="F75" s="751"/>
      <c r="G75" s="759"/>
      <c r="H75" s="757"/>
    </row>
    <row r="76" spans="1:8">
      <c r="D76" s="682"/>
      <c r="E76" s="751"/>
      <c r="F76" s="682"/>
      <c r="G76" s="759"/>
    </row>
  </sheetData>
  <mergeCells count="15">
    <mergeCell ref="L8:M8"/>
    <mergeCell ref="N8:O8"/>
    <mergeCell ref="A6:A9"/>
    <mergeCell ref="B6:C7"/>
    <mergeCell ref="D6:O6"/>
    <mergeCell ref="D7:E7"/>
    <mergeCell ref="F7:G7"/>
    <mergeCell ref="H7:I7"/>
    <mergeCell ref="J7:K7"/>
    <mergeCell ref="L7:O7"/>
    <mergeCell ref="B8:C8"/>
    <mergeCell ref="D8:E8"/>
    <mergeCell ref="F8:G8"/>
    <mergeCell ref="H8:I8"/>
    <mergeCell ref="J8:K8"/>
  </mergeCells>
  <pageMargins left="0.511811024" right="0.511811024" top="0.78740157499999996" bottom="0.78740157499999996" header="0.31496062000000002" footer="0.31496062000000002"/>
  <pageSetup paperSize="9" orientation="portrait" verticalDpi="0"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75"/>
  <sheetViews>
    <sheetView zoomScale="85" zoomScaleNormal="85" workbookViewId="0">
      <selection activeCell="U52" sqref="U52"/>
    </sheetView>
  </sheetViews>
  <sheetFormatPr defaultRowHeight="15"/>
  <cols>
    <col min="1" max="1" width="19.5703125" style="291" customWidth="1"/>
    <col min="2" max="2" width="12.85546875" style="291" customWidth="1"/>
    <col min="3" max="3" width="9.7109375" style="291" customWidth="1"/>
    <col min="4" max="4" width="9.28515625" style="291" customWidth="1"/>
    <col min="5" max="6" width="9.140625" style="291" customWidth="1"/>
    <col min="7" max="7" width="9.5703125" style="291" customWidth="1"/>
    <col min="8" max="8" width="9" style="291" customWidth="1"/>
    <col min="9" max="9" width="9.5703125" style="291" customWidth="1"/>
    <col min="10" max="10" width="9.140625" style="219"/>
    <col min="11" max="11" width="8.7109375" style="291" customWidth="1"/>
    <col min="12" max="256" width="9.140625" style="291"/>
    <col min="257" max="257" width="19.5703125" style="291" customWidth="1"/>
    <col min="258" max="258" width="12.85546875" style="291" customWidth="1"/>
    <col min="259" max="259" width="9.7109375" style="291" customWidth="1"/>
    <col min="260" max="260" width="9.28515625" style="291" customWidth="1"/>
    <col min="261" max="262" width="9.140625" style="291" customWidth="1"/>
    <col min="263" max="263" width="9.5703125" style="291" customWidth="1"/>
    <col min="264" max="264" width="9" style="291" customWidth="1"/>
    <col min="265" max="265" width="9.5703125" style="291" customWidth="1"/>
    <col min="266" max="266" width="9.140625" style="291"/>
    <col min="267" max="267" width="8.7109375" style="291" customWidth="1"/>
    <col min="268" max="512" width="9.140625" style="291"/>
    <col min="513" max="513" width="19.5703125" style="291" customWidth="1"/>
    <col min="514" max="514" width="12.85546875" style="291" customWidth="1"/>
    <col min="515" max="515" width="9.7109375" style="291" customWidth="1"/>
    <col min="516" max="516" width="9.28515625" style="291" customWidth="1"/>
    <col min="517" max="518" width="9.140625" style="291" customWidth="1"/>
    <col min="519" max="519" width="9.5703125" style="291" customWidth="1"/>
    <col min="520" max="520" width="9" style="291" customWidth="1"/>
    <col min="521" max="521" width="9.5703125" style="291" customWidth="1"/>
    <col min="522" max="522" width="9.140625" style="291"/>
    <col min="523" max="523" width="8.7109375" style="291" customWidth="1"/>
    <col min="524" max="768" width="9.140625" style="291"/>
    <col min="769" max="769" width="19.5703125" style="291" customWidth="1"/>
    <col min="770" max="770" width="12.85546875" style="291" customWidth="1"/>
    <col min="771" max="771" width="9.7109375" style="291" customWidth="1"/>
    <col min="772" max="772" width="9.28515625" style="291" customWidth="1"/>
    <col min="773" max="774" width="9.140625" style="291" customWidth="1"/>
    <col min="775" max="775" width="9.5703125" style="291" customWidth="1"/>
    <col min="776" max="776" width="9" style="291" customWidth="1"/>
    <col min="777" max="777" width="9.5703125" style="291" customWidth="1"/>
    <col min="778" max="778" width="9.140625" style="291"/>
    <col min="779" max="779" width="8.7109375" style="291" customWidth="1"/>
    <col min="780" max="1024" width="9.140625" style="291"/>
    <col min="1025" max="1025" width="19.5703125" style="291" customWidth="1"/>
    <col min="1026" max="1026" width="12.85546875" style="291" customWidth="1"/>
    <col min="1027" max="1027" width="9.7109375" style="291" customWidth="1"/>
    <col min="1028" max="1028" width="9.28515625" style="291" customWidth="1"/>
    <col min="1029" max="1030" width="9.140625" style="291" customWidth="1"/>
    <col min="1031" max="1031" width="9.5703125" style="291" customWidth="1"/>
    <col min="1032" max="1032" width="9" style="291" customWidth="1"/>
    <col min="1033" max="1033" width="9.5703125" style="291" customWidth="1"/>
    <col min="1034" max="1034" width="9.140625" style="291"/>
    <col min="1035" max="1035" width="8.7109375" style="291" customWidth="1"/>
    <col min="1036" max="1280" width="9.140625" style="291"/>
    <col min="1281" max="1281" width="19.5703125" style="291" customWidth="1"/>
    <col min="1282" max="1282" width="12.85546875" style="291" customWidth="1"/>
    <col min="1283" max="1283" width="9.7109375" style="291" customWidth="1"/>
    <col min="1284" max="1284" width="9.28515625" style="291" customWidth="1"/>
    <col min="1285" max="1286" width="9.140625" style="291" customWidth="1"/>
    <col min="1287" max="1287" width="9.5703125" style="291" customWidth="1"/>
    <col min="1288" max="1288" width="9" style="291" customWidth="1"/>
    <col min="1289" max="1289" width="9.5703125" style="291" customWidth="1"/>
    <col min="1290" max="1290" width="9.140625" style="291"/>
    <col min="1291" max="1291" width="8.7109375" style="291" customWidth="1"/>
    <col min="1292" max="1536" width="9.140625" style="291"/>
    <col min="1537" max="1537" width="19.5703125" style="291" customWidth="1"/>
    <col min="1538" max="1538" width="12.85546875" style="291" customWidth="1"/>
    <col min="1539" max="1539" width="9.7109375" style="291" customWidth="1"/>
    <col min="1540" max="1540" width="9.28515625" style="291" customWidth="1"/>
    <col min="1541" max="1542" width="9.140625" style="291" customWidth="1"/>
    <col min="1543" max="1543" width="9.5703125" style="291" customWidth="1"/>
    <col min="1544" max="1544" width="9" style="291" customWidth="1"/>
    <col min="1545" max="1545" width="9.5703125" style="291" customWidth="1"/>
    <col min="1546" max="1546" width="9.140625" style="291"/>
    <col min="1547" max="1547" width="8.7109375" style="291" customWidth="1"/>
    <col min="1548" max="1792" width="9.140625" style="291"/>
    <col min="1793" max="1793" width="19.5703125" style="291" customWidth="1"/>
    <col min="1794" max="1794" width="12.85546875" style="291" customWidth="1"/>
    <col min="1795" max="1795" width="9.7109375" style="291" customWidth="1"/>
    <col min="1796" max="1796" width="9.28515625" style="291" customWidth="1"/>
    <col min="1797" max="1798" width="9.140625" style="291" customWidth="1"/>
    <col min="1799" max="1799" width="9.5703125" style="291" customWidth="1"/>
    <col min="1800" max="1800" width="9" style="291" customWidth="1"/>
    <col min="1801" max="1801" width="9.5703125" style="291" customWidth="1"/>
    <col min="1802" max="1802" width="9.140625" style="291"/>
    <col min="1803" max="1803" width="8.7109375" style="291" customWidth="1"/>
    <col min="1804" max="2048" width="9.140625" style="291"/>
    <col min="2049" max="2049" width="19.5703125" style="291" customWidth="1"/>
    <col min="2050" max="2050" width="12.85546875" style="291" customWidth="1"/>
    <col min="2051" max="2051" width="9.7109375" style="291" customWidth="1"/>
    <col min="2052" max="2052" width="9.28515625" style="291" customWidth="1"/>
    <col min="2053" max="2054" width="9.140625" style="291" customWidth="1"/>
    <col min="2055" max="2055" width="9.5703125" style="291" customWidth="1"/>
    <col min="2056" max="2056" width="9" style="291" customWidth="1"/>
    <col min="2057" max="2057" width="9.5703125" style="291" customWidth="1"/>
    <col min="2058" max="2058" width="9.140625" style="291"/>
    <col min="2059" max="2059" width="8.7109375" style="291" customWidth="1"/>
    <col min="2060" max="2304" width="9.140625" style="291"/>
    <col min="2305" max="2305" width="19.5703125" style="291" customWidth="1"/>
    <col min="2306" max="2306" width="12.85546875" style="291" customWidth="1"/>
    <col min="2307" max="2307" width="9.7109375" style="291" customWidth="1"/>
    <col min="2308" max="2308" width="9.28515625" style="291" customWidth="1"/>
    <col min="2309" max="2310" width="9.140625" style="291" customWidth="1"/>
    <col min="2311" max="2311" width="9.5703125" style="291" customWidth="1"/>
    <col min="2312" max="2312" width="9" style="291" customWidth="1"/>
    <col min="2313" max="2313" width="9.5703125" style="291" customWidth="1"/>
    <col min="2314" max="2314" width="9.140625" style="291"/>
    <col min="2315" max="2315" width="8.7109375" style="291" customWidth="1"/>
    <col min="2316" max="2560" width="9.140625" style="291"/>
    <col min="2561" max="2561" width="19.5703125" style="291" customWidth="1"/>
    <col min="2562" max="2562" width="12.85546875" style="291" customWidth="1"/>
    <col min="2563" max="2563" width="9.7109375" style="291" customWidth="1"/>
    <col min="2564" max="2564" width="9.28515625" style="291" customWidth="1"/>
    <col min="2565" max="2566" width="9.140625" style="291" customWidth="1"/>
    <col min="2567" max="2567" width="9.5703125" style="291" customWidth="1"/>
    <col min="2568" max="2568" width="9" style="291" customWidth="1"/>
    <col min="2569" max="2569" width="9.5703125" style="291" customWidth="1"/>
    <col min="2570" max="2570" width="9.140625" style="291"/>
    <col min="2571" max="2571" width="8.7109375" style="291" customWidth="1"/>
    <col min="2572" max="2816" width="9.140625" style="291"/>
    <col min="2817" max="2817" width="19.5703125" style="291" customWidth="1"/>
    <col min="2818" max="2818" width="12.85546875" style="291" customWidth="1"/>
    <col min="2819" max="2819" width="9.7109375" style="291" customWidth="1"/>
    <col min="2820" max="2820" width="9.28515625" style="291" customWidth="1"/>
    <col min="2821" max="2822" width="9.140625" style="291" customWidth="1"/>
    <col min="2823" max="2823" width="9.5703125" style="291" customWidth="1"/>
    <col min="2824" max="2824" width="9" style="291" customWidth="1"/>
    <col min="2825" max="2825" width="9.5703125" style="291" customWidth="1"/>
    <col min="2826" max="2826" width="9.140625" style="291"/>
    <col min="2827" max="2827" width="8.7109375" style="291" customWidth="1"/>
    <col min="2828" max="3072" width="9.140625" style="291"/>
    <col min="3073" max="3073" width="19.5703125" style="291" customWidth="1"/>
    <col min="3074" max="3074" width="12.85546875" style="291" customWidth="1"/>
    <col min="3075" max="3075" width="9.7109375" style="291" customWidth="1"/>
    <col min="3076" max="3076" width="9.28515625" style="291" customWidth="1"/>
    <col min="3077" max="3078" width="9.140625" style="291" customWidth="1"/>
    <col min="3079" max="3079" width="9.5703125" style="291" customWidth="1"/>
    <col min="3080" max="3080" width="9" style="291" customWidth="1"/>
    <col min="3081" max="3081" width="9.5703125" style="291" customWidth="1"/>
    <col min="3082" max="3082" width="9.140625" style="291"/>
    <col min="3083" max="3083" width="8.7109375" style="291" customWidth="1"/>
    <col min="3084" max="3328" width="9.140625" style="291"/>
    <col min="3329" max="3329" width="19.5703125" style="291" customWidth="1"/>
    <col min="3330" max="3330" width="12.85546875" style="291" customWidth="1"/>
    <col min="3331" max="3331" width="9.7109375" style="291" customWidth="1"/>
    <col min="3332" max="3332" width="9.28515625" style="291" customWidth="1"/>
    <col min="3333" max="3334" width="9.140625" style="291" customWidth="1"/>
    <col min="3335" max="3335" width="9.5703125" style="291" customWidth="1"/>
    <col min="3336" max="3336" width="9" style="291" customWidth="1"/>
    <col min="3337" max="3337" width="9.5703125" style="291" customWidth="1"/>
    <col min="3338" max="3338" width="9.140625" style="291"/>
    <col min="3339" max="3339" width="8.7109375" style="291" customWidth="1"/>
    <col min="3340" max="3584" width="9.140625" style="291"/>
    <col min="3585" max="3585" width="19.5703125" style="291" customWidth="1"/>
    <col min="3586" max="3586" width="12.85546875" style="291" customWidth="1"/>
    <col min="3587" max="3587" width="9.7109375" style="291" customWidth="1"/>
    <col min="3588" max="3588" width="9.28515625" style="291" customWidth="1"/>
    <col min="3589" max="3590" width="9.140625" style="291" customWidth="1"/>
    <col min="3591" max="3591" width="9.5703125" style="291" customWidth="1"/>
    <col min="3592" max="3592" width="9" style="291" customWidth="1"/>
    <col min="3593" max="3593" width="9.5703125" style="291" customWidth="1"/>
    <col min="3594" max="3594" width="9.140625" style="291"/>
    <col min="3595" max="3595" width="8.7109375" style="291" customWidth="1"/>
    <col min="3596" max="3840" width="9.140625" style="291"/>
    <col min="3841" max="3841" width="19.5703125" style="291" customWidth="1"/>
    <col min="3842" max="3842" width="12.85546875" style="291" customWidth="1"/>
    <col min="3843" max="3843" width="9.7109375" style="291" customWidth="1"/>
    <col min="3844" max="3844" width="9.28515625" style="291" customWidth="1"/>
    <col min="3845" max="3846" width="9.140625" style="291" customWidth="1"/>
    <col min="3847" max="3847" width="9.5703125" style="291" customWidth="1"/>
    <col min="3848" max="3848" width="9" style="291" customWidth="1"/>
    <col min="3849" max="3849" width="9.5703125" style="291" customWidth="1"/>
    <col min="3850" max="3850" width="9.140625" style="291"/>
    <col min="3851" max="3851" width="8.7109375" style="291" customWidth="1"/>
    <col min="3852" max="4096" width="9.140625" style="291"/>
    <col min="4097" max="4097" width="19.5703125" style="291" customWidth="1"/>
    <col min="4098" max="4098" width="12.85546875" style="291" customWidth="1"/>
    <col min="4099" max="4099" width="9.7109375" style="291" customWidth="1"/>
    <col min="4100" max="4100" width="9.28515625" style="291" customWidth="1"/>
    <col min="4101" max="4102" width="9.140625" style="291" customWidth="1"/>
    <col min="4103" max="4103" width="9.5703125" style="291" customWidth="1"/>
    <col min="4104" max="4104" width="9" style="291" customWidth="1"/>
    <col min="4105" max="4105" width="9.5703125" style="291" customWidth="1"/>
    <col min="4106" max="4106" width="9.140625" style="291"/>
    <col min="4107" max="4107" width="8.7109375" style="291" customWidth="1"/>
    <col min="4108" max="4352" width="9.140625" style="291"/>
    <col min="4353" max="4353" width="19.5703125" style="291" customWidth="1"/>
    <col min="4354" max="4354" width="12.85546875" style="291" customWidth="1"/>
    <col min="4355" max="4355" width="9.7109375" style="291" customWidth="1"/>
    <col min="4356" max="4356" width="9.28515625" style="291" customWidth="1"/>
    <col min="4357" max="4358" width="9.140625" style="291" customWidth="1"/>
    <col min="4359" max="4359" width="9.5703125" style="291" customWidth="1"/>
    <col min="4360" max="4360" width="9" style="291" customWidth="1"/>
    <col min="4361" max="4361" width="9.5703125" style="291" customWidth="1"/>
    <col min="4362" max="4362" width="9.140625" style="291"/>
    <col min="4363" max="4363" width="8.7109375" style="291" customWidth="1"/>
    <col min="4364" max="4608" width="9.140625" style="291"/>
    <col min="4609" max="4609" width="19.5703125" style="291" customWidth="1"/>
    <col min="4610" max="4610" width="12.85546875" style="291" customWidth="1"/>
    <col min="4611" max="4611" width="9.7109375" style="291" customWidth="1"/>
    <col min="4612" max="4612" width="9.28515625" style="291" customWidth="1"/>
    <col min="4613" max="4614" width="9.140625" style="291" customWidth="1"/>
    <col min="4615" max="4615" width="9.5703125" style="291" customWidth="1"/>
    <col min="4616" max="4616" width="9" style="291" customWidth="1"/>
    <col min="4617" max="4617" width="9.5703125" style="291" customWidth="1"/>
    <col min="4618" max="4618" width="9.140625" style="291"/>
    <col min="4619" max="4619" width="8.7109375" style="291" customWidth="1"/>
    <col min="4620" max="4864" width="9.140625" style="291"/>
    <col min="4865" max="4865" width="19.5703125" style="291" customWidth="1"/>
    <col min="4866" max="4866" width="12.85546875" style="291" customWidth="1"/>
    <col min="4867" max="4867" width="9.7109375" style="291" customWidth="1"/>
    <col min="4868" max="4868" width="9.28515625" style="291" customWidth="1"/>
    <col min="4869" max="4870" width="9.140625" style="291" customWidth="1"/>
    <col min="4871" max="4871" width="9.5703125" style="291" customWidth="1"/>
    <col min="4872" max="4872" width="9" style="291" customWidth="1"/>
    <col min="4873" max="4873" width="9.5703125" style="291" customWidth="1"/>
    <col min="4874" max="4874" width="9.140625" style="291"/>
    <col min="4875" max="4875" width="8.7109375" style="291" customWidth="1"/>
    <col min="4876" max="5120" width="9.140625" style="291"/>
    <col min="5121" max="5121" width="19.5703125" style="291" customWidth="1"/>
    <col min="5122" max="5122" width="12.85546875" style="291" customWidth="1"/>
    <col min="5123" max="5123" width="9.7109375" style="291" customWidth="1"/>
    <col min="5124" max="5124" width="9.28515625" style="291" customWidth="1"/>
    <col min="5125" max="5126" width="9.140625" style="291" customWidth="1"/>
    <col min="5127" max="5127" width="9.5703125" style="291" customWidth="1"/>
    <col min="5128" max="5128" width="9" style="291" customWidth="1"/>
    <col min="5129" max="5129" width="9.5703125" style="291" customWidth="1"/>
    <col min="5130" max="5130" width="9.140625" style="291"/>
    <col min="5131" max="5131" width="8.7109375" style="291" customWidth="1"/>
    <col min="5132" max="5376" width="9.140625" style="291"/>
    <col min="5377" max="5377" width="19.5703125" style="291" customWidth="1"/>
    <col min="5378" max="5378" width="12.85546875" style="291" customWidth="1"/>
    <col min="5379" max="5379" width="9.7109375" style="291" customWidth="1"/>
    <col min="5380" max="5380" width="9.28515625" style="291" customWidth="1"/>
    <col min="5381" max="5382" width="9.140625" style="291" customWidth="1"/>
    <col min="5383" max="5383" width="9.5703125" style="291" customWidth="1"/>
    <col min="5384" max="5384" width="9" style="291" customWidth="1"/>
    <col min="5385" max="5385" width="9.5703125" style="291" customWidth="1"/>
    <col min="5386" max="5386" width="9.140625" style="291"/>
    <col min="5387" max="5387" width="8.7109375" style="291" customWidth="1"/>
    <col min="5388" max="5632" width="9.140625" style="291"/>
    <col min="5633" max="5633" width="19.5703125" style="291" customWidth="1"/>
    <col min="5634" max="5634" width="12.85546875" style="291" customWidth="1"/>
    <col min="5635" max="5635" width="9.7109375" style="291" customWidth="1"/>
    <col min="5636" max="5636" width="9.28515625" style="291" customWidth="1"/>
    <col min="5637" max="5638" width="9.140625" style="291" customWidth="1"/>
    <col min="5639" max="5639" width="9.5703125" style="291" customWidth="1"/>
    <col min="5640" max="5640" width="9" style="291" customWidth="1"/>
    <col min="5641" max="5641" width="9.5703125" style="291" customWidth="1"/>
    <col min="5642" max="5642" width="9.140625" style="291"/>
    <col min="5643" max="5643" width="8.7109375" style="291" customWidth="1"/>
    <col min="5644" max="5888" width="9.140625" style="291"/>
    <col min="5889" max="5889" width="19.5703125" style="291" customWidth="1"/>
    <col min="5890" max="5890" width="12.85546875" style="291" customWidth="1"/>
    <col min="5891" max="5891" width="9.7109375" style="291" customWidth="1"/>
    <col min="5892" max="5892" width="9.28515625" style="291" customWidth="1"/>
    <col min="5893" max="5894" width="9.140625" style="291" customWidth="1"/>
    <col min="5895" max="5895" width="9.5703125" style="291" customWidth="1"/>
    <col min="5896" max="5896" width="9" style="291" customWidth="1"/>
    <col min="5897" max="5897" width="9.5703125" style="291" customWidth="1"/>
    <col min="5898" max="5898" width="9.140625" style="291"/>
    <col min="5899" max="5899" width="8.7109375" style="291" customWidth="1"/>
    <col min="5900" max="6144" width="9.140625" style="291"/>
    <col min="6145" max="6145" width="19.5703125" style="291" customWidth="1"/>
    <col min="6146" max="6146" width="12.85546875" style="291" customWidth="1"/>
    <col min="6147" max="6147" width="9.7109375" style="291" customWidth="1"/>
    <col min="6148" max="6148" width="9.28515625" style="291" customWidth="1"/>
    <col min="6149" max="6150" width="9.140625" style="291" customWidth="1"/>
    <col min="6151" max="6151" width="9.5703125" style="291" customWidth="1"/>
    <col min="6152" max="6152" width="9" style="291" customWidth="1"/>
    <col min="6153" max="6153" width="9.5703125" style="291" customWidth="1"/>
    <col min="6154" max="6154" width="9.140625" style="291"/>
    <col min="6155" max="6155" width="8.7109375" style="291" customWidth="1"/>
    <col min="6156" max="6400" width="9.140625" style="291"/>
    <col min="6401" max="6401" width="19.5703125" style="291" customWidth="1"/>
    <col min="6402" max="6402" width="12.85546875" style="291" customWidth="1"/>
    <col min="6403" max="6403" width="9.7109375" style="291" customWidth="1"/>
    <col min="6404" max="6404" width="9.28515625" style="291" customWidth="1"/>
    <col min="6405" max="6406" width="9.140625" style="291" customWidth="1"/>
    <col min="6407" max="6407" width="9.5703125" style="291" customWidth="1"/>
    <col min="6408" max="6408" width="9" style="291" customWidth="1"/>
    <col min="6409" max="6409" width="9.5703125" style="291" customWidth="1"/>
    <col min="6410" max="6410" width="9.140625" style="291"/>
    <col min="6411" max="6411" width="8.7109375" style="291" customWidth="1"/>
    <col min="6412" max="6656" width="9.140625" style="291"/>
    <col min="6657" max="6657" width="19.5703125" style="291" customWidth="1"/>
    <col min="6658" max="6658" width="12.85546875" style="291" customWidth="1"/>
    <col min="6659" max="6659" width="9.7109375" style="291" customWidth="1"/>
    <col min="6660" max="6660" width="9.28515625" style="291" customWidth="1"/>
    <col min="6661" max="6662" width="9.140625" style="291" customWidth="1"/>
    <col min="6663" max="6663" width="9.5703125" style="291" customWidth="1"/>
    <col min="6664" max="6664" width="9" style="291" customWidth="1"/>
    <col min="6665" max="6665" width="9.5703125" style="291" customWidth="1"/>
    <col min="6666" max="6666" width="9.140625" style="291"/>
    <col min="6667" max="6667" width="8.7109375" style="291" customWidth="1"/>
    <col min="6668" max="6912" width="9.140625" style="291"/>
    <col min="6913" max="6913" width="19.5703125" style="291" customWidth="1"/>
    <col min="6914" max="6914" width="12.85546875" style="291" customWidth="1"/>
    <col min="6915" max="6915" width="9.7109375" style="291" customWidth="1"/>
    <col min="6916" max="6916" width="9.28515625" style="291" customWidth="1"/>
    <col min="6917" max="6918" width="9.140625" style="291" customWidth="1"/>
    <col min="6919" max="6919" width="9.5703125" style="291" customWidth="1"/>
    <col min="6920" max="6920" width="9" style="291" customWidth="1"/>
    <col min="6921" max="6921" width="9.5703125" style="291" customWidth="1"/>
    <col min="6922" max="6922" width="9.140625" style="291"/>
    <col min="6923" max="6923" width="8.7109375" style="291" customWidth="1"/>
    <col min="6924" max="7168" width="9.140625" style="291"/>
    <col min="7169" max="7169" width="19.5703125" style="291" customWidth="1"/>
    <col min="7170" max="7170" width="12.85546875" style="291" customWidth="1"/>
    <col min="7171" max="7171" width="9.7109375" style="291" customWidth="1"/>
    <col min="7172" max="7172" width="9.28515625" style="291" customWidth="1"/>
    <col min="7173" max="7174" width="9.140625" style="291" customWidth="1"/>
    <col min="7175" max="7175" width="9.5703125" style="291" customWidth="1"/>
    <col min="7176" max="7176" width="9" style="291" customWidth="1"/>
    <col min="7177" max="7177" width="9.5703125" style="291" customWidth="1"/>
    <col min="7178" max="7178" width="9.140625" style="291"/>
    <col min="7179" max="7179" width="8.7109375" style="291" customWidth="1"/>
    <col min="7180" max="7424" width="9.140625" style="291"/>
    <col min="7425" max="7425" width="19.5703125" style="291" customWidth="1"/>
    <col min="7426" max="7426" width="12.85546875" style="291" customWidth="1"/>
    <col min="7427" max="7427" width="9.7109375" style="291" customWidth="1"/>
    <col min="7428" max="7428" width="9.28515625" style="291" customWidth="1"/>
    <col min="7429" max="7430" width="9.140625" style="291" customWidth="1"/>
    <col min="7431" max="7431" width="9.5703125" style="291" customWidth="1"/>
    <col min="7432" max="7432" width="9" style="291" customWidth="1"/>
    <col min="7433" max="7433" width="9.5703125" style="291" customWidth="1"/>
    <col min="7434" max="7434" width="9.140625" style="291"/>
    <col min="7435" max="7435" width="8.7109375" style="291" customWidth="1"/>
    <col min="7436" max="7680" width="9.140625" style="291"/>
    <col min="7681" max="7681" width="19.5703125" style="291" customWidth="1"/>
    <col min="7682" max="7682" width="12.85546875" style="291" customWidth="1"/>
    <col min="7683" max="7683" width="9.7109375" style="291" customWidth="1"/>
    <col min="7684" max="7684" width="9.28515625" style="291" customWidth="1"/>
    <col min="7685" max="7686" width="9.140625" style="291" customWidth="1"/>
    <col min="7687" max="7687" width="9.5703125" style="291" customWidth="1"/>
    <col min="7688" max="7688" width="9" style="291" customWidth="1"/>
    <col min="7689" max="7689" width="9.5703125" style="291" customWidth="1"/>
    <col min="7690" max="7690" width="9.140625" style="291"/>
    <col min="7691" max="7691" width="8.7109375" style="291" customWidth="1"/>
    <col min="7692" max="7936" width="9.140625" style="291"/>
    <col min="7937" max="7937" width="19.5703125" style="291" customWidth="1"/>
    <col min="7938" max="7938" width="12.85546875" style="291" customWidth="1"/>
    <col min="7939" max="7939" width="9.7109375" style="291" customWidth="1"/>
    <col min="7940" max="7940" width="9.28515625" style="291" customWidth="1"/>
    <col min="7941" max="7942" width="9.140625" style="291" customWidth="1"/>
    <col min="7943" max="7943" width="9.5703125" style="291" customWidth="1"/>
    <col min="7944" max="7944" width="9" style="291" customWidth="1"/>
    <col min="7945" max="7945" width="9.5703125" style="291" customWidth="1"/>
    <col min="7946" max="7946" width="9.140625" style="291"/>
    <col min="7947" max="7947" width="8.7109375" style="291" customWidth="1"/>
    <col min="7948" max="8192" width="9.140625" style="291"/>
    <col min="8193" max="8193" width="19.5703125" style="291" customWidth="1"/>
    <col min="8194" max="8194" width="12.85546875" style="291" customWidth="1"/>
    <col min="8195" max="8195" width="9.7109375" style="291" customWidth="1"/>
    <col min="8196" max="8196" width="9.28515625" style="291" customWidth="1"/>
    <col min="8197" max="8198" width="9.140625" style="291" customWidth="1"/>
    <col min="8199" max="8199" width="9.5703125" style="291" customWidth="1"/>
    <col min="8200" max="8200" width="9" style="291" customWidth="1"/>
    <col min="8201" max="8201" width="9.5703125" style="291" customWidth="1"/>
    <col min="8202" max="8202" width="9.140625" style="291"/>
    <col min="8203" max="8203" width="8.7109375" style="291" customWidth="1"/>
    <col min="8204" max="8448" width="9.140625" style="291"/>
    <col min="8449" max="8449" width="19.5703125" style="291" customWidth="1"/>
    <col min="8450" max="8450" width="12.85546875" style="291" customWidth="1"/>
    <col min="8451" max="8451" width="9.7109375" style="291" customWidth="1"/>
    <col min="8452" max="8452" width="9.28515625" style="291" customWidth="1"/>
    <col min="8453" max="8454" width="9.140625" style="291" customWidth="1"/>
    <col min="8455" max="8455" width="9.5703125" style="291" customWidth="1"/>
    <col min="8456" max="8456" width="9" style="291" customWidth="1"/>
    <col min="8457" max="8457" width="9.5703125" style="291" customWidth="1"/>
    <col min="8458" max="8458" width="9.140625" style="291"/>
    <col min="8459" max="8459" width="8.7109375" style="291" customWidth="1"/>
    <col min="8460" max="8704" width="9.140625" style="291"/>
    <col min="8705" max="8705" width="19.5703125" style="291" customWidth="1"/>
    <col min="8706" max="8706" width="12.85546875" style="291" customWidth="1"/>
    <col min="8707" max="8707" width="9.7109375" style="291" customWidth="1"/>
    <col min="8708" max="8708" width="9.28515625" style="291" customWidth="1"/>
    <col min="8709" max="8710" width="9.140625" style="291" customWidth="1"/>
    <col min="8711" max="8711" width="9.5703125" style="291" customWidth="1"/>
    <col min="8712" max="8712" width="9" style="291" customWidth="1"/>
    <col min="8713" max="8713" width="9.5703125" style="291" customWidth="1"/>
    <col min="8714" max="8714" width="9.140625" style="291"/>
    <col min="8715" max="8715" width="8.7109375" style="291" customWidth="1"/>
    <col min="8716" max="8960" width="9.140625" style="291"/>
    <col min="8961" max="8961" width="19.5703125" style="291" customWidth="1"/>
    <col min="8962" max="8962" width="12.85546875" style="291" customWidth="1"/>
    <col min="8963" max="8963" width="9.7109375" style="291" customWidth="1"/>
    <col min="8964" max="8964" width="9.28515625" style="291" customWidth="1"/>
    <col min="8965" max="8966" width="9.140625" style="291" customWidth="1"/>
    <col min="8967" max="8967" width="9.5703125" style="291" customWidth="1"/>
    <col min="8968" max="8968" width="9" style="291" customWidth="1"/>
    <col min="8969" max="8969" width="9.5703125" style="291" customWidth="1"/>
    <col min="8970" max="8970" width="9.140625" style="291"/>
    <col min="8971" max="8971" width="8.7109375" style="291" customWidth="1"/>
    <col min="8972" max="9216" width="9.140625" style="291"/>
    <col min="9217" max="9217" width="19.5703125" style="291" customWidth="1"/>
    <col min="9218" max="9218" width="12.85546875" style="291" customWidth="1"/>
    <col min="9219" max="9219" width="9.7109375" style="291" customWidth="1"/>
    <col min="9220" max="9220" width="9.28515625" style="291" customWidth="1"/>
    <col min="9221" max="9222" width="9.140625" style="291" customWidth="1"/>
    <col min="9223" max="9223" width="9.5703125" style="291" customWidth="1"/>
    <col min="9224" max="9224" width="9" style="291" customWidth="1"/>
    <col min="9225" max="9225" width="9.5703125" style="291" customWidth="1"/>
    <col min="9226" max="9226" width="9.140625" style="291"/>
    <col min="9227" max="9227" width="8.7109375" style="291" customWidth="1"/>
    <col min="9228" max="9472" width="9.140625" style="291"/>
    <col min="9473" max="9473" width="19.5703125" style="291" customWidth="1"/>
    <col min="9474" max="9474" width="12.85546875" style="291" customWidth="1"/>
    <col min="9475" max="9475" width="9.7109375" style="291" customWidth="1"/>
    <col min="9476" max="9476" width="9.28515625" style="291" customWidth="1"/>
    <col min="9477" max="9478" width="9.140625" style="291" customWidth="1"/>
    <col min="9479" max="9479" width="9.5703125" style="291" customWidth="1"/>
    <col min="9480" max="9480" width="9" style="291" customWidth="1"/>
    <col min="9481" max="9481" width="9.5703125" style="291" customWidth="1"/>
    <col min="9482" max="9482" width="9.140625" style="291"/>
    <col min="9483" max="9483" width="8.7109375" style="291" customWidth="1"/>
    <col min="9484" max="9728" width="9.140625" style="291"/>
    <col min="9729" max="9729" width="19.5703125" style="291" customWidth="1"/>
    <col min="9730" max="9730" width="12.85546875" style="291" customWidth="1"/>
    <col min="9731" max="9731" width="9.7109375" style="291" customWidth="1"/>
    <col min="9732" max="9732" width="9.28515625" style="291" customWidth="1"/>
    <col min="9733" max="9734" width="9.140625" style="291" customWidth="1"/>
    <col min="9735" max="9735" width="9.5703125" style="291" customWidth="1"/>
    <col min="9736" max="9736" width="9" style="291" customWidth="1"/>
    <col min="9737" max="9737" width="9.5703125" style="291" customWidth="1"/>
    <col min="9738" max="9738" width="9.140625" style="291"/>
    <col min="9739" max="9739" width="8.7109375" style="291" customWidth="1"/>
    <col min="9740" max="9984" width="9.140625" style="291"/>
    <col min="9985" max="9985" width="19.5703125" style="291" customWidth="1"/>
    <col min="9986" max="9986" width="12.85546875" style="291" customWidth="1"/>
    <col min="9987" max="9987" width="9.7109375" style="291" customWidth="1"/>
    <col min="9988" max="9988" width="9.28515625" style="291" customWidth="1"/>
    <col min="9989" max="9990" width="9.140625" style="291" customWidth="1"/>
    <col min="9991" max="9991" width="9.5703125" style="291" customWidth="1"/>
    <col min="9992" max="9992" width="9" style="291" customWidth="1"/>
    <col min="9993" max="9993" width="9.5703125" style="291" customWidth="1"/>
    <col min="9994" max="9994" width="9.140625" style="291"/>
    <col min="9995" max="9995" width="8.7109375" style="291" customWidth="1"/>
    <col min="9996" max="10240" width="9.140625" style="291"/>
    <col min="10241" max="10241" width="19.5703125" style="291" customWidth="1"/>
    <col min="10242" max="10242" width="12.85546875" style="291" customWidth="1"/>
    <col min="10243" max="10243" width="9.7109375" style="291" customWidth="1"/>
    <col min="10244" max="10244" width="9.28515625" style="291" customWidth="1"/>
    <col min="10245" max="10246" width="9.140625" style="291" customWidth="1"/>
    <col min="10247" max="10247" width="9.5703125" style="291" customWidth="1"/>
    <col min="10248" max="10248" width="9" style="291" customWidth="1"/>
    <col min="10249" max="10249" width="9.5703125" style="291" customWidth="1"/>
    <col min="10250" max="10250" width="9.140625" style="291"/>
    <col min="10251" max="10251" width="8.7109375" style="291" customWidth="1"/>
    <col min="10252" max="10496" width="9.140625" style="291"/>
    <col min="10497" max="10497" width="19.5703125" style="291" customWidth="1"/>
    <col min="10498" max="10498" width="12.85546875" style="291" customWidth="1"/>
    <col min="10499" max="10499" width="9.7109375" style="291" customWidth="1"/>
    <col min="10500" max="10500" width="9.28515625" style="291" customWidth="1"/>
    <col min="10501" max="10502" width="9.140625" style="291" customWidth="1"/>
    <col min="10503" max="10503" width="9.5703125" style="291" customWidth="1"/>
    <col min="10504" max="10504" width="9" style="291" customWidth="1"/>
    <col min="10505" max="10505" width="9.5703125" style="291" customWidth="1"/>
    <col min="10506" max="10506" width="9.140625" style="291"/>
    <col min="10507" max="10507" width="8.7109375" style="291" customWidth="1"/>
    <col min="10508" max="10752" width="9.140625" style="291"/>
    <col min="10753" max="10753" width="19.5703125" style="291" customWidth="1"/>
    <col min="10754" max="10754" width="12.85546875" style="291" customWidth="1"/>
    <col min="10755" max="10755" width="9.7109375" style="291" customWidth="1"/>
    <col min="10756" max="10756" width="9.28515625" style="291" customWidth="1"/>
    <col min="10757" max="10758" width="9.140625" style="291" customWidth="1"/>
    <col min="10759" max="10759" width="9.5703125" style="291" customWidth="1"/>
    <col min="10760" max="10760" width="9" style="291" customWidth="1"/>
    <col min="10761" max="10761" width="9.5703125" style="291" customWidth="1"/>
    <col min="10762" max="10762" width="9.140625" style="291"/>
    <col min="10763" max="10763" width="8.7109375" style="291" customWidth="1"/>
    <col min="10764" max="11008" width="9.140625" style="291"/>
    <col min="11009" max="11009" width="19.5703125" style="291" customWidth="1"/>
    <col min="11010" max="11010" width="12.85546875" style="291" customWidth="1"/>
    <col min="11011" max="11011" width="9.7109375" style="291" customWidth="1"/>
    <col min="11012" max="11012" width="9.28515625" style="291" customWidth="1"/>
    <col min="11013" max="11014" width="9.140625" style="291" customWidth="1"/>
    <col min="11015" max="11015" width="9.5703125" style="291" customWidth="1"/>
    <col min="11016" max="11016" width="9" style="291" customWidth="1"/>
    <col min="11017" max="11017" width="9.5703125" style="291" customWidth="1"/>
    <col min="11018" max="11018" width="9.140625" style="291"/>
    <col min="11019" max="11019" width="8.7109375" style="291" customWidth="1"/>
    <col min="11020" max="11264" width="9.140625" style="291"/>
    <col min="11265" max="11265" width="19.5703125" style="291" customWidth="1"/>
    <col min="11266" max="11266" width="12.85546875" style="291" customWidth="1"/>
    <col min="11267" max="11267" width="9.7109375" style="291" customWidth="1"/>
    <col min="11268" max="11268" width="9.28515625" style="291" customWidth="1"/>
    <col min="11269" max="11270" width="9.140625" style="291" customWidth="1"/>
    <col min="11271" max="11271" width="9.5703125" style="291" customWidth="1"/>
    <col min="11272" max="11272" width="9" style="291" customWidth="1"/>
    <col min="11273" max="11273" width="9.5703125" style="291" customWidth="1"/>
    <col min="11274" max="11274" width="9.140625" style="291"/>
    <col min="11275" max="11275" width="8.7109375" style="291" customWidth="1"/>
    <col min="11276" max="11520" width="9.140625" style="291"/>
    <col min="11521" max="11521" width="19.5703125" style="291" customWidth="1"/>
    <col min="11522" max="11522" width="12.85546875" style="291" customWidth="1"/>
    <col min="11523" max="11523" width="9.7109375" style="291" customWidth="1"/>
    <col min="11524" max="11524" width="9.28515625" style="291" customWidth="1"/>
    <col min="11525" max="11526" width="9.140625" style="291" customWidth="1"/>
    <col min="11527" max="11527" width="9.5703125" style="291" customWidth="1"/>
    <col min="11528" max="11528" width="9" style="291" customWidth="1"/>
    <col min="11529" max="11529" width="9.5703125" style="291" customWidth="1"/>
    <col min="11530" max="11530" width="9.140625" style="291"/>
    <col min="11531" max="11531" width="8.7109375" style="291" customWidth="1"/>
    <col min="11532" max="11776" width="9.140625" style="291"/>
    <col min="11777" max="11777" width="19.5703125" style="291" customWidth="1"/>
    <col min="11778" max="11778" width="12.85546875" style="291" customWidth="1"/>
    <col min="11779" max="11779" width="9.7109375" style="291" customWidth="1"/>
    <col min="11780" max="11780" width="9.28515625" style="291" customWidth="1"/>
    <col min="11781" max="11782" width="9.140625" style="291" customWidth="1"/>
    <col min="11783" max="11783" width="9.5703125" style="291" customWidth="1"/>
    <col min="11784" max="11784" width="9" style="291" customWidth="1"/>
    <col min="11785" max="11785" width="9.5703125" style="291" customWidth="1"/>
    <col min="11786" max="11786" width="9.140625" style="291"/>
    <col min="11787" max="11787" width="8.7109375" style="291" customWidth="1"/>
    <col min="11788" max="12032" width="9.140625" style="291"/>
    <col min="12033" max="12033" width="19.5703125" style="291" customWidth="1"/>
    <col min="12034" max="12034" width="12.85546875" style="291" customWidth="1"/>
    <col min="12035" max="12035" width="9.7109375" style="291" customWidth="1"/>
    <col min="12036" max="12036" width="9.28515625" style="291" customWidth="1"/>
    <col min="12037" max="12038" width="9.140625" style="291" customWidth="1"/>
    <col min="12039" max="12039" width="9.5703125" style="291" customWidth="1"/>
    <col min="12040" max="12040" width="9" style="291" customWidth="1"/>
    <col min="12041" max="12041" width="9.5703125" style="291" customWidth="1"/>
    <col min="12042" max="12042" width="9.140625" style="291"/>
    <col min="12043" max="12043" width="8.7109375" style="291" customWidth="1"/>
    <col min="12044" max="12288" width="9.140625" style="291"/>
    <col min="12289" max="12289" width="19.5703125" style="291" customWidth="1"/>
    <col min="12290" max="12290" width="12.85546875" style="291" customWidth="1"/>
    <col min="12291" max="12291" width="9.7109375" style="291" customWidth="1"/>
    <col min="12292" max="12292" width="9.28515625" style="291" customWidth="1"/>
    <col min="12293" max="12294" width="9.140625" style="291" customWidth="1"/>
    <col min="12295" max="12295" width="9.5703125" style="291" customWidth="1"/>
    <col min="12296" max="12296" width="9" style="291" customWidth="1"/>
    <col min="12297" max="12297" width="9.5703125" style="291" customWidth="1"/>
    <col min="12298" max="12298" width="9.140625" style="291"/>
    <col min="12299" max="12299" width="8.7109375" style="291" customWidth="1"/>
    <col min="12300" max="12544" width="9.140625" style="291"/>
    <col min="12545" max="12545" width="19.5703125" style="291" customWidth="1"/>
    <col min="12546" max="12546" width="12.85546875" style="291" customWidth="1"/>
    <col min="12547" max="12547" width="9.7109375" style="291" customWidth="1"/>
    <col min="12548" max="12548" width="9.28515625" style="291" customWidth="1"/>
    <col min="12549" max="12550" width="9.140625" style="291" customWidth="1"/>
    <col min="12551" max="12551" width="9.5703125" style="291" customWidth="1"/>
    <col min="12552" max="12552" width="9" style="291" customWidth="1"/>
    <col min="12553" max="12553" width="9.5703125" style="291" customWidth="1"/>
    <col min="12554" max="12554" width="9.140625" style="291"/>
    <col min="12555" max="12555" width="8.7109375" style="291" customWidth="1"/>
    <col min="12556" max="12800" width="9.140625" style="291"/>
    <col min="12801" max="12801" width="19.5703125" style="291" customWidth="1"/>
    <col min="12802" max="12802" width="12.85546875" style="291" customWidth="1"/>
    <col min="12803" max="12803" width="9.7109375" style="291" customWidth="1"/>
    <col min="12804" max="12804" width="9.28515625" style="291" customWidth="1"/>
    <col min="12805" max="12806" width="9.140625" style="291" customWidth="1"/>
    <col min="12807" max="12807" width="9.5703125" style="291" customWidth="1"/>
    <col min="12808" max="12808" width="9" style="291" customWidth="1"/>
    <col min="12809" max="12809" width="9.5703125" style="291" customWidth="1"/>
    <col min="12810" max="12810" width="9.140625" style="291"/>
    <col min="12811" max="12811" width="8.7109375" style="291" customWidth="1"/>
    <col min="12812" max="13056" width="9.140625" style="291"/>
    <col min="13057" max="13057" width="19.5703125" style="291" customWidth="1"/>
    <col min="13058" max="13058" width="12.85546875" style="291" customWidth="1"/>
    <col min="13059" max="13059" width="9.7109375" style="291" customWidth="1"/>
    <col min="13060" max="13060" width="9.28515625" style="291" customWidth="1"/>
    <col min="13061" max="13062" width="9.140625" style="291" customWidth="1"/>
    <col min="13063" max="13063" width="9.5703125" style="291" customWidth="1"/>
    <col min="13064" max="13064" width="9" style="291" customWidth="1"/>
    <col min="13065" max="13065" width="9.5703125" style="291" customWidth="1"/>
    <col min="13066" max="13066" width="9.140625" style="291"/>
    <col min="13067" max="13067" width="8.7109375" style="291" customWidth="1"/>
    <col min="13068" max="13312" width="9.140625" style="291"/>
    <col min="13313" max="13313" width="19.5703125" style="291" customWidth="1"/>
    <col min="13314" max="13314" width="12.85546875" style="291" customWidth="1"/>
    <col min="13315" max="13315" width="9.7109375" style="291" customWidth="1"/>
    <col min="13316" max="13316" width="9.28515625" style="291" customWidth="1"/>
    <col min="13317" max="13318" width="9.140625" style="291" customWidth="1"/>
    <col min="13319" max="13319" width="9.5703125" style="291" customWidth="1"/>
    <col min="13320" max="13320" width="9" style="291" customWidth="1"/>
    <col min="13321" max="13321" width="9.5703125" style="291" customWidth="1"/>
    <col min="13322" max="13322" width="9.140625" style="291"/>
    <col min="13323" max="13323" width="8.7109375" style="291" customWidth="1"/>
    <col min="13324" max="13568" width="9.140625" style="291"/>
    <col min="13569" max="13569" width="19.5703125" style="291" customWidth="1"/>
    <col min="13570" max="13570" width="12.85546875" style="291" customWidth="1"/>
    <col min="13571" max="13571" width="9.7109375" style="291" customWidth="1"/>
    <col min="13572" max="13572" width="9.28515625" style="291" customWidth="1"/>
    <col min="13573" max="13574" width="9.140625" style="291" customWidth="1"/>
    <col min="13575" max="13575" width="9.5703125" style="291" customWidth="1"/>
    <col min="13576" max="13576" width="9" style="291" customWidth="1"/>
    <col min="13577" max="13577" width="9.5703125" style="291" customWidth="1"/>
    <col min="13578" max="13578" width="9.140625" style="291"/>
    <col min="13579" max="13579" width="8.7109375" style="291" customWidth="1"/>
    <col min="13580" max="13824" width="9.140625" style="291"/>
    <col min="13825" max="13825" width="19.5703125" style="291" customWidth="1"/>
    <col min="13826" max="13826" width="12.85546875" style="291" customWidth="1"/>
    <col min="13827" max="13827" width="9.7109375" style="291" customWidth="1"/>
    <col min="13828" max="13828" width="9.28515625" style="291" customWidth="1"/>
    <col min="13829" max="13830" width="9.140625" style="291" customWidth="1"/>
    <col min="13831" max="13831" width="9.5703125" style="291" customWidth="1"/>
    <col min="13832" max="13832" width="9" style="291" customWidth="1"/>
    <col min="13833" max="13833" width="9.5703125" style="291" customWidth="1"/>
    <col min="13834" max="13834" width="9.140625" style="291"/>
    <col min="13835" max="13835" width="8.7109375" style="291" customWidth="1"/>
    <col min="13836" max="14080" width="9.140625" style="291"/>
    <col min="14081" max="14081" width="19.5703125" style="291" customWidth="1"/>
    <col min="14082" max="14082" width="12.85546875" style="291" customWidth="1"/>
    <col min="14083" max="14083" width="9.7109375" style="291" customWidth="1"/>
    <col min="14084" max="14084" width="9.28515625" style="291" customWidth="1"/>
    <col min="14085" max="14086" width="9.140625" style="291" customWidth="1"/>
    <col min="14087" max="14087" width="9.5703125" style="291" customWidth="1"/>
    <col min="14088" max="14088" width="9" style="291" customWidth="1"/>
    <col min="14089" max="14089" width="9.5703125" style="291" customWidth="1"/>
    <col min="14090" max="14090" width="9.140625" style="291"/>
    <col min="14091" max="14091" width="8.7109375" style="291" customWidth="1"/>
    <col min="14092" max="14336" width="9.140625" style="291"/>
    <col min="14337" max="14337" width="19.5703125" style="291" customWidth="1"/>
    <col min="14338" max="14338" width="12.85546875" style="291" customWidth="1"/>
    <col min="14339" max="14339" width="9.7109375" style="291" customWidth="1"/>
    <col min="14340" max="14340" width="9.28515625" style="291" customWidth="1"/>
    <col min="14341" max="14342" width="9.140625" style="291" customWidth="1"/>
    <col min="14343" max="14343" width="9.5703125" style="291" customWidth="1"/>
    <col min="14344" max="14344" width="9" style="291" customWidth="1"/>
    <col min="14345" max="14345" width="9.5703125" style="291" customWidth="1"/>
    <col min="14346" max="14346" width="9.140625" style="291"/>
    <col min="14347" max="14347" width="8.7109375" style="291" customWidth="1"/>
    <col min="14348" max="14592" width="9.140625" style="291"/>
    <col min="14593" max="14593" width="19.5703125" style="291" customWidth="1"/>
    <col min="14594" max="14594" width="12.85546875" style="291" customWidth="1"/>
    <col min="14595" max="14595" width="9.7109375" style="291" customWidth="1"/>
    <col min="14596" max="14596" width="9.28515625" style="291" customWidth="1"/>
    <col min="14597" max="14598" width="9.140625" style="291" customWidth="1"/>
    <col min="14599" max="14599" width="9.5703125" style="291" customWidth="1"/>
    <col min="14600" max="14600" width="9" style="291" customWidth="1"/>
    <col min="14601" max="14601" width="9.5703125" style="291" customWidth="1"/>
    <col min="14602" max="14602" width="9.140625" style="291"/>
    <col min="14603" max="14603" width="8.7109375" style="291" customWidth="1"/>
    <col min="14604" max="14848" width="9.140625" style="291"/>
    <col min="14849" max="14849" width="19.5703125" style="291" customWidth="1"/>
    <col min="14850" max="14850" width="12.85546875" style="291" customWidth="1"/>
    <col min="14851" max="14851" width="9.7109375" style="291" customWidth="1"/>
    <col min="14852" max="14852" width="9.28515625" style="291" customWidth="1"/>
    <col min="14853" max="14854" width="9.140625" style="291" customWidth="1"/>
    <col min="14855" max="14855" width="9.5703125" style="291" customWidth="1"/>
    <col min="14856" max="14856" width="9" style="291" customWidth="1"/>
    <col min="14857" max="14857" width="9.5703125" style="291" customWidth="1"/>
    <col min="14858" max="14858" width="9.140625" style="291"/>
    <col min="14859" max="14859" width="8.7109375" style="291" customWidth="1"/>
    <col min="14860" max="15104" width="9.140625" style="291"/>
    <col min="15105" max="15105" width="19.5703125" style="291" customWidth="1"/>
    <col min="15106" max="15106" width="12.85546875" style="291" customWidth="1"/>
    <col min="15107" max="15107" width="9.7109375" style="291" customWidth="1"/>
    <col min="15108" max="15108" width="9.28515625" style="291" customWidth="1"/>
    <col min="15109" max="15110" width="9.140625" style="291" customWidth="1"/>
    <col min="15111" max="15111" width="9.5703125" style="291" customWidth="1"/>
    <col min="15112" max="15112" width="9" style="291" customWidth="1"/>
    <col min="15113" max="15113" width="9.5703125" style="291" customWidth="1"/>
    <col min="15114" max="15114" width="9.140625" style="291"/>
    <col min="15115" max="15115" width="8.7109375" style="291" customWidth="1"/>
    <col min="15116" max="15360" width="9.140625" style="291"/>
    <col min="15361" max="15361" width="19.5703125" style="291" customWidth="1"/>
    <col min="15362" max="15362" width="12.85546875" style="291" customWidth="1"/>
    <col min="15363" max="15363" width="9.7109375" style="291" customWidth="1"/>
    <col min="15364" max="15364" width="9.28515625" style="291" customWidth="1"/>
    <col min="15365" max="15366" width="9.140625" style="291" customWidth="1"/>
    <col min="15367" max="15367" width="9.5703125" style="291" customWidth="1"/>
    <col min="15368" max="15368" width="9" style="291" customWidth="1"/>
    <col min="15369" max="15369" width="9.5703125" style="291" customWidth="1"/>
    <col min="15370" max="15370" width="9.140625" style="291"/>
    <col min="15371" max="15371" width="8.7109375" style="291" customWidth="1"/>
    <col min="15372" max="15616" width="9.140625" style="291"/>
    <col min="15617" max="15617" width="19.5703125" style="291" customWidth="1"/>
    <col min="15618" max="15618" width="12.85546875" style="291" customWidth="1"/>
    <col min="15619" max="15619" width="9.7109375" style="291" customWidth="1"/>
    <col min="15620" max="15620" width="9.28515625" style="291" customWidth="1"/>
    <col min="15621" max="15622" width="9.140625" style="291" customWidth="1"/>
    <col min="15623" max="15623" width="9.5703125" style="291" customWidth="1"/>
    <col min="15624" max="15624" width="9" style="291" customWidth="1"/>
    <col min="15625" max="15625" width="9.5703125" style="291" customWidth="1"/>
    <col min="15626" max="15626" width="9.140625" style="291"/>
    <col min="15627" max="15627" width="8.7109375" style="291" customWidth="1"/>
    <col min="15628" max="15872" width="9.140625" style="291"/>
    <col min="15873" max="15873" width="19.5703125" style="291" customWidth="1"/>
    <col min="15874" max="15874" width="12.85546875" style="291" customWidth="1"/>
    <col min="15875" max="15875" width="9.7109375" style="291" customWidth="1"/>
    <col min="15876" max="15876" width="9.28515625" style="291" customWidth="1"/>
    <col min="15877" max="15878" width="9.140625" style="291" customWidth="1"/>
    <col min="15879" max="15879" width="9.5703125" style="291" customWidth="1"/>
    <col min="15880" max="15880" width="9" style="291" customWidth="1"/>
    <col min="15881" max="15881" width="9.5703125" style="291" customWidth="1"/>
    <col min="15882" max="15882" width="9.140625" style="291"/>
    <col min="15883" max="15883" width="8.7109375" style="291" customWidth="1"/>
    <col min="15884" max="16128" width="9.140625" style="291"/>
    <col min="16129" max="16129" width="19.5703125" style="291" customWidth="1"/>
    <col min="16130" max="16130" width="12.85546875" style="291" customWidth="1"/>
    <col min="16131" max="16131" width="9.7109375" style="291" customWidth="1"/>
    <col min="16132" max="16132" width="9.28515625" style="291" customWidth="1"/>
    <col min="16133" max="16134" width="9.140625" style="291" customWidth="1"/>
    <col min="16135" max="16135" width="9.5703125" style="291" customWidth="1"/>
    <col min="16136" max="16136" width="9" style="291" customWidth="1"/>
    <col min="16137" max="16137" width="9.5703125" style="291" customWidth="1"/>
    <col min="16138" max="16138" width="9.140625" style="291"/>
    <col min="16139" max="16139" width="8.7109375" style="291" customWidth="1"/>
    <col min="16140" max="16384" width="9.140625" style="291"/>
  </cols>
  <sheetData>
    <row r="1" spans="1:17" s="655" customFormat="1" ht="12">
      <c r="A1" s="653" t="s">
        <v>615</v>
      </c>
    </row>
    <row r="2" spans="1:17" s="655" customFormat="1" ht="12">
      <c r="A2" s="655" t="s">
        <v>545</v>
      </c>
    </row>
    <row r="3" spans="1:17" s="655" customFormat="1" ht="12">
      <c r="A3" s="655" t="s">
        <v>546</v>
      </c>
    </row>
    <row r="4" spans="1:17">
      <c r="A4" s="715"/>
      <c r="B4" s="715"/>
      <c r="C4" s="715"/>
      <c r="D4" s="715"/>
    </row>
    <row r="5" spans="1:17" ht="29.25" customHeight="1">
      <c r="A5" s="1150" t="s">
        <v>205</v>
      </c>
      <c r="B5" s="1150" t="s">
        <v>547</v>
      </c>
      <c r="C5" s="1150" t="s">
        <v>526</v>
      </c>
      <c r="D5" s="1150"/>
      <c r="E5" s="1177" t="s">
        <v>548</v>
      </c>
      <c r="F5" s="1177"/>
      <c r="G5" s="1177"/>
      <c r="H5" s="1177"/>
      <c r="I5" s="1177"/>
      <c r="J5" s="1177"/>
      <c r="K5" s="1177"/>
      <c r="L5" s="1177"/>
      <c r="M5" s="1177"/>
      <c r="N5" s="1177"/>
      <c r="O5" s="1177"/>
      <c r="P5" s="1177"/>
    </row>
    <row r="6" spans="1:17" ht="24" customHeight="1">
      <c r="A6" s="1150"/>
      <c r="B6" s="1150"/>
      <c r="C6" s="1150"/>
      <c r="D6" s="1150"/>
      <c r="E6" s="1158" t="s">
        <v>549</v>
      </c>
      <c r="F6" s="1158"/>
      <c r="G6" s="1158" t="s">
        <v>550</v>
      </c>
      <c r="H6" s="1158"/>
      <c r="I6" s="1158" t="s">
        <v>551</v>
      </c>
      <c r="J6" s="1158"/>
      <c r="K6" s="1158" t="s">
        <v>552</v>
      </c>
      <c r="L6" s="1158"/>
      <c r="M6" s="1178" t="s">
        <v>553</v>
      </c>
      <c r="N6" s="1178"/>
      <c r="O6" s="1178"/>
      <c r="P6" s="1178"/>
      <c r="Q6" s="654"/>
    </row>
    <row r="7" spans="1:17" ht="12">
      <c r="A7" s="1150"/>
      <c r="B7" s="1150"/>
      <c r="C7" s="1179" t="s">
        <v>5</v>
      </c>
      <c r="D7" s="1179"/>
      <c r="E7" s="1179" t="s">
        <v>5</v>
      </c>
      <c r="F7" s="1179"/>
      <c r="G7" s="1179" t="s">
        <v>5</v>
      </c>
      <c r="H7" s="1179"/>
      <c r="I7" s="1179" t="s">
        <v>5</v>
      </c>
      <c r="J7" s="1179"/>
      <c r="K7" s="1179" t="s">
        <v>5</v>
      </c>
      <c r="L7" s="1179"/>
      <c r="M7" s="1180" t="s">
        <v>554</v>
      </c>
      <c r="N7" s="1180"/>
      <c r="O7" s="1176" t="s">
        <v>541</v>
      </c>
      <c r="P7" s="1176"/>
    </row>
    <row r="8" spans="1:17" ht="12">
      <c r="A8" s="1150"/>
      <c r="B8" s="1150"/>
      <c r="C8" s="717">
        <v>2009</v>
      </c>
      <c r="D8" s="717">
        <v>2012</v>
      </c>
      <c r="E8" s="717">
        <v>2009</v>
      </c>
      <c r="F8" s="717">
        <v>2012</v>
      </c>
      <c r="G8" s="717">
        <v>2009</v>
      </c>
      <c r="H8" s="717">
        <v>2012</v>
      </c>
      <c r="I8" s="717">
        <v>2009</v>
      </c>
      <c r="J8" s="762">
        <v>2012</v>
      </c>
      <c r="K8" s="717">
        <v>2009</v>
      </c>
      <c r="L8" s="717">
        <v>2012</v>
      </c>
      <c r="M8" s="744">
        <v>2009</v>
      </c>
      <c r="N8" s="744">
        <v>2012</v>
      </c>
      <c r="O8" s="744">
        <v>2009</v>
      </c>
      <c r="P8" s="744">
        <v>2012</v>
      </c>
    </row>
    <row r="9" spans="1:17" ht="12">
      <c r="A9" s="763"/>
      <c r="B9" s="716"/>
      <c r="C9" s="764"/>
      <c r="D9" s="764"/>
      <c r="E9" s="764"/>
      <c r="F9" s="764"/>
      <c r="G9" s="764"/>
      <c r="H9" s="764"/>
      <c r="I9" s="764"/>
      <c r="J9" s="765"/>
      <c r="K9" s="764"/>
      <c r="L9" s="764"/>
      <c r="M9" s="729"/>
      <c r="N9" s="733"/>
      <c r="O9" s="729"/>
      <c r="P9" s="733"/>
    </row>
    <row r="10" spans="1:17" ht="12">
      <c r="A10" s="939" t="s">
        <v>616</v>
      </c>
      <c r="B10" s="924">
        <v>5565</v>
      </c>
      <c r="C10" s="940">
        <v>865</v>
      </c>
      <c r="D10" s="941">
        <v>993</v>
      </c>
      <c r="E10" s="960">
        <v>117</v>
      </c>
      <c r="F10" s="961">
        <v>262</v>
      </c>
      <c r="G10" s="960">
        <v>43</v>
      </c>
      <c r="H10" s="961">
        <v>209</v>
      </c>
      <c r="I10" s="960">
        <v>120</v>
      </c>
      <c r="J10" s="961">
        <v>258</v>
      </c>
      <c r="K10" s="961">
        <v>585</v>
      </c>
      <c r="L10" s="961">
        <v>434</v>
      </c>
      <c r="M10" s="942">
        <v>32.369942196531795</v>
      </c>
      <c r="N10" s="942">
        <v>56.294058408862035</v>
      </c>
      <c r="O10" s="962">
        <v>67.630057803468205</v>
      </c>
      <c r="P10" s="942">
        <v>43.705941591137965</v>
      </c>
      <c r="Q10" s="736"/>
    </row>
    <row r="11" spans="1:17" ht="12">
      <c r="A11" s="943"/>
      <c r="B11" s="924"/>
      <c r="C11" s="940"/>
      <c r="D11" s="944"/>
      <c r="E11" s="960"/>
      <c r="F11" s="944"/>
      <c r="G11" s="960"/>
      <c r="H11" s="944"/>
      <c r="I11" s="960"/>
      <c r="J11" s="944"/>
      <c r="K11" s="944"/>
      <c r="L11" s="944"/>
      <c r="M11" s="949"/>
      <c r="N11" s="949"/>
      <c r="O11" s="945"/>
      <c r="P11" s="949"/>
      <c r="Q11" s="736"/>
    </row>
    <row r="12" spans="1:17" ht="12">
      <c r="A12" s="946" t="s">
        <v>25</v>
      </c>
      <c r="B12" s="933">
        <v>22</v>
      </c>
      <c r="C12" s="947" t="s">
        <v>97</v>
      </c>
      <c r="D12" s="947" t="s">
        <v>97</v>
      </c>
      <c r="E12" s="947" t="s">
        <v>97</v>
      </c>
      <c r="F12" s="947" t="s">
        <v>97</v>
      </c>
      <c r="G12" s="947" t="s">
        <v>97</v>
      </c>
      <c r="H12" s="947" t="s">
        <v>97</v>
      </c>
      <c r="I12" s="947" t="s">
        <v>97</v>
      </c>
      <c r="J12" s="947" t="s">
        <v>97</v>
      </c>
      <c r="K12" s="947" t="s">
        <v>97</v>
      </c>
      <c r="L12" s="947" t="s">
        <v>97</v>
      </c>
      <c r="M12" s="949" t="s">
        <v>97</v>
      </c>
      <c r="N12" s="949" t="s">
        <v>97</v>
      </c>
      <c r="O12" s="949" t="s">
        <v>97</v>
      </c>
      <c r="P12" s="949" t="s">
        <v>97</v>
      </c>
      <c r="Q12" s="736"/>
    </row>
    <row r="13" spans="1:17" ht="12">
      <c r="A13" s="946" t="s">
        <v>23</v>
      </c>
      <c r="B13" s="933">
        <v>102</v>
      </c>
      <c r="C13" s="947">
        <v>36</v>
      </c>
      <c r="D13" s="948">
        <v>43</v>
      </c>
      <c r="E13" s="947">
        <v>2</v>
      </c>
      <c r="F13" s="947">
        <v>3</v>
      </c>
      <c r="G13" s="947">
        <v>1</v>
      </c>
      <c r="H13" s="947">
        <v>4</v>
      </c>
      <c r="I13" s="947">
        <v>2</v>
      </c>
      <c r="J13" s="944">
        <v>13</v>
      </c>
      <c r="K13" s="944">
        <v>31</v>
      </c>
      <c r="L13" s="944">
        <v>26</v>
      </c>
      <c r="M13" s="949">
        <v>13.888888888888889</v>
      </c>
      <c r="N13" s="949">
        <v>39.534883720930232</v>
      </c>
      <c r="O13" s="945">
        <v>86.111111111111114</v>
      </c>
      <c r="P13" s="949">
        <v>60.465116279069768</v>
      </c>
      <c r="Q13" s="736"/>
    </row>
    <row r="14" spans="1:17" ht="12">
      <c r="A14" s="946" t="s">
        <v>26</v>
      </c>
      <c r="B14" s="933">
        <v>16</v>
      </c>
      <c r="C14" s="947">
        <v>3</v>
      </c>
      <c r="D14" s="948">
        <v>4</v>
      </c>
      <c r="E14" s="947">
        <v>1</v>
      </c>
      <c r="F14" s="947">
        <v>2</v>
      </c>
      <c r="G14" s="947" t="s">
        <v>97</v>
      </c>
      <c r="H14" s="947" t="s">
        <v>97</v>
      </c>
      <c r="I14" s="947" t="s">
        <v>97</v>
      </c>
      <c r="J14" s="947" t="s">
        <v>97</v>
      </c>
      <c r="K14" s="944">
        <v>2</v>
      </c>
      <c r="L14" s="944">
        <v>2</v>
      </c>
      <c r="M14" s="949">
        <v>33.333333333333336</v>
      </c>
      <c r="N14" s="949">
        <v>50</v>
      </c>
      <c r="O14" s="945">
        <v>66.666666666666671</v>
      </c>
      <c r="P14" s="949">
        <v>50</v>
      </c>
      <c r="Q14" s="736"/>
    </row>
    <row r="15" spans="1:17" ht="12">
      <c r="A15" s="946" t="s">
        <v>27</v>
      </c>
      <c r="B15" s="933">
        <v>62</v>
      </c>
      <c r="C15" s="947">
        <v>35</v>
      </c>
      <c r="D15" s="948">
        <v>39</v>
      </c>
      <c r="E15" s="947">
        <v>4</v>
      </c>
      <c r="F15" s="947">
        <v>5</v>
      </c>
      <c r="G15" s="947">
        <v>2</v>
      </c>
      <c r="H15" s="947" t="s">
        <v>97</v>
      </c>
      <c r="I15" s="947" t="s">
        <v>97</v>
      </c>
      <c r="J15" s="944">
        <v>11</v>
      </c>
      <c r="K15" s="944">
        <v>29</v>
      </c>
      <c r="L15" s="944">
        <v>23</v>
      </c>
      <c r="M15" s="949">
        <v>17.142857142857142</v>
      </c>
      <c r="N15" s="949">
        <v>41.025641025641029</v>
      </c>
      <c r="O15" s="945">
        <v>82.857142857142861</v>
      </c>
      <c r="P15" s="949">
        <v>58.974358974358971</v>
      </c>
      <c r="Q15" s="736"/>
    </row>
    <row r="16" spans="1:17" ht="12">
      <c r="A16" s="946" t="s">
        <v>28</v>
      </c>
      <c r="B16" s="933">
        <v>417</v>
      </c>
      <c r="C16" s="947">
        <v>160</v>
      </c>
      <c r="D16" s="948">
        <v>170</v>
      </c>
      <c r="E16" s="947">
        <v>20</v>
      </c>
      <c r="F16" s="947">
        <v>19</v>
      </c>
      <c r="G16" s="947">
        <v>4</v>
      </c>
      <c r="H16" s="947">
        <v>11</v>
      </c>
      <c r="I16" s="947">
        <v>5</v>
      </c>
      <c r="J16" s="944">
        <v>43</v>
      </c>
      <c r="K16" s="944">
        <v>131</v>
      </c>
      <c r="L16" s="944">
        <v>105</v>
      </c>
      <c r="M16" s="949">
        <v>18.125</v>
      </c>
      <c r="N16" s="949">
        <v>38.235294117647058</v>
      </c>
      <c r="O16" s="945">
        <v>81.875</v>
      </c>
      <c r="P16" s="949">
        <v>61.764705882352942</v>
      </c>
      <c r="Q16" s="736"/>
    </row>
    <row r="17" spans="1:17" ht="12">
      <c r="A17" s="946" t="s">
        <v>9</v>
      </c>
      <c r="B17" s="933">
        <v>184</v>
      </c>
      <c r="C17" s="947">
        <v>55</v>
      </c>
      <c r="D17" s="948">
        <v>64</v>
      </c>
      <c r="E17" s="947">
        <v>8</v>
      </c>
      <c r="F17" s="947">
        <v>18</v>
      </c>
      <c r="G17" s="947">
        <v>2</v>
      </c>
      <c r="H17" s="947">
        <v>11</v>
      </c>
      <c r="I17" s="947">
        <v>3</v>
      </c>
      <c r="J17" s="944">
        <v>24</v>
      </c>
      <c r="K17" s="944">
        <v>42</v>
      </c>
      <c r="L17" s="944">
        <v>20</v>
      </c>
      <c r="M17" s="949">
        <v>23.636363636363637</v>
      </c>
      <c r="N17" s="949">
        <v>68.75</v>
      </c>
      <c r="O17" s="945">
        <v>76.36363636363636</v>
      </c>
      <c r="P17" s="949">
        <v>31.25</v>
      </c>
      <c r="Q17" s="736"/>
    </row>
    <row r="18" spans="1:17" ht="12">
      <c r="A18" s="946" t="s">
        <v>10</v>
      </c>
      <c r="B18" s="933">
        <v>1</v>
      </c>
      <c r="C18" s="947" t="s">
        <v>97</v>
      </c>
      <c r="D18" s="947" t="s">
        <v>97</v>
      </c>
      <c r="E18" s="947" t="s">
        <v>97</v>
      </c>
      <c r="F18" s="947" t="s">
        <v>97</v>
      </c>
      <c r="G18" s="947" t="s">
        <v>97</v>
      </c>
      <c r="H18" s="947" t="s">
        <v>97</v>
      </c>
      <c r="I18" s="947" t="s">
        <v>97</v>
      </c>
      <c r="J18" s="947" t="s">
        <v>97</v>
      </c>
      <c r="K18" s="947" t="s">
        <v>97</v>
      </c>
      <c r="L18" s="947" t="s">
        <v>97</v>
      </c>
      <c r="M18" s="949" t="s">
        <v>97</v>
      </c>
      <c r="N18" s="949" t="s">
        <v>97</v>
      </c>
      <c r="O18" s="949" t="s">
        <v>97</v>
      </c>
      <c r="P18" s="949" t="s">
        <v>97</v>
      </c>
      <c r="Q18" s="736"/>
    </row>
    <row r="19" spans="1:17" ht="12">
      <c r="A19" s="946" t="s">
        <v>29</v>
      </c>
      <c r="B19" s="933">
        <v>78</v>
      </c>
      <c r="C19" s="947">
        <v>8</v>
      </c>
      <c r="D19" s="948">
        <v>10</v>
      </c>
      <c r="E19" s="947">
        <v>1</v>
      </c>
      <c r="F19" s="947">
        <v>7</v>
      </c>
      <c r="G19" s="947" t="s">
        <v>97</v>
      </c>
      <c r="H19" s="947">
        <v>6</v>
      </c>
      <c r="I19" s="947">
        <v>4</v>
      </c>
      <c r="J19" s="947" t="s">
        <v>97</v>
      </c>
      <c r="K19" s="944">
        <v>3</v>
      </c>
      <c r="L19" s="944">
        <v>2</v>
      </c>
      <c r="M19" s="949">
        <v>62.5</v>
      </c>
      <c r="N19" s="949">
        <v>80</v>
      </c>
      <c r="O19" s="945">
        <v>37.5</v>
      </c>
      <c r="P19" s="949">
        <v>20</v>
      </c>
      <c r="Q19" s="736"/>
    </row>
    <row r="20" spans="1:17" ht="12">
      <c r="A20" s="946" t="s">
        <v>11</v>
      </c>
      <c r="B20" s="933">
        <v>246</v>
      </c>
      <c r="C20" s="947">
        <v>5</v>
      </c>
      <c r="D20" s="948">
        <v>7</v>
      </c>
      <c r="E20" s="947">
        <v>1</v>
      </c>
      <c r="F20" s="947">
        <v>3</v>
      </c>
      <c r="G20" s="947" t="s">
        <v>97</v>
      </c>
      <c r="H20" s="947">
        <v>2</v>
      </c>
      <c r="I20" s="947">
        <v>2</v>
      </c>
      <c r="J20" s="944">
        <v>3</v>
      </c>
      <c r="K20" s="944">
        <v>2</v>
      </c>
      <c r="L20" s="944">
        <v>1</v>
      </c>
      <c r="M20" s="949">
        <v>60</v>
      </c>
      <c r="N20" s="949">
        <v>85.714285714285708</v>
      </c>
      <c r="O20" s="945">
        <v>40</v>
      </c>
      <c r="P20" s="949">
        <v>14.285714285714286</v>
      </c>
      <c r="Q20" s="736"/>
    </row>
    <row r="21" spans="1:17" ht="12">
      <c r="A21" s="946" t="s">
        <v>12</v>
      </c>
      <c r="B21" s="933">
        <v>217</v>
      </c>
      <c r="C21" s="947">
        <v>55</v>
      </c>
      <c r="D21" s="948">
        <v>72</v>
      </c>
      <c r="E21" s="947">
        <v>10</v>
      </c>
      <c r="F21" s="947">
        <v>5</v>
      </c>
      <c r="G21" s="947">
        <v>1</v>
      </c>
      <c r="H21" s="947">
        <v>3</v>
      </c>
      <c r="I21" s="947">
        <v>3</v>
      </c>
      <c r="J21" s="944">
        <v>27</v>
      </c>
      <c r="K21" s="944">
        <v>41</v>
      </c>
      <c r="L21" s="944">
        <v>38</v>
      </c>
      <c r="M21" s="949">
        <v>25.454545454545453</v>
      </c>
      <c r="N21" s="949">
        <v>47.222222222222221</v>
      </c>
      <c r="O21" s="945">
        <v>74.545454545454547</v>
      </c>
      <c r="P21" s="949">
        <v>52.777777777777779</v>
      </c>
      <c r="Q21" s="736"/>
    </row>
    <row r="22" spans="1:17" ht="12">
      <c r="A22" s="946" t="s">
        <v>13</v>
      </c>
      <c r="B22" s="933">
        <v>141</v>
      </c>
      <c r="C22" s="947">
        <v>5</v>
      </c>
      <c r="D22" s="948">
        <v>7</v>
      </c>
      <c r="E22" s="947">
        <v>2</v>
      </c>
      <c r="F22" s="947">
        <v>4</v>
      </c>
      <c r="G22" s="947" t="s">
        <v>97</v>
      </c>
      <c r="H22" s="947" t="s">
        <v>97</v>
      </c>
      <c r="I22" s="947" t="s">
        <v>97</v>
      </c>
      <c r="J22" s="944">
        <v>1</v>
      </c>
      <c r="K22" s="944">
        <v>3</v>
      </c>
      <c r="L22" s="944">
        <v>2</v>
      </c>
      <c r="M22" s="949">
        <v>40</v>
      </c>
      <c r="N22" s="949">
        <v>71.428571428571431</v>
      </c>
      <c r="O22" s="945">
        <v>60</v>
      </c>
      <c r="P22" s="949">
        <v>28.571428571428573</v>
      </c>
      <c r="Q22" s="736"/>
    </row>
    <row r="23" spans="1:17" ht="12">
      <c r="A23" s="946" t="s">
        <v>14</v>
      </c>
      <c r="B23" s="933">
        <v>78</v>
      </c>
      <c r="C23" s="947">
        <v>6</v>
      </c>
      <c r="D23" s="948">
        <v>5</v>
      </c>
      <c r="E23" s="947">
        <v>1</v>
      </c>
      <c r="F23" s="947">
        <v>3</v>
      </c>
      <c r="G23" s="947" t="s">
        <v>97</v>
      </c>
      <c r="H23" s="947">
        <v>1</v>
      </c>
      <c r="I23" s="947">
        <v>1</v>
      </c>
      <c r="J23" s="944">
        <v>2</v>
      </c>
      <c r="K23" s="944">
        <v>4</v>
      </c>
      <c r="L23" s="963" t="s">
        <v>93</v>
      </c>
      <c r="M23" s="949">
        <v>33.333333333333336</v>
      </c>
      <c r="N23" s="949">
        <v>100</v>
      </c>
      <c r="O23" s="945">
        <v>66.666666666666671</v>
      </c>
      <c r="P23" s="949" t="s">
        <v>97</v>
      </c>
      <c r="Q23" s="736"/>
    </row>
    <row r="24" spans="1:17" ht="12">
      <c r="A24" s="946" t="s">
        <v>30</v>
      </c>
      <c r="B24" s="933">
        <v>853</v>
      </c>
      <c r="C24" s="947">
        <v>54</v>
      </c>
      <c r="D24" s="948">
        <v>59</v>
      </c>
      <c r="E24" s="947">
        <v>11</v>
      </c>
      <c r="F24" s="947">
        <v>16</v>
      </c>
      <c r="G24" s="947">
        <v>3</v>
      </c>
      <c r="H24" s="947">
        <v>8</v>
      </c>
      <c r="I24" s="947">
        <v>4</v>
      </c>
      <c r="J24" s="944">
        <v>14</v>
      </c>
      <c r="K24" s="944">
        <v>36</v>
      </c>
      <c r="L24" s="944">
        <v>27</v>
      </c>
      <c r="M24" s="949">
        <v>33.333333333333336</v>
      </c>
      <c r="N24" s="949">
        <v>54.237288135593218</v>
      </c>
      <c r="O24" s="945">
        <v>66.666666666666671</v>
      </c>
      <c r="P24" s="949">
        <v>45.762711864406782</v>
      </c>
      <c r="Q24" s="736"/>
    </row>
    <row r="25" spans="1:17" ht="12">
      <c r="A25" s="946" t="s">
        <v>31</v>
      </c>
      <c r="B25" s="933">
        <v>143</v>
      </c>
      <c r="C25" s="947">
        <v>15</v>
      </c>
      <c r="D25" s="948">
        <v>20</v>
      </c>
      <c r="E25" s="947">
        <v>2</v>
      </c>
      <c r="F25" s="947">
        <v>3</v>
      </c>
      <c r="G25" s="947" t="s">
        <v>97</v>
      </c>
      <c r="H25" s="947">
        <v>2</v>
      </c>
      <c r="I25" s="947">
        <v>1</v>
      </c>
      <c r="J25" s="944">
        <v>9</v>
      </c>
      <c r="K25" s="944">
        <v>12</v>
      </c>
      <c r="L25" s="944">
        <v>9</v>
      </c>
      <c r="M25" s="949">
        <v>20</v>
      </c>
      <c r="N25" s="949">
        <v>55</v>
      </c>
      <c r="O25" s="945">
        <v>80</v>
      </c>
      <c r="P25" s="949">
        <v>45</v>
      </c>
      <c r="Q25" s="736"/>
    </row>
    <row r="26" spans="1:17" ht="12">
      <c r="A26" s="946" t="s">
        <v>15</v>
      </c>
      <c r="B26" s="933">
        <v>223</v>
      </c>
      <c r="C26" s="947">
        <v>24</v>
      </c>
      <c r="D26" s="948">
        <v>29</v>
      </c>
      <c r="E26" s="947">
        <v>4</v>
      </c>
      <c r="F26" s="947">
        <v>5</v>
      </c>
      <c r="G26" s="947" t="s">
        <v>97</v>
      </c>
      <c r="H26" s="947">
        <v>3</v>
      </c>
      <c r="I26" s="947" t="s">
        <v>97</v>
      </c>
      <c r="J26" s="944">
        <v>4</v>
      </c>
      <c r="K26" s="944">
        <v>20</v>
      </c>
      <c r="L26" s="944">
        <v>20</v>
      </c>
      <c r="M26" s="949">
        <v>16.666666666666668</v>
      </c>
      <c r="N26" s="949">
        <v>31.03448275862069</v>
      </c>
      <c r="O26" s="945">
        <v>83.333333333333329</v>
      </c>
      <c r="P26" s="949">
        <v>68.965517241379317</v>
      </c>
      <c r="Q26" s="736"/>
    </row>
    <row r="27" spans="1:17" ht="12">
      <c r="A27" s="946" t="s">
        <v>197</v>
      </c>
      <c r="B27" s="933">
        <v>399</v>
      </c>
      <c r="C27" s="947">
        <v>24</v>
      </c>
      <c r="D27" s="948">
        <v>31</v>
      </c>
      <c r="E27" s="947">
        <v>3</v>
      </c>
      <c r="F27" s="947">
        <v>19</v>
      </c>
      <c r="G27" s="947">
        <v>2</v>
      </c>
      <c r="H27" s="947">
        <v>14</v>
      </c>
      <c r="I27" s="947">
        <v>8</v>
      </c>
      <c r="J27" s="944">
        <v>6</v>
      </c>
      <c r="K27" s="944">
        <v>11</v>
      </c>
      <c r="L27" s="944">
        <v>6</v>
      </c>
      <c r="M27" s="949">
        <v>54.166666666666664</v>
      </c>
      <c r="N27" s="949">
        <v>80.645161290322577</v>
      </c>
      <c r="O27" s="945">
        <v>45.833333333333336</v>
      </c>
      <c r="P27" s="949">
        <v>19.35483870967742</v>
      </c>
      <c r="Q27" s="736"/>
    </row>
    <row r="28" spans="1:17" ht="12">
      <c r="A28" s="946" t="s">
        <v>24</v>
      </c>
      <c r="B28" s="933">
        <v>185</v>
      </c>
      <c r="C28" s="947">
        <v>42</v>
      </c>
      <c r="D28" s="948">
        <v>50</v>
      </c>
      <c r="E28" s="947">
        <v>5</v>
      </c>
      <c r="F28" s="947">
        <v>10</v>
      </c>
      <c r="G28" s="947">
        <v>4</v>
      </c>
      <c r="H28" s="947">
        <v>10</v>
      </c>
      <c r="I28" s="947">
        <v>6</v>
      </c>
      <c r="J28" s="944">
        <v>11</v>
      </c>
      <c r="K28" s="944">
        <v>27</v>
      </c>
      <c r="L28" s="944">
        <v>26</v>
      </c>
      <c r="M28" s="949">
        <v>35.714285714285715</v>
      </c>
      <c r="N28" s="949">
        <v>48</v>
      </c>
      <c r="O28" s="945">
        <v>64.285714285714292</v>
      </c>
      <c r="P28" s="949">
        <v>52</v>
      </c>
      <c r="Q28" s="736"/>
    </row>
    <row r="29" spans="1:17" ht="12">
      <c r="A29" s="946" t="s">
        <v>16</v>
      </c>
      <c r="B29" s="933">
        <v>224</v>
      </c>
      <c r="C29" s="947">
        <v>13</v>
      </c>
      <c r="D29" s="948">
        <v>12</v>
      </c>
      <c r="E29" s="947" t="s">
        <v>97</v>
      </c>
      <c r="F29" s="947">
        <v>2</v>
      </c>
      <c r="G29" s="947" t="s">
        <v>97</v>
      </c>
      <c r="H29" s="947">
        <v>1</v>
      </c>
      <c r="I29" s="947">
        <v>1</v>
      </c>
      <c r="J29" s="944">
        <v>2</v>
      </c>
      <c r="K29" s="944">
        <v>12</v>
      </c>
      <c r="L29" s="944">
        <v>8</v>
      </c>
      <c r="M29" s="949">
        <v>7.6923076923076925</v>
      </c>
      <c r="N29" s="949">
        <v>33.333333333333336</v>
      </c>
      <c r="O29" s="945">
        <v>92.307692307692307</v>
      </c>
      <c r="P29" s="949">
        <v>66.666666666666671</v>
      </c>
      <c r="Q29" s="736"/>
    </row>
    <row r="30" spans="1:17" ht="12">
      <c r="A30" s="946" t="s">
        <v>32</v>
      </c>
      <c r="B30" s="933">
        <v>92</v>
      </c>
      <c r="C30" s="947">
        <v>68</v>
      </c>
      <c r="D30" s="948">
        <v>74</v>
      </c>
      <c r="E30" s="947">
        <v>6</v>
      </c>
      <c r="F30" s="947">
        <v>12</v>
      </c>
      <c r="G30" s="947">
        <v>4</v>
      </c>
      <c r="H30" s="947">
        <v>18</v>
      </c>
      <c r="I30" s="947">
        <v>7</v>
      </c>
      <c r="J30" s="944">
        <v>21</v>
      </c>
      <c r="K30" s="944">
        <v>51</v>
      </c>
      <c r="L30" s="944">
        <v>33</v>
      </c>
      <c r="M30" s="949">
        <v>25</v>
      </c>
      <c r="N30" s="949">
        <v>55.405405405405403</v>
      </c>
      <c r="O30" s="945">
        <v>75</v>
      </c>
      <c r="P30" s="949">
        <v>44.594594594594597</v>
      </c>
      <c r="Q30" s="736"/>
    </row>
    <row r="31" spans="1:17" ht="12">
      <c r="A31" s="946" t="s">
        <v>33</v>
      </c>
      <c r="B31" s="933">
        <v>167</v>
      </c>
      <c r="C31" s="947">
        <v>15</v>
      </c>
      <c r="D31" s="948">
        <v>20</v>
      </c>
      <c r="E31" s="947">
        <v>1</v>
      </c>
      <c r="F31" s="947">
        <v>1</v>
      </c>
      <c r="G31" s="947" t="s">
        <v>93</v>
      </c>
      <c r="H31" s="947">
        <v>1</v>
      </c>
      <c r="I31" s="947">
        <v>2</v>
      </c>
      <c r="J31" s="944">
        <v>5</v>
      </c>
      <c r="K31" s="944">
        <v>12</v>
      </c>
      <c r="L31" s="944">
        <v>14</v>
      </c>
      <c r="M31" s="949">
        <v>20</v>
      </c>
      <c r="N31" s="949">
        <v>30</v>
      </c>
      <c r="O31" s="945">
        <v>80</v>
      </c>
      <c r="P31" s="949">
        <v>70</v>
      </c>
      <c r="Q31" s="736"/>
    </row>
    <row r="32" spans="1:17" ht="12">
      <c r="A32" s="946" t="s">
        <v>177</v>
      </c>
      <c r="B32" s="933">
        <v>496</v>
      </c>
      <c r="C32" s="947">
        <v>23</v>
      </c>
      <c r="D32" s="948">
        <v>25</v>
      </c>
      <c r="E32" s="947">
        <v>2</v>
      </c>
      <c r="F32" s="947">
        <v>15</v>
      </c>
      <c r="G32" s="947">
        <v>1</v>
      </c>
      <c r="H32" s="947">
        <v>14</v>
      </c>
      <c r="I32" s="947">
        <v>9</v>
      </c>
      <c r="J32" s="944">
        <v>4</v>
      </c>
      <c r="K32" s="944">
        <v>11</v>
      </c>
      <c r="L32" s="944">
        <v>5</v>
      </c>
      <c r="M32" s="949">
        <v>52.173913043478258</v>
      </c>
      <c r="N32" s="949">
        <v>80</v>
      </c>
      <c r="O32" s="945">
        <v>47.826086956521742</v>
      </c>
      <c r="P32" s="949">
        <v>20</v>
      </c>
      <c r="Q32" s="736"/>
    </row>
    <row r="33" spans="1:17" ht="12">
      <c r="A33" s="946" t="s">
        <v>17</v>
      </c>
      <c r="B33" s="933">
        <v>52</v>
      </c>
      <c r="C33" s="947">
        <v>1</v>
      </c>
      <c r="D33" s="948">
        <v>1</v>
      </c>
      <c r="E33" s="947" t="s">
        <v>97</v>
      </c>
      <c r="F33" s="947" t="s">
        <v>97</v>
      </c>
      <c r="G33" s="947" t="s">
        <v>97</v>
      </c>
      <c r="H33" s="947" t="s">
        <v>97</v>
      </c>
      <c r="I33" s="947" t="s">
        <v>97</v>
      </c>
      <c r="J33" s="947" t="s">
        <v>97</v>
      </c>
      <c r="K33" s="944">
        <v>1</v>
      </c>
      <c r="L33" s="944">
        <v>1</v>
      </c>
      <c r="M33" s="949" t="s">
        <v>97</v>
      </c>
      <c r="N33" s="949" t="s">
        <v>97</v>
      </c>
      <c r="O33" s="945">
        <v>100</v>
      </c>
      <c r="P33" s="949">
        <v>100</v>
      </c>
      <c r="Q33" s="736"/>
    </row>
    <row r="34" spans="1:17" ht="12">
      <c r="A34" s="946" t="s">
        <v>18</v>
      </c>
      <c r="B34" s="933">
        <v>15</v>
      </c>
      <c r="C34" s="947">
        <v>1</v>
      </c>
      <c r="D34" s="948">
        <v>3</v>
      </c>
      <c r="E34" s="947">
        <v>1</v>
      </c>
      <c r="F34" s="947">
        <v>1</v>
      </c>
      <c r="G34" s="947" t="s">
        <v>97</v>
      </c>
      <c r="H34" s="947">
        <v>1</v>
      </c>
      <c r="I34" s="947" t="s">
        <v>93</v>
      </c>
      <c r="J34" s="947" t="s">
        <v>97</v>
      </c>
      <c r="K34" s="947" t="s">
        <v>97</v>
      </c>
      <c r="L34" s="944">
        <v>2</v>
      </c>
      <c r="M34" s="949" t="s">
        <v>97</v>
      </c>
      <c r="N34" s="949">
        <v>33.333333333333336</v>
      </c>
      <c r="O34" s="949" t="s">
        <v>97</v>
      </c>
      <c r="P34" s="949">
        <v>66.666666666666671</v>
      </c>
      <c r="Q34" s="736"/>
    </row>
    <row r="35" spans="1:17" ht="12">
      <c r="A35" s="946" t="s">
        <v>19</v>
      </c>
      <c r="B35" s="933">
        <v>293</v>
      </c>
      <c r="C35" s="947">
        <v>9</v>
      </c>
      <c r="D35" s="948">
        <v>15</v>
      </c>
      <c r="E35" s="947">
        <v>1</v>
      </c>
      <c r="F35" s="947">
        <v>4</v>
      </c>
      <c r="G35" s="947">
        <v>2</v>
      </c>
      <c r="H35" s="947">
        <v>5</v>
      </c>
      <c r="I35" s="947">
        <v>2</v>
      </c>
      <c r="J35" s="944">
        <v>5</v>
      </c>
      <c r="K35" s="944">
        <v>4</v>
      </c>
      <c r="L35" s="944">
        <v>5</v>
      </c>
      <c r="M35" s="949">
        <v>55.555555555555557</v>
      </c>
      <c r="N35" s="949">
        <v>66.666666666666671</v>
      </c>
      <c r="O35" s="945">
        <v>44.444444444444443</v>
      </c>
      <c r="P35" s="949">
        <v>33.333333333333336</v>
      </c>
      <c r="Q35" s="736"/>
    </row>
    <row r="36" spans="1:17" ht="12">
      <c r="A36" s="946" t="s">
        <v>92</v>
      </c>
      <c r="B36" s="933">
        <v>645</v>
      </c>
      <c r="C36" s="947">
        <v>188</v>
      </c>
      <c r="D36" s="948">
        <v>208</v>
      </c>
      <c r="E36" s="947">
        <v>26</v>
      </c>
      <c r="F36" s="947">
        <v>101</v>
      </c>
      <c r="G36" s="947">
        <v>17</v>
      </c>
      <c r="H36" s="947">
        <v>92</v>
      </c>
      <c r="I36" s="947">
        <v>57</v>
      </c>
      <c r="J36" s="944">
        <v>50</v>
      </c>
      <c r="K36" s="944">
        <v>88</v>
      </c>
      <c r="L36" s="944">
        <v>42</v>
      </c>
      <c r="M36" s="949">
        <v>53.191489361702125</v>
      </c>
      <c r="N36" s="949">
        <v>79.807692307692307</v>
      </c>
      <c r="O36" s="945">
        <v>46.808510638297875</v>
      </c>
      <c r="P36" s="949">
        <v>20.192307692307693</v>
      </c>
      <c r="Q36" s="736"/>
    </row>
    <row r="37" spans="1:17" ht="12">
      <c r="A37" s="946" t="s">
        <v>20</v>
      </c>
      <c r="B37" s="933">
        <v>75</v>
      </c>
      <c r="C37" s="947">
        <v>16</v>
      </c>
      <c r="D37" s="948">
        <v>20</v>
      </c>
      <c r="E37" s="947">
        <v>4</v>
      </c>
      <c r="F37" s="947">
        <v>3</v>
      </c>
      <c r="G37" s="947" t="s">
        <v>97</v>
      </c>
      <c r="H37" s="947" t="s">
        <v>97</v>
      </c>
      <c r="I37" s="947">
        <v>1</v>
      </c>
      <c r="J37" s="944">
        <v>1</v>
      </c>
      <c r="K37" s="944">
        <v>11</v>
      </c>
      <c r="L37" s="944">
        <v>16</v>
      </c>
      <c r="M37" s="949">
        <v>31.25</v>
      </c>
      <c r="N37" s="949">
        <v>20</v>
      </c>
      <c r="O37" s="945">
        <v>68.75</v>
      </c>
      <c r="P37" s="949">
        <v>80</v>
      </c>
      <c r="Q37" s="736"/>
    </row>
    <row r="38" spans="1:17" ht="12">
      <c r="A38" s="946" t="s">
        <v>21</v>
      </c>
      <c r="B38" s="933">
        <v>139</v>
      </c>
      <c r="C38" s="947">
        <v>4</v>
      </c>
      <c r="D38" s="948">
        <v>5</v>
      </c>
      <c r="E38" s="947">
        <v>1</v>
      </c>
      <c r="F38" s="947">
        <v>1</v>
      </c>
      <c r="G38" s="947" t="s">
        <v>97</v>
      </c>
      <c r="H38" s="947">
        <v>2</v>
      </c>
      <c r="I38" s="947">
        <v>2</v>
      </c>
      <c r="J38" s="944">
        <v>2</v>
      </c>
      <c r="K38" s="944">
        <v>1</v>
      </c>
      <c r="L38" s="944">
        <v>1</v>
      </c>
      <c r="M38" s="949">
        <v>75</v>
      </c>
      <c r="N38" s="949">
        <v>80</v>
      </c>
      <c r="O38" s="945">
        <v>25</v>
      </c>
      <c r="P38" s="949">
        <v>20</v>
      </c>
      <c r="Q38" s="736"/>
    </row>
    <row r="39" spans="1:17" ht="12">
      <c r="A39" s="714" t="s">
        <v>555</v>
      </c>
      <c r="B39" s="728"/>
      <c r="C39" s="734"/>
      <c r="D39" s="734"/>
      <c r="J39" s="291"/>
      <c r="N39" s="766"/>
      <c r="P39" s="766"/>
    </row>
    <row r="40" spans="1:17" ht="12">
      <c r="A40" s="654" t="s">
        <v>224</v>
      </c>
      <c r="J40" s="291"/>
      <c r="N40" s="766"/>
    </row>
    <row r="41" spans="1:17" ht="12">
      <c r="A41" s="728" t="s">
        <v>556</v>
      </c>
      <c r="J41" s="704"/>
    </row>
    <row r="42" spans="1:17" ht="12">
      <c r="A42" s="291" t="s">
        <v>557</v>
      </c>
      <c r="J42" s="704"/>
    </row>
    <row r="43" spans="1:17" ht="12">
      <c r="A43" s="654" t="s">
        <v>558</v>
      </c>
      <c r="J43" s="704"/>
    </row>
    <row r="44" spans="1:17" ht="12">
      <c r="A44" s="654"/>
      <c r="J44" s="704"/>
    </row>
    <row r="45" spans="1:17">
      <c r="B45" s="287"/>
      <c r="C45" s="287"/>
      <c r="E45" s="654"/>
      <c r="F45" s="654"/>
      <c r="G45" s="654"/>
      <c r="H45" s="654"/>
      <c r="I45" s="654"/>
    </row>
    <row r="46" spans="1:17">
      <c r="A46" s="767"/>
      <c r="B46" s="733"/>
      <c r="C46" s="733"/>
      <c r="D46" s="725"/>
      <c r="E46" s="728"/>
      <c r="F46" s="738"/>
      <c r="G46" s="728"/>
    </row>
    <row r="47" spans="1:17">
      <c r="A47" s="768"/>
      <c r="B47" s="729"/>
      <c r="C47" s="733"/>
      <c r="D47" s="725"/>
      <c r="E47" s="728"/>
      <c r="F47" s="738"/>
      <c r="G47" s="728"/>
    </row>
    <row r="48" spans="1:17">
      <c r="C48" s="730"/>
      <c r="D48" s="730"/>
      <c r="E48" s="728"/>
      <c r="F48" s="738"/>
      <c r="G48" s="728"/>
    </row>
    <row r="49" spans="1:7">
      <c r="B49" s="287"/>
      <c r="C49" s="731"/>
      <c r="D49" s="728"/>
      <c r="E49" s="728"/>
      <c r="F49" s="738"/>
      <c r="G49" s="728"/>
    </row>
    <row r="50" spans="1:7">
      <c r="A50" s="767"/>
      <c r="B50" s="733"/>
      <c r="C50" s="731"/>
      <c r="D50" s="728"/>
      <c r="E50" s="728"/>
      <c r="F50" s="738"/>
      <c r="G50" s="728"/>
    </row>
    <row r="51" spans="1:7">
      <c r="A51" s="768"/>
      <c r="B51" s="733"/>
      <c r="C51" s="731"/>
      <c r="D51" s="728"/>
      <c r="E51" s="728"/>
      <c r="F51" s="738"/>
      <c r="G51" s="728"/>
    </row>
    <row r="52" spans="1:7">
      <c r="C52" s="731"/>
      <c r="D52" s="728"/>
      <c r="E52" s="728"/>
      <c r="F52" s="738"/>
      <c r="G52" s="728"/>
    </row>
    <row r="53" spans="1:7">
      <c r="C53" s="731"/>
      <c r="D53" s="728"/>
      <c r="E53" s="728"/>
      <c r="F53" s="738"/>
      <c r="G53" s="728"/>
    </row>
    <row r="54" spans="1:7">
      <c r="C54" s="730"/>
      <c r="D54" s="730"/>
      <c r="E54" s="728"/>
      <c r="F54" s="738"/>
      <c r="G54" s="728"/>
    </row>
    <row r="55" spans="1:7">
      <c r="C55" s="731"/>
      <c r="D55" s="728"/>
      <c r="E55" s="728"/>
      <c r="F55" s="738"/>
      <c r="G55" s="728"/>
    </row>
    <row r="56" spans="1:7">
      <c r="C56" s="731"/>
      <c r="D56" s="728"/>
      <c r="E56" s="728"/>
      <c r="F56" s="738"/>
      <c r="G56" s="728"/>
    </row>
    <row r="57" spans="1:7">
      <c r="C57" s="731"/>
      <c r="D57" s="728"/>
      <c r="E57" s="728"/>
      <c r="F57" s="738"/>
      <c r="G57" s="728"/>
    </row>
    <row r="58" spans="1:7">
      <c r="C58" s="731"/>
      <c r="D58" s="728"/>
      <c r="E58" s="728"/>
      <c r="F58" s="738"/>
      <c r="G58" s="728"/>
    </row>
    <row r="59" spans="1:7">
      <c r="C59" s="731"/>
      <c r="D59" s="728"/>
      <c r="E59" s="728"/>
      <c r="F59" s="738"/>
      <c r="G59" s="728"/>
    </row>
    <row r="60" spans="1:7">
      <c r="C60" s="731"/>
      <c r="D60" s="728"/>
      <c r="E60" s="728"/>
      <c r="F60" s="738"/>
      <c r="G60" s="728"/>
    </row>
    <row r="61" spans="1:7">
      <c r="C61" s="731"/>
      <c r="D61" s="728"/>
      <c r="E61" s="728"/>
      <c r="F61" s="738"/>
      <c r="G61" s="728"/>
    </row>
    <row r="62" spans="1:7">
      <c r="C62" s="731"/>
      <c r="D62" s="728"/>
      <c r="E62" s="728"/>
      <c r="F62" s="738"/>
      <c r="G62" s="728"/>
    </row>
    <row r="63" spans="1:7">
      <c r="C63" s="731"/>
      <c r="D63" s="728"/>
      <c r="E63" s="728"/>
      <c r="F63" s="738"/>
      <c r="G63" s="728"/>
    </row>
    <row r="64" spans="1:7">
      <c r="C64" s="731"/>
      <c r="D64" s="728"/>
      <c r="E64" s="728"/>
      <c r="F64" s="738"/>
      <c r="G64" s="728"/>
    </row>
    <row r="65" spans="3:7">
      <c r="C65" s="731"/>
      <c r="D65" s="728"/>
      <c r="E65" s="728"/>
      <c r="F65" s="738"/>
      <c r="G65" s="728"/>
    </row>
    <row r="66" spans="3:7">
      <c r="C66" s="731"/>
      <c r="D66" s="728"/>
      <c r="E66" s="728"/>
      <c r="F66" s="738"/>
      <c r="G66" s="728"/>
    </row>
    <row r="67" spans="3:7">
      <c r="C67" s="731"/>
      <c r="D67" s="728"/>
      <c r="E67" s="728"/>
      <c r="F67" s="738"/>
      <c r="G67" s="728"/>
    </row>
    <row r="68" spans="3:7">
      <c r="C68" s="731"/>
      <c r="D68" s="728"/>
      <c r="E68" s="728"/>
      <c r="F68" s="738"/>
      <c r="G68" s="728"/>
    </row>
    <row r="69" spans="3:7">
      <c r="C69" s="731"/>
      <c r="D69" s="728"/>
      <c r="E69" s="728"/>
      <c r="F69" s="738"/>
      <c r="G69" s="728"/>
    </row>
    <row r="70" spans="3:7">
      <c r="C70" s="731"/>
      <c r="D70" s="728"/>
      <c r="E70" s="728"/>
      <c r="F70" s="738"/>
      <c r="G70" s="728"/>
    </row>
    <row r="71" spans="3:7">
      <c r="C71" s="731"/>
      <c r="D71" s="728"/>
      <c r="E71" s="728"/>
      <c r="F71" s="738"/>
      <c r="G71" s="728"/>
    </row>
    <row r="72" spans="3:7">
      <c r="C72" s="731"/>
      <c r="D72" s="728"/>
      <c r="E72" s="728"/>
      <c r="F72" s="738"/>
      <c r="G72" s="728"/>
    </row>
    <row r="73" spans="3:7">
      <c r="C73" s="731"/>
      <c r="D73" s="728"/>
      <c r="E73" s="728"/>
      <c r="F73" s="738"/>
      <c r="G73" s="728"/>
    </row>
    <row r="74" spans="3:7">
      <c r="C74" s="731"/>
      <c r="D74" s="728"/>
      <c r="E74" s="728"/>
      <c r="F74" s="738"/>
      <c r="G74" s="728"/>
    </row>
    <row r="75" spans="3:7">
      <c r="C75" s="728"/>
      <c r="D75" s="728"/>
      <c r="E75" s="728"/>
      <c r="F75" s="728"/>
      <c r="G75" s="728"/>
    </row>
  </sheetData>
  <mergeCells count="16">
    <mergeCell ref="O7:P7"/>
    <mergeCell ref="A5:A8"/>
    <mergeCell ref="B5:B8"/>
    <mergeCell ref="C5:D6"/>
    <mergeCell ref="E5:P5"/>
    <mergeCell ref="E6:F6"/>
    <mergeCell ref="G6:H6"/>
    <mergeCell ref="I6:J6"/>
    <mergeCell ref="K6:L6"/>
    <mergeCell ref="M6:P6"/>
    <mergeCell ref="C7:D7"/>
    <mergeCell ref="E7:F7"/>
    <mergeCell ref="G7:H7"/>
    <mergeCell ref="I7:J7"/>
    <mergeCell ref="K7:L7"/>
    <mergeCell ref="M7:N7"/>
  </mergeCell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75"/>
  <sheetViews>
    <sheetView zoomScale="85" zoomScaleNormal="85" workbookViewId="0">
      <selection activeCell="I24" sqref="I24"/>
    </sheetView>
  </sheetViews>
  <sheetFormatPr defaultRowHeight="14.25"/>
  <cols>
    <col min="1" max="1" width="19" style="430" customWidth="1"/>
    <col min="2" max="2" width="16.28515625" style="430" bestFit="1" customWidth="1"/>
    <col min="3" max="4" width="10" style="430" customWidth="1"/>
    <col min="5" max="12" width="12.28515625" style="430" customWidth="1"/>
    <col min="13" max="256" width="9.140625" style="430"/>
    <col min="257" max="257" width="19" style="430" customWidth="1"/>
    <col min="258" max="258" width="16.28515625" style="430" bestFit="1" customWidth="1"/>
    <col min="259" max="260" width="10" style="430" customWidth="1"/>
    <col min="261" max="268" width="12.28515625" style="430" customWidth="1"/>
    <col min="269" max="512" width="9.140625" style="430"/>
    <col min="513" max="513" width="19" style="430" customWidth="1"/>
    <col min="514" max="514" width="16.28515625" style="430" bestFit="1" customWidth="1"/>
    <col min="515" max="516" width="10" style="430" customWidth="1"/>
    <col min="517" max="524" width="12.28515625" style="430" customWidth="1"/>
    <col min="525" max="768" width="9.140625" style="430"/>
    <col min="769" max="769" width="19" style="430" customWidth="1"/>
    <col min="770" max="770" width="16.28515625" style="430" bestFit="1" customWidth="1"/>
    <col min="771" max="772" width="10" style="430" customWidth="1"/>
    <col min="773" max="780" width="12.28515625" style="430" customWidth="1"/>
    <col min="781" max="1024" width="9.140625" style="430"/>
    <col min="1025" max="1025" width="19" style="430" customWidth="1"/>
    <col min="1026" max="1026" width="16.28515625" style="430" bestFit="1" customWidth="1"/>
    <col min="1027" max="1028" width="10" style="430" customWidth="1"/>
    <col min="1029" max="1036" width="12.28515625" style="430" customWidth="1"/>
    <col min="1037" max="1280" width="9.140625" style="430"/>
    <col min="1281" max="1281" width="19" style="430" customWidth="1"/>
    <col min="1282" max="1282" width="16.28515625" style="430" bestFit="1" customWidth="1"/>
    <col min="1283" max="1284" width="10" style="430" customWidth="1"/>
    <col min="1285" max="1292" width="12.28515625" style="430" customWidth="1"/>
    <col min="1293" max="1536" width="9.140625" style="430"/>
    <col min="1537" max="1537" width="19" style="430" customWidth="1"/>
    <col min="1538" max="1538" width="16.28515625" style="430" bestFit="1" customWidth="1"/>
    <col min="1539" max="1540" width="10" style="430" customWidth="1"/>
    <col min="1541" max="1548" width="12.28515625" style="430" customWidth="1"/>
    <col min="1549" max="1792" width="9.140625" style="430"/>
    <col min="1793" max="1793" width="19" style="430" customWidth="1"/>
    <col min="1794" max="1794" width="16.28515625" style="430" bestFit="1" customWidth="1"/>
    <col min="1795" max="1796" width="10" style="430" customWidth="1"/>
    <col min="1797" max="1804" width="12.28515625" style="430" customWidth="1"/>
    <col min="1805" max="2048" width="9.140625" style="430"/>
    <col min="2049" max="2049" width="19" style="430" customWidth="1"/>
    <col min="2050" max="2050" width="16.28515625" style="430" bestFit="1" customWidth="1"/>
    <col min="2051" max="2052" width="10" style="430" customWidth="1"/>
    <col min="2053" max="2060" width="12.28515625" style="430" customWidth="1"/>
    <col min="2061" max="2304" width="9.140625" style="430"/>
    <col min="2305" max="2305" width="19" style="430" customWidth="1"/>
    <col min="2306" max="2306" width="16.28515625" style="430" bestFit="1" customWidth="1"/>
    <col min="2307" max="2308" width="10" style="430" customWidth="1"/>
    <col min="2309" max="2316" width="12.28515625" style="430" customWidth="1"/>
    <col min="2317" max="2560" width="9.140625" style="430"/>
    <col min="2561" max="2561" width="19" style="430" customWidth="1"/>
    <col min="2562" max="2562" width="16.28515625" style="430" bestFit="1" customWidth="1"/>
    <col min="2563" max="2564" width="10" style="430" customWidth="1"/>
    <col min="2565" max="2572" width="12.28515625" style="430" customWidth="1"/>
    <col min="2573" max="2816" width="9.140625" style="430"/>
    <col min="2817" max="2817" width="19" style="430" customWidth="1"/>
    <col min="2818" max="2818" width="16.28515625" style="430" bestFit="1" customWidth="1"/>
    <col min="2819" max="2820" width="10" style="430" customWidth="1"/>
    <col min="2821" max="2828" width="12.28515625" style="430" customWidth="1"/>
    <col min="2829" max="3072" width="9.140625" style="430"/>
    <col min="3073" max="3073" width="19" style="430" customWidth="1"/>
    <col min="3074" max="3074" width="16.28515625" style="430" bestFit="1" customWidth="1"/>
    <col min="3075" max="3076" width="10" style="430" customWidth="1"/>
    <col min="3077" max="3084" width="12.28515625" style="430" customWidth="1"/>
    <col min="3085" max="3328" width="9.140625" style="430"/>
    <col min="3329" max="3329" width="19" style="430" customWidth="1"/>
    <col min="3330" max="3330" width="16.28515625" style="430" bestFit="1" customWidth="1"/>
    <col min="3331" max="3332" width="10" style="430" customWidth="1"/>
    <col min="3333" max="3340" width="12.28515625" style="430" customWidth="1"/>
    <col min="3341" max="3584" width="9.140625" style="430"/>
    <col min="3585" max="3585" width="19" style="430" customWidth="1"/>
    <col min="3586" max="3586" width="16.28515625" style="430" bestFit="1" customWidth="1"/>
    <col min="3587" max="3588" width="10" style="430" customWidth="1"/>
    <col min="3589" max="3596" width="12.28515625" style="430" customWidth="1"/>
    <col min="3597" max="3840" width="9.140625" style="430"/>
    <col min="3841" max="3841" width="19" style="430" customWidth="1"/>
    <col min="3842" max="3842" width="16.28515625" style="430" bestFit="1" customWidth="1"/>
    <col min="3843" max="3844" width="10" style="430" customWidth="1"/>
    <col min="3845" max="3852" width="12.28515625" style="430" customWidth="1"/>
    <col min="3853" max="4096" width="9.140625" style="430"/>
    <col min="4097" max="4097" width="19" style="430" customWidth="1"/>
    <col min="4098" max="4098" width="16.28515625" style="430" bestFit="1" customWidth="1"/>
    <col min="4099" max="4100" width="10" style="430" customWidth="1"/>
    <col min="4101" max="4108" width="12.28515625" style="430" customWidth="1"/>
    <col min="4109" max="4352" width="9.140625" style="430"/>
    <col min="4353" max="4353" width="19" style="430" customWidth="1"/>
    <col min="4354" max="4354" width="16.28515625" style="430" bestFit="1" customWidth="1"/>
    <col min="4355" max="4356" width="10" style="430" customWidth="1"/>
    <col min="4357" max="4364" width="12.28515625" style="430" customWidth="1"/>
    <col min="4365" max="4608" width="9.140625" style="430"/>
    <col min="4609" max="4609" width="19" style="430" customWidth="1"/>
    <col min="4610" max="4610" width="16.28515625" style="430" bestFit="1" customWidth="1"/>
    <col min="4611" max="4612" width="10" style="430" customWidth="1"/>
    <col min="4613" max="4620" width="12.28515625" style="430" customWidth="1"/>
    <col min="4621" max="4864" width="9.140625" style="430"/>
    <col min="4865" max="4865" width="19" style="430" customWidth="1"/>
    <col min="4866" max="4866" width="16.28515625" style="430" bestFit="1" customWidth="1"/>
    <col min="4867" max="4868" width="10" style="430" customWidth="1"/>
    <col min="4869" max="4876" width="12.28515625" style="430" customWidth="1"/>
    <col min="4877" max="5120" width="9.140625" style="430"/>
    <col min="5121" max="5121" width="19" style="430" customWidth="1"/>
    <col min="5122" max="5122" width="16.28515625" style="430" bestFit="1" customWidth="1"/>
    <col min="5123" max="5124" width="10" style="430" customWidth="1"/>
    <col min="5125" max="5132" width="12.28515625" style="430" customWidth="1"/>
    <col min="5133" max="5376" width="9.140625" style="430"/>
    <col min="5377" max="5377" width="19" style="430" customWidth="1"/>
    <col min="5378" max="5378" width="16.28515625" style="430" bestFit="1" customWidth="1"/>
    <col min="5379" max="5380" width="10" style="430" customWidth="1"/>
    <col min="5381" max="5388" width="12.28515625" style="430" customWidth="1"/>
    <col min="5389" max="5632" width="9.140625" style="430"/>
    <col min="5633" max="5633" width="19" style="430" customWidth="1"/>
    <col min="5634" max="5634" width="16.28515625" style="430" bestFit="1" customWidth="1"/>
    <col min="5635" max="5636" width="10" style="430" customWidth="1"/>
    <col min="5637" max="5644" width="12.28515625" style="430" customWidth="1"/>
    <col min="5645" max="5888" width="9.140625" style="430"/>
    <col min="5889" max="5889" width="19" style="430" customWidth="1"/>
    <col min="5890" max="5890" width="16.28515625" style="430" bestFit="1" customWidth="1"/>
    <col min="5891" max="5892" width="10" style="430" customWidth="1"/>
    <col min="5893" max="5900" width="12.28515625" style="430" customWidth="1"/>
    <col min="5901" max="6144" width="9.140625" style="430"/>
    <col min="6145" max="6145" width="19" style="430" customWidth="1"/>
    <col min="6146" max="6146" width="16.28515625" style="430" bestFit="1" customWidth="1"/>
    <col min="6147" max="6148" width="10" style="430" customWidth="1"/>
    <col min="6149" max="6156" width="12.28515625" style="430" customWidth="1"/>
    <col min="6157" max="6400" width="9.140625" style="430"/>
    <col min="6401" max="6401" width="19" style="430" customWidth="1"/>
    <col min="6402" max="6402" width="16.28515625" style="430" bestFit="1" customWidth="1"/>
    <col min="6403" max="6404" width="10" style="430" customWidth="1"/>
    <col min="6405" max="6412" width="12.28515625" style="430" customWidth="1"/>
    <col min="6413" max="6656" width="9.140625" style="430"/>
    <col min="6657" max="6657" width="19" style="430" customWidth="1"/>
    <col min="6658" max="6658" width="16.28515625" style="430" bestFit="1" customWidth="1"/>
    <col min="6659" max="6660" width="10" style="430" customWidth="1"/>
    <col min="6661" max="6668" width="12.28515625" style="430" customWidth="1"/>
    <col min="6669" max="6912" width="9.140625" style="430"/>
    <col min="6913" max="6913" width="19" style="430" customWidth="1"/>
    <col min="6914" max="6914" width="16.28515625" style="430" bestFit="1" customWidth="1"/>
    <col min="6915" max="6916" width="10" style="430" customWidth="1"/>
    <col min="6917" max="6924" width="12.28515625" style="430" customWidth="1"/>
    <col min="6925" max="7168" width="9.140625" style="430"/>
    <col min="7169" max="7169" width="19" style="430" customWidth="1"/>
    <col min="7170" max="7170" width="16.28515625" style="430" bestFit="1" customWidth="1"/>
    <col min="7171" max="7172" width="10" style="430" customWidth="1"/>
    <col min="7173" max="7180" width="12.28515625" style="430" customWidth="1"/>
    <col min="7181" max="7424" width="9.140625" style="430"/>
    <col min="7425" max="7425" width="19" style="430" customWidth="1"/>
    <col min="7426" max="7426" width="16.28515625" style="430" bestFit="1" customWidth="1"/>
    <col min="7427" max="7428" width="10" style="430" customWidth="1"/>
    <col min="7429" max="7436" width="12.28515625" style="430" customWidth="1"/>
    <col min="7437" max="7680" width="9.140625" style="430"/>
    <col min="7681" max="7681" width="19" style="430" customWidth="1"/>
    <col min="7682" max="7682" width="16.28515625" style="430" bestFit="1" customWidth="1"/>
    <col min="7683" max="7684" width="10" style="430" customWidth="1"/>
    <col min="7685" max="7692" width="12.28515625" style="430" customWidth="1"/>
    <col min="7693" max="7936" width="9.140625" style="430"/>
    <col min="7937" max="7937" width="19" style="430" customWidth="1"/>
    <col min="7938" max="7938" width="16.28515625" style="430" bestFit="1" customWidth="1"/>
    <col min="7939" max="7940" width="10" style="430" customWidth="1"/>
    <col min="7941" max="7948" width="12.28515625" style="430" customWidth="1"/>
    <col min="7949" max="8192" width="9.140625" style="430"/>
    <col min="8193" max="8193" width="19" style="430" customWidth="1"/>
    <col min="8194" max="8194" width="16.28515625" style="430" bestFit="1" customWidth="1"/>
    <col min="8195" max="8196" width="10" style="430" customWidth="1"/>
    <col min="8197" max="8204" width="12.28515625" style="430" customWidth="1"/>
    <col min="8205" max="8448" width="9.140625" style="430"/>
    <col min="8449" max="8449" width="19" style="430" customWidth="1"/>
    <col min="8450" max="8450" width="16.28515625" style="430" bestFit="1" customWidth="1"/>
    <col min="8451" max="8452" width="10" style="430" customWidth="1"/>
    <col min="8453" max="8460" width="12.28515625" style="430" customWidth="1"/>
    <col min="8461" max="8704" width="9.140625" style="430"/>
    <col min="8705" max="8705" width="19" style="430" customWidth="1"/>
    <col min="8706" max="8706" width="16.28515625" style="430" bestFit="1" customWidth="1"/>
    <col min="8707" max="8708" width="10" style="430" customWidth="1"/>
    <col min="8709" max="8716" width="12.28515625" style="430" customWidth="1"/>
    <col min="8717" max="8960" width="9.140625" style="430"/>
    <col min="8961" max="8961" width="19" style="430" customWidth="1"/>
    <col min="8962" max="8962" width="16.28515625" style="430" bestFit="1" customWidth="1"/>
    <col min="8963" max="8964" width="10" style="430" customWidth="1"/>
    <col min="8965" max="8972" width="12.28515625" style="430" customWidth="1"/>
    <col min="8973" max="9216" width="9.140625" style="430"/>
    <col min="9217" max="9217" width="19" style="430" customWidth="1"/>
    <col min="9218" max="9218" width="16.28515625" style="430" bestFit="1" customWidth="1"/>
    <col min="9219" max="9220" width="10" style="430" customWidth="1"/>
    <col min="9221" max="9228" width="12.28515625" style="430" customWidth="1"/>
    <col min="9229" max="9472" width="9.140625" style="430"/>
    <col min="9473" max="9473" width="19" style="430" customWidth="1"/>
    <col min="9474" max="9474" width="16.28515625" style="430" bestFit="1" customWidth="1"/>
    <col min="9475" max="9476" width="10" style="430" customWidth="1"/>
    <col min="9477" max="9484" width="12.28515625" style="430" customWidth="1"/>
    <col min="9485" max="9728" width="9.140625" style="430"/>
    <col min="9729" max="9729" width="19" style="430" customWidth="1"/>
    <col min="9730" max="9730" width="16.28515625" style="430" bestFit="1" customWidth="1"/>
    <col min="9731" max="9732" width="10" style="430" customWidth="1"/>
    <col min="9733" max="9740" width="12.28515625" style="430" customWidth="1"/>
    <col min="9741" max="9984" width="9.140625" style="430"/>
    <col min="9985" max="9985" width="19" style="430" customWidth="1"/>
    <col min="9986" max="9986" width="16.28515625" style="430" bestFit="1" customWidth="1"/>
    <col min="9987" max="9988" width="10" style="430" customWidth="1"/>
    <col min="9989" max="9996" width="12.28515625" style="430" customWidth="1"/>
    <col min="9997" max="10240" width="9.140625" style="430"/>
    <col min="10241" max="10241" width="19" style="430" customWidth="1"/>
    <col min="10242" max="10242" width="16.28515625" style="430" bestFit="1" customWidth="1"/>
    <col min="10243" max="10244" width="10" style="430" customWidth="1"/>
    <col min="10245" max="10252" width="12.28515625" style="430" customWidth="1"/>
    <col min="10253" max="10496" width="9.140625" style="430"/>
    <col min="10497" max="10497" width="19" style="430" customWidth="1"/>
    <col min="10498" max="10498" width="16.28515625" style="430" bestFit="1" customWidth="1"/>
    <col min="10499" max="10500" width="10" style="430" customWidth="1"/>
    <col min="10501" max="10508" width="12.28515625" style="430" customWidth="1"/>
    <col min="10509" max="10752" width="9.140625" style="430"/>
    <col min="10753" max="10753" width="19" style="430" customWidth="1"/>
    <col min="10754" max="10754" width="16.28515625" style="430" bestFit="1" customWidth="1"/>
    <col min="10755" max="10756" width="10" style="430" customWidth="1"/>
    <col min="10757" max="10764" width="12.28515625" style="430" customWidth="1"/>
    <col min="10765" max="11008" width="9.140625" style="430"/>
    <col min="11009" max="11009" width="19" style="430" customWidth="1"/>
    <col min="11010" max="11010" width="16.28515625" style="430" bestFit="1" customWidth="1"/>
    <col min="11011" max="11012" width="10" style="430" customWidth="1"/>
    <col min="11013" max="11020" width="12.28515625" style="430" customWidth="1"/>
    <col min="11021" max="11264" width="9.140625" style="430"/>
    <col min="11265" max="11265" width="19" style="430" customWidth="1"/>
    <col min="11266" max="11266" width="16.28515625" style="430" bestFit="1" customWidth="1"/>
    <col min="11267" max="11268" width="10" style="430" customWidth="1"/>
    <col min="11269" max="11276" width="12.28515625" style="430" customWidth="1"/>
    <col min="11277" max="11520" width="9.140625" style="430"/>
    <col min="11521" max="11521" width="19" style="430" customWidth="1"/>
    <col min="11522" max="11522" width="16.28515625" style="430" bestFit="1" customWidth="1"/>
    <col min="11523" max="11524" width="10" style="430" customWidth="1"/>
    <col min="11525" max="11532" width="12.28515625" style="430" customWidth="1"/>
    <col min="11533" max="11776" width="9.140625" style="430"/>
    <col min="11777" max="11777" width="19" style="430" customWidth="1"/>
    <col min="11778" max="11778" width="16.28515625" style="430" bestFit="1" customWidth="1"/>
    <col min="11779" max="11780" width="10" style="430" customWidth="1"/>
    <col min="11781" max="11788" width="12.28515625" style="430" customWidth="1"/>
    <col min="11789" max="12032" width="9.140625" style="430"/>
    <col min="12033" max="12033" width="19" style="430" customWidth="1"/>
    <col min="12034" max="12034" width="16.28515625" style="430" bestFit="1" customWidth="1"/>
    <col min="12035" max="12036" width="10" style="430" customWidth="1"/>
    <col min="12037" max="12044" width="12.28515625" style="430" customWidth="1"/>
    <col min="12045" max="12288" width="9.140625" style="430"/>
    <col min="12289" max="12289" width="19" style="430" customWidth="1"/>
    <col min="12290" max="12290" width="16.28515625" style="430" bestFit="1" customWidth="1"/>
    <col min="12291" max="12292" width="10" style="430" customWidth="1"/>
    <col min="12293" max="12300" width="12.28515625" style="430" customWidth="1"/>
    <col min="12301" max="12544" width="9.140625" style="430"/>
    <col min="12545" max="12545" width="19" style="430" customWidth="1"/>
    <col min="12546" max="12546" width="16.28515625" style="430" bestFit="1" customWidth="1"/>
    <col min="12547" max="12548" width="10" style="430" customWidth="1"/>
    <col min="12549" max="12556" width="12.28515625" style="430" customWidth="1"/>
    <col min="12557" max="12800" width="9.140625" style="430"/>
    <col min="12801" max="12801" width="19" style="430" customWidth="1"/>
    <col min="12802" max="12802" width="16.28515625" style="430" bestFit="1" customWidth="1"/>
    <col min="12803" max="12804" width="10" style="430" customWidth="1"/>
    <col min="12805" max="12812" width="12.28515625" style="430" customWidth="1"/>
    <col min="12813" max="13056" width="9.140625" style="430"/>
    <col min="13057" max="13057" width="19" style="430" customWidth="1"/>
    <col min="13058" max="13058" width="16.28515625" style="430" bestFit="1" customWidth="1"/>
    <col min="13059" max="13060" width="10" style="430" customWidth="1"/>
    <col min="13061" max="13068" width="12.28515625" style="430" customWidth="1"/>
    <col min="13069" max="13312" width="9.140625" style="430"/>
    <col min="13313" max="13313" width="19" style="430" customWidth="1"/>
    <col min="13314" max="13314" width="16.28515625" style="430" bestFit="1" customWidth="1"/>
    <col min="13315" max="13316" width="10" style="430" customWidth="1"/>
    <col min="13317" max="13324" width="12.28515625" style="430" customWidth="1"/>
    <col min="13325" max="13568" width="9.140625" style="430"/>
    <col min="13569" max="13569" width="19" style="430" customWidth="1"/>
    <col min="13570" max="13570" width="16.28515625" style="430" bestFit="1" customWidth="1"/>
    <col min="13571" max="13572" width="10" style="430" customWidth="1"/>
    <col min="13573" max="13580" width="12.28515625" style="430" customWidth="1"/>
    <col min="13581" max="13824" width="9.140625" style="430"/>
    <col min="13825" max="13825" width="19" style="430" customWidth="1"/>
    <col min="13826" max="13826" width="16.28515625" style="430" bestFit="1" customWidth="1"/>
    <col min="13827" max="13828" width="10" style="430" customWidth="1"/>
    <col min="13829" max="13836" width="12.28515625" style="430" customWidth="1"/>
    <col min="13837" max="14080" width="9.140625" style="430"/>
    <col min="14081" max="14081" width="19" style="430" customWidth="1"/>
    <col min="14082" max="14082" width="16.28515625" style="430" bestFit="1" customWidth="1"/>
    <col min="14083" max="14084" width="10" style="430" customWidth="1"/>
    <col min="14085" max="14092" width="12.28515625" style="430" customWidth="1"/>
    <col min="14093" max="14336" width="9.140625" style="430"/>
    <col min="14337" max="14337" width="19" style="430" customWidth="1"/>
    <col min="14338" max="14338" width="16.28515625" style="430" bestFit="1" customWidth="1"/>
    <col min="14339" max="14340" width="10" style="430" customWidth="1"/>
    <col min="14341" max="14348" width="12.28515625" style="430" customWidth="1"/>
    <col min="14349" max="14592" width="9.140625" style="430"/>
    <col min="14593" max="14593" width="19" style="430" customWidth="1"/>
    <col min="14594" max="14594" width="16.28515625" style="430" bestFit="1" customWidth="1"/>
    <col min="14595" max="14596" width="10" style="430" customWidth="1"/>
    <col min="14597" max="14604" width="12.28515625" style="430" customWidth="1"/>
    <col min="14605" max="14848" width="9.140625" style="430"/>
    <col min="14849" max="14849" width="19" style="430" customWidth="1"/>
    <col min="14850" max="14850" width="16.28515625" style="430" bestFit="1" customWidth="1"/>
    <col min="14851" max="14852" width="10" style="430" customWidth="1"/>
    <col min="14853" max="14860" width="12.28515625" style="430" customWidth="1"/>
    <col min="14861" max="15104" width="9.140625" style="430"/>
    <col min="15105" max="15105" width="19" style="430" customWidth="1"/>
    <col min="15106" max="15106" width="16.28515625" style="430" bestFit="1" customWidth="1"/>
    <col min="15107" max="15108" width="10" style="430" customWidth="1"/>
    <col min="15109" max="15116" width="12.28515625" style="430" customWidth="1"/>
    <col min="15117" max="15360" width="9.140625" style="430"/>
    <col min="15361" max="15361" width="19" style="430" customWidth="1"/>
    <col min="15362" max="15362" width="16.28515625" style="430" bestFit="1" customWidth="1"/>
    <col min="15363" max="15364" width="10" style="430" customWidth="1"/>
    <col min="15365" max="15372" width="12.28515625" style="430" customWidth="1"/>
    <col min="15373" max="15616" width="9.140625" style="430"/>
    <col min="15617" max="15617" width="19" style="430" customWidth="1"/>
    <col min="15618" max="15618" width="16.28515625" style="430" bestFit="1" customWidth="1"/>
    <col min="15619" max="15620" width="10" style="430" customWidth="1"/>
    <col min="15621" max="15628" width="12.28515625" style="430" customWidth="1"/>
    <col min="15629" max="15872" width="9.140625" style="430"/>
    <col min="15873" max="15873" width="19" style="430" customWidth="1"/>
    <col min="15874" max="15874" width="16.28515625" style="430" bestFit="1" customWidth="1"/>
    <col min="15875" max="15876" width="10" style="430" customWidth="1"/>
    <col min="15877" max="15884" width="12.28515625" style="430" customWidth="1"/>
    <col min="15885" max="16128" width="9.140625" style="430"/>
    <col min="16129" max="16129" width="19" style="430" customWidth="1"/>
    <col min="16130" max="16130" width="16.28515625" style="430" bestFit="1" customWidth="1"/>
    <col min="16131" max="16132" width="10" style="430" customWidth="1"/>
    <col min="16133" max="16140" width="12.28515625" style="430" customWidth="1"/>
    <col min="16141" max="16384" width="9.140625" style="430"/>
  </cols>
  <sheetData>
    <row r="1" spans="1:17">
      <c r="A1" s="653" t="s">
        <v>617</v>
      </c>
      <c r="B1" s="655"/>
      <c r="C1" s="655"/>
      <c r="D1" s="655"/>
      <c r="E1" s="655"/>
    </row>
    <row r="2" spans="1:17">
      <c r="A2" s="655" t="s">
        <v>577</v>
      </c>
      <c r="B2" s="655"/>
      <c r="C2" s="655"/>
      <c r="D2" s="655"/>
      <c r="E2" s="655"/>
    </row>
    <row r="3" spans="1:17">
      <c r="A3" s="655" t="s">
        <v>546</v>
      </c>
      <c r="B3" s="655"/>
      <c r="C3" s="655"/>
      <c r="D3" s="655"/>
      <c r="E3" s="655"/>
    </row>
    <row r="6" spans="1:17" ht="15" customHeight="1">
      <c r="A6" s="1181" t="s">
        <v>205</v>
      </c>
      <c r="B6" s="1181" t="s">
        <v>547</v>
      </c>
      <c r="C6" s="1150" t="s">
        <v>526</v>
      </c>
      <c r="D6" s="1150"/>
      <c r="E6" s="1181" t="s">
        <v>559</v>
      </c>
      <c r="F6" s="1181"/>
      <c r="G6" s="1181"/>
      <c r="H6" s="1181"/>
      <c r="I6" s="1181"/>
      <c r="J6" s="1181"/>
      <c r="K6" s="1181"/>
      <c r="L6" s="1181"/>
      <c r="M6" s="1181"/>
      <c r="N6" s="1181"/>
      <c r="O6" s="1181"/>
      <c r="P6" s="1181"/>
    </row>
    <row r="7" spans="1:17" ht="30.75" customHeight="1">
      <c r="A7" s="1181"/>
      <c r="B7" s="1181"/>
      <c r="C7" s="1150"/>
      <c r="D7" s="1150"/>
      <c r="E7" s="1181" t="s">
        <v>560</v>
      </c>
      <c r="F7" s="1181"/>
      <c r="G7" s="1181" t="s">
        <v>561</v>
      </c>
      <c r="H7" s="1181"/>
      <c r="I7" s="1181" t="s">
        <v>562</v>
      </c>
      <c r="J7" s="1181"/>
      <c r="K7" s="1181" t="s">
        <v>563</v>
      </c>
      <c r="L7" s="1181"/>
      <c r="M7" s="1178" t="s">
        <v>564</v>
      </c>
      <c r="N7" s="1178"/>
      <c r="O7" s="1178"/>
      <c r="P7" s="1178"/>
      <c r="Q7" s="654"/>
    </row>
    <row r="8" spans="1:17">
      <c r="A8" s="1181"/>
      <c r="B8" s="1181"/>
      <c r="C8" s="1182" t="s">
        <v>5</v>
      </c>
      <c r="D8" s="1182"/>
      <c r="E8" s="1182" t="s">
        <v>5</v>
      </c>
      <c r="F8" s="1182"/>
      <c r="G8" s="1182" t="s">
        <v>5</v>
      </c>
      <c r="H8" s="1182"/>
      <c r="I8" s="1182" t="s">
        <v>5</v>
      </c>
      <c r="J8" s="1182"/>
      <c r="K8" s="1182" t="s">
        <v>5</v>
      </c>
      <c r="L8" s="1182"/>
      <c r="M8" s="1180" t="s">
        <v>540</v>
      </c>
      <c r="N8" s="1180"/>
      <c r="O8" s="1176" t="s">
        <v>541</v>
      </c>
      <c r="P8" s="1176"/>
    </row>
    <row r="9" spans="1:17">
      <c r="A9" s="1181"/>
      <c r="B9" s="1181"/>
      <c r="C9" s="792">
        <v>2009</v>
      </c>
      <c r="D9" s="792">
        <v>2012</v>
      </c>
      <c r="E9" s="792">
        <v>2009</v>
      </c>
      <c r="F9" s="792">
        <v>2012</v>
      </c>
      <c r="G9" s="792">
        <v>2009</v>
      </c>
      <c r="H9" s="792">
        <v>2012</v>
      </c>
      <c r="I9" s="792">
        <v>2009</v>
      </c>
      <c r="J9" s="792">
        <v>2012</v>
      </c>
      <c r="K9" s="792">
        <v>2009</v>
      </c>
      <c r="L9" s="792">
        <v>2012</v>
      </c>
      <c r="M9" s="793">
        <v>2009</v>
      </c>
      <c r="N9" s="793">
        <v>2012</v>
      </c>
      <c r="O9" s="793">
        <v>2009</v>
      </c>
      <c r="P9" s="793">
        <v>2012</v>
      </c>
    </row>
    <row r="10" spans="1:17">
      <c r="A10" s="745"/>
      <c r="B10" s="746"/>
      <c r="C10" s="764"/>
      <c r="D10" s="764"/>
      <c r="E10" s="764"/>
      <c r="F10" s="764"/>
      <c r="G10" s="764"/>
      <c r="H10" s="764"/>
      <c r="I10" s="764"/>
      <c r="J10" s="764"/>
      <c r="K10" s="764"/>
      <c r="L10" s="764"/>
      <c r="M10" s="769"/>
      <c r="N10" s="769"/>
      <c r="O10" s="769"/>
      <c r="P10" s="769"/>
    </row>
    <row r="11" spans="1:17">
      <c r="A11" s="952" t="s">
        <v>91</v>
      </c>
      <c r="B11" s="924">
        <v>5565</v>
      </c>
      <c r="C11" s="940">
        <v>865</v>
      </c>
      <c r="D11" s="941">
        <v>993</v>
      </c>
      <c r="E11" s="953">
        <v>58</v>
      </c>
      <c r="F11" s="953">
        <v>38</v>
      </c>
      <c r="G11" s="953">
        <v>338</v>
      </c>
      <c r="H11" s="953">
        <v>409</v>
      </c>
      <c r="I11" s="953">
        <v>83</v>
      </c>
      <c r="J11" s="953">
        <v>115</v>
      </c>
      <c r="K11" s="953">
        <v>385</v>
      </c>
      <c r="L11" s="953">
        <v>430</v>
      </c>
      <c r="M11" s="965" t="s">
        <v>578</v>
      </c>
      <c r="N11" s="965">
        <v>56.696878147029203</v>
      </c>
      <c r="O11" s="966">
        <v>44.508670520231213</v>
      </c>
      <c r="P11" s="966">
        <v>43.303121852970797</v>
      </c>
      <c r="Q11" s="770"/>
    </row>
    <row r="12" spans="1:17">
      <c r="A12" s="955"/>
      <c r="B12" s="924"/>
      <c r="C12" s="940"/>
      <c r="D12" s="944"/>
      <c r="E12" s="953"/>
      <c r="F12" s="953"/>
      <c r="G12" s="953"/>
      <c r="H12" s="953"/>
      <c r="I12" s="953"/>
      <c r="J12" s="953"/>
      <c r="K12" s="953"/>
      <c r="L12" s="953"/>
      <c r="M12" s="967"/>
      <c r="N12" s="967"/>
      <c r="O12" s="968"/>
      <c r="P12" s="968"/>
      <c r="Q12" s="770"/>
    </row>
    <row r="13" spans="1:17">
      <c r="A13" s="957" t="s">
        <v>25</v>
      </c>
      <c r="B13" s="933">
        <v>22</v>
      </c>
      <c r="C13" s="958" t="s">
        <v>93</v>
      </c>
      <c r="D13" s="958" t="s">
        <v>93</v>
      </c>
      <c r="E13" s="958" t="s">
        <v>93</v>
      </c>
      <c r="F13" s="958" t="s">
        <v>93</v>
      </c>
      <c r="G13" s="958" t="s">
        <v>93</v>
      </c>
      <c r="H13" s="958" t="s">
        <v>93</v>
      </c>
      <c r="I13" s="958" t="s">
        <v>93</v>
      </c>
      <c r="J13" s="958" t="s">
        <v>93</v>
      </c>
      <c r="K13" s="958" t="s">
        <v>93</v>
      </c>
      <c r="L13" s="958" t="s">
        <v>93</v>
      </c>
      <c r="M13" s="968" t="s">
        <v>97</v>
      </c>
      <c r="N13" s="968" t="s">
        <v>97</v>
      </c>
      <c r="O13" s="968" t="s">
        <v>97</v>
      </c>
      <c r="P13" s="968" t="s">
        <v>97</v>
      </c>
      <c r="Q13" s="770"/>
    </row>
    <row r="14" spans="1:17">
      <c r="A14" s="957" t="s">
        <v>23</v>
      </c>
      <c r="B14" s="933">
        <v>102</v>
      </c>
      <c r="C14" s="947">
        <v>36</v>
      </c>
      <c r="D14" s="948">
        <v>43</v>
      </c>
      <c r="E14" s="958" t="s">
        <v>93</v>
      </c>
      <c r="F14" s="958" t="s">
        <v>93</v>
      </c>
      <c r="G14" s="958">
        <v>19</v>
      </c>
      <c r="H14" s="958">
        <v>31</v>
      </c>
      <c r="I14" s="958">
        <v>1</v>
      </c>
      <c r="J14" s="958">
        <v>1</v>
      </c>
      <c r="K14" s="958">
        <v>16</v>
      </c>
      <c r="L14" s="958">
        <v>11</v>
      </c>
      <c r="M14" s="967">
        <v>55.555555555555557</v>
      </c>
      <c r="N14" s="967">
        <v>74.418604651162795</v>
      </c>
      <c r="O14" s="968">
        <v>44.444444444444443</v>
      </c>
      <c r="P14" s="968">
        <v>25.581395348837209</v>
      </c>
      <c r="Q14" s="770"/>
    </row>
    <row r="15" spans="1:17">
      <c r="A15" s="957" t="s">
        <v>26</v>
      </c>
      <c r="B15" s="933">
        <v>16</v>
      </c>
      <c r="C15" s="947">
        <v>3</v>
      </c>
      <c r="D15" s="948">
        <v>4</v>
      </c>
      <c r="E15" s="958" t="s">
        <v>93</v>
      </c>
      <c r="F15" s="958" t="s">
        <v>93</v>
      </c>
      <c r="G15" s="958">
        <v>1</v>
      </c>
      <c r="H15" s="958">
        <v>2</v>
      </c>
      <c r="I15" s="958" t="s">
        <v>93</v>
      </c>
      <c r="J15" s="958" t="s">
        <v>93</v>
      </c>
      <c r="K15" s="958">
        <v>2</v>
      </c>
      <c r="L15" s="958">
        <v>2</v>
      </c>
      <c r="M15" s="967">
        <v>33.333333333333336</v>
      </c>
      <c r="N15" s="967">
        <v>50</v>
      </c>
      <c r="O15" s="968">
        <v>66.666666666666671</v>
      </c>
      <c r="P15" s="968">
        <v>50</v>
      </c>
      <c r="Q15" s="770"/>
    </row>
    <row r="16" spans="1:17">
      <c r="A16" s="957" t="s">
        <v>27</v>
      </c>
      <c r="B16" s="933">
        <v>62</v>
      </c>
      <c r="C16" s="947">
        <v>35</v>
      </c>
      <c r="D16" s="948">
        <v>39</v>
      </c>
      <c r="E16" s="958" t="s">
        <v>93</v>
      </c>
      <c r="F16" s="958" t="s">
        <v>93</v>
      </c>
      <c r="G16" s="958">
        <v>18</v>
      </c>
      <c r="H16" s="958">
        <v>19</v>
      </c>
      <c r="I16" s="958" t="s">
        <v>93</v>
      </c>
      <c r="J16" s="958" t="s">
        <v>93</v>
      </c>
      <c r="K16" s="958">
        <v>17</v>
      </c>
      <c r="L16" s="958">
        <v>20</v>
      </c>
      <c r="M16" s="967">
        <v>51.428571428571431</v>
      </c>
      <c r="N16" s="967">
        <v>48.717948717948715</v>
      </c>
      <c r="O16" s="968">
        <v>48.571428571428569</v>
      </c>
      <c r="P16" s="968">
        <v>51.282051282051285</v>
      </c>
      <c r="Q16" s="770"/>
    </row>
    <row r="17" spans="1:17">
      <c r="A17" s="957" t="s">
        <v>28</v>
      </c>
      <c r="B17" s="933">
        <v>417</v>
      </c>
      <c r="C17" s="947">
        <v>160</v>
      </c>
      <c r="D17" s="948">
        <v>170</v>
      </c>
      <c r="E17" s="958">
        <v>1</v>
      </c>
      <c r="F17" s="958">
        <v>1</v>
      </c>
      <c r="G17" s="958">
        <v>59</v>
      </c>
      <c r="H17" s="958">
        <v>75</v>
      </c>
      <c r="I17" s="958">
        <v>3</v>
      </c>
      <c r="J17" s="958">
        <v>3</v>
      </c>
      <c r="K17" s="958">
        <v>97</v>
      </c>
      <c r="L17" s="958">
        <v>90</v>
      </c>
      <c r="M17" s="967">
        <v>39.375</v>
      </c>
      <c r="N17" s="967">
        <v>47.058823529411768</v>
      </c>
      <c r="O17" s="968">
        <v>60.625</v>
      </c>
      <c r="P17" s="968">
        <v>52.941176470588232</v>
      </c>
      <c r="Q17" s="770"/>
    </row>
    <row r="18" spans="1:17">
      <c r="A18" s="957" t="s">
        <v>9</v>
      </c>
      <c r="B18" s="933">
        <v>184</v>
      </c>
      <c r="C18" s="947">
        <v>55</v>
      </c>
      <c r="D18" s="948">
        <v>64</v>
      </c>
      <c r="E18" s="958" t="s">
        <v>93</v>
      </c>
      <c r="F18" s="958" t="s">
        <v>93</v>
      </c>
      <c r="G18" s="958">
        <v>31</v>
      </c>
      <c r="H18" s="958">
        <v>39</v>
      </c>
      <c r="I18" s="958" t="s">
        <v>93</v>
      </c>
      <c r="J18" s="958" t="s">
        <v>93</v>
      </c>
      <c r="K18" s="958">
        <v>24</v>
      </c>
      <c r="L18" s="958">
        <v>25</v>
      </c>
      <c r="M18" s="967">
        <v>56.363636363636367</v>
      </c>
      <c r="N18" s="967">
        <v>60.9375</v>
      </c>
      <c r="O18" s="968">
        <v>43.636363636363633</v>
      </c>
      <c r="P18" s="968">
        <v>39.0625</v>
      </c>
      <c r="Q18" s="770"/>
    </row>
    <row r="19" spans="1:17">
      <c r="A19" s="957" t="s">
        <v>10</v>
      </c>
      <c r="B19" s="933">
        <v>1</v>
      </c>
      <c r="C19" s="958" t="s">
        <v>93</v>
      </c>
      <c r="D19" s="958" t="s">
        <v>93</v>
      </c>
      <c r="E19" s="958" t="s">
        <v>93</v>
      </c>
      <c r="F19" s="958" t="s">
        <v>93</v>
      </c>
      <c r="G19" s="958" t="s">
        <v>93</v>
      </c>
      <c r="H19" s="958" t="s">
        <v>93</v>
      </c>
      <c r="I19" s="958" t="s">
        <v>93</v>
      </c>
      <c r="J19" s="958" t="s">
        <v>93</v>
      </c>
      <c r="K19" s="958" t="s">
        <v>93</v>
      </c>
      <c r="L19" s="958" t="s">
        <v>93</v>
      </c>
      <c r="M19" s="968" t="s">
        <v>97</v>
      </c>
      <c r="N19" s="968" t="s">
        <v>97</v>
      </c>
      <c r="O19" s="968" t="s">
        <v>97</v>
      </c>
      <c r="P19" s="968" t="s">
        <v>97</v>
      </c>
      <c r="Q19" s="770"/>
    </row>
    <row r="20" spans="1:17">
      <c r="A20" s="957" t="s">
        <v>29</v>
      </c>
      <c r="B20" s="933">
        <v>78</v>
      </c>
      <c r="C20" s="947">
        <v>8</v>
      </c>
      <c r="D20" s="948">
        <v>10</v>
      </c>
      <c r="E20" s="958">
        <v>1</v>
      </c>
      <c r="F20" s="958">
        <v>1</v>
      </c>
      <c r="G20" s="958">
        <v>3</v>
      </c>
      <c r="H20" s="958">
        <v>4</v>
      </c>
      <c r="I20" s="958">
        <v>1</v>
      </c>
      <c r="J20" s="958" t="s">
        <v>93</v>
      </c>
      <c r="K20" s="958">
        <v>3</v>
      </c>
      <c r="L20" s="958">
        <v>5</v>
      </c>
      <c r="M20" s="967">
        <v>62.5</v>
      </c>
      <c r="N20" s="967">
        <v>50</v>
      </c>
      <c r="O20" s="968">
        <v>37.5</v>
      </c>
      <c r="P20" s="968">
        <v>50</v>
      </c>
      <c r="Q20" s="770"/>
    </row>
    <row r="21" spans="1:17">
      <c r="A21" s="957" t="s">
        <v>11</v>
      </c>
      <c r="B21" s="933">
        <v>246</v>
      </c>
      <c r="C21" s="947">
        <v>5</v>
      </c>
      <c r="D21" s="948">
        <v>7</v>
      </c>
      <c r="E21" s="958" t="s">
        <v>93</v>
      </c>
      <c r="F21" s="958" t="s">
        <v>93</v>
      </c>
      <c r="G21" s="958">
        <v>3</v>
      </c>
      <c r="H21" s="958">
        <v>6</v>
      </c>
      <c r="I21" s="958" t="s">
        <v>93</v>
      </c>
      <c r="J21" s="958" t="s">
        <v>93</v>
      </c>
      <c r="K21" s="958">
        <v>2</v>
      </c>
      <c r="L21" s="958">
        <v>1</v>
      </c>
      <c r="M21" s="967">
        <v>60</v>
      </c>
      <c r="N21" s="967">
        <v>85.714285714285708</v>
      </c>
      <c r="O21" s="968">
        <v>40</v>
      </c>
      <c r="P21" s="968">
        <v>14.285714285714286</v>
      </c>
      <c r="Q21" s="770"/>
    </row>
    <row r="22" spans="1:17">
      <c r="A22" s="957" t="s">
        <v>12</v>
      </c>
      <c r="B22" s="933">
        <v>217</v>
      </c>
      <c r="C22" s="947">
        <v>55</v>
      </c>
      <c r="D22" s="948">
        <v>72</v>
      </c>
      <c r="E22" s="958">
        <v>4</v>
      </c>
      <c r="F22" s="958">
        <v>1</v>
      </c>
      <c r="G22" s="958">
        <v>19</v>
      </c>
      <c r="H22" s="958">
        <v>39</v>
      </c>
      <c r="I22" s="958">
        <v>3</v>
      </c>
      <c r="J22" s="958" t="s">
        <v>93</v>
      </c>
      <c r="K22" s="958">
        <v>29</v>
      </c>
      <c r="L22" s="958">
        <v>32</v>
      </c>
      <c r="M22" s="967">
        <v>47.272727272727273</v>
      </c>
      <c r="N22" s="967">
        <v>55.555555555555557</v>
      </c>
      <c r="O22" s="968">
        <v>52.727272727272727</v>
      </c>
      <c r="P22" s="968">
        <v>44.444444444444443</v>
      </c>
      <c r="Q22" s="770"/>
    </row>
    <row r="23" spans="1:17">
      <c r="A23" s="957" t="s">
        <v>13</v>
      </c>
      <c r="B23" s="933">
        <v>141</v>
      </c>
      <c r="C23" s="947">
        <v>5</v>
      </c>
      <c r="D23" s="948">
        <v>7</v>
      </c>
      <c r="E23" s="958" t="s">
        <v>93</v>
      </c>
      <c r="F23" s="958" t="s">
        <v>93</v>
      </c>
      <c r="G23" s="958">
        <v>1</v>
      </c>
      <c r="H23" s="958">
        <v>2</v>
      </c>
      <c r="I23" s="958">
        <v>1</v>
      </c>
      <c r="J23" s="958">
        <v>1</v>
      </c>
      <c r="K23" s="958">
        <v>3</v>
      </c>
      <c r="L23" s="958">
        <v>4</v>
      </c>
      <c r="M23" s="967">
        <v>40</v>
      </c>
      <c r="N23" s="967">
        <v>42.857142857142854</v>
      </c>
      <c r="O23" s="968">
        <v>60</v>
      </c>
      <c r="P23" s="968">
        <v>57.142857142857146</v>
      </c>
      <c r="Q23" s="770"/>
    </row>
    <row r="24" spans="1:17">
      <c r="A24" s="957" t="s">
        <v>14</v>
      </c>
      <c r="B24" s="933">
        <v>78</v>
      </c>
      <c r="C24" s="947">
        <v>6</v>
      </c>
      <c r="D24" s="948">
        <v>5</v>
      </c>
      <c r="E24" s="958">
        <v>1</v>
      </c>
      <c r="F24" s="958" t="s">
        <v>93</v>
      </c>
      <c r="G24" s="958">
        <v>2</v>
      </c>
      <c r="H24" s="958">
        <v>3</v>
      </c>
      <c r="I24" s="958" t="s">
        <v>93</v>
      </c>
      <c r="J24" s="958">
        <v>1</v>
      </c>
      <c r="K24" s="958">
        <v>3</v>
      </c>
      <c r="L24" s="958">
        <v>1</v>
      </c>
      <c r="M24" s="967">
        <v>50</v>
      </c>
      <c r="N24" s="967">
        <v>80</v>
      </c>
      <c r="O24" s="968">
        <v>50</v>
      </c>
      <c r="P24" s="968">
        <v>20</v>
      </c>
      <c r="Q24" s="770"/>
    </row>
    <row r="25" spans="1:17">
      <c r="A25" s="957" t="s">
        <v>30</v>
      </c>
      <c r="B25" s="933">
        <v>853</v>
      </c>
      <c r="C25" s="947">
        <v>54</v>
      </c>
      <c r="D25" s="948">
        <v>59</v>
      </c>
      <c r="E25" s="958" t="s">
        <v>93</v>
      </c>
      <c r="F25" s="958" t="s">
        <v>93</v>
      </c>
      <c r="G25" s="958">
        <v>32</v>
      </c>
      <c r="H25" s="958">
        <v>33</v>
      </c>
      <c r="I25" s="958">
        <v>4</v>
      </c>
      <c r="J25" s="958" t="s">
        <v>93</v>
      </c>
      <c r="K25" s="958">
        <v>18</v>
      </c>
      <c r="L25" s="958">
        <v>26</v>
      </c>
      <c r="M25" s="967">
        <v>66.666666666666671</v>
      </c>
      <c r="N25" s="967">
        <v>55.932203389830505</v>
      </c>
      <c r="O25" s="968">
        <v>33.333333333333336</v>
      </c>
      <c r="P25" s="968">
        <v>44.067796610169495</v>
      </c>
      <c r="Q25" s="770"/>
    </row>
    <row r="26" spans="1:17">
      <c r="A26" s="957" t="s">
        <v>31</v>
      </c>
      <c r="B26" s="933">
        <v>143</v>
      </c>
      <c r="C26" s="947">
        <v>15</v>
      </c>
      <c r="D26" s="948">
        <v>20</v>
      </c>
      <c r="E26" s="958" t="s">
        <v>93</v>
      </c>
      <c r="F26" s="958" t="s">
        <v>93</v>
      </c>
      <c r="G26" s="958">
        <v>8</v>
      </c>
      <c r="H26" s="958">
        <v>9</v>
      </c>
      <c r="I26" s="958">
        <v>1</v>
      </c>
      <c r="J26" s="958">
        <v>2</v>
      </c>
      <c r="K26" s="958">
        <v>6</v>
      </c>
      <c r="L26" s="958">
        <v>9</v>
      </c>
      <c r="M26" s="967">
        <v>60</v>
      </c>
      <c r="N26" s="967">
        <v>55</v>
      </c>
      <c r="O26" s="968">
        <v>40</v>
      </c>
      <c r="P26" s="968">
        <v>45</v>
      </c>
      <c r="Q26" s="770"/>
    </row>
    <row r="27" spans="1:17">
      <c r="A27" s="957" t="s">
        <v>15</v>
      </c>
      <c r="B27" s="933">
        <v>223</v>
      </c>
      <c r="C27" s="947">
        <v>24</v>
      </c>
      <c r="D27" s="948">
        <v>29</v>
      </c>
      <c r="E27" s="958" t="s">
        <v>93</v>
      </c>
      <c r="F27" s="958">
        <v>2</v>
      </c>
      <c r="G27" s="958">
        <v>14</v>
      </c>
      <c r="H27" s="958">
        <v>7</v>
      </c>
      <c r="I27" s="958">
        <v>1</v>
      </c>
      <c r="J27" s="958">
        <v>3</v>
      </c>
      <c r="K27" s="958">
        <v>9</v>
      </c>
      <c r="L27" s="958">
        <v>17</v>
      </c>
      <c r="M27" s="967">
        <v>62.5</v>
      </c>
      <c r="N27" s="967">
        <v>41.379310344827587</v>
      </c>
      <c r="O27" s="968">
        <v>37.5</v>
      </c>
      <c r="P27" s="968">
        <v>58.620689655172413</v>
      </c>
      <c r="Q27" s="770"/>
    </row>
    <row r="28" spans="1:17">
      <c r="A28" s="957" t="s">
        <v>197</v>
      </c>
      <c r="B28" s="933">
        <v>399</v>
      </c>
      <c r="C28" s="947">
        <v>24</v>
      </c>
      <c r="D28" s="948">
        <v>31</v>
      </c>
      <c r="E28" s="958">
        <v>3</v>
      </c>
      <c r="F28" s="958">
        <v>3</v>
      </c>
      <c r="G28" s="958">
        <v>5</v>
      </c>
      <c r="H28" s="958">
        <v>11</v>
      </c>
      <c r="I28" s="958">
        <v>4</v>
      </c>
      <c r="J28" s="958">
        <v>5</v>
      </c>
      <c r="K28" s="958">
        <v>11</v>
      </c>
      <c r="L28" s="958">
        <v>12</v>
      </c>
      <c r="M28" s="967">
        <v>54.166666666666664</v>
      </c>
      <c r="N28" s="967">
        <v>61.29032258064516</v>
      </c>
      <c r="O28" s="968">
        <v>45.833333333333336</v>
      </c>
      <c r="P28" s="968">
        <v>38.70967741935484</v>
      </c>
      <c r="Q28" s="770"/>
    </row>
    <row r="29" spans="1:17">
      <c r="A29" s="957" t="s">
        <v>24</v>
      </c>
      <c r="B29" s="933">
        <v>185</v>
      </c>
      <c r="C29" s="947">
        <v>42</v>
      </c>
      <c r="D29" s="948">
        <v>50</v>
      </c>
      <c r="E29" s="958" t="s">
        <v>93</v>
      </c>
      <c r="F29" s="958" t="s">
        <v>93</v>
      </c>
      <c r="G29" s="958">
        <v>21</v>
      </c>
      <c r="H29" s="958">
        <v>15</v>
      </c>
      <c r="I29" s="958">
        <v>2</v>
      </c>
      <c r="J29" s="958">
        <v>3</v>
      </c>
      <c r="K29" s="958">
        <v>19</v>
      </c>
      <c r="L29" s="958">
        <v>32</v>
      </c>
      <c r="M29" s="967">
        <v>54.761904761904759</v>
      </c>
      <c r="N29" s="967">
        <v>36</v>
      </c>
      <c r="O29" s="968">
        <v>45.238095238095241</v>
      </c>
      <c r="P29" s="968">
        <v>64</v>
      </c>
      <c r="Q29" s="770"/>
    </row>
    <row r="30" spans="1:17">
      <c r="A30" s="957" t="s">
        <v>16</v>
      </c>
      <c r="B30" s="933">
        <v>224</v>
      </c>
      <c r="C30" s="947">
        <v>13</v>
      </c>
      <c r="D30" s="948">
        <v>12</v>
      </c>
      <c r="E30" s="958" t="s">
        <v>93</v>
      </c>
      <c r="F30" s="958" t="s">
        <v>93</v>
      </c>
      <c r="G30" s="958">
        <v>7</v>
      </c>
      <c r="H30" s="958">
        <v>6</v>
      </c>
      <c r="I30" s="958">
        <v>1</v>
      </c>
      <c r="J30" s="958">
        <v>1</v>
      </c>
      <c r="K30" s="958">
        <v>5</v>
      </c>
      <c r="L30" s="958">
        <v>5</v>
      </c>
      <c r="M30" s="967">
        <v>61.53846153846154</v>
      </c>
      <c r="N30" s="967">
        <v>58.333333333333336</v>
      </c>
      <c r="O30" s="968">
        <v>38.46153846153846</v>
      </c>
      <c r="P30" s="968">
        <v>41.666666666666664</v>
      </c>
      <c r="Q30" s="770"/>
    </row>
    <row r="31" spans="1:17">
      <c r="A31" s="957" t="s">
        <v>32</v>
      </c>
      <c r="B31" s="933">
        <v>92</v>
      </c>
      <c r="C31" s="947">
        <v>68</v>
      </c>
      <c r="D31" s="948">
        <v>74</v>
      </c>
      <c r="E31" s="958" t="s">
        <v>93</v>
      </c>
      <c r="F31" s="958" t="s">
        <v>93</v>
      </c>
      <c r="G31" s="958">
        <v>23</v>
      </c>
      <c r="H31" s="958">
        <v>28</v>
      </c>
      <c r="I31" s="958">
        <v>2</v>
      </c>
      <c r="J31" s="958">
        <v>3</v>
      </c>
      <c r="K31" s="958">
        <v>43</v>
      </c>
      <c r="L31" s="958">
        <v>43</v>
      </c>
      <c r="M31" s="967">
        <v>36.764705882352942</v>
      </c>
      <c r="N31" s="967">
        <v>41.891891891891895</v>
      </c>
      <c r="O31" s="968">
        <v>63.235294117647058</v>
      </c>
      <c r="P31" s="968">
        <v>58.108108108108105</v>
      </c>
      <c r="Q31" s="770"/>
    </row>
    <row r="32" spans="1:17">
      <c r="A32" s="957" t="s">
        <v>33</v>
      </c>
      <c r="B32" s="933">
        <v>167</v>
      </c>
      <c r="C32" s="947">
        <v>15</v>
      </c>
      <c r="D32" s="948">
        <v>20</v>
      </c>
      <c r="E32" s="958">
        <v>1</v>
      </c>
      <c r="F32" s="958" t="s">
        <v>93</v>
      </c>
      <c r="G32" s="958">
        <v>8</v>
      </c>
      <c r="H32" s="958">
        <v>12</v>
      </c>
      <c r="I32" s="958">
        <v>1</v>
      </c>
      <c r="J32" s="958">
        <v>1</v>
      </c>
      <c r="K32" s="958">
        <v>5</v>
      </c>
      <c r="L32" s="958">
        <v>7</v>
      </c>
      <c r="M32" s="967">
        <v>66.666666666666671</v>
      </c>
      <c r="N32" s="967">
        <v>65</v>
      </c>
      <c r="O32" s="968">
        <v>33.333333333333336</v>
      </c>
      <c r="P32" s="968">
        <v>35</v>
      </c>
      <c r="Q32" s="770"/>
    </row>
    <row r="33" spans="1:17">
      <c r="A33" s="957" t="s">
        <v>177</v>
      </c>
      <c r="B33" s="933">
        <v>496</v>
      </c>
      <c r="C33" s="947">
        <v>23</v>
      </c>
      <c r="D33" s="948">
        <v>25</v>
      </c>
      <c r="E33" s="958">
        <v>3</v>
      </c>
      <c r="F33" s="958">
        <v>2</v>
      </c>
      <c r="G33" s="958">
        <v>7</v>
      </c>
      <c r="H33" s="958">
        <v>6</v>
      </c>
      <c r="I33" s="958">
        <v>5</v>
      </c>
      <c r="J33" s="958">
        <v>8</v>
      </c>
      <c r="K33" s="958">
        <v>8</v>
      </c>
      <c r="L33" s="958">
        <v>9</v>
      </c>
      <c r="M33" s="967">
        <v>65.217391304347828</v>
      </c>
      <c r="N33" s="967">
        <v>64</v>
      </c>
      <c r="O33" s="968">
        <v>34.782608695652172</v>
      </c>
      <c r="P33" s="968">
        <v>36</v>
      </c>
      <c r="Q33" s="770"/>
    </row>
    <row r="34" spans="1:17">
      <c r="A34" s="957" t="s">
        <v>17</v>
      </c>
      <c r="B34" s="933">
        <v>52</v>
      </c>
      <c r="C34" s="947">
        <v>1</v>
      </c>
      <c r="D34" s="948">
        <v>1</v>
      </c>
      <c r="E34" s="958" t="s">
        <v>93</v>
      </c>
      <c r="F34" s="958" t="s">
        <v>93</v>
      </c>
      <c r="G34" s="958">
        <v>1</v>
      </c>
      <c r="H34" s="958" t="s">
        <v>93</v>
      </c>
      <c r="I34" s="958" t="s">
        <v>93</v>
      </c>
      <c r="J34" s="958" t="s">
        <v>93</v>
      </c>
      <c r="K34" s="958" t="s">
        <v>93</v>
      </c>
      <c r="L34" s="958">
        <v>1</v>
      </c>
      <c r="M34" s="967">
        <v>100</v>
      </c>
      <c r="N34" s="968" t="s">
        <v>93</v>
      </c>
      <c r="O34" s="968" t="s">
        <v>97</v>
      </c>
      <c r="P34" s="968">
        <v>100</v>
      </c>
      <c r="Q34" s="770"/>
    </row>
    <row r="35" spans="1:17">
      <c r="A35" s="957" t="s">
        <v>18</v>
      </c>
      <c r="B35" s="933">
        <v>15</v>
      </c>
      <c r="C35" s="947">
        <v>1</v>
      </c>
      <c r="D35" s="948">
        <v>3</v>
      </c>
      <c r="E35" s="958" t="s">
        <v>93</v>
      </c>
      <c r="F35" s="958" t="s">
        <v>93</v>
      </c>
      <c r="G35" s="958">
        <v>1</v>
      </c>
      <c r="H35" s="958">
        <v>2</v>
      </c>
      <c r="I35" s="958" t="s">
        <v>93</v>
      </c>
      <c r="J35" s="958" t="s">
        <v>93</v>
      </c>
      <c r="K35" s="958" t="s">
        <v>93</v>
      </c>
      <c r="L35" s="958">
        <v>1</v>
      </c>
      <c r="M35" s="967">
        <v>100</v>
      </c>
      <c r="N35" s="967">
        <v>66.666666666666671</v>
      </c>
      <c r="O35" s="968" t="s">
        <v>97</v>
      </c>
      <c r="P35" s="968">
        <v>33.333333333333336</v>
      </c>
      <c r="Q35" s="770"/>
    </row>
    <row r="36" spans="1:17">
      <c r="A36" s="957" t="s">
        <v>19</v>
      </c>
      <c r="B36" s="933">
        <v>293</v>
      </c>
      <c r="C36" s="947">
        <v>9</v>
      </c>
      <c r="D36" s="948">
        <v>15</v>
      </c>
      <c r="E36" s="958" t="s">
        <v>93</v>
      </c>
      <c r="F36" s="958">
        <v>1</v>
      </c>
      <c r="G36" s="958">
        <v>3</v>
      </c>
      <c r="H36" s="958">
        <v>3</v>
      </c>
      <c r="I36" s="958">
        <v>1</v>
      </c>
      <c r="J36" s="958">
        <v>3</v>
      </c>
      <c r="K36" s="958">
        <v>5</v>
      </c>
      <c r="L36" s="958">
        <v>8</v>
      </c>
      <c r="M36" s="967">
        <v>44.444444444444443</v>
      </c>
      <c r="N36" s="967">
        <v>46.666666666666664</v>
      </c>
      <c r="O36" s="968">
        <v>55.555555555555557</v>
      </c>
      <c r="P36" s="968">
        <v>53.333333333333336</v>
      </c>
      <c r="Q36" s="770"/>
    </row>
    <row r="37" spans="1:17">
      <c r="A37" s="957" t="s">
        <v>221</v>
      </c>
      <c r="B37" s="933">
        <v>645</v>
      </c>
      <c r="C37" s="947">
        <v>188</v>
      </c>
      <c r="D37" s="948">
        <v>208</v>
      </c>
      <c r="E37" s="958">
        <v>41</v>
      </c>
      <c r="F37" s="958">
        <v>26</v>
      </c>
      <c r="G37" s="958">
        <v>45</v>
      </c>
      <c r="H37" s="958">
        <v>51</v>
      </c>
      <c r="I37" s="958">
        <v>52</v>
      </c>
      <c r="J37" s="958">
        <v>77</v>
      </c>
      <c r="K37" s="958">
        <v>50</v>
      </c>
      <c r="L37" s="958">
        <v>54</v>
      </c>
      <c r="M37" s="967">
        <v>73.40425531914893</v>
      </c>
      <c r="N37" s="967">
        <v>74.038461538461533</v>
      </c>
      <c r="O37" s="968">
        <v>26.595744680851062</v>
      </c>
      <c r="P37" s="968">
        <v>25.96153846153846</v>
      </c>
      <c r="Q37" s="770"/>
    </row>
    <row r="38" spans="1:17">
      <c r="A38" s="957" t="s">
        <v>20</v>
      </c>
      <c r="B38" s="933">
        <v>75</v>
      </c>
      <c r="C38" s="947">
        <v>16</v>
      </c>
      <c r="D38" s="948">
        <v>20</v>
      </c>
      <c r="E38" s="958">
        <v>2</v>
      </c>
      <c r="F38" s="958">
        <v>1</v>
      </c>
      <c r="G38" s="958">
        <v>4</v>
      </c>
      <c r="H38" s="958">
        <v>2</v>
      </c>
      <c r="I38" s="958" t="s">
        <v>93</v>
      </c>
      <c r="J38" s="958">
        <v>2</v>
      </c>
      <c r="K38" s="958">
        <v>10</v>
      </c>
      <c r="L38" s="958">
        <v>15</v>
      </c>
      <c r="M38" s="967">
        <v>37.5</v>
      </c>
      <c r="N38" s="967">
        <v>25</v>
      </c>
      <c r="O38" s="968">
        <v>62.5</v>
      </c>
      <c r="P38" s="968">
        <v>75</v>
      </c>
      <c r="Q38" s="770"/>
    </row>
    <row r="39" spans="1:17">
      <c r="A39" s="957" t="s">
        <v>21</v>
      </c>
      <c r="B39" s="933">
        <v>139</v>
      </c>
      <c r="C39" s="947">
        <v>4</v>
      </c>
      <c r="D39" s="948">
        <v>5</v>
      </c>
      <c r="E39" s="958">
        <v>1</v>
      </c>
      <c r="F39" s="958" t="s">
        <v>93</v>
      </c>
      <c r="G39" s="958">
        <v>3</v>
      </c>
      <c r="H39" s="958">
        <v>4</v>
      </c>
      <c r="I39" s="958" t="s">
        <v>93</v>
      </c>
      <c r="J39" s="958">
        <v>1</v>
      </c>
      <c r="K39" s="958" t="s">
        <v>93</v>
      </c>
      <c r="L39" s="958" t="s">
        <v>93</v>
      </c>
      <c r="M39" s="967">
        <v>100</v>
      </c>
      <c r="N39" s="967">
        <v>100</v>
      </c>
      <c r="O39" s="968" t="s">
        <v>97</v>
      </c>
      <c r="P39" s="968" t="s">
        <v>97</v>
      </c>
      <c r="Q39" s="770"/>
    </row>
    <row r="40" spans="1:17">
      <c r="A40" s="704" t="s">
        <v>565</v>
      </c>
      <c r="M40" s="770"/>
      <c r="N40" s="770"/>
    </row>
    <row r="41" spans="1:17">
      <c r="A41" s="654" t="s">
        <v>224</v>
      </c>
    </row>
    <row r="42" spans="1:17">
      <c r="A42" s="771" t="s">
        <v>566</v>
      </c>
    </row>
    <row r="43" spans="1:17">
      <c r="A43" s="654" t="s">
        <v>567</v>
      </c>
    </row>
    <row r="44" spans="1:17">
      <c r="A44" s="704" t="s">
        <v>568</v>
      </c>
    </row>
    <row r="45" spans="1:17">
      <c r="A45" s="654"/>
    </row>
    <row r="46" spans="1:17">
      <c r="A46" s="432"/>
      <c r="B46" s="772"/>
      <c r="C46" s="772"/>
      <c r="D46" s="749"/>
      <c r="E46" s="438"/>
      <c r="F46" s="773"/>
      <c r="G46" s="432"/>
      <c r="H46" s="432"/>
      <c r="I46" s="432"/>
      <c r="J46" s="432"/>
    </row>
    <row r="47" spans="1:17">
      <c r="A47" s="438"/>
      <c r="B47" s="774"/>
      <c r="C47" s="774"/>
      <c r="D47" s="749"/>
      <c r="E47" s="775"/>
      <c r="F47" s="773"/>
    </row>
    <row r="48" spans="1:17">
      <c r="B48" s="776"/>
      <c r="C48" s="731"/>
      <c r="D48" s="751"/>
      <c r="E48" s="775"/>
      <c r="F48" s="773"/>
    </row>
    <row r="49" spans="2:15">
      <c r="B49" s="770"/>
      <c r="C49" s="731"/>
      <c r="D49" s="751"/>
      <c r="E49" s="775"/>
      <c r="F49" s="773"/>
    </row>
    <row r="50" spans="2:15">
      <c r="C50" s="731"/>
      <c r="D50" s="751"/>
      <c r="E50" s="775"/>
      <c r="F50" s="773"/>
    </row>
    <row r="51" spans="2:15">
      <c r="B51" s="777"/>
      <c r="C51" s="778"/>
      <c r="D51" s="751"/>
      <c r="E51" s="775"/>
      <c r="F51" s="773"/>
    </row>
    <row r="52" spans="2:15">
      <c r="B52" s="770"/>
      <c r="C52" s="779"/>
      <c r="D52" s="751"/>
      <c r="E52" s="775"/>
      <c r="F52" s="773"/>
    </row>
    <row r="53" spans="2:15">
      <c r="B53" s="770"/>
      <c r="C53" s="779"/>
      <c r="D53" s="751"/>
      <c r="E53" s="775"/>
      <c r="F53" s="773"/>
    </row>
    <row r="54" spans="2:15">
      <c r="C54" s="731"/>
      <c r="D54" s="751"/>
      <c r="E54" s="775"/>
      <c r="F54" s="773"/>
    </row>
    <row r="55" spans="2:15">
      <c r="C55" s="731"/>
      <c r="D55" s="751"/>
      <c r="E55" s="775"/>
      <c r="F55" s="773"/>
    </row>
    <row r="56" spans="2:15">
      <c r="C56" s="731"/>
      <c r="D56" s="751"/>
      <c r="E56" s="775"/>
      <c r="F56" s="773"/>
    </row>
    <row r="57" spans="2:15">
      <c r="C57" s="731"/>
      <c r="D57" s="751"/>
      <c r="E57" s="775"/>
      <c r="F57" s="773"/>
    </row>
    <row r="58" spans="2:15">
      <c r="C58" s="731"/>
      <c r="D58" s="751"/>
      <c r="E58" s="775"/>
      <c r="F58" s="773"/>
    </row>
    <row r="59" spans="2:15">
      <c r="C59" s="731"/>
      <c r="D59" s="751"/>
      <c r="E59" s="775"/>
      <c r="F59" s="773"/>
    </row>
    <row r="60" spans="2:15">
      <c r="C60" s="731"/>
      <c r="D60" s="751"/>
      <c r="E60" s="775"/>
      <c r="F60" s="773"/>
    </row>
    <row r="61" spans="2:15">
      <c r="C61" s="731"/>
      <c r="D61" s="751"/>
      <c r="E61" s="775"/>
    </row>
    <row r="62" spans="2:15">
      <c r="C62" s="731"/>
      <c r="D62" s="751"/>
      <c r="E62" s="775"/>
    </row>
    <row r="63" spans="2:15">
      <c r="C63" s="731"/>
      <c r="D63" s="751"/>
      <c r="E63" s="775"/>
      <c r="F63" s="773"/>
    </row>
    <row r="64" spans="2:15">
      <c r="C64" s="731"/>
      <c r="D64" s="751"/>
      <c r="E64" s="775"/>
      <c r="F64" s="964"/>
      <c r="G64" s="964"/>
      <c r="H64" s="964"/>
      <c r="I64" s="964"/>
      <c r="J64" s="964"/>
      <c r="K64" s="964"/>
      <c r="L64" s="964"/>
      <c r="M64" s="964"/>
      <c r="N64" s="964"/>
      <c r="O64" s="964"/>
    </row>
    <row r="65" spans="3:15">
      <c r="C65" s="731"/>
      <c r="D65" s="751"/>
      <c r="E65" s="775"/>
      <c r="F65" s="964"/>
      <c r="G65" s="964"/>
      <c r="H65" s="964"/>
      <c r="I65" s="964"/>
      <c r="J65" s="964"/>
      <c r="K65" s="964"/>
      <c r="L65" s="964"/>
      <c r="M65" s="964"/>
      <c r="N65" s="964"/>
      <c r="O65" s="964"/>
    </row>
    <row r="66" spans="3:15">
      <c r="C66" s="731"/>
      <c r="D66" s="751"/>
      <c r="E66" s="775"/>
      <c r="F66" s="773"/>
    </row>
    <row r="67" spans="3:15">
      <c r="C67" s="731"/>
      <c r="D67" s="751"/>
      <c r="E67" s="775"/>
      <c r="F67" s="773"/>
    </row>
    <row r="68" spans="3:15">
      <c r="C68" s="731"/>
      <c r="D68" s="751"/>
      <c r="E68" s="775"/>
      <c r="F68" s="773"/>
    </row>
    <row r="69" spans="3:15">
      <c r="C69" s="731"/>
      <c r="D69" s="751"/>
      <c r="E69" s="775"/>
      <c r="F69" s="773"/>
    </row>
    <row r="70" spans="3:15">
      <c r="C70" s="731"/>
      <c r="D70" s="751"/>
      <c r="E70" s="775"/>
      <c r="F70" s="773"/>
    </row>
    <row r="71" spans="3:15">
      <c r="C71" s="731"/>
      <c r="D71" s="751"/>
      <c r="E71" s="775"/>
      <c r="F71" s="773"/>
    </row>
    <row r="72" spans="3:15">
      <c r="C72" s="731"/>
      <c r="D72" s="751"/>
      <c r="E72" s="775"/>
      <c r="F72" s="773"/>
    </row>
    <row r="73" spans="3:15">
      <c r="C73" s="731"/>
      <c r="D73" s="751"/>
      <c r="E73" s="775"/>
      <c r="F73" s="773"/>
    </row>
    <row r="74" spans="3:15">
      <c r="C74" s="731"/>
      <c r="D74" s="751"/>
      <c r="E74" s="775"/>
      <c r="F74" s="773"/>
    </row>
    <row r="75" spans="3:15">
      <c r="C75" s="731"/>
      <c r="D75" s="751"/>
      <c r="E75" s="775"/>
      <c r="F75" s="773"/>
    </row>
  </sheetData>
  <mergeCells count="16">
    <mergeCell ref="O8:P8"/>
    <mergeCell ref="A6:A9"/>
    <mergeCell ref="B6:B9"/>
    <mergeCell ref="C6:D7"/>
    <mergeCell ref="E6:P6"/>
    <mergeCell ref="E7:F7"/>
    <mergeCell ref="G7:H7"/>
    <mergeCell ref="I7:J7"/>
    <mergeCell ref="K7:L7"/>
    <mergeCell ref="M7:P7"/>
    <mergeCell ref="C8:D8"/>
    <mergeCell ref="E8:F8"/>
    <mergeCell ref="G8:H8"/>
    <mergeCell ref="I8:J8"/>
    <mergeCell ref="K8:L8"/>
    <mergeCell ref="M8:N8"/>
  </mergeCells>
  <pageMargins left="0.511811024" right="0.511811024" top="0.78740157499999996" bottom="0.78740157499999996" header="0.31496062000000002" footer="0.31496062000000002"/>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53"/>
  <sheetViews>
    <sheetView zoomScale="85" zoomScaleNormal="85" workbookViewId="0">
      <selection activeCell="M49" sqref="M49"/>
    </sheetView>
  </sheetViews>
  <sheetFormatPr defaultRowHeight="12"/>
  <cols>
    <col min="1" max="1" width="19.5703125" style="771" customWidth="1"/>
    <col min="2" max="2" width="10.42578125" style="771" customWidth="1"/>
    <col min="3" max="3" width="9.28515625" style="771" customWidth="1"/>
    <col min="4" max="256" width="9.140625" style="771"/>
    <col min="257" max="257" width="19.5703125" style="771" customWidth="1"/>
    <col min="258" max="258" width="10.42578125" style="771" customWidth="1"/>
    <col min="259" max="259" width="9.28515625" style="771" customWidth="1"/>
    <col min="260" max="512" width="9.140625" style="771"/>
    <col min="513" max="513" width="19.5703125" style="771" customWidth="1"/>
    <col min="514" max="514" width="10.42578125" style="771" customWidth="1"/>
    <col min="515" max="515" width="9.28515625" style="771" customWidth="1"/>
    <col min="516" max="768" width="9.140625" style="771"/>
    <col min="769" max="769" width="19.5703125" style="771" customWidth="1"/>
    <col min="770" max="770" width="10.42578125" style="771" customWidth="1"/>
    <col min="771" max="771" width="9.28515625" style="771" customWidth="1"/>
    <col min="772" max="1024" width="9.140625" style="771"/>
    <col min="1025" max="1025" width="19.5703125" style="771" customWidth="1"/>
    <col min="1026" max="1026" width="10.42578125" style="771" customWidth="1"/>
    <col min="1027" max="1027" width="9.28515625" style="771" customWidth="1"/>
    <col min="1028" max="1280" width="9.140625" style="771"/>
    <col min="1281" max="1281" width="19.5703125" style="771" customWidth="1"/>
    <col min="1282" max="1282" width="10.42578125" style="771" customWidth="1"/>
    <col min="1283" max="1283" width="9.28515625" style="771" customWidth="1"/>
    <col min="1284" max="1536" width="9.140625" style="771"/>
    <col min="1537" max="1537" width="19.5703125" style="771" customWidth="1"/>
    <col min="1538" max="1538" width="10.42578125" style="771" customWidth="1"/>
    <col min="1539" max="1539" width="9.28515625" style="771" customWidth="1"/>
    <col min="1540" max="1792" width="9.140625" style="771"/>
    <col min="1793" max="1793" width="19.5703125" style="771" customWidth="1"/>
    <col min="1794" max="1794" width="10.42578125" style="771" customWidth="1"/>
    <col min="1795" max="1795" width="9.28515625" style="771" customWidth="1"/>
    <col min="1796" max="2048" width="9.140625" style="771"/>
    <col min="2049" max="2049" width="19.5703125" style="771" customWidth="1"/>
    <col min="2050" max="2050" width="10.42578125" style="771" customWidth="1"/>
    <col min="2051" max="2051" width="9.28515625" style="771" customWidth="1"/>
    <col min="2052" max="2304" width="9.140625" style="771"/>
    <col min="2305" max="2305" width="19.5703125" style="771" customWidth="1"/>
    <col min="2306" max="2306" width="10.42578125" style="771" customWidth="1"/>
    <col min="2307" max="2307" width="9.28515625" style="771" customWidth="1"/>
    <col min="2308" max="2560" width="9.140625" style="771"/>
    <col min="2561" max="2561" width="19.5703125" style="771" customWidth="1"/>
    <col min="2562" max="2562" width="10.42578125" style="771" customWidth="1"/>
    <col min="2563" max="2563" width="9.28515625" style="771" customWidth="1"/>
    <col min="2564" max="2816" width="9.140625" style="771"/>
    <col min="2817" max="2817" width="19.5703125" style="771" customWidth="1"/>
    <col min="2818" max="2818" width="10.42578125" style="771" customWidth="1"/>
    <col min="2819" max="2819" width="9.28515625" style="771" customWidth="1"/>
    <col min="2820" max="3072" width="9.140625" style="771"/>
    <col min="3073" max="3073" width="19.5703125" style="771" customWidth="1"/>
    <col min="3074" max="3074" width="10.42578125" style="771" customWidth="1"/>
    <col min="3075" max="3075" width="9.28515625" style="771" customWidth="1"/>
    <col min="3076" max="3328" width="9.140625" style="771"/>
    <col min="3329" max="3329" width="19.5703125" style="771" customWidth="1"/>
    <col min="3330" max="3330" width="10.42578125" style="771" customWidth="1"/>
    <col min="3331" max="3331" width="9.28515625" style="771" customWidth="1"/>
    <col min="3332" max="3584" width="9.140625" style="771"/>
    <col min="3585" max="3585" width="19.5703125" style="771" customWidth="1"/>
    <col min="3586" max="3586" width="10.42578125" style="771" customWidth="1"/>
    <col min="3587" max="3587" width="9.28515625" style="771" customWidth="1"/>
    <col min="3588" max="3840" width="9.140625" style="771"/>
    <col min="3841" max="3841" width="19.5703125" style="771" customWidth="1"/>
    <col min="3842" max="3842" width="10.42578125" style="771" customWidth="1"/>
    <col min="3843" max="3843" width="9.28515625" style="771" customWidth="1"/>
    <col min="3844" max="4096" width="9.140625" style="771"/>
    <col min="4097" max="4097" width="19.5703125" style="771" customWidth="1"/>
    <col min="4098" max="4098" width="10.42578125" style="771" customWidth="1"/>
    <col min="4099" max="4099" width="9.28515625" style="771" customWidth="1"/>
    <col min="4100" max="4352" width="9.140625" style="771"/>
    <col min="4353" max="4353" width="19.5703125" style="771" customWidth="1"/>
    <col min="4354" max="4354" width="10.42578125" style="771" customWidth="1"/>
    <col min="4355" max="4355" width="9.28515625" style="771" customWidth="1"/>
    <col min="4356" max="4608" width="9.140625" style="771"/>
    <col min="4609" max="4609" width="19.5703125" style="771" customWidth="1"/>
    <col min="4610" max="4610" width="10.42578125" style="771" customWidth="1"/>
    <col min="4611" max="4611" width="9.28515625" style="771" customWidth="1"/>
    <col min="4612" max="4864" width="9.140625" style="771"/>
    <col min="4865" max="4865" width="19.5703125" style="771" customWidth="1"/>
    <col min="4866" max="4866" width="10.42578125" style="771" customWidth="1"/>
    <col min="4867" max="4867" width="9.28515625" style="771" customWidth="1"/>
    <col min="4868" max="5120" width="9.140625" style="771"/>
    <col min="5121" max="5121" width="19.5703125" style="771" customWidth="1"/>
    <col min="5122" max="5122" width="10.42578125" style="771" customWidth="1"/>
    <col min="5123" max="5123" width="9.28515625" style="771" customWidth="1"/>
    <col min="5124" max="5376" width="9.140625" style="771"/>
    <col min="5377" max="5377" width="19.5703125" style="771" customWidth="1"/>
    <col min="5378" max="5378" width="10.42578125" style="771" customWidth="1"/>
    <col min="5379" max="5379" width="9.28515625" style="771" customWidth="1"/>
    <col min="5380" max="5632" width="9.140625" style="771"/>
    <col min="5633" max="5633" width="19.5703125" style="771" customWidth="1"/>
    <col min="5634" max="5634" width="10.42578125" style="771" customWidth="1"/>
    <col min="5635" max="5635" width="9.28515625" style="771" customWidth="1"/>
    <col min="5636" max="5888" width="9.140625" style="771"/>
    <col min="5889" max="5889" width="19.5703125" style="771" customWidth="1"/>
    <col min="5890" max="5890" width="10.42578125" style="771" customWidth="1"/>
    <col min="5891" max="5891" width="9.28515625" style="771" customWidth="1"/>
    <col min="5892" max="6144" width="9.140625" style="771"/>
    <col min="6145" max="6145" width="19.5703125" style="771" customWidth="1"/>
    <col min="6146" max="6146" width="10.42578125" style="771" customWidth="1"/>
    <col min="6147" max="6147" width="9.28515625" style="771" customWidth="1"/>
    <col min="6148" max="6400" width="9.140625" style="771"/>
    <col min="6401" max="6401" width="19.5703125" style="771" customWidth="1"/>
    <col min="6402" max="6402" width="10.42578125" style="771" customWidth="1"/>
    <col min="6403" max="6403" width="9.28515625" style="771" customWidth="1"/>
    <col min="6404" max="6656" width="9.140625" style="771"/>
    <col min="6657" max="6657" width="19.5703125" style="771" customWidth="1"/>
    <col min="6658" max="6658" width="10.42578125" style="771" customWidth="1"/>
    <col min="6659" max="6659" width="9.28515625" style="771" customWidth="1"/>
    <col min="6660" max="6912" width="9.140625" style="771"/>
    <col min="6913" max="6913" width="19.5703125" style="771" customWidth="1"/>
    <col min="6914" max="6914" width="10.42578125" style="771" customWidth="1"/>
    <col min="6915" max="6915" width="9.28515625" style="771" customWidth="1"/>
    <col min="6916" max="7168" width="9.140625" style="771"/>
    <col min="7169" max="7169" width="19.5703125" style="771" customWidth="1"/>
    <col min="7170" max="7170" width="10.42578125" style="771" customWidth="1"/>
    <col min="7171" max="7171" width="9.28515625" style="771" customWidth="1"/>
    <col min="7172" max="7424" width="9.140625" style="771"/>
    <col min="7425" max="7425" width="19.5703125" style="771" customWidth="1"/>
    <col min="7426" max="7426" width="10.42578125" style="771" customWidth="1"/>
    <col min="7427" max="7427" width="9.28515625" style="771" customWidth="1"/>
    <col min="7428" max="7680" width="9.140625" style="771"/>
    <col min="7681" max="7681" width="19.5703125" style="771" customWidth="1"/>
    <col min="7682" max="7682" width="10.42578125" style="771" customWidth="1"/>
    <col min="7683" max="7683" width="9.28515625" style="771" customWidth="1"/>
    <col min="7684" max="7936" width="9.140625" style="771"/>
    <col min="7937" max="7937" width="19.5703125" style="771" customWidth="1"/>
    <col min="7938" max="7938" width="10.42578125" style="771" customWidth="1"/>
    <col min="7939" max="7939" width="9.28515625" style="771" customWidth="1"/>
    <col min="7940" max="8192" width="9.140625" style="771"/>
    <col min="8193" max="8193" width="19.5703125" style="771" customWidth="1"/>
    <col min="8194" max="8194" width="10.42578125" style="771" customWidth="1"/>
    <col min="8195" max="8195" width="9.28515625" style="771" customWidth="1"/>
    <col min="8196" max="8448" width="9.140625" style="771"/>
    <col min="8449" max="8449" width="19.5703125" style="771" customWidth="1"/>
    <col min="8450" max="8450" width="10.42578125" style="771" customWidth="1"/>
    <col min="8451" max="8451" width="9.28515625" style="771" customWidth="1"/>
    <col min="8452" max="8704" width="9.140625" style="771"/>
    <col min="8705" max="8705" width="19.5703125" style="771" customWidth="1"/>
    <col min="8706" max="8706" width="10.42578125" style="771" customWidth="1"/>
    <col min="8707" max="8707" width="9.28515625" style="771" customWidth="1"/>
    <col min="8708" max="8960" width="9.140625" style="771"/>
    <col min="8961" max="8961" width="19.5703125" style="771" customWidth="1"/>
    <col min="8962" max="8962" width="10.42578125" style="771" customWidth="1"/>
    <col min="8963" max="8963" width="9.28515625" style="771" customWidth="1"/>
    <col min="8964" max="9216" width="9.140625" style="771"/>
    <col min="9217" max="9217" width="19.5703125" style="771" customWidth="1"/>
    <col min="9218" max="9218" width="10.42578125" style="771" customWidth="1"/>
    <col min="9219" max="9219" width="9.28515625" style="771" customWidth="1"/>
    <col min="9220" max="9472" width="9.140625" style="771"/>
    <col min="9473" max="9473" width="19.5703125" style="771" customWidth="1"/>
    <col min="9474" max="9474" width="10.42578125" style="771" customWidth="1"/>
    <col min="9475" max="9475" width="9.28515625" style="771" customWidth="1"/>
    <col min="9476" max="9728" width="9.140625" style="771"/>
    <col min="9729" max="9729" width="19.5703125" style="771" customWidth="1"/>
    <col min="9730" max="9730" width="10.42578125" style="771" customWidth="1"/>
    <col min="9731" max="9731" width="9.28515625" style="771" customWidth="1"/>
    <col min="9732" max="9984" width="9.140625" style="771"/>
    <col min="9985" max="9985" width="19.5703125" style="771" customWidth="1"/>
    <col min="9986" max="9986" width="10.42578125" style="771" customWidth="1"/>
    <col min="9987" max="9987" width="9.28515625" style="771" customWidth="1"/>
    <col min="9988" max="10240" width="9.140625" style="771"/>
    <col min="10241" max="10241" width="19.5703125" style="771" customWidth="1"/>
    <col min="10242" max="10242" width="10.42578125" style="771" customWidth="1"/>
    <col min="10243" max="10243" width="9.28515625" style="771" customWidth="1"/>
    <col min="10244" max="10496" width="9.140625" style="771"/>
    <col min="10497" max="10497" width="19.5703125" style="771" customWidth="1"/>
    <col min="10498" max="10498" width="10.42578125" style="771" customWidth="1"/>
    <col min="10499" max="10499" width="9.28515625" style="771" customWidth="1"/>
    <col min="10500" max="10752" width="9.140625" style="771"/>
    <col min="10753" max="10753" width="19.5703125" style="771" customWidth="1"/>
    <col min="10754" max="10754" width="10.42578125" style="771" customWidth="1"/>
    <col min="10755" max="10755" width="9.28515625" style="771" customWidth="1"/>
    <col min="10756" max="11008" width="9.140625" style="771"/>
    <col min="11009" max="11009" width="19.5703125" style="771" customWidth="1"/>
    <col min="11010" max="11010" width="10.42578125" style="771" customWidth="1"/>
    <col min="11011" max="11011" width="9.28515625" style="771" customWidth="1"/>
    <col min="11012" max="11264" width="9.140625" style="771"/>
    <col min="11265" max="11265" width="19.5703125" style="771" customWidth="1"/>
    <col min="11266" max="11266" width="10.42578125" style="771" customWidth="1"/>
    <col min="11267" max="11267" width="9.28515625" style="771" customWidth="1"/>
    <col min="11268" max="11520" width="9.140625" style="771"/>
    <col min="11521" max="11521" width="19.5703125" style="771" customWidth="1"/>
    <col min="11522" max="11522" width="10.42578125" style="771" customWidth="1"/>
    <col min="11523" max="11523" width="9.28515625" style="771" customWidth="1"/>
    <col min="11524" max="11776" width="9.140625" style="771"/>
    <col min="11777" max="11777" width="19.5703125" style="771" customWidth="1"/>
    <col min="11778" max="11778" width="10.42578125" style="771" customWidth="1"/>
    <col min="11779" max="11779" width="9.28515625" style="771" customWidth="1"/>
    <col min="11780" max="12032" width="9.140625" style="771"/>
    <col min="12033" max="12033" width="19.5703125" style="771" customWidth="1"/>
    <col min="12034" max="12034" width="10.42578125" style="771" customWidth="1"/>
    <col min="12035" max="12035" width="9.28515625" style="771" customWidth="1"/>
    <col min="12036" max="12288" width="9.140625" style="771"/>
    <col min="12289" max="12289" width="19.5703125" style="771" customWidth="1"/>
    <col min="12290" max="12290" width="10.42578125" style="771" customWidth="1"/>
    <col min="12291" max="12291" width="9.28515625" style="771" customWidth="1"/>
    <col min="12292" max="12544" width="9.140625" style="771"/>
    <col min="12545" max="12545" width="19.5703125" style="771" customWidth="1"/>
    <col min="12546" max="12546" width="10.42578125" style="771" customWidth="1"/>
    <col min="12547" max="12547" width="9.28515625" style="771" customWidth="1"/>
    <col min="12548" max="12800" width="9.140625" style="771"/>
    <col min="12801" max="12801" width="19.5703125" style="771" customWidth="1"/>
    <col min="12802" max="12802" width="10.42578125" style="771" customWidth="1"/>
    <col min="12803" max="12803" width="9.28515625" style="771" customWidth="1"/>
    <col min="12804" max="13056" width="9.140625" style="771"/>
    <col min="13057" max="13057" width="19.5703125" style="771" customWidth="1"/>
    <col min="13058" max="13058" width="10.42578125" style="771" customWidth="1"/>
    <col min="13059" max="13059" width="9.28515625" style="771" customWidth="1"/>
    <col min="13060" max="13312" width="9.140625" style="771"/>
    <col min="13313" max="13313" width="19.5703125" style="771" customWidth="1"/>
    <col min="13314" max="13314" width="10.42578125" style="771" customWidth="1"/>
    <col min="13315" max="13315" width="9.28515625" style="771" customWidth="1"/>
    <col min="13316" max="13568" width="9.140625" style="771"/>
    <col min="13569" max="13569" width="19.5703125" style="771" customWidth="1"/>
    <col min="13570" max="13570" width="10.42578125" style="771" customWidth="1"/>
    <col min="13571" max="13571" width="9.28515625" style="771" customWidth="1"/>
    <col min="13572" max="13824" width="9.140625" style="771"/>
    <col min="13825" max="13825" width="19.5703125" style="771" customWidth="1"/>
    <col min="13826" max="13826" width="10.42578125" style="771" customWidth="1"/>
    <col min="13827" max="13827" width="9.28515625" style="771" customWidth="1"/>
    <col min="13828" max="14080" width="9.140625" style="771"/>
    <col min="14081" max="14081" width="19.5703125" style="771" customWidth="1"/>
    <col min="14082" max="14082" width="10.42578125" style="771" customWidth="1"/>
    <col min="14083" max="14083" width="9.28515625" style="771" customWidth="1"/>
    <col min="14084" max="14336" width="9.140625" style="771"/>
    <col min="14337" max="14337" width="19.5703125" style="771" customWidth="1"/>
    <col min="14338" max="14338" width="10.42578125" style="771" customWidth="1"/>
    <col min="14339" max="14339" width="9.28515625" style="771" customWidth="1"/>
    <col min="14340" max="14592" width="9.140625" style="771"/>
    <col min="14593" max="14593" width="19.5703125" style="771" customWidth="1"/>
    <col min="14594" max="14594" width="10.42578125" style="771" customWidth="1"/>
    <col min="14595" max="14595" width="9.28515625" style="771" customWidth="1"/>
    <col min="14596" max="14848" width="9.140625" style="771"/>
    <col min="14849" max="14849" width="19.5703125" style="771" customWidth="1"/>
    <col min="14850" max="14850" width="10.42578125" style="771" customWidth="1"/>
    <col min="14851" max="14851" width="9.28515625" style="771" customWidth="1"/>
    <col min="14852" max="15104" width="9.140625" style="771"/>
    <col min="15105" max="15105" width="19.5703125" style="771" customWidth="1"/>
    <col min="15106" max="15106" width="10.42578125" style="771" customWidth="1"/>
    <col min="15107" max="15107" width="9.28515625" style="771" customWidth="1"/>
    <col min="15108" max="15360" width="9.140625" style="771"/>
    <col min="15361" max="15361" width="19.5703125" style="771" customWidth="1"/>
    <col min="15362" max="15362" width="10.42578125" style="771" customWidth="1"/>
    <col min="15363" max="15363" width="9.28515625" style="771" customWidth="1"/>
    <col min="15364" max="15616" width="9.140625" style="771"/>
    <col min="15617" max="15617" width="19.5703125" style="771" customWidth="1"/>
    <col min="15618" max="15618" width="10.42578125" style="771" customWidth="1"/>
    <col min="15619" max="15619" width="9.28515625" style="771" customWidth="1"/>
    <col min="15620" max="15872" width="9.140625" style="771"/>
    <col min="15873" max="15873" width="19.5703125" style="771" customWidth="1"/>
    <col min="15874" max="15874" width="10.42578125" style="771" customWidth="1"/>
    <col min="15875" max="15875" width="9.28515625" style="771" customWidth="1"/>
    <col min="15876" max="16128" width="9.140625" style="771"/>
    <col min="16129" max="16129" width="19.5703125" style="771" customWidth="1"/>
    <col min="16130" max="16130" width="10.42578125" style="771" customWidth="1"/>
    <col min="16131" max="16131" width="9.28515625" style="771" customWidth="1"/>
    <col min="16132" max="16384" width="9.140625" style="771"/>
  </cols>
  <sheetData>
    <row r="1" spans="1:7">
      <c r="A1" s="653" t="s">
        <v>618</v>
      </c>
      <c r="B1" s="655"/>
      <c r="C1" s="655"/>
      <c r="D1" s="655"/>
      <c r="E1" s="655"/>
    </row>
    <row r="2" spans="1:7">
      <c r="A2" s="655" t="s">
        <v>569</v>
      </c>
      <c r="B2" s="655"/>
      <c r="C2" s="655"/>
      <c r="D2" s="655"/>
      <c r="E2" s="655"/>
    </row>
    <row r="3" spans="1:7">
      <c r="A3" s="655" t="s">
        <v>205</v>
      </c>
      <c r="B3" s="655"/>
      <c r="C3" s="655"/>
      <c r="D3" s="655"/>
      <c r="E3" s="655"/>
    </row>
    <row r="4" spans="1:7">
      <c r="A4" s="655"/>
      <c r="B4" s="655"/>
      <c r="C4" s="655"/>
      <c r="D4" s="655"/>
      <c r="E4" s="655"/>
    </row>
    <row r="5" spans="1:7" ht="15" customHeight="1">
      <c r="A5" s="1183" t="s">
        <v>205</v>
      </c>
      <c r="B5" s="1183" t="s">
        <v>547</v>
      </c>
      <c r="C5" s="1151" t="s">
        <v>526</v>
      </c>
      <c r="D5" s="1186"/>
      <c r="E5" s="1186"/>
      <c r="F5" s="1186"/>
      <c r="G5" s="1152"/>
    </row>
    <row r="6" spans="1:7">
      <c r="A6" s="1184"/>
      <c r="B6" s="1184"/>
      <c r="C6" s="1166"/>
      <c r="D6" s="1187"/>
      <c r="E6" s="1187"/>
      <c r="F6" s="1187"/>
      <c r="G6" s="1167"/>
    </row>
    <row r="7" spans="1:7">
      <c r="A7" s="1184"/>
      <c r="B7" s="1184"/>
      <c r="C7" s="1166"/>
      <c r="D7" s="1187"/>
      <c r="E7" s="1187"/>
      <c r="F7" s="1187"/>
      <c r="G7" s="1167"/>
    </row>
    <row r="8" spans="1:7">
      <c r="A8" s="1184"/>
      <c r="B8" s="1184"/>
      <c r="C8" s="1153"/>
      <c r="D8" s="1188"/>
      <c r="E8" s="1188"/>
      <c r="F8" s="1188"/>
      <c r="G8" s="1154"/>
    </row>
    <row r="9" spans="1:7">
      <c r="A9" s="1184"/>
      <c r="B9" s="1184"/>
      <c r="C9" s="780">
        <v>2002</v>
      </c>
      <c r="D9" s="781">
        <v>2004</v>
      </c>
      <c r="E9" s="781">
        <v>2006</v>
      </c>
      <c r="F9" s="781">
        <v>2009</v>
      </c>
      <c r="G9" s="781">
        <v>2012</v>
      </c>
    </row>
    <row r="10" spans="1:7">
      <c r="A10" s="1185"/>
      <c r="B10" s="1185"/>
      <c r="C10" s="780" t="s">
        <v>358</v>
      </c>
      <c r="D10" s="780" t="s">
        <v>358</v>
      </c>
      <c r="E10" s="780" t="s">
        <v>358</v>
      </c>
      <c r="F10" s="780" t="s">
        <v>358</v>
      </c>
      <c r="G10" s="780" t="s">
        <v>358</v>
      </c>
    </row>
    <row r="11" spans="1:7">
      <c r="A11" s="939" t="s">
        <v>91</v>
      </c>
      <c r="B11" s="924">
        <v>5565</v>
      </c>
      <c r="C11" s="969">
        <v>985</v>
      </c>
      <c r="D11" s="969">
        <v>950</v>
      </c>
      <c r="E11" s="953">
        <v>786</v>
      </c>
      <c r="F11" s="940">
        <v>865</v>
      </c>
      <c r="G11" s="941">
        <v>993</v>
      </c>
    </row>
    <row r="12" spans="1:7">
      <c r="A12" s="727"/>
      <c r="B12" s="710"/>
      <c r="F12" s="723"/>
      <c r="G12" s="728"/>
    </row>
    <row r="13" spans="1:7">
      <c r="A13" s="946" t="s">
        <v>25</v>
      </c>
      <c r="B13" s="933">
        <v>22</v>
      </c>
      <c r="C13" s="970" t="s">
        <v>93</v>
      </c>
      <c r="D13" s="970" t="s">
        <v>93</v>
      </c>
      <c r="E13" s="958" t="s">
        <v>93</v>
      </c>
      <c r="F13" s="947" t="s">
        <v>97</v>
      </c>
      <c r="G13" s="948" t="s">
        <v>93</v>
      </c>
    </row>
    <row r="14" spans="1:7">
      <c r="A14" s="946" t="s">
        <v>23</v>
      </c>
      <c r="B14" s="933">
        <v>102</v>
      </c>
      <c r="C14" s="970">
        <v>21</v>
      </c>
      <c r="D14" s="970">
        <v>26</v>
      </c>
      <c r="E14" s="958">
        <v>24</v>
      </c>
      <c r="F14" s="947">
        <v>36</v>
      </c>
      <c r="G14" s="948">
        <v>43</v>
      </c>
    </row>
    <row r="15" spans="1:7">
      <c r="A15" s="946" t="s">
        <v>26</v>
      </c>
      <c r="B15" s="933">
        <v>16</v>
      </c>
      <c r="C15" s="970">
        <v>2</v>
      </c>
      <c r="D15" s="970">
        <v>2</v>
      </c>
      <c r="E15" s="958">
        <v>2</v>
      </c>
      <c r="F15" s="947">
        <v>3</v>
      </c>
      <c r="G15" s="948">
        <v>4</v>
      </c>
    </row>
    <row r="16" spans="1:7">
      <c r="A16" s="946" t="s">
        <v>27</v>
      </c>
      <c r="B16" s="933">
        <v>62</v>
      </c>
      <c r="C16" s="970">
        <v>35</v>
      </c>
      <c r="D16" s="970">
        <v>30</v>
      </c>
      <c r="E16" s="958">
        <v>40</v>
      </c>
      <c r="F16" s="947">
        <v>35</v>
      </c>
      <c r="G16" s="948">
        <v>39</v>
      </c>
    </row>
    <row r="17" spans="1:7">
      <c r="A17" s="946" t="s">
        <v>28</v>
      </c>
      <c r="B17" s="933">
        <v>417</v>
      </c>
      <c r="C17" s="970">
        <v>201</v>
      </c>
      <c r="D17" s="970">
        <v>188</v>
      </c>
      <c r="E17" s="958">
        <v>126</v>
      </c>
      <c r="F17" s="947">
        <v>160</v>
      </c>
      <c r="G17" s="948">
        <v>170</v>
      </c>
    </row>
    <row r="18" spans="1:7">
      <c r="A18" s="946" t="s">
        <v>9</v>
      </c>
      <c r="B18" s="933">
        <v>184</v>
      </c>
      <c r="C18" s="970">
        <v>49</v>
      </c>
      <c r="D18" s="970">
        <v>54</v>
      </c>
      <c r="E18" s="958">
        <v>51</v>
      </c>
      <c r="F18" s="947">
        <v>55</v>
      </c>
      <c r="G18" s="948">
        <v>64</v>
      </c>
    </row>
    <row r="19" spans="1:7">
      <c r="A19" s="946" t="s">
        <v>10</v>
      </c>
      <c r="B19" s="933">
        <v>1</v>
      </c>
      <c r="C19" s="970" t="s">
        <v>93</v>
      </c>
      <c r="D19" s="970" t="s">
        <v>93</v>
      </c>
      <c r="E19" s="958" t="s">
        <v>93</v>
      </c>
      <c r="F19" s="947" t="s">
        <v>97</v>
      </c>
      <c r="G19" s="948" t="s">
        <v>93</v>
      </c>
    </row>
    <row r="20" spans="1:7">
      <c r="A20" s="946" t="s">
        <v>29</v>
      </c>
      <c r="B20" s="933">
        <v>78</v>
      </c>
      <c r="C20" s="970">
        <v>15</v>
      </c>
      <c r="D20" s="970">
        <v>10</v>
      </c>
      <c r="E20" s="958">
        <v>7</v>
      </c>
      <c r="F20" s="947">
        <v>8</v>
      </c>
      <c r="G20" s="948">
        <v>10</v>
      </c>
    </row>
    <row r="21" spans="1:7">
      <c r="A21" s="946" t="s">
        <v>11</v>
      </c>
      <c r="B21" s="933">
        <v>246</v>
      </c>
      <c r="C21" s="970">
        <v>29</v>
      </c>
      <c r="D21" s="970">
        <v>14</v>
      </c>
      <c r="E21" s="958">
        <v>6</v>
      </c>
      <c r="F21" s="947">
        <v>5</v>
      </c>
      <c r="G21" s="948">
        <v>7</v>
      </c>
    </row>
    <row r="22" spans="1:7">
      <c r="A22" s="946" t="s">
        <v>12</v>
      </c>
      <c r="B22" s="933">
        <v>217</v>
      </c>
      <c r="C22" s="970">
        <v>42</v>
      </c>
      <c r="D22" s="970">
        <v>45</v>
      </c>
      <c r="E22" s="958">
        <v>56</v>
      </c>
      <c r="F22" s="947">
        <v>55</v>
      </c>
      <c r="G22" s="948">
        <v>72</v>
      </c>
    </row>
    <row r="23" spans="1:7">
      <c r="A23" s="946" t="s">
        <v>570</v>
      </c>
      <c r="B23" s="933">
        <v>141</v>
      </c>
      <c r="C23" s="970">
        <v>8</v>
      </c>
      <c r="D23" s="970">
        <v>5</v>
      </c>
      <c r="E23" s="958">
        <v>5</v>
      </c>
      <c r="F23" s="947">
        <v>5</v>
      </c>
      <c r="G23" s="948">
        <v>7</v>
      </c>
    </row>
    <row r="24" spans="1:7">
      <c r="A24" s="946" t="s">
        <v>571</v>
      </c>
      <c r="B24" s="933">
        <v>78</v>
      </c>
      <c r="C24" s="970">
        <v>7</v>
      </c>
      <c r="D24" s="970">
        <v>4</v>
      </c>
      <c r="E24" s="958">
        <v>5</v>
      </c>
      <c r="F24" s="947">
        <v>6</v>
      </c>
      <c r="G24" s="948">
        <v>5</v>
      </c>
    </row>
    <row r="25" spans="1:7">
      <c r="A25" s="946" t="s">
        <v>30</v>
      </c>
      <c r="B25" s="933">
        <v>853</v>
      </c>
      <c r="C25" s="970">
        <v>31</v>
      </c>
      <c r="D25" s="970">
        <v>41</v>
      </c>
      <c r="E25" s="958">
        <v>41</v>
      </c>
      <c r="F25" s="947">
        <v>54</v>
      </c>
      <c r="G25" s="948">
        <v>59</v>
      </c>
    </row>
    <row r="26" spans="1:7">
      <c r="A26" s="946" t="s">
        <v>31</v>
      </c>
      <c r="B26" s="933">
        <v>143</v>
      </c>
      <c r="C26" s="970">
        <v>27</v>
      </c>
      <c r="D26" s="970">
        <v>25</v>
      </c>
      <c r="E26" s="958">
        <v>13</v>
      </c>
      <c r="F26" s="947">
        <v>15</v>
      </c>
      <c r="G26" s="948">
        <v>20</v>
      </c>
    </row>
    <row r="27" spans="1:7">
      <c r="A27" s="946" t="s">
        <v>15</v>
      </c>
      <c r="B27" s="933">
        <v>223</v>
      </c>
      <c r="C27" s="970">
        <v>34</v>
      </c>
      <c r="D27" s="970">
        <v>27</v>
      </c>
      <c r="E27" s="958">
        <v>21</v>
      </c>
      <c r="F27" s="947">
        <v>24</v>
      </c>
      <c r="G27" s="948">
        <v>29</v>
      </c>
    </row>
    <row r="28" spans="1:7">
      <c r="A28" s="946" t="s">
        <v>197</v>
      </c>
      <c r="B28" s="933">
        <v>399</v>
      </c>
      <c r="C28" s="970">
        <v>36</v>
      </c>
      <c r="D28" s="970">
        <v>18</v>
      </c>
      <c r="E28" s="958">
        <v>19</v>
      </c>
      <c r="F28" s="947">
        <v>24</v>
      </c>
      <c r="G28" s="948">
        <v>31</v>
      </c>
    </row>
    <row r="29" spans="1:7">
      <c r="A29" s="946" t="s">
        <v>24</v>
      </c>
      <c r="B29" s="933">
        <v>185</v>
      </c>
      <c r="C29" s="970">
        <v>66</v>
      </c>
      <c r="D29" s="970">
        <v>61</v>
      </c>
      <c r="E29" s="958">
        <v>44</v>
      </c>
      <c r="F29" s="947">
        <v>42</v>
      </c>
      <c r="G29" s="948">
        <v>50</v>
      </c>
    </row>
    <row r="30" spans="1:7">
      <c r="A30" s="946" t="s">
        <v>572</v>
      </c>
      <c r="B30" s="933">
        <v>224</v>
      </c>
      <c r="C30" s="970">
        <v>12</v>
      </c>
      <c r="D30" s="970">
        <v>13</v>
      </c>
      <c r="E30" s="958">
        <v>13</v>
      </c>
      <c r="F30" s="947">
        <v>13</v>
      </c>
      <c r="G30" s="948">
        <v>12</v>
      </c>
    </row>
    <row r="31" spans="1:7">
      <c r="A31" s="946" t="s">
        <v>32</v>
      </c>
      <c r="B31" s="933">
        <v>92</v>
      </c>
      <c r="C31" s="970">
        <v>57</v>
      </c>
      <c r="D31" s="970">
        <v>67</v>
      </c>
      <c r="E31" s="958">
        <v>66</v>
      </c>
      <c r="F31" s="947">
        <v>68</v>
      </c>
      <c r="G31" s="948">
        <v>74</v>
      </c>
    </row>
    <row r="32" spans="1:7">
      <c r="A32" s="946" t="s">
        <v>33</v>
      </c>
      <c r="B32" s="933">
        <v>167</v>
      </c>
      <c r="C32" s="970">
        <v>13</v>
      </c>
      <c r="D32" s="970">
        <v>21</v>
      </c>
      <c r="E32" s="958">
        <v>13</v>
      </c>
      <c r="F32" s="947">
        <v>15</v>
      </c>
      <c r="G32" s="948">
        <v>20</v>
      </c>
    </row>
    <row r="33" spans="1:7">
      <c r="A33" s="946" t="s">
        <v>177</v>
      </c>
      <c r="B33" s="933">
        <v>496</v>
      </c>
      <c r="C33" s="970">
        <v>61</v>
      </c>
      <c r="D33" s="970">
        <v>65</v>
      </c>
      <c r="E33" s="958">
        <v>24</v>
      </c>
      <c r="F33" s="947">
        <v>23</v>
      </c>
      <c r="G33" s="948">
        <v>25</v>
      </c>
    </row>
    <row r="34" spans="1:7">
      <c r="A34" s="946" t="s">
        <v>17</v>
      </c>
      <c r="B34" s="933">
        <v>52</v>
      </c>
      <c r="C34" s="970">
        <v>4</v>
      </c>
      <c r="D34" s="970">
        <v>1</v>
      </c>
      <c r="E34" s="958">
        <v>1</v>
      </c>
      <c r="F34" s="947">
        <v>1</v>
      </c>
      <c r="G34" s="948">
        <v>1</v>
      </c>
    </row>
    <row r="35" spans="1:7">
      <c r="A35" s="946" t="s">
        <v>18</v>
      </c>
      <c r="B35" s="933">
        <v>15</v>
      </c>
      <c r="C35" s="970">
        <v>1</v>
      </c>
      <c r="D35" s="970">
        <v>2</v>
      </c>
      <c r="E35" s="958">
        <v>1</v>
      </c>
      <c r="F35" s="947">
        <v>1</v>
      </c>
      <c r="G35" s="948">
        <v>3</v>
      </c>
    </row>
    <row r="36" spans="1:7">
      <c r="A36" s="946" t="s">
        <v>19</v>
      </c>
      <c r="B36" s="933">
        <v>293</v>
      </c>
      <c r="C36" s="970">
        <v>19</v>
      </c>
      <c r="D36" s="970">
        <v>12</v>
      </c>
      <c r="E36" s="958">
        <v>10</v>
      </c>
      <c r="F36" s="947">
        <v>9</v>
      </c>
      <c r="G36" s="948">
        <v>15</v>
      </c>
    </row>
    <row r="37" spans="1:7">
      <c r="A37" s="946" t="s">
        <v>92</v>
      </c>
      <c r="B37" s="933">
        <v>645</v>
      </c>
      <c r="C37" s="970">
        <v>192</v>
      </c>
      <c r="D37" s="970">
        <v>194</v>
      </c>
      <c r="E37" s="958">
        <v>185</v>
      </c>
      <c r="F37" s="947">
        <v>188</v>
      </c>
      <c r="G37" s="948">
        <v>208</v>
      </c>
    </row>
    <row r="38" spans="1:7">
      <c r="A38" s="946" t="s">
        <v>20</v>
      </c>
      <c r="B38" s="933">
        <v>75</v>
      </c>
      <c r="C38" s="970">
        <v>19</v>
      </c>
      <c r="D38" s="970">
        <v>22</v>
      </c>
      <c r="E38" s="958">
        <v>10</v>
      </c>
      <c r="F38" s="947">
        <v>16</v>
      </c>
      <c r="G38" s="948">
        <v>20</v>
      </c>
    </row>
    <row r="39" spans="1:7">
      <c r="A39" s="946" t="s">
        <v>21</v>
      </c>
      <c r="B39" s="933">
        <v>139</v>
      </c>
      <c r="C39" s="970">
        <v>4</v>
      </c>
      <c r="D39" s="970">
        <v>3</v>
      </c>
      <c r="E39" s="958">
        <v>3</v>
      </c>
      <c r="F39" s="947">
        <v>4</v>
      </c>
      <c r="G39" s="948">
        <v>5</v>
      </c>
    </row>
    <row r="40" spans="1:7">
      <c r="A40" s="784" t="s">
        <v>573</v>
      </c>
      <c r="B40" s="712"/>
      <c r="C40" s="783"/>
      <c r="D40" s="783"/>
      <c r="E40" s="751"/>
      <c r="F40" s="730"/>
      <c r="G40" s="731"/>
    </row>
    <row r="41" spans="1:7">
      <c r="A41" s="654" t="s">
        <v>224</v>
      </c>
    </row>
    <row r="42" spans="1:7">
      <c r="A42" s="784" t="s">
        <v>574</v>
      </c>
    </row>
    <row r="43" spans="1:7">
      <c r="A43" s="784" t="s">
        <v>575</v>
      </c>
    </row>
    <row r="44" spans="1:7">
      <c r="A44" s="784" t="s">
        <v>576</v>
      </c>
    </row>
    <row r="45" spans="1:7">
      <c r="A45" s="784"/>
    </row>
    <row r="49" spans="2:7">
      <c r="B49" s="782"/>
    </row>
    <row r="50" spans="2:7">
      <c r="B50" s="782"/>
      <c r="D50" s="782"/>
      <c r="E50" s="782"/>
      <c r="F50" s="749"/>
      <c r="G50" s="723"/>
    </row>
    <row r="51" spans="2:7">
      <c r="B51" s="749"/>
    </row>
    <row r="52" spans="2:7">
      <c r="B52" s="723"/>
    </row>
    <row r="53" spans="2:7">
      <c r="B53" s="724"/>
    </row>
  </sheetData>
  <mergeCells count="3">
    <mergeCell ref="A5:A10"/>
    <mergeCell ref="B5:B10"/>
    <mergeCell ref="C5:G8"/>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C81"/>
  <sheetViews>
    <sheetView workbookViewId="0">
      <selection activeCell="A10" sqref="A10:A28"/>
    </sheetView>
  </sheetViews>
  <sheetFormatPr defaultColWidth="6.28515625" defaultRowHeight="12" customHeight="1"/>
  <cols>
    <col min="1" max="1" width="17.140625" style="13" customWidth="1"/>
    <col min="2" max="2" width="16.42578125" style="13" customWidth="1"/>
    <col min="3" max="3" width="7.28515625" style="13" customWidth="1"/>
    <col min="4" max="4" width="6" style="13" customWidth="1"/>
    <col min="5" max="5" width="6.85546875" style="13" bestFit="1" customWidth="1"/>
    <col min="6" max="6" width="7" style="13" customWidth="1"/>
    <col min="7" max="7" width="7" style="13" bestFit="1" customWidth="1"/>
    <col min="8" max="8" width="5.5703125" style="13" bestFit="1" customWidth="1"/>
    <col min="9" max="9" width="8" style="13" customWidth="1"/>
    <col min="10" max="10" width="5.85546875" style="13" customWidth="1"/>
    <col min="11" max="11" width="7" style="13" bestFit="1" customWidth="1"/>
    <col min="12" max="12" width="7.7109375" style="13" customWidth="1"/>
    <col min="13" max="13" width="6.85546875" style="13" bestFit="1" customWidth="1"/>
    <col min="14" max="14" width="6.5703125" style="13" customWidth="1"/>
    <col min="15" max="15" width="6.85546875" style="13" customWidth="1"/>
    <col min="16" max="16" width="7.85546875" style="13" bestFit="1" customWidth="1"/>
    <col min="17" max="17" width="10" style="13" customWidth="1"/>
    <col min="18" max="18" width="10.28515625" style="13" customWidth="1"/>
    <col min="19" max="19" width="7.5703125" style="1" customWidth="1"/>
    <col min="20" max="20" width="7.42578125" style="1" bestFit="1" customWidth="1"/>
    <col min="21" max="22" width="8.42578125" style="1" customWidth="1"/>
    <col min="23" max="229" width="9.140625" style="1" customWidth="1"/>
    <col min="230" max="230" width="17.140625" style="1" customWidth="1"/>
    <col min="231" max="231" width="16.42578125" style="1" customWidth="1"/>
    <col min="232" max="232" width="7" style="1" customWidth="1"/>
    <col min="233" max="233" width="6" style="1" bestFit="1" customWidth="1"/>
    <col min="234" max="234" width="4.42578125" style="1" bestFit="1" customWidth="1"/>
    <col min="235" max="235" width="4.7109375" style="1" bestFit="1" customWidth="1"/>
    <col min="236" max="237" width="4.42578125" style="1" bestFit="1" customWidth="1"/>
    <col min="238" max="16384" width="6.28515625" style="1"/>
  </cols>
  <sheetData>
    <row r="1" spans="1:26" ht="12" customHeight="1">
      <c r="A1" s="37" t="s">
        <v>109</v>
      </c>
      <c r="B1" s="1"/>
      <c r="C1" s="1"/>
      <c r="D1" s="1"/>
      <c r="E1" s="1"/>
      <c r="F1" s="1"/>
      <c r="G1" s="1"/>
      <c r="H1" s="1"/>
      <c r="I1" s="15"/>
      <c r="J1" s="19"/>
      <c r="K1" s="1"/>
      <c r="L1" s="1"/>
      <c r="M1" s="1"/>
      <c r="N1" s="1"/>
      <c r="O1" s="1"/>
      <c r="P1" s="1"/>
      <c r="Q1" s="1"/>
      <c r="R1" s="1"/>
    </row>
    <row r="2" spans="1:26" ht="12" customHeight="1">
      <c r="A2" s="38" t="s">
        <v>108</v>
      </c>
      <c r="B2" s="1"/>
      <c r="C2" s="1"/>
      <c r="D2" s="1"/>
      <c r="E2" s="1"/>
      <c r="F2" s="1"/>
      <c r="G2" s="1"/>
      <c r="H2" s="1"/>
      <c r="I2" s="1"/>
      <c r="J2" s="1"/>
      <c r="K2" s="1"/>
      <c r="L2" s="1"/>
      <c r="M2" s="1"/>
      <c r="N2" s="1"/>
      <c r="O2" s="1"/>
      <c r="P2" s="1"/>
      <c r="Q2" s="1"/>
      <c r="R2" s="1"/>
    </row>
    <row r="3" spans="1:26" ht="12" customHeight="1">
      <c r="A3" s="38" t="s">
        <v>120</v>
      </c>
      <c r="B3" s="1"/>
      <c r="C3" s="1"/>
      <c r="D3" s="1"/>
      <c r="E3" s="1"/>
      <c r="H3" s="2"/>
      <c r="I3" s="2"/>
      <c r="J3" s="2"/>
      <c r="K3" s="1"/>
      <c r="L3" s="1"/>
      <c r="M3" s="1"/>
      <c r="N3" s="1"/>
      <c r="O3" s="1"/>
      <c r="P3" s="1"/>
      <c r="Q3" s="1"/>
      <c r="R3" s="1"/>
    </row>
    <row r="4" spans="1:26" ht="12" customHeight="1">
      <c r="A4" s="1"/>
      <c r="B4" s="1"/>
      <c r="C4" s="1"/>
      <c r="D4" s="1"/>
      <c r="E4" s="1"/>
      <c r="F4" s="1"/>
      <c r="G4" s="1"/>
      <c r="H4" s="1"/>
      <c r="I4" s="1"/>
      <c r="J4" s="1"/>
      <c r="K4" s="1"/>
      <c r="L4" s="1"/>
      <c r="M4" s="1"/>
      <c r="N4" s="1"/>
      <c r="O4" s="1"/>
      <c r="P4" s="1"/>
      <c r="Q4" s="1"/>
      <c r="R4" s="1"/>
    </row>
    <row r="5" spans="1:26" ht="12" customHeight="1">
      <c r="A5" s="982" t="s">
        <v>0</v>
      </c>
      <c r="B5" s="977" t="s">
        <v>1</v>
      </c>
      <c r="C5" s="1004" t="s">
        <v>55</v>
      </c>
      <c r="D5" s="1005"/>
      <c r="E5" s="1005"/>
      <c r="F5" s="1006"/>
      <c r="G5" s="991" t="s">
        <v>56</v>
      </c>
      <c r="H5" s="991"/>
      <c r="I5" s="991"/>
      <c r="J5" s="991"/>
      <c r="K5" s="991" t="s">
        <v>57</v>
      </c>
      <c r="L5" s="991"/>
      <c r="M5" s="991"/>
      <c r="N5" s="991"/>
      <c r="O5" s="991" t="s">
        <v>58</v>
      </c>
      <c r="P5" s="991"/>
      <c r="Q5" s="991"/>
      <c r="R5" s="991"/>
      <c r="S5" s="991" t="s">
        <v>59</v>
      </c>
      <c r="T5" s="991"/>
      <c r="U5" s="991"/>
      <c r="V5" s="991"/>
    </row>
    <row r="6" spans="1:26" ht="12" customHeight="1">
      <c r="A6" s="982"/>
      <c r="B6" s="977"/>
      <c r="C6" s="983" t="s">
        <v>5</v>
      </c>
      <c r="D6" s="982"/>
      <c r="E6" s="977" t="s">
        <v>42</v>
      </c>
      <c r="F6" s="977"/>
      <c r="G6" s="977" t="s">
        <v>5</v>
      </c>
      <c r="H6" s="977"/>
      <c r="I6" s="977" t="s">
        <v>42</v>
      </c>
      <c r="J6" s="977"/>
      <c r="K6" s="977" t="s">
        <v>5</v>
      </c>
      <c r="L6" s="977"/>
      <c r="M6" s="977" t="s">
        <v>67</v>
      </c>
      <c r="N6" s="977"/>
      <c r="O6" s="977" t="s">
        <v>5</v>
      </c>
      <c r="P6" s="977"/>
      <c r="Q6" s="977" t="s">
        <v>42</v>
      </c>
      <c r="R6" s="977"/>
      <c r="S6" s="977" t="s">
        <v>5</v>
      </c>
      <c r="T6" s="977"/>
      <c r="U6" s="977" t="s">
        <v>42</v>
      </c>
      <c r="V6" s="977"/>
    </row>
    <row r="7" spans="1:26" ht="12" customHeight="1">
      <c r="A7" s="982"/>
      <c r="B7" s="977"/>
      <c r="C7" s="546" t="s">
        <v>122</v>
      </c>
      <c r="D7" s="546">
        <v>2012</v>
      </c>
      <c r="E7" s="546" t="s">
        <v>122</v>
      </c>
      <c r="F7" s="546">
        <v>2012</v>
      </c>
      <c r="G7" s="546" t="s">
        <v>122</v>
      </c>
      <c r="H7" s="546">
        <v>2012</v>
      </c>
      <c r="I7" s="546" t="s">
        <v>122</v>
      </c>
      <c r="J7" s="546">
        <v>2012</v>
      </c>
      <c r="K7" s="546" t="s">
        <v>122</v>
      </c>
      <c r="L7" s="546">
        <v>2012</v>
      </c>
      <c r="M7" s="546" t="s">
        <v>122</v>
      </c>
      <c r="N7" s="546">
        <v>2012</v>
      </c>
      <c r="O7" s="546" t="s">
        <v>122</v>
      </c>
      <c r="P7" s="546">
        <v>2012</v>
      </c>
      <c r="Q7" s="546" t="s">
        <v>122</v>
      </c>
      <c r="R7" s="546">
        <v>2012</v>
      </c>
      <c r="S7" s="546" t="s">
        <v>122</v>
      </c>
      <c r="T7" s="546">
        <v>2012</v>
      </c>
      <c r="U7" s="546" t="s">
        <v>122</v>
      </c>
      <c r="V7" s="546">
        <v>2012</v>
      </c>
      <c r="W7" s="48"/>
      <c r="X7" s="48"/>
    </row>
    <row r="8" spans="1:26" ht="12" customHeight="1">
      <c r="A8" s="6"/>
      <c r="B8" s="6" t="s">
        <v>91</v>
      </c>
      <c r="C8" s="218">
        <v>1574</v>
      </c>
      <c r="D8" s="218">
        <v>1749</v>
      </c>
      <c r="E8" s="6" t="s">
        <v>96</v>
      </c>
      <c r="F8" s="6" t="s">
        <v>96</v>
      </c>
      <c r="G8" s="218">
        <v>12124</v>
      </c>
      <c r="H8" s="218">
        <v>13614</v>
      </c>
      <c r="I8" s="6" t="s">
        <v>96</v>
      </c>
      <c r="J8" s="6" t="s">
        <v>96</v>
      </c>
      <c r="K8" s="218">
        <v>171670</v>
      </c>
      <c r="L8" s="218">
        <v>193306</v>
      </c>
      <c r="M8" s="607">
        <v>89.235178421261125</v>
      </c>
      <c r="N8" s="607">
        <v>99.654324159732113</v>
      </c>
      <c r="O8" s="218">
        <v>463921</v>
      </c>
      <c r="P8" s="218">
        <v>454099</v>
      </c>
      <c r="Q8" s="6" t="s">
        <v>96</v>
      </c>
      <c r="R8" s="6" t="s">
        <v>96</v>
      </c>
      <c r="S8" s="218">
        <v>985983</v>
      </c>
      <c r="T8" s="218" t="s">
        <v>96</v>
      </c>
      <c r="U8" s="6" t="s">
        <v>96</v>
      </c>
      <c r="V8" s="6" t="s">
        <v>96</v>
      </c>
      <c r="W8" s="48"/>
      <c r="X8" s="48"/>
    </row>
    <row r="9" spans="1:26" ht="12" customHeight="1">
      <c r="A9" s="6"/>
      <c r="B9" s="6"/>
      <c r="C9" s="6"/>
      <c r="D9" s="6"/>
      <c r="E9" s="6"/>
      <c r="F9" s="6"/>
      <c r="G9" s="6"/>
      <c r="H9" s="6"/>
      <c r="I9" s="6"/>
      <c r="J9" s="6"/>
      <c r="K9" s="6"/>
      <c r="L9" s="6"/>
      <c r="M9" s="6"/>
      <c r="N9" s="6"/>
      <c r="O9" s="6"/>
      <c r="P9" s="6"/>
      <c r="Q9" s="6"/>
      <c r="R9" s="6"/>
      <c r="S9" s="6"/>
      <c r="T9" s="6"/>
      <c r="U9" s="6"/>
      <c r="V9" s="6"/>
      <c r="W9" s="48"/>
      <c r="X9" s="48"/>
    </row>
    <row r="10" spans="1:26" ht="12" customHeight="1">
      <c r="A10" s="1001" t="s">
        <v>8</v>
      </c>
      <c r="B10" s="42" t="s">
        <v>139</v>
      </c>
      <c r="C10" s="60">
        <v>12</v>
      </c>
      <c r="D10" s="60">
        <v>17</v>
      </c>
      <c r="E10" s="67">
        <v>1.607747197830613</v>
      </c>
      <c r="F10" s="67">
        <v>2.2404208828312595</v>
      </c>
      <c r="G10" s="60" t="s">
        <v>97</v>
      </c>
      <c r="H10" s="60" t="s">
        <v>97</v>
      </c>
      <c r="I10" s="67" t="s">
        <v>97</v>
      </c>
      <c r="J10" s="67" t="s">
        <v>97</v>
      </c>
      <c r="K10" s="60">
        <v>253</v>
      </c>
      <c r="L10" s="60">
        <v>291</v>
      </c>
      <c r="M10" s="67">
        <v>148.44020441330917</v>
      </c>
      <c r="N10" s="67">
        <v>154.45122048309796</v>
      </c>
      <c r="O10" s="60">
        <v>2370</v>
      </c>
      <c r="P10" s="60">
        <v>2616</v>
      </c>
      <c r="Q10" s="67">
        <v>317.5300715715461</v>
      </c>
      <c r="R10" s="67">
        <v>344.76123702862202</v>
      </c>
      <c r="S10" s="136">
        <v>2623</v>
      </c>
      <c r="T10" s="136" t="s">
        <v>96</v>
      </c>
      <c r="U10" s="84">
        <v>351.4267416591415</v>
      </c>
      <c r="V10" s="136" t="s">
        <v>96</v>
      </c>
      <c r="W10" s="48"/>
      <c r="X10" s="48"/>
    </row>
    <row r="11" spans="1:26" ht="12" customHeight="1">
      <c r="A11" s="1002"/>
      <c r="B11" s="42" t="s">
        <v>23</v>
      </c>
      <c r="C11" s="60">
        <v>30</v>
      </c>
      <c r="D11" s="60">
        <v>61</v>
      </c>
      <c r="E11" s="67">
        <v>0.9543854648366219</v>
      </c>
      <c r="F11" s="67">
        <v>1.9270427917226878</v>
      </c>
      <c r="G11" s="60">
        <v>81</v>
      </c>
      <c r="H11" s="60">
        <v>62</v>
      </c>
      <c r="I11" s="67">
        <v>2.5768407550588792</v>
      </c>
      <c r="J11" s="67">
        <v>1.9586336571607645</v>
      </c>
      <c r="K11" s="60">
        <v>1647</v>
      </c>
      <c r="L11" s="60">
        <v>2366</v>
      </c>
      <c r="M11" s="67">
        <v>332.24735987412123</v>
      </c>
      <c r="N11" s="67">
        <v>425.56559214052658</v>
      </c>
      <c r="O11" s="60">
        <v>2648</v>
      </c>
      <c r="P11" s="60">
        <v>2620</v>
      </c>
      <c r="Q11" s="67">
        <v>84.240423696245827</v>
      </c>
      <c r="R11" s="67">
        <v>82.768067447761339</v>
      </c>
      <c r="S11" s="136">
        <v>9568</v>
      </c>
      <c r="T11" s="136" t="s">
        <v>96</v>
      </c>
      <c r="U11" s="84">
        <v>304.38533758522664</v>
      </c>
      <c r="V11" s="136" t="s">
        <v>96</v>
      </c>
      <c r="W11" s="187"/>
      <c r="X11" s="187"/>
      <c r="Y11" s="2"/>
      <c r="Z11" s="2"/>
    </row>
    <row r="12" spans="1:26" ht="12" customHeight="1">
      <c r="A12" s="1002"/>
      <c r="B12" s="32" t="s">
        <v>27</v>
      </c>
      <c r="C12" s="60">
        <v>64</v>
      </c>
      <c r="D12" s="60">
        <v>47</v>
      </c>
      <c r="E12" s="67">
        <v>1.8087337535436345</v>
      </c>
      <c r="F12" s="67">
        <v>1.3088330917561617</v>
      </c>
      <c r="G12" s="60">
        <v>60</v>
      </c>
      <c r="H12" s="60">
        <v>16</v>
      </c>
      <c r="I12" s="67">
        <v>1.6956878939471574</v>
      </c>
      <c r="J12" s="67">
        <v>0.44556020144890607</v>
      </c>
      <c r="K12" s="60">
        <v>6499</v>
      </c>
      <c r="L12" s="60">
        <v>4746</v>
      </c>
      <c r="M12" s="67">
        <v>1101.9363152361898</v>
      </c>
      <c r="N12" s="67">
        <v>737.11790935593035</v>
      </c>
      <c r="O12" s="60">
        <v>3089</v>
      </c>
      <c r="P12" s="60">
        <v>8535</v>
      </c>
      <c r="Q12" s="67">
        <v>87.299665073379487</v>
      </c>
      <c r="R12" s="67">
        <v>237.67851996040085</v>
      </c>
      <c r="S12" s="136">
        <v>36741</v>
      </c>
      <c r="T12" s="136" t="s">
        <v>96</v>
      </c>
      <c r="U12" s="84">
        <v>1038.3544818585417</v>
      </c>
      <c r="V12" s="136" t="s">
        <v>96</v>
      </c>
      <c r="W12" s="187"/>
      <c r="X12" s="187"/>
      <c r="Y12" s="2"/>
      <c r="Z12" s="2"/>
    </row>
    <row r="13" spans="1:26" ht="12" customHeight="1">
      <c r="A13" s="1002"/>
      <c r="B13" s="32" t="s">
        <v>28</v>
      </c>
      <c r="C13" s="65">
        <v>135</v>
      </c>
      <c r="D13" s="65">
        <v>104</v>
      </c>
      <c r="E13" s="67">
        <v>0.95761428913737678</v>
      </c>
      <c r="F13" s="67">
        <v>0.73366841757104817</v>
      </c>
      <c r="G13" s="65">
        <v>215</v>
      </c>
      <c r="H13" s="65">
        <v>282</v>
      </c>
      <c r="I13" s="67">
        <v>1.5250894234410075</v>
      </c>
      <c r="J13" s="67">
        <v>1.9893701322599577</v>
      </c>
      <c r="K13" s="65">
        <v>10510</v>
      </c>
      <c r="L13" s="65">
        <v>12540</v>
      </c>
      <c r="M13" s="67">
        <v>406.47340809195344</v>
      </c>
      <c r="N13" s="67">
        <v>435.8296455217461</v>
      </c>
      <c r="O13" s="65">
        <v>9192</v>
      </c>
      <c r="P13" s="65">
        <v>4758</v>
      </c>
      <c r="Q13" s="67">
        <v>65.20289293148717</v>
      </c>
      <c r="R13" s="67">
        <v>33.565330103875453</v>
      </c>
      <c r="S13" s="136">
        <v>45710</v>
      </c>
      <c r="T13" s="136" t="s">
        <v>96</v>
      </c>
      <c r="U13" s="84">
        <v>324.24110486273696</v>
      </c>
      <c r="V13" s="136" t="s">
        <v>96</v>
      </c>
      <c r="W13" s="187"/>
      <c r="X13" s="187"/>
      <c r="Y13" s="2"/>
      <c r="Z13" s="2"/>
    </row>
    <row r="14" spans="1:26" ht="12" customHeight="1">
      <c r="A14" s="1002"/>
      <c r="B14" s="32" t="s">
        <v>9</v>
      </c>
      <c r="C14" s="65" t="s">
        <v>96</v>
      </c>
      <c r="D14" s="65" t="s">
        <v>96</v>
      </c>
      <c r="E14" s="67" t="s">
        <v>96</v>
      </c>
      <c r="F14" s="67" t="s">
        <v>96</v>
      </c>
      <c r="G14" s="65">
        <v>143</v>
      </c>
      <c r="H14" s="65">
        <v>247</v>
      </c>
      <c r="I14" s="67">
        <v>1.6764056456183973</v>
      </c>
      <c r="J14" s="67">
        <v>2.8700889669480789</v>
      </c>
      <c r="K14" s="65">
        <v>3744</v>
      </c>
      <c r="L14" s="65">
        <v>6359</v>
      </c>
      <c r="M14" s="67">
        <v>192.24133681668062</v>
      </c>
      <c r="N14" s="67">
        <v>293.56651227379473</v>
      </c>
      <c r="O14" s="60" t="s">
        <v>96</v>
      </c>
      <c r="P14" s="60" t="s">
        <v>96</v>
      </c>
      <c r="Q14" s="67" t="s">
        <v>96</v>
      </c>
      <c r="R14" s="67" t="s">
        <v>96</v>
      </c>
      <c r="S14" s="63" t="s">
        <v>96</v>
      </c>
      <c r="T14" s="136" t="s">
        <v>96</v>
      </c>
      <c r="U14" s="84" t="s">
        <v>96</v>
      </c>
      <c r="V14" s="136" t="s">
        <v>96</v>
      </c>
      <c r="W14" s="187"/>
      <c r="X14" s="187"/>
      <c r="Y14" s="2"/>
      <c r="Z14" s="2"/>
    </row>
    <row r="15" spans="1:26" ht="12" customHeight="1">
      <c r="A15" s="1002"/>
      <c r="B15" s="32" t="s">
        <v>10</v>
      </c>
      <c r="C15" s="60" t="s">
        <v>97</v>
      </c>
      <c r="D15" s="60">
        <v>1</v>
      </c>
      <c r="E15" s="67" t="s">
        <v>97</v>
      </c>
      <c r="F15" s="67">
        <v>3.7756764879563469E-2</v>
      </c>
      <c r="G15" s="60">
        <v>10</v>
      </c>
      <c r="H15" s="60">
        <v>14</v>
      </c>
      <c r="I15" s="67">
        <v>0.38314205604755253</v>
      </c>
      <c r="J15" s="67">
        <v>0.52859470831388855</v>
      </c>
      <c r="K15" s="60">
        <v>2769</v>
      </c>
      <c r="L15" s="60">
        <v>4120</v>
      </c>
      <c r="M15" s="67">
        <v>207.89333998031432</v>
      </c>
      <c r="N15" s="67">
        <v>289.94258151644192</v>
      </c>
      <c r="O15" s="60">
        <v>841</v>
      </c>
      <c r="P15" s="60">
        <v>2092</v>
      </c>
      <c r="Q15" s="67">
        <v>32.222246913599164</v>
      </c>
      <c r="R15" s="67">
        <v>78.987152128046787</v>
      </c>
      <c r="S15" s="136">
        <v>24440</v>
      </c>
      <c r="T15" s="136" t="s">
        <v>96</v>
      </c>
      <c r="U15" s="84">
        <v>936.39918498021837</v>
      </c>
      <c r="V15" s="136" t="s">
        <v>96</v>
      </c>
      <c r="W15" s="187"/>
      <c r="X15" s="187"/>
      <c r="Y15" s="2"/>
      <c r="Z15" s="2"/>
    </row>
    <row r="16" spans="1:26" ht="12" customHeight="1">
      <c r="A16" s="1002"/>
      <c r="B16" s="32" t="s">
        <v>29</v>
      </c>
      <c r="C16" s="60">
        <v>22</v>
      </c>
      <c r="D16" s="60">
        <v>6</v>
      </c>
      <c r="E16" s="67">
        <v>0.62023284104700938</v>
      </c>
      <c r="F16" s="67">
        <v>0.16768830768121445</v>
      </c>
      <c r="G16" s="60">
        <v>37</v>
      </c>
      <c r="H16" s="60">
        <v>33</v>
      </c>
      <c r="I16" s="67">
        <v>1.0431188690336068</v>
      </c>
      <c r="J16" s="67">
        <v>0.92228569224667956</v>
      </c>
      <c r="K16" s="60">
        <v>2992</v>
      </c>
      <c r="L16" s="60">
        <v>2351</v>
      </c>
      <c r="M16" s="67">
        <v>218.71872640202577</v>
      </c>
      <c r="N16" s="67">
        <v>158.6395461195053</v>
      </c>
      <c r="O16" s="60">
        <v>967</v>
      </c>
      <c r="P16" s="60">
        <v>661</v>
      </c>
      <c r="Q16" s="67">
        <v>27.262052604202641</v>
      </c>
      <c r="R16" s="67">
        <v>18.473661896213795</v>
      </c>
      <c r="S16" s="136">
        <v>11104</v>
      </c>
      <c r="T16" s="136" t="s">
        <v>96</v>
      </c>
      <c r="U16" s="84">
        <v>313.04843031754513</v>
      </c>
      <c r="V16" s="136" t="s">
        <v>96</v>
      </c>
      <c r="W16" s="187"/>
      <c r="X16" s="187"/>
      <c r="Y16" s="2"/>
      <c r="Z16" s="2"/>
    </row>
    <row r="17" spans="1:26" ht="12" customHeight="1">
      <c r="A17" s="1002"/>
      <c r="B17" s="32" t="s">
        <v>11</v>
      </c>
      <c r="C17" s="60">
        <v>31</v>
      </c>
      <c r="D17" s="60">
        <v>17</v>
      </c>
      <c r="E17" s="67">
        <v>0.50980838440736254</v>
      </c>
      <c r="F17" s="67">
        <v>0.27619839233039306</v>
      </c>
      <c r="G17" s="60">
        <v>106</v>
      </c>
      <c r="H17" s="60">
        <v>156</v>
      </c>
      <c r="I17" s="67">
        <v>1.7432157660380785</v>
      </c>
      <c r="J17" s="67">
        <v>2.5345264237377245</v>
      </c>
      <c r="K17" s="60">
        <v>4166</v>
      </c>
      <c r="L17" s="60">
        <v>3349</v>
      </c>
      <c r="M17" s="67">
        <v>155.45077740314366</v>
      </c>
      <c r="N17" s="67">
        <v>114.31953761518999</v>
      </c>
      <c r="O17" s="60">
        <v>3410</v>
      </c>
      <c r="P17" s="60">
        <v>3368</v>
      </c>
      <c r="Q17" s="67">
        <v>56.078922284809877</v>
      </c>
      <c r="R17" s="67">
        <v>54.719775609927282</v>
      </c>
      <c r="S17" s="137">
        <v>20448</v>
      </c>
      <c r="T17" s="136" t="s">
        <v>96</v>
      </c>
      <c r="U17" s="84">
        <v>336.27618852779835</v>
      </c>
      <c r="V17" s="136" t="s">
        <v>96</v>
      </c>
      <c r="W17" s="187"/>
      <c r="X17" s="187"/>
      <c r="Y17" s="2"/>
      <c r="Z17" s="2"/>
    </row>
    <row r="18" spans="1:26" ht="12" customHeight="1">
      <c r="A18" s="1002"/>
      <c r="B18" s="32" t="s">
        <v>13</v>
      </c>
      <c r="C18" s="60">
        <v>52</v>
      </c>
      <c r="D18" s="60">
        <v>41</v>
      </c>
      <c r="E18" s="67">
        <v>1.6905423259781738</v>
      </c>
      <c r="F18" s="67">
        <v>1.3160699199059107</v>
      </c>
      <c r="G18" s="60">
        <v>8</v>
      </c>
      <c r="H18" s="60">
        <v>25</v>
      </c>
      <c r="I18" s="67">
        <v>0.26008343476587287</v>
      </c>
      <c r="J18" s="67">
        <v>0.80248165847921382</v>
      </c>
      <c r="K18" s="60">
        <v>2176</v>
      </c>
      <c r="L18" s="60">
        <v>2512</v>
      </c>
      <c r="M18" s="67">
        <v>166.88370751789628</v>
      </c>
      <c r="N18" s="67">
        <v>175.69972134248016</v>
      </c>
      <c r="O18" s="60">
        <v>1828</v>
      </c>
      <c r="P18" s="60">
        <v>1174</v>
      </c>
      <c r="Q18" s="67">
        <v>59.429064844001957</v>
      </c>
      <c r="R18" s="67">
        <v>37.684538682183877</v>
      </c>
      <c r="S18" s="136">
        <v>12523</v>
      </c>
      <c r="T18" s="136" t="s">
        <v>96</v>
      </c>
      <c r="U18" s="84">
        <v>407.12810669662827</v>
      </c>
      <c r="V18" s="136" t="s">
        <v>96</v>
      </c>
      <c r="W18" s="187"/>
      <c r="X18" s="187"/>
      <c r="Y18" s="2"/>
      <c r="Z18" s="2"/>
    </row>
    <row r="19" spans="1:26" ht="12" customHeight="1">
      <c r="A19" s="1002"/>
      <c r="B19" s="32" t="s">
        <v>14</v>
      </c>
      <c r="C19" s="60">
        <v>8</v>
      </c>
      <c r="D19" s="60">
        <v>7</v>
      </c>
      <c r="E19" s="67">
        <v>0.3229006814011629</v>
      </c>
      <c r="F19" s="67">
        <v>0.27943130141535943</v>
      </c>
      <c r="G19" s="60">
        <v>4</v>
      </c>
      <c r="H19" s="60">
        <v>2</v>
      </c>
      <c r="I19" s="67">
        <v>0.16145034070058145</v>
      </c>
      <c r="J19" s="67">
        <v>7.9837514690102709E-2</v>
      </c>
      <c r="K19" s="60">
        <v>407</v>
      </c>
      <c r="L19" s="60">
        <v>371</v>
      </c>
      <c r="M19" s="67">
        <v>38.221273942294324</v>
      </c>
      <c r="N19" s="67">
        <v>32.058898504638172</v>
      </c>
      <c r="O19" s="60">
        <v>822</v>
      </c>
      <c r="P19" s="60">
        <v>306</v>
      </c>
      <c r="Q19" s="67">
        <v>33.178045013969488</v>
      </c>
      <c r="R19" s="67">
        <v>12.215139747585713</v>
      </c>
      <c r="S19" s="136">
        <v>3926</v>
      </c>
      <c r="T19" s="136" t="s">
        <v>96</v>
      </c>
      <c r="U19" s="84">
        <v>158.4635093976207</v>
      </c>
      <c r="V19" s="136" t="s">
        <v>96</v>
      </c>
      <c r="W19" s="187"/>
      <c r="X19" s="187"/>
      <c r="Y19" s="2"/>
      <c r="Z19" s="2"/>
    </row>
    <row r="20" spans="1:26" ht="12" customHeight="1">
      <c r="A20" s="1002"/>
      <c r="B20" s="32" t="s">
        <v>30</v>
      </c>
      <c r="C20" s="60">
        <v>197</v>
      </c>
      <c r="D20" s="60">
        <v>238</v>
      </c>
      <c r="E20" s="67">
        <v>0.99854521592678602</v>
      </c>
      <c r="F20" s="67">
        <v>1.1986704629265328</v>
      </c>
      <c r="G20" s="60">
        <v>713</v>
      </c>
      <c r="H20" s="60">
        <v>1020</v>
      </c>
      <c r="I20" s="67">
        <v>3.6140240556131902</v>
      </c>
      <c r="J20" s="67">
        <v>5.1371591268279975</v>
      </c>
      <c r="K20" s="60">
        <v>4065</v>
      </c>
      <c r="L20" s="60">
        <v>4896</v>
      </c>
      <c r="M20" s="67">
        <v>53.050183254778176</v>
      </c>
      <c r="N20" s="67">
        <v>59.022141982970382</v>
      </c>
      <c r="O20" s="60">
        <v>14731</v>
      </c>
      <c r="P20" s="60">
        <v>17353</v>
      </c>
      <c r="Q20" s="67">
        <v>74.667865867093838</v>
      </c>
      <c r="R20" s="67">
        <v>87.397178752790438</v>
      </c>
      <c r="S20" s="63">
        <v>55656</v>
      </c>
      <c r="T20" s="139" t="s">
        <v>96</v>
      </c>
      <c r="U20" s="84">
        <v>282.10676415036147</v>
      </c>
      <c r="V20" s="139" t="s">
        <v>96</v>
      </c>
      <c r="W20" s="187"/>
      <c r="X20" s="187"/>
      <c r="Y20" s="2"/>
      <c r="Z20" s="2"/>
    </row>
    <row r="21" spans="1:26" ht="12" customHeight="1">
      <c r="A21" s="1002"/>
      <c r="B21" s="32" t="s">
        <v>31</v>
      </c>
      <c r="C21" s="60">
        <v>62</v>
      </c>
      <c r="D21" s="60">
        <v>52</v>
      </c>
      <c r="E21" s="67">
        <v>0.8</v>
      </c>
      <c r="F21" s="67">
        <v>0.7</v>
      </c>
      <c r="G21" s="60">
        <v>105</v>
      </c>
      <c r="H21" s="60">
        <v>89</v>
      </c>
      <c r="I21" s="67">
        <v>1.4</v>
      </c>
      <c r="J21" s="67">
        <v>1.1000000000000001</v>
      </c>
      <c r="K21" s="60">
        <v>3056</v>
      </c>
      <c r="L21" s="60">
        <v>2984</v>
      </c>
      <c r="M21" s="67">
        <v>275.5</v>
      </c>
      <c r="N21" s="67">
        <v>235.7</v>
      </c>
      <c r="O21" s="60">
        <v>100241</v>
      </c>
      <c r="P21" s="60">
        <v>92946</v>
      </c>
      <c r="Q21" s="56">
        <v>1303.8</v>
      </c>
      <c r="R21" s="56">
        <v>1188.2</v>
      </c>
      <c r="S21" s="136">
        <v>103464</v>
      </c>
      <c r="T21" s="139" t="s">
        <v>96</v>
      </c>
      <c r="U21" s="84">
        <v>1345.7</v>
      </c>
      <c r="V21" s="139" t="s">
        <v>96</v>
      </c>
      <c r="W21" s="187"/>
      <c r="X21" s="187"/>
      <c r="Y21" s="2"/>
      <c r="Z21" s="2"/>
    </row>
    <row r="22" spans="1:26" ht="12" customHeight="1">
      <c r="A22" s="1002"/>
      <c r="B22" s="32" t="s">
        <v>15</v>
      </c>
      <c r="C22" s="60">
        <v>45</v>
      </c>
      <c r="D22" s="60">
        <v>41</v>
      </c>
      <c r="E22" s="67">
        <v>1.1869232706857646</v>
      </c>
      <c r="F22" s="67">
        <v>1.074656941982417</v>
      </c>
      <c r="G22" s="60">
        <v>5</v>
      </c>
      <c r="H22" s="60">
        <v>13</v>
      </c>
      <c r="I22" s="67">
        <v>0.13188036340952941</v>
      </c>
      <c r="J22" s="67">
        <v>0.34074488404320541</v>
      </c>
      <c r="K22" s="60">
        <v>501</v>
      </c>
      <c r="L22" s="60">
        <v>451</v>
      </c>
      <c r="M22" s="67">
        <v>63.090847041845223</v>
      </c>
      <c r="N22" s="67">
        <v>51.316478164895429</v>
      </c>
      <c r="O22" s="60">
        <v>349</v>
      </c>
      <c r="P22" s="60">
        <v>373</v>
      </c>
      <c r="Q22" s="67">
        <v>9.2052493659851535</v>
      </c>
      <c r="R22" s="67">
        <v>9.7767570575473552</v>
      </c>
      <c r="S22" s="136">
        <v>5147</v>
      </c>
      <c r="T22" s="136" t="s">
        <v>96</v>
      </c>
      <c r="U22" s="84">
        <v>135.75764609376958</v>
      </c>
      <c r="V22" s="136" t="s">
        <v>96</v>
      </c>
      <c r="W22" s="187"/>
      <c r="X22" s="187"/>
      <c r="Y22" s="2"/>
      <c r="Z22" s="2"/>
    </row>
    <row r="23" spans="1:26" ht="12" customHeight="1">
      <c r="A23" s="1002"/>
      <c r="B23" s="32" t="s">
        <v>141</v>
      </c>
      <c r="C23" s="60">
        <v>366</v>
      </c>
      <c r="D23" s="60">
        <v>475</v>
      </c>
      <c r="E23" s="67">
        <v>3.4816195695177168</v>
      </c>
      <c r="F23" s="67">
        <v>4.4905558882768606</v>
      </c>
      <c r="G23" s="86" t="s">
        <v>96</v>
      </c>
      <c r="H23" s="86" t="s">
        <v>96</v>
      </c>
      <c r="I23" s="67" t="s">
        <v>96</v>
      </c>
      <c r="J23" s="67" t="s">
        <v>96</v>
      </c>
      <c r="K23" s="83">
        <v>6441</v>
      </c>
      <c r="L23" s="83">
        <v>6793</v>
      </c>
      <c r="M23" s="67">
        <v>115.87614762991809</v>
      </c>
      <c r="N23" s="67">
        <v>114.0867109387373</v>
      </c>
      <c r="O23" s="60">
        <v>10746</v>
      </c>
      <c r="P23" s="60">
        <v>11220</v>
      </c>
      <c r="Q23" s="67">
        <v>102.22263359026607</v>
      </c>
      <c r="R23" s="67">
        <v>106.07165698203447</v>
      </c>
      <c r="S23" s="136">
        <v>59418</v>
      </c>
      <c r="T23" s="139" t="s">
        <v>96</v>
      </c>
      <c r="U23" s="84">
        <v>565.2209606054746</v>
      </c>
      <c r="V23" s="139" t="s">
        <v>96</v>
      </c>
      <c r="W23" s="187"/>
      <c r="X23" s="187"/>
      <c r="Y23" s="2"/>
      <c r="Z23" s="2"/>
    </row>
    <row r="24" spans="1:26" ht="12" customHeight="1">
      <c r="A24" s="1002"/>
      <c r="B24" s="32" t="s">
        <v>24</v>
      </c>
      <c r="C24" s="60">
        <v>36</v>
      </c>
      <c r="D24" s="60">
        <v>34</v>
      </c>
      <c r="E24" s="67">
        <v>0.40609567659262263</v>
      </c>
      <c r="F24" s="67">
        <v>0.38069525702976187</v>
      </c>
      <c r="G24" s="60">
        <v>187</v>
      </c>
      <c r="H24" s="60">
        <v>178</v>
      </c>
      <c r="I24" s="67">
        <v>2.1094414311894565</v>
      </c>
      <c r="J24" s="67">
        <v>1.9930516397440474</v>
      </c>
      <c r="K24" s="60">
        <v>7010</v>
      </c>
      <c r="L24" s="60">
        <v>6972</v>
      </c>
      <c r="M24" s="67">
        <v>351.07681921396852</v>
      </c>
      <c r="N24" s="67">
        <v>316.51689769857893</v>
      </c>
      <c r="O24" s="60">
        <v>7119</v>
      </c>
      <c r="P24" s="60">
        <v>6615</v>
      </c>
      <c r="Q24" s="67">
        <v>80.305420046191131</v>
      </c>
      <c r="R24" s="67">
        <v>74.067621330937484</v>
      </c>
      <c r="S24" s="136">
        <v>55792</v>
      </c>
      <c r="T24" s="136" t="s">
        <v>96</v>
      </c>
      <c r="U24" s="84">
        <v>629.35805523487784</v>
      </c>
      <c r="V24" s="136" t="s">
        <v>96</v>
      </c>
      <c r="W24" s="187"/>
      <c r="X24" s="187"/>
      <c r="Y24" s="2"/>
      <c r="Z24" s="2"/>
    </row>
    <row r="25" spans="1:26" s="8" customFormat="1" ht="12" customHeight="1">
      <c r="A25" s="1002"/>
      <c r="B25" s="32" t="s">
        <v>32</v>
      </c>
      <c r="C25" s="60">
        <v>50</v>
      </c>
      <c r="D25" s="60">
        <v>50</v>
      </c>
      <c r="E25" s="67">
        <v>0.31031464788162466</v>
      </c>
      <c r="F25" s="67">
        <v>0.30804556486777296</v>
      </c>
      <c r="G25" s="60">
        <v>3073</v>
      </c>
      <c r="H25" s="60">
        <v>3612</v>
      </c>
      <c r="I25" s="67">
        <v>19.07193825880465</v>
      </c>
      <c r="J25" s="67">
        <v>22.25321160604792</v>
      </c>
      <c r="K25" s="60">
        <v>18773</v>
      </c>
      <c r="L25" s="60">
        <v>21975</v>
      </c>
      <c r="M25" s="67">
        <v>387.53576959488441</v>
      </c>
      <c r="N25" s="67">
        <v>421.54262155581932</v>
      </c>
      <c r="O25" s="60">
        <v>17609</v>
      </c>
      <c r="P25" s="60">
        <v>16782</v>
      </c>
      <c r="Q25" s="67">
        <v>109.28661269095056</v>
      </c>
      <c r="R25" s="67">
        <v>103.39241339221932</v>
      </c>
      <c r="S25" s="136">
        <v>106572</v>
      </c>
      <c r="T25" s="136" t="s">
        <v>96</v>
      </c>
      <c r="U25" s="84">
        <v>661.41705308080998</v>
      </c>
      <c r="V25" s="136" t="s">
        <v>96</v>
      </c>
      <c r="W25" s="187"/>
      <c r="X25" s="187"/>
      <c r="Y25" s="2"/>
      <c r="Z25" s="2"/>
    </row>
    <row r="26" spans="1:26" ht="12" customHeight="1">
      <c r="A26" s="1002"/>
      <c r="B26" s="32" t="s">
        <v>143</v>
      </c>
      <c r="C26" s="86">
        <v>30</v>
      </c>
      <c r="D26" s="86">
        <v>47</v>
      </c>
      <c r="E26" s="67">
        <v>0.27951100481411123</v>
      </c>
      <c r="F26" s="67">
        <v>0.43637296816157833</v>
      </c>
      <c r="G26" s="86">
        <v>226</v>
      </c>
      <c r="H26" s="86">
        <v>269</v>
      </c>
      <c r="I26" s="67">
        <v>2.1056495695996378</v>
      </c>
      <c r="J26" s="67">
        <v>2.497538902882225</v>
      </c>
      <c r="K26" s="86">
        <v>10966</v>
      </c>
      <c r="L26" s="86">
        <v>11983</v>
      </c>
      <c r="M26" s="67">
        <v>212.95602223162999</v>
      </c>
      <c r="N26" s="67">
        <v>217.29665408849738</v>
      </c>
      <c r="O26" s="86">
        <v>4831</v>
      </c>
      <c r="P26" s="86">
        <v>4810</v>
      </c>
      <c r="Q26" s="67">
        <v>45.010588808565707</v>
      </c>
      <c r="R26" s="67">
        <v>44.658595252280676</v>
      </c>
      <c r="S26" s="136">
        <v>54056</v>
      </c>
      <c r="T26" s="136" t="s">
        <v>96</v>
      </c>
      <c r="U26" s="84">
        <v>503.64156254105319</v>
      </c>
      <c r="V26" s="136" t="s">
        <v>96</v>
      </c>
      <c r="W26" s="187"/>
      <c r="X26" s="187"/>
      <c r="Y26" s="2"/>
      <c r="Z26" s="2"/>
    </row>
    <row r="27" spans="1:26" ht="12" customHeight="1">
      <c r="A27" s="1002"/>
      <c r="B27" s="32" t="s">
        <v>92</v>
      </c>
      <c r="C27" s="60">
        <v>252</v>
      </c>
      <c r="D27" s="60">
        <v>222</v>
      </c>
      <c r="E27" s="67">
        <v>0.605955940943534</v>
      </c>
      <c r="F27" s="67">
        <v>0.52981752153797723</v>
      </c>
      <c r="G27" s="60">
        <v>6958</v>
      </c>
      <c r="H27" s="60">
        <v>7342</v>
      </c>
      <c r="I27" s="67">
        <v>16.7311168138298</v>
      </c>
      <c r="J27" s="67">
        <v>17.522163257350581</v>
      </c>
      <c r="K27" s="60">
        <v>79190</v>
      </c>
      <c r="L27" s="60">
        <v>87228</v>
      </c>
      <c r="M27" s="67">
        <v>360.47298753630167</v>
      </c>
      <c r="N27" s="67">
        <v>374.5798601702503</v>
      </c>
      <c r="O27" s="60">
        <v>235523</v>
      </c>
      <c r="P27" s="60">
        <v>237808</v>
      </c>
      <c r="Q27" s="67">
        <v>566.33555983668236</v>
      </c>
      <c r="R27" s="67">
        <v>567.54434757614092</v>
      </c>
      <c r="S27" s="138">
        <v>321894</v>
      </c>
      <c r="T27" s="136" t="s">
        <v>96</v>
      </c>
      <c r="U27" s="84">
        <v>774.02214942094417</v>
      </c>
      <c r="V27" s="136" t="s">
        <v>96</v>
      </c>
      <c r="W27" s="187"/>
      <c r="X27" s="187"/>
      <c r="Y27" s="2"/>
      <c r="Z27" s="2"/>
    </row>
    <row r="28" spans="1:26" ht="12" customHeight="1">
      <c r="A28" s="1003"/>
      <c r="B28" s="43" t="s">
        <v>20</v>
      </c>
      <c r="C28" s="60">
        <v>14</v>
      </c>
      <c r="D28" s="60">
        <v>34</v>
      </c>
      <c r="E28" s="67">
        <v>0.6699144758469513</v>
      </c>
      <c r="F28" s="67">
        <v>1.6107125650265981</v>
      </c>
      <c r="G28" s="60">
        <v>12</v>
      </c>
      <c r="H28" s="60">
        <v>7</v>
      </c>
      <c r="I28" s="67">
        <v>0.57421240786881544</v>
      </c>
      <c r="J28" s="67">
        <v>0.33161729279959373</v>
      </c>
      <c r="K28" s="60">
        <v>845</v>
      </c>
      <c r="L28" s="60">
        <v>1201</v>
      </c>
      <c r="M28" s="67">
        <v>175.936471318191</v>
      </c>
      <c r="N28" s="67">
        <v>226.51530439997961</v>
      </c>
      <c r="O28" s="60">
        <v>5893</v>
      </c>
      <c r="P28" s="60">
        <v>7070</v>
      </c>
      <c r="Q28" s="67">
        <v>281.98614329757743</v>
      </c>
      <c r="R28" s="67">
        <v>334.93346572758963</v>
      </c>
      <c r="S28" s="136">
        <v>8697</v>
      </c>
      <c r="T28" s="136" t="s">
        <v>96</v>
      </c>
      <c r="U28" s="84">
        <v>416.16044260292398</v>
      </c>
      <c r="V28" s="136" t="s">
        <v>96</v>
      </c>
      <c r="W28" s="187"/>
      <c r="X28" s="187"/>
      <c r="Y28" s="2"/>
      <c r="Z28" s="2"/>
    </row>
    <row r="29" spans="1:26" ht="12" customHeight="1">
      <c r="C29" s="70"/>
      <c r="D29" s="70"/>
      <c r="E29" s="67"/>
      <c r="F29" s="67"/>
      <c r="G29" s="70"/>
      <c r="H29" s="70"/>
      <c r="I29" s="67"/>
      <c r="J29" s="67"/>
      <c r="K29" s="70"/>
      <c r="L29" s="70"/>
      <c r="M29" s="67"/>
      <c r="N29" s="67"/>
      <c r="O29" s="70"/>
      <c r="P29" s="70"/>
      <c r="Q29" s="67"/>
      <c r="R29" s="67"/>
      <c r="S29" s="73"/>
      <c r="T29" s="73"/>
      <c r="U29" s="84"/>
      <c r="V29" s="23"/>
      <c r="W29" s="187"/>
      <c r="X29" s="187"/>
      <c r="Y29" s="2"/>
      <c r="Z29" s="2"/>
    </row>
    <row r="30" spans="1:26" ht="12" customHeight="1">
      <c r="A30" s="971" t="s">
        <v>22</v>
      </c>
      <c r="B30" s="42" t="s">
        <v>12</v>
      </c>
      <c r="C30" s="152">
        <v>20</v>
      </c>
      <c r="D30" s="60">
        <v>116</v>
      </c>
      <c r="E30" s="67">
        <v>0.30094371434663392</v>
      </c>
      <c r="F30" s="67">
        <v>1.727652296273305</v>
      </c>
      <c r="G30" s="60">
        <v>31</v>
      </c>
      <c r="H30" s="60">
        <v>39</v>
      </c>
      <c r="I30" s="67">
        <v>0.46646275723728253</v>
      </c>
      <c r="J30" s="67">
        <v>0.5808486168505077</v>
      </c>
      <c r="K30" s="60">
        <v>1085</v>
      </c>
      <c r="L30" s="60">
        <v>1492</v>
      </c>
      <c r="M30" s="67">
        <v>115.10238808281855</v>
      </c>
      <c r="N30" s="67">
        <v>138.19229290838277</v>
      </c>
      <c r="O30" s="60">
        <v>20545</v>
      </c>
      <c r="P30" s="60">
        <v>8554</v>
      </c>
      <c r="Q30" s="67">
        <v>309.14443056257966</v>
      </c>
      <c r="R30" s="67">
        <v>127.39946329587804</v>
      </c>
      <c r="S30" s="136">
        <v>23927</v>
      </c>
      <c r="T30" s="136" t="s">
        <v>96</v>
      </c>
      <c r="U30" s="84">
        <v>360.03401265859543</v>
      </c>
      <c r="V30" s="136" t="s">
        <v>96</v>
      </c>
      <c r="W30" s="187"/>
      <c r="X30" s="187"/>
      <c r="Y30" s="2"/>
      <c r="Z30" s="2"/>
    </row>
    <row r="31" spans="1:26" ht="12" customHeight="1">
      <c r="A31" s="972"/>
      <c r="B31" s="32" t="s">
        <v>16</v>
      </c>
      <c r="C31" s="152">
        <v>6</v>
      </c>
      <c r="D31" s="60">
        <v>6</v>
      </c>
      <c r="E31" s="67">
        <v>0.191062844390777</v>
      </c>
      <c r="F31" s="67">
        <v>0.18982848363741747</v>
      </c>
      <c r="G31" s="96">
        <v>3</v>
      </c>
      <c r="H31" s="96">
        <v>3</v>
      </c>
      <c r="I31" s="67">
        <v>9.5531422195388502E-2</v>
      </c>
      <c r="J31" s="67">
        <v>9.4914241818708736E-2</v>
      </c>
      <c r="K31" s="60">
        <v>717</v>
      </c>
      <c r="L31" s="60">
        <v>1131</v>
      </c>
      <c r="M31" s="67">
        <v>106.83219448525357</v>
      </c>
      <c r="N31" s="67">
        <v>148.66340947896828</v>
      </c>
      <c r="O31" s="60">
        <v>7449</v>
      </c>
      <c r="P31" s="60">
        <v>10785</v>
      </c>
      <c r="Q31" s="67">
        <v>237.20452131114968</v>
      </c>
      <c r="R31" s="67">
        <v>341.21669933825791</v>
      </c>
      <c r="S31" s="71" t="s">
        <v>96</v>
      </c>
      <c r="T31" s="71" t="s">
        <v>96</v>
      </c>
      <c r="U31" s="84" t="s">
        <v>96</v>
      </c>
      <c r="V31" s="71" t="s">
        <v>96</v>
      </c>
      <c r="W31" s="187"/>
      <c r="X31" s="187"/>
      <c r="Y31" s="2"/>
      <c r="Z31" s="2"/>
    </row>
    <row r="32" spans="1:26" ht="12" customHeight="1">
      <c r="A32" s="972"/>
      <c r="B32" s="32" t="s">
        <v>17</v>
      </c>
      <c r="C32" s="152">
        <v>14</v>
      </c>
      <c r="D32" s="60">
        <v>25</v>
      </c>
      <c r="E32" s="67">
        <v>0.88806848276671391</v>
      </c>
      <c r="F32" s="67">
        <v>1.5723161663661447</v>
      </c>
      <c r="G32" s="60">
        <v>4</v>
      </c>
      <c r="H32" s="60">
        <v>4</v>
      </c>
      <c r="I32" s="67">
        <v>0.25373385221906114</v>
      </c>
      <c r="J32" s="67">
        <v>0.25157058661858317</v>
      </c>
      <c r="K32" s="60">
        <v>884</v>
      </c>
      <c r="L32" s="60">
        <v>818</v>
      </c>
      <c r="M32" s="67">
        <v>139.34074802653149</v>
      </c>
      <c r="N32" s="67">
        <v>116.84629284423589</v>
      </c>
      <c r="O32" s="60">
        <v>1352</v>
      </c>
      <c r="P32" s="60">
        <v>1014</v>
      </c>
      <c r="Q32" s="67">
        <v>85.762042050042652</v>
      </c>
      <c r="R32" s="67">
        <v>63.773143707810824</v>
      </c>
      <c r="S32" s="136">
        <v>7033</v>
      </c>
      <c r="T32" s="136" t="s">
        <v>96</v>
      </c>
      <c r="U32" s="84">
        <v>446.12754566416424</v>
      </c>
      <c r="V32" s="136" t="s">
        <v>96</v>
      </c>
      <c r="W32" s="187"/>
      <c r="X32" s="187"/>
      <c r="Y32" s="2"/>
      <c r="Z32" s="2"/>
    </row>
    <row r="33" spans="1:26" ht="12" customHeight="1">
      <c r="A33" s="972"/>
      <c r="B33" s="32" t="s">
        <v>18</v>
      </c>
      <c r="C33" s="152" t="s">
        <v>93</v>
      </c>
      <c r="D33" s="60" t="s">
        <v>93</v>
      </c>
      <c r="E33" s="67" t="s">
        <v>93</v>
      </c>
      <c r="F33" s="67" t="s">
        <v>93</v>
      </c>
      <c r="G33" s="60" t="s">
        <v>97</v>
      </c>
      <c r="H33" s="60" t="s">
        <v>97</v>
      </c>
      <c r="I33" s="67" t="s">
        <v>97</v>
      </c>
      <c r="J33" s="67" t="s">
        <v>97</v>
      </c>
      <c r="K33" s="60">
        <v>60</v>
      </c>
      <c r="L33" s="60">
        <v>78</v>
      </c>
      <c r="M33" s="67">
        <v>43.137536846646057</v>
      </c>
      <c r="N33" s="67">
        <v>51.235228817845623</v>
      </c>
      <c r="O33" s="60">
        <v>1502</v>
      </c>
      <c r="P33" s="60">
        <v>701</v>
      </c>
      <c r="Q33" s="67">
        <v>326.40465919833105</v>
      </c>
      <c r="R33" s="67">
        <v>149.30014227174755</v>
      </c>
      <c r="S33" s="63" t="s">
        <v>96</v>
      </c>
      <c r="T33" s="63" t="s">
        <v>96</v>
      </c>
      <c r="U33" s="84" t="s">
        <v>96</v>
      </c>
      <c r="V33" s="63" t="s">
        <v>96</v>
      </c>
      <c r="W33" s="187"/>
      <c r="X33" s="187"/>
      <c r="Y33" s="2"/>
      <c r="Z33" s="2"/>
    </row>
    <row r="34" spans="1:26" ht="12" customHeight="1">
      <c r="A34" s="972"/>
      <c r="B34" s="163" t="s">
        <v>19</v>
      </c>
      <c r="C34" s="157">
        <v>98</v>
      </c>
      <c r="D34" s="72">
        <v>69</v>
      </c>
      <c r="E34" s="67">
        <v>1.551356059327655</v>
      </c>
      <c r="F34" s="67">
        <v>1.0809479631650531</v>
      </c>
      <c r="G34" s="72">
        <v>131</v>
      </c>
      <c r="H34" s="72">
        <v>177</v>
      </c>
      <c r="I34" s="67">
        <v>2.0737514670604367</v>
      </c>
      <c r="J34" s="67">
        <v>2.7728665142060063</v>
      </c>
      <c r="K34" s="72">
        <v>2159</v>
      </c>
      <c r="L34" s="72">
        <v>2791</v>
      </c>
      <c r="M34" s="67">
        <v>58.676737649484352</v>
      </c>
      <c r="N34" s="67">
        <v>70.829168217878745</v>
      </c>
      <c r="O34" s="72">
        <v>2863</v>
      </c>
      <c r="P34" s="72">
        <v>2253</v>
      </c>
      <c r="Q34" s="67">
        <v>45.321759161786488</v>
      </c>
      <c r="R34" s="67">
        <v>35.295300884215436</v>
      </c>
      <c r="S34" s="63">
        <v>14590</v>
      </c>
      <c r="T34" s="63" t="s">
        <v>96</v>
      </c>
      <c r="U34" s="84">
        <v>230.96209087337229</v>
      </c>
      <c r="V34" s="63" t="s">
        <v>96</v>
      </c>
      <c r="W34" s="187"/>
      <c r="X34" s="187"/>
      <c r="Y34" s="2"/>
      <c r="Z34" s="2"/>
    </row>
    <row r="35" spans="1:26" ht="12" customHeight="1">
      <c r="A35" s="973"/>
      <c r="B35" s="43" t="s">
        <v>21</v>
      </c>
      <c r="C35" s="162">
        <v>25</v>
      </c>
      <c r="D35" s="95">
        <v>34</v>
      </c>
      <c r="E35" s="67">
        <v>1.7845772550632026</v>
      </c>
      <c r="F35" s="67">
        <v>2.3982608376701884</v>
      </c>
      <c r="G35" s="95">
        <v>11</v>
      </c>
      <c r="H35" s="95">
        <v>17</v>
      </c>
      <c r="I35" s="67">
        <v>0.78521399222780919</v>
      </c>
      <c r="J35" s="67">
        <v>1.1991304188350942</v>
      </c>
      <c r="K35" s="60">
        <v>118</v>
      </c>
      <c r="L35" s="60">
        <v>144</v>
      </c>
      <c r="M35" s="67">
        <v>26.980987549874811</v>
      </c>
      <c r="N35" s="67">
        <v>29.885067013112071</v>
      </c>
      <c r="O35" s="60">
        <v>382</v>
      </c>
      <c r="P35" s="60">
        <v>528</v>
      </c>
      <c r="Q35" s="67">
        <v>27.268340457365735</v>
      </c>
      <c r="R35" s="67">
        <v>37.243580067348809</v>
      </c>
      <c r="S35" s="138">
        <v>1768</v>
      </c>
      <c r="T35" s="138" t="s">
        <v>96</v>
      </c>
      <c r="U35" s="84">
        <v>126.20530347806968</v>
      </c>
      <c r="V35" s="138" t="s">
        <v>96</v>
      </c>
      <c r="W35" s="187"/>
      <c r="X35" s="187"/>
      <c r="Y35" s="2"/>
      <c r="Z35" s="2"/>
    </row>
    <row r="36" spans="1:26" ht="12" customHeight="1">
      <c r="B36" s="9"/>
      <c r="C36" s="87"/>
      <c r="D36" s="87"/>
      <c r="E36" s="67"/>
      <c r="F36" s="67"/>
      <c r="G36" s="87"/>
      <c r="H36" s="87"/>
      <c r="I36" s="67"/>
      <c r="J36" s="67"/>
      <c r="K36" s="87"/>
      <c r="L36" s="87"/>
      <c r="M36" s="67"/>
      <c r="N36" s="67"/>
      <c r="O36" s="89"/>
      <c r="P36" s="89"/>
      <c r="Q36" s="67"/>
      <c r="R36" s="67"/>
      <c r="S36" s="89"/>
      <c r="T36" s="89"/>
      <c r="U36" s="84"/>
      <c r="V36" s="89"/>
      <c r="W36" s="187"/>
      <c r="X36" s="187"/>
      <c r="Y36" s="2"/>
      <c r="Z36" s="2"/>
    </row>
    <row r="37" spans="1:26" s="8" customFormat="1" ht="12" customHeight="1">
      <c r="A37" s="155" t="s">
        <v>98</v>
      </c>
      <c r="B37" s="161" t="s">
        <v>33</v>
      </c>
      <c r="C37" s="60">
        <v>2</v>
      </c>
      <c r="D37" s="60">
        <v>3</v>
      </c>
      <c r="E37" s="67">
        <v>6.2526241481971959E-2</v>
      </c>
      <c r="F37" s="67">
        <v>9.2931102739051322E-2</v>
      </c>
      <c r="G37" s="95">
        <v>1</v>
      </c>
      <c r="H37" s="95">
        <v>7</v>
      </c>
      <c r="I37" s="67">
        <v>3.1263120740985979E-2</v>
      </c>
      <c r="J37" s="67">
        <v>0.2168392397244531</v>
      </c>
      <c r="K37" s="60">
        <v>626</v>
      </c>
      <c r="L37" s="60">
        <v>3359</v>
      </c>
      <c r="M37" s="67">
        <v>77.487330945172147</v>
      </c>
      <c r="N37" s="67">
        <v>378.20230614457711</v>
      </c>
      <c r="O37" s="60">
        <v>7588</v>
      </c>
      <c r="P37" s="60">
        <v>9065</v>
      </c>
      <c r="Q37" s="67">
        <v>237.22456018260164</v>
      </c>
      <c r="R37" s="67">
        <v>280.80681544316673</v>
      </c>
      <c r="S37" s="68" t="s">
        <v>96</v>
      </c>
      <c r="T37" s="139" t="s">
        <v>96</v>
      </c>
      <c r="U37" s="84" t="s">
        <v>96</v>
      </c>
      <c r="V37" s="139" t="s">
        <v>96</v>
      </c>
      <c r="W37" s="187"/>
      <c r="X37" s="187"/>
      <c r="Y37" s="2"/>
      <c r="Z37" s="2"/>
    </row>
    <row r="38" spans="1:26" ht="12" customHeight="1">
      <c r="A38" s="166"/>
      <c r="C38" s="88"/>
      <c r="D38" s="88"/>
      <c r="E38" s="67"/>
      <c r="F38" s="67"/>
      <c r="G38" s="88"/>
      <c r="H38" s="88"/>
      <c r="I38" s="67"/>
      <c r="J38" s="67"/>
      <c r="K38" s="88"/>
      <c r="L38" s="88"/>
      <c r="M38" s="67"/>
      <c r="N38" s="67"/>
      <c r="O38" s="88"/>
      <c r="P38" s="88"/>
      <c r="Q38" s="67"/>
      <c r="R38" s="67"/>
      <c r="S38" s="80"/>
      <c r="T38" s="80"/>
      <c r="U38" s="84"/>
      <c r="V38" s="140"/>
      <c r="W38" s="187"/>
      <c r="X38" s="187"/>
      <c r="Y38" s="2"/>
      <c r="Z38" s="2"/>
    </row>
    <row r="39" spans="1:26" ht="12" customHeight="1">
      <c r="A39" s="155" t="s">
        <v>99</v>
      </c>
      <c r="B39" s="161" t="s">
        <v>26</v>
      </c>
      <c r="C39" s="60">
        <v>3</v>
      </c>
      <c r="D39" s="60">
        <v>2</v>
      </c>
      <c r="E39" s="67">
        <v>0.43839844280873114</v>
      </c>
      <c r="F39" s="67">
        <v>0.2862860398338396</v>
      </c>
      <c r="G39" s="60" t="s">
        <v>97</v>
      </c>
      <c r="H39" s="60" t="s">
        <v>97</v>
      </c>
      <c r="I39" s="67" t="s">
        <v>93</v>
      </c>
      <c r="J39" s="67" t="s">
        <v>93</v>
      </c>
      <c r="K39" s="60">
        <v>11</v>
      </c>
      <c r="L39" s="60">
        <v>5</v>
      </c>
      <c r="M39" s="67">
        <v>8.4363591741571309</v>
      </c>
      <c r="N39" s="67">
        <v>3.5352678318909438</v>
      </c>
      <c r="O39" s="60">
        <v>31</v>
      </c>
      <c r="P39" s="60">
        <v>92</v>
      </c>
      <c r="Q39" s="67">
        <v>4.5301172423568881</v>
      </c>
      <c r="R39" s="67">
        <v>13.169157832356621</v>
      </c>
      <c r="S39" s="139">
        <v>886</v>
      </c>
      <c r="T39" s="139" t="s">
        <v>96</v>
      </c>
      <c r="U39" s="84">
        <v>129.47367344284527</v>
      </c>
      <c r="V39" s="139" t="s">
        <v>96</v>
      </c>
      <c r="W39" s="187"/>
      <c r="X39" s="187"/>
      <c r="Y39" s="2"/>
      <c r="Z39" s="2"/>
    </row>
    <row r="40" spans="1:26" ht="11.25">
      <c r="A40" s="997" t="s">
        <v>102</v>
      </c>
      <c r="B40" s="998"/>
      <c r="C40" s="998"/>
      <c r="D40" s="998"/>
      <c r="E40" s="998"/>
      <c r="F40" s="998"/>
      <c r="G40" s="998"/>
      <c r="H40" s="998"/>
      <c r="I40" s="998"/>
      <c r="J40" s="998"/>
      <c r="K40" s="998"/>
      <c r="L40" s="998"/>
      <c r="M40" s="998"/>
      <c r="N40" s="17"/>
      <c r="O40" s="1"/>
      <c r="P40" s="1"/>
      <c r="Q40" s="1"/>
      <c r="R40" s="1"/>
    </row>
    <row r="41" spans="1:26" ht="30" customHeight="1">
      <c r="A41" s="999"/>
      <c r="B41" s="999"/>
      <c r="C41" s="999"/>
      <c r="D41" s="999"/>
      <c r="E41" s="999"/>
      <c r="F41" s="999"/>
      <c r="G41" s="999"/>
      <c r="H41" s="999"/>
      <c r="I41" s="999"/>
      <c r="J41" s="999"/>
      <c r="K41" s="999"/>
      <c r="L41" s="999"/>
      <c r="M41" s="999"/>
      <c r="N41" s="17"/>
      <c r="O41" s="1"/>
      <c r="P41" s="1"/>
      <c r="Q41" s="1"/>
      <c r="R41" s="1"/>
    </row>
    <row r="42" spans="1:26" ht="12" customHeight="1">
      <c r="A42" s="10" t="s">
        <v>60</v>
      </c>
      <c r="B42" s="551"/>
      <c r="C42" s="551"/>
      <c r="D42" s="551"/>
      <c r="E42" s="551"/>
      <c r="F42" s="551"/>
      <c r="G42" s="551"/>
      <c r="H42" s="551"/>
      <c r="I42" s="551"/>
      <c r="J42" s="551"/>
      <c r="K42" s="551"/>
      <c r="L42" s="1"/>
      <c r="M42" s="17"/>
      <c r="N42" s="17"/>
      <c r="O42" s="1"/>
      <c r="P42" s="1"/>
      <c r="Q42" s="1"/>
      <c r="R42" s="1"/>
    </row>
    <row r="43" spans="1:26" ht="12" customHeight="1">
      <c r="A43" s="18" t="s">
        <v>51</v>
      </c>
      <c r="B43" s="551"/>
      <c r="C43" s="551"/>
      <c r="D43" s="551"/>
      <c r="E43" s="551"/>
      <c r="F43" s="551"/>
      <c r="G43" s="551"/>
      <c r="H43" s="551"/>
      <c r="I43" s="551"/>
      <c r="J43" s="551"/>
      <c r="K43" s="551"/>
      <c r="L43" s="1"/>
      <c r="M43" s="17"/>
      <c r="N43" s="17"/>
      <c r="O43" s="1"/>
      <c r="Q43" s="48"/>
      <c r="R43" s="48"/>
    </row>
    <row r="44" spans="1:26" ht="12" customHeight="1">
      <c r="A44" s="1000" t="s">
        <v>61</v>
      </c>
      <c r="B44" s="1000"/>
      <c r="C44" s="1000"/>
      <c r="D44" s="1000"/>
      <c r="E44" s="1000"/>
      <c r="F44" s="1000"/>
      <c r="G44" s="1000"/>
      <c r="H44" s="1000"/>
      <c r="I44" s="1000"/>
      <c r="J44" s="1000"/>
      <c r="K44" s="1000"/>
      <c r="L44" s="1000"/>
      <c r="M44" s="17"/>
      <c r="N44" s="17"/>
      <c r="O44" s="1"/>
      <c r="P44" s="1"/>
      <c r="Q44" s="48"/>
      <c r="R44" s="48"/>
    </row>
    <row r="45" spans="1:26" ht="12" customHeight="1">
      <c r="A45" s="1000"/>
      <c r="B45" s="1000"/>
      <c r="C45" s="1000"/>
      <c r="D45" s="1000"/>
      <c r="E45" s="1000"/>
      <c r="F45" s="1000"/>
      <c r="G45" s="1000"/>
      <c r="H45" s="1000"/>
      <c r="I45" s="1000"/>
      <c r="J45" s="1000"/>
      <c r="K45" s="1000"/>
      <c r="L45" s="1000"/>
      <c r="M45" s="17"/>
      <c r="N45" s="17"/>
      <c r="O45" s="1"/>
      <c r="P45" s="1"/>
      <c r="Q45" s="1"/>
      <c r="R45" s="1"/>
    </row>
    <row r="46" spans="1:26" ht="12" customHeight="1">
      <c r="A46" s="1000"/>
      <c r="B46" s="1000"/>
      <c r="C46" s="1000"/>
      <c r="D46" s="1000"/>
      <c r="E46" s="1000"/>
      <c r="F46" s="1000"/>
      <c r="G46" s="1000"/>
      <c r="H46" s="1000"/>
      <c r="I46" s="1000"/>
      <c r="J46" s="1000"/>
      <c r="K46" s="1000"/>
      <c r="L46" s="1000"/>
      <c r="M46" s="17"/>
      <c r="N46" s="17"/>
      <c r="O46" s="1"/>
      <c r="P46" s="1"/>
      <c r="Q46" s="1"/>
      <c r="R46" s="1"/>
    </row>
    <row r="47" spans="1:26" ht="12" customHeight="1">
      <c r="A47" s="13" t="s">
        <v>43</v>
      </c>
      <c r="K47" s="1"/>
      <c r="L47" s="1"/>
      <c r="M47" s="17"/>
      <c r="N47" s="17"/>
      <c r="O47" s="1"/>
      <c r="P47" s="1"/>
      <c r="Q47" s="1"/>
      <c r="R47" s="1"/>
    </row>
    <row r="48" spans="1:26" ht="12" customHeight="1">
      <c r="A48" s="188" t="s">
        <v>126</v>
      </c>
      <c r="B48" s="551"/>
      <c r="C48" s="551"/>
      <c r="D48" s="551"/>
      <c r="E48" s="551"/>
      <c r="F48" s="551"/>
      <c r="G48" s="551"/>
      <c r="H48" s="551"/>
      <c r="I48" s="551"/>
      <c r="J48" s="551"/>
      <c r="K48" s="551"/>
      <c r="L48" s="1"/>
      <c r="M48" s="17"/>
      <c r="N48" s="17"/>
      <c r="O48" s="1"/>
      <c r="P48" s="1"/>
      <c r="Q48" s="1"/>
      <c r="R48" s="1"/>
    </row>
    <row r="49" spans="1:237" ht="12" customHeight="1">
      <c r="A49" s="1" t="s">
        <v>121</v>
      </c>
      <c r="K49" s="1"/>
      <c r="L49" s="1"/>
      <c r="M49" s="17"/>
      <c r="N49" s="17"/>
      <c r="O49" s="1"/>
      <c r="P49" s="1"/>
      <c r="Q49" s="1"/>
      <c r="R49" s="1"/>
    </row>
    <row r="50" spans="1:237" ht="12" customHeight="1">
      <c r="A50" s="1" t="s">
        <v>140</v>
      </c>
      <c r="K50" s="1"/>
      <c r="L50" s="1"/>
      <c r="M50" s="17"/>
      <c r="N50" s="17"/>
      <c r="O50" s="1"/>
      <c r="P50" s="1"/>
      <c r="Q50" s="1"/>
      <c r="R50" s="1"/>
    </row>
    <row r="51" spans="1:237" ht="12" customHeight="1">
      <c r="A51" s="128" t="s">
        <v>142</v>
      </c>
      <c r="B51" s="39"/>
      <c r="C51" s="40"/>
      <c r="D51" s="30"/>
      <c r="N51" s="17"/>
      <c r="O51" s="1"/>
      <c r="P51" s="1"/>
      <c r="Q51" s="1"/>
      <c r="R51" s="1"/>
    </row>
    <row r="52" spans="1:237" ht="12" customHeight="1">
      <c r="A52" s="128" t="s">
        <v>144</v>
      </c>
      <c r="B52" s="39"/>
      <c r="C52" s="40"/>
      <c r="D52" s="30"/>
      <c r="K52" s="1"/>
      <c r="L52" s="1"/>
      <c r="M52" s="17"/>
      <c r="N52" s="17"/>
      <c r="O52" s="1"/>
      <c r="P52" s="1"/>
      <c r="Q52" s="1"/>
      <c r="R52" s="1"/>
    </row>
    <row r="53" spans="1:237" ht="12" customHeight="1">
      <c r="A53" s="13" t="s">
        <v>38</v>
      </c>
      <c r="K53" s="1"/>
      <c r="L53" s="1"/>
      <c r="M53" s="17"/>
      <c r="N53" s="17"/>
      <c r="O53" s="1"/>
      <c r="P53" s="1"/>
      <c r="Q53" s="1"/>
      <c r="R53" s="1"/>
    </row>
    <row r="54" spans="1:237" ht="12" customHeight="1">
      <c r="A54" s="13" t="s">
        <v>39</v>
      </c>
      <c r="K54" s="1"/>
      <c r="L54" s="1"/>
      <c r="M54" s="17"/>
      <c r="N54" s="17"/>
      <c r="O54" s="1"/>
      <c r="P54" s="1"/>
      <c r="Q54" s="1"/>
      <c r="R54" s="1"/>
    </row>
    <row r="55" spans="1:237" ht="12" customHeight="1">
      <c r="A55" s="31" t="s">
        <v>54</v>
      </c>
      <c r="B55" s="551"/>
      <c r="C55" s="551"/>
      <c r="D55" s="551"/>
      <c r="E55" s="551"/>
      <c r="F55" s="551"/>
      <c r="G55" s="551"/>
      <c r="H55" s="551"/>
      <c r="I55" s="551"/>
      <c r="J55" s="551"/>
      <c r="K55" s="551"/>
      <c r="L55" s="1"/>
      <c r="M55" s="1"/>
      <c r="N55" s="17"/>
      <c r="O55" s="1"/>
      <c r="P55" s="1"/>
      <c r="Q55" s="1"/>
      <c r="R55" s="1"/>
    </row>
    <row r="56" spans="1:237" ht="12" customHeight="1">
      <c r="A56" s="551"/>
      <c r="B56" s="551"/>
      <c r="C56" s="551"/>
      <c r="D56" s="551"/>
      <c r="E56" s="551"/>
      <c r="F56" s="551"/>
      <c r="G56" s="551"/>
      <c r="H56" s="551"/>
      <c r="I56" s="551"/>
      <c r="J56" s="551"/>
      <c r="K56" s="551"/>
      <c r="L56" s="1"/>
      <c r="M56" s="1"/>
      <c r="N56" s="1"/>
      <c r="O56" s="1"/>
      <c r="P56" s="1"/>
      <c r="Q56" s="1"/>
      <c r="R56" s="1"/>
    </row>
    <row r="57" spans="1:237" ht="12" customHeight="1">
      <c r="A57" s="1"/>
      <c r="B57" s="1"/>
      <c r="C57" s="1"/>
      <c r="D57" s="1"/>
      <c r="E57" s="1"/>
      <c r="F57" s="1"/>
      <c r="G57" s="1"/>
      <c r="H57" s="1"/>
      <c r="I57" s="1"/>
      <c r="J57" s="1"/>
      <c r="K57" s="1"/>
      <c r="L57" s="1"/>
      <c r="M57" s="1"/>
    </row>
    <row r="58" spans="1:237" ht="12" customHeight="1">
      <c r="B58" s="39"/>
      <c r="C58" s="40"/>
      <c r="D58" s="30"/>
    </row>
    <row r="59" spans="1:237" ht="12" customHeight="1">
      <c r="B59" s="39"/>
      <c r="C59" s="40"/>
      <c r="D59" s="30"/>
    </row>
    <row r="60" spans="1:237" ht="12" customHeight="1">
      <c r="B60" s="39"/>
      <c r="C60" s="40"/>
      <c r="D60" s="30"/>
    </row>
    <row r="61" spans="1:237" ht="12" customHeight="1">
      <c r="B61" s="39"/>
      <c r="C61" s="40"/>
      <c r="D61" s="30"/>
    </row>
    <row r="62" spans="1:237" ht="12" customHeight="1">
      <c r="B62" s="39"/>
      <c r="C62" s="40"/>
      <c r="D62" s="30"/>
    </row>
    <row r="63" spans="1:237" ht="12" customHeight="1">
      <c r="B63" s="39"/>
      <c r="C63" s="40"/>
      <c r="D63" s="30"/>
    </row>
    <row r="64" spans="1:237" s="13" customFormat="1" ht="12" customHeight="1">
      <c r="B64" s="39"/>
      <c r="C64" s="40"/>
      <c r="D64" s="30"/>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row>
    <row r="65" spans="2:237" s="13" customFormat="1" ht="12" customHeight="1">
      <c r="B65" s="39"/>
      <c r="C65" s="40"/>
      <c r="D65" s="30"/>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row>
    <row r="66" spans="2:237" s="13" customFormat="1" ht="12" customHeight="1">
      <c r="B66" s="39"/>
      <c r="C66" s="40"/>
      <c r="D66" s="30"/>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row>
    <row r="67" spans="2:237" s="13" customFormat="1" ht="12" customHeight="1">
      <c r="B67" s="39"/>
      <c r="C67" s="40"/>
      <c r="D67" s="30"/>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row>
    <row r="68" spans="2:237" s="13" customFormat="1" ht="12" customHeight="1">
      <c r="B68" s="39"/>
      <c r="C68" s="40"/>
      <c r="D68" s="30"/>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row>
    <row r="69" spans="2:237" s="13" customFormat="1" ht="12" customHeight="1">
      <c r="B69" s="39"/>
      <c r="C69" s="40"/>
      <c r="D69" s="30"/>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row>
    <row r="70" spans="2:237" s="13" customFormat="1" ht="12" customHeight="1">
      <c r="B70" s="39"/>
      <c r="C70" s="40"/>
      <c r="D70" s="30"/>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row>
    <row r="71" spans="2:237" s="13" customFormat="1" ht="12" customHeight="1">
      <c r="B71" s="39"/>
      <c r="C71" s="40"/>
      <c r="D71" s="30"/>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row>
    <row r="72" spans="2:237" s="13" customFormat="1" ht="12" customHeight="1">
      <c r="B72" s="39"/>
      <c r="C72" s="40"/>
      <c r="D72" s="30"/>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row>
    <row r="73" spans="2:237" s="13" customFormat="1" ht="12" customHeight="1">
      <c r="B73" s="39"/>
      <c r="C73" s="40"/>
      <c r="D73" s="30"/>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row>
    <row r="74" spans="2:237" s="13" customFormat="1" ht="12" customHeight="1">
      <c r="B74" s="39"/>
      <c r="C74" s="40"/>
      <c r="D74" s="30"/>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row>
    <row r="75" spans="2:237" s="13" customFormat="1" ht="12" customHeight="1">
      <c r="B75" s="39"/>
      <c r="C75" s="40"/>
      <c r="D75" s="30"/>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row>
    <row r="76" spans="2:237" s="13" customFormat="1" ht="12" customHeight="1">
      <c r="B76" s="39"/>
      <c r="C76" s="40"/>
      <c r="D76" s="30"/>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row>
    <row r="77" spans="2:237" s="13" customFormat="1" ht="12" customHeight="1">
      <c r="B77" s="39"/>
      <c r="C77" s="40"/>
      <c r="D77" s="30"/>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row>
    <row r="78" spans="2:237" s="13" customFormat="1" ht="12" customHeight="1">
      <c r="B78" s="39"/>
      <c r="C78" s="40"/>
      <c r="D78" s="30"/>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row>
    <row r="79" spans="2:237" s="13" customFormat="1" ht="12" customHeight="1">
      <c r="B79" s="39"/>
      <c r="C79" s="40"/>
      <c r="D79" s="30"/>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row>
    <row r="80" spans="2:237" s="13" customFormat="1" ht="12" customHeight="1">
      <c r="B80" s="39"/>
      <c r="C80" s="40"/>
      <c r="D80" s="30"/>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row>
    <row r="81" spans="2:237" s="13" customFormat="1" ht="12" customHeight="1">
      <c r="B81" s="41"/>
      <c r="C81" s="127"/>
      <c r="D81" s="30"/>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row>
  </sheetData>
  <mergeCells count="21">
    <mergeCell ref="U6:V6"/>
    <mergeCell ref="Q6:R6"/>
    <mergeCell ref="E6:F6"/>
    <mergeCell ref="C6:D6"/>
    <mergeCell ref="A10:A28"/>
    <mergeCell ref="B5:B7"/>
    <mergeCell ref="S5:V5"/>
    <mergeCell ref="O6:P6"/>
    <mergeCell ref="C5:F5"/>
    <mergeCell ref="A5:A7"/>
    <mergeCell ref="S6:T6"/>
    <mergeCell ref="I6:J6"/>
    <mergeCell ref="M6:N6"/>
    <mergeCell ref="K6:L6"/>
    <mergeCell ref="G6:H6"/>
    <mergeCell ref="O5:R5"/>
    <mergeCell ref="K5:N5"/>
    <mergeCell ref="A40:M41"/>
    <mergeCell ref="A30:A35"/>
    <mergeCell ref="A44:L46"/>
    <mergeCell ref="G5:J5"/>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81"/>
  <sheetViews>
    <sheetView workbookViewId="0">
      <selection activeCell="B26" sqref="B26"/>
    </sheetView>
  </sheetViews>
  <sheetFormatPr defaultColWidth="6.28515625" defaultRowHeight="11.25"/>
  <cols>
    <col min="1" max="1" width="17.140625" style="13" customWidth="1"/>
    <col min="2" max="2" width="16.42578125" style="13" customWidth="1"/>
    <col min="3" max="3" width="6.7109375" style="13" customWidth="1"/>
    <col min="4" max="4" width="6.28515625" style="13" customWidth="1"/>
    <col min="5" max="5" width="7.140625" style="13" customWidth="1"/>
    <col min="6" max="6" width="6.28515625" style="13" customWidth="1"/>
    <col min="7" max="7" width="6.85546875" style="13" customWidth="1"/>
    <col min="8" max="8" width="6.28515625" style="13" customWidth="1"/>
    <col min="9" max="9" width="6.85546875" style="13" bestFit="1" customWidth="1"/>
    <col min="10" max="10" width="6.28515625" style="13" customWidth="1"/>
    <col min="11" max="11" width="7.140625" style="13" customWidth="1"/>
    <col min="12" max="12" width="6.28515625" style="13" customWidth="1"/>
    <col min="13" max="13" width="6.85546875" style="13" bestFit="1" customWidth="1"/>
    <col min="14" max="14" width="7.140625" style="13" customWidth="1"/>
    <col min="15" max="15" width="9.140625" style="1" customWidth="1"/>
    <col min="16" max="16" width="10.85546875" style="1" customWidth="1"/>
    <col min="17" max="17" width="11.42578125" style="1" customWidth="1"/>
    <col min="18" max="223" width="9.140625" style="1" customWidth="1"/>
    <col min="224" max="224" width="17.140625" style="1" customWidth="1"/>
    <col min="225" max="225" width="16.42578125" style="1" customWidth="1"/>
    <col min="226" max="226" width="7" style="1" customWidth="1"/>
    <col min="227" max="227" width="6" style="1" bestFit="1" customWidth="1"/>
    <col min="228" max="228" width="4.42578125" style="1" bestFit="1" customWidth="1"/>
    <col min="229" max="229" width="4.7109375" style="1" bestFit="1" customWidth="1"/>
    <col min="230" max="231" width="4.42578125" style="1" bestFit="1" customWidth="1"/>
    <col min="232" max="16384" width="6.28515625" style="1"/>
  </cols>
  <sheetData>
    <row r="1" spans="1:19" ht="12">
      <c r="A1" s="37" t="s">
        <v>111</v>
      </c>
      <c r="B1" s="1"/>
      <c r="C1" s="1"/>
      <c r="D1" s="1"/>
      <c r="E1" s="1"/>
      <c r="F1" s="1"/>
      <c r="G1" s="1"/>
      <c r="H1" s="1"/>
      <c r="K1" s="1"/>
      <c r="L1" s="1"/>
      <c r="M1" s="1"/>
      <c r="N1" s="1"/>
    </row>
    <row r="2" spans="1:19" ht="13.5">
      <c r="A2" s="38" t="s">
        <v>110</v>
      </c>
      <c r="B2" s="1"/>
      <c r="C2" s="1"/>
      <c r="D2" s="1"/>
      <c r="E2" s="1"/>
      <c r="F2" s="1"/>
      <c r="G2" s="1"/>
      <c r="H2" s="1"/>
      <c r="I2" s="1"/>
      <c r="J2" s="1"/>
      <c r="K2" s="1"/>
      <c r="L2" s="1"/>
      <c r="M2" s="1"/>
      <c r="N2" s="1"/>
    </row>
    <row r="3" spans="1:19" ht="12">
      <c r="A3" s="38" t="s">
        <v>120</v>
      </c>
      <c r="B3" s="1"/>
      <c r="C3" s="1"/>
      <c r="D3" s="1"/>
      <c r="E3" s="1"/>
      <c r="F3" s="1"/>
      <c r="G3" s="16"/>
      <c r="H3" s="2"/>
      <c r="I3" s="2"/>
      <c r="J3" s="2"/>
      <c r="K3" s="1"/>
      <c r="L3" s="1"/>
      <c r="M3" s="1"/>
      <c r="N3" s="1"/>
    </row>
    <row r="4" spans="1:19">
      <c r="A4" s="1"/>
      <c r="B4" s="1"/>
      <c r="C4" s="1"/>
      <c r="D4" s="1"/>
      <c r="E4" s="1"/>
      <c r="F4" s="1"/>
      <c r="G4" s="1"/>
      <c r="H4" s="1"/>
      <c r="I4" s="1"/>
      <c r="J4" s="1"/>
      <c r="K4" s="1"/>
      <c r="L4" s="1"/>
      <c r="M4" s="1"/>
      <c r="N4" s="1"/>
    </row>
    <row r="5" spans="1:19" ht="11.25" customHeight="1">
      <c r="A5" s="982" t="s">
        <v>0</v>
      </c>
      <c r="B5" s="977" t="s">
        <v>1</v>
      </c>
      <c r="C5" s="991" t="s">
        <v>62</v>
      </c>
      <c r="D5" s="991"/>
      <c r="E5" s="991"/>
      <c r="F5" s="991"/>
      <c r="G5" s="991" t="s">
        <v>63</v>
      </c>
      <c r="H5" s="991"/>
      <c r="I5" s="991"/>
      <c r="J5" s="991"/>
      <c r="K5" s="991" t="s">
        <v>64</v>
      </c>
      <c r="L5" s="991"/>
      <c r="M5" s="991"/>
      <c r="N5" s="991"/>
    </row>
    <row r="6" spans="1:19">
      <c r="A6" s="982"/>
      <c r="B6" s="977"/>
      <c r="C6" s="977" t="s">
        <v>5</v>
      </c>
      <c r="D6" s="977"/>
      <c r="E6" s="977" t="s">
        <v>6</v>
      </c>
      <c r="F6" s="977"/>
      <c r="G6" s="977" t="s">
        <v>5</v>
      </c>
      <c r="H6" s="977"/>
      <c r="I6" s="977" t="s">
        <v>6</v>
      </c>
      <c r="J6" s="977"/>
      <c r="K6" s="977" t="s">
        <v>5</v>
      </c>
      <c r="L6" s="977"/>
      <c r="M6" s="977" t="s">
        <v>6</v>
      </c>
      <c r="N6" s="977"/>
    </row>
    <row r="7" spans="1:19" ht="11.25" customHeight="1">
      <c r="A7" s="982"/>
      <c r="B7" s="977"/>
      <c r="C7" s="546" t="s">
        <v>116</v>
      </c>
      <c r="D7" s="546">
        <v>2012</v>
      </c>
      <c r="E7" s="546" t="s">
        <v>116</v>
      </c>
      <c r="F7" s="546">
        <v>2012</v>
      </c>
      <c r="G7" s="546" t="s">
        <v>116</v>
      </c>
      <c r="H7" s="546">
        <v>2012</v>
      </c>
      <c r="I7" s="546" t="s">
        <v>116</v>
      </c>
      <c r="J7" s="546">
        <v>2012</v>
      </c>
      <c r="K7" s="546" t="s">
        <v>116</v>
      </c>
      <c r="L7" s="546">
        <v>2012</v>
      </c>
      <c r="M7" s="546" t="s">
        <v>116</v>
      </c>
      <c r="N7" s="546">
        <v>2012</v>
      </c>
      <c r="O7" s="48"/>
      <c r="P7" s="48"/>
    </row>
    <row r="8" spans="1:19" ht="11.25" customHeight="1">
      <c r="A8" s="6"/>
      <c r="B8" s="6" t="s">
        <v>91</v>
      </c>
      <c r="C8" s="218">
        <v>106303</v>
      </c>
      <c r="D8" s="218">
        <v>123605</v>
      </c>
      <c r="E8" s="220">
        <v>55.256988243230154</v>
      </c>
      <c r="F8" s="220">
        <v>63.7216265287352</v>
      </c>
      <c r="G8" s="218">
        <v>100269</v>
      </c>
      <c r="H8" s="218">
        <v>109124</v>
      </c>
      <c r="I8" s="220">
        <v>52.12047594292207</v>
      </c>
      <c r="J8" s="220">
        <v>56.256290387295827</v>
      </c>
      <c r="K8" s="218">
        <v>42686</v>
      </c>
      <c r="L8" s="218">
        <v>43781</v>
      </c>
      <c r="M8" s="608">
        <v>22.188459405195736</v>
      </c>
      <c r="N8" s="608">
        <v>22.570256308843138</v>
      </c>
      <c r="O8" s="48"/>
      <c r="P8" s="48"/>
    </row>
    <row r="9" spans="1:19" ht="11.25" customHeight="1">
      <c r="A9" s="6"/>
      <c r="B9" s="6"/>
      <c r="C9" s="218"/>
      <c r="D9" s="6"/>
      <c r="E9" s="6"/>
      <c r="F9" s="6"/>
      <c r="G9" s="6"/>
      <c r="H9" s="6"/>
      <c r="I9" s="6"/>
      <c r="J9" s="6"/>
      <c r="K9" s="6"/>
      <c r="L9" s="6"/>
      <c r="M9" s="6"/>
      <c r="N9" s="6"/>
      <c r="O9" s="48"/>
      <c r="P9" s="48"/>
    </row>
    <row r="10" spans="1:19" ht="11.25" customHeight="1">
      <c r="A10" s="971" t="s">
        <v>8</v>
      </c>
      <c r="B10" s="42" t="s">
        <v>100</v>
      </c>
      <c r="C10" s="152">
        <v>338</v>
      </c>
      <c r="D10" s="60">
        <v>362</v>
      </c>
      <c r="E10" s="56">
        <v>45.284879405562272</v>
      </c>
      <c r="F10" s="56">
        <v>47.70778585793623</v>
      </c>
      <c r="G10" s="60">
        <v>104</v>
      </c>
      <c r="H10" s="60" t="s">
        <v>97</v>
      </c>
      <c r="I10" s="56">
        <v>13.933809047865314</v>
      </c>
      <c r="J10" s="56" t="s">
        <v>97</v>
      </c>
      <c r="K10" s="60">
        <v>89</v>
      </c>
      <c r="L10" s="60">
        <v>129</v>
      </c>
      <c r="M10" s="84">
        <v>11.924125050577047</v>
      </c>
      <c r="N10" s="84">
        <v>17.000840816778378</v>
      </c>
      <c r="O10" s="48"/>
      <c r="P10" s="48"/>
    </row>
    <row r="11" spans="1:19" ht="12" customHeight="1">
      <c r="A11" s="972"/>
      <c r="B11" s="32" t="s">
        <v>23</v>
      </c>
      <c r="C11" s="152">
        <v>645</v>
      </c>
      <c r="D11" s="60">
        <v>743</v>
      </c>
      <c r="E11" s="56">
        <v>20.51928749398737</v>
      </c>
      <c r="F11" s="56">
        <v>23.472013020491097</v>
      </c>
      <c r="G11" s="60">
        <v>171</v>
      </c>
      <c r="H11" s="60">
        <v>160</v>
      </c>
      <c r="I11" s="56">
        <v>5.4399971495687449</v>
      </c>
      <c r="J11" s="56">
        <v>5.0545384700923002</v>
      </c>
      <c r="K11" s="60">
        <v>830</v>
      </c>
      <c r="L11" s="60">
        <v>988</v>
      </c>
      <c r="M11" s="84">
        <v>26.40466452714654</v>
      </c>
      <c r="N11" s="84">
        <v>31.211775052819899</v>
      </c>
      <c r="O11" s="48"/>
      <c r="P11" s="187"/>
      <c r="Q11" s="2"/>
      <c r="R11" s="51"/>
      <c r="S11" s="51"/>
    </row>
    <row r="12" spans="1:19" ht="12" customHeight="1">
      <c r="A12" s="972"/>
      <c r="B12" s="32" t="s">
        <v>27</v>
      </c>
      <c r="C12" s="152">
        <v>1324</v>
      </c>
      <c r="D12" s="60">
        <v>2160</v>
      </c>
      <c r="E12" s="56">
        <v>37.418179526433939</v>
      </c>
      <c r="F12" s="56">
        <v>60.150627195602318</v>
      </c>
      <c r="G12" s="60">
        <v>1614</v>
      </c>
      <c r="H12" s="60">
        <v>1917</v>
      </c>
      <c r="I12" s="56">
        <v>45.614004347178529</v>
      </c>
      <c r="J12" s="56">
        <v>53.383681636097059</v>
      </c>
      <c r="K12" s="60">
        <v>921</v>
      </c>
      <c r="L12" s="60">
        <v>792</v>
      </c>
      <c r="M12" s="84">
        <v>26.028809172088863</v>
      </c>
      <c r="N12" s="84">
        <v>22.055229971720852</v>
      </c>
      <c r="O12" s="48"/>
      <c r="P12" s="187"/>
      <c r="Q12" s="2"/>
      <c r="R12" s="51"/>
      <c r="S12" s="51"/>
    </row>
    <row r="13" spans="1:19" ht="12" customHeight="1">
      <c r="A13" s="972"/>
      <c r="B13" s="32" t="s">
        <v>28</v>
      </c>
      <c r="C13" s="153">
        <v>4651</v>
      </c>
      <c r="D13" s="65">
        <v>4349</v>
      </c>
      <c r="E13" s="56">
        <v>32.991585620577332</v>
      </c>
      <c r="F13" s="56">
        <v>30.680037961697007</v>
      </c>
      <c r="G13" s="65">
        <v>4186</v>
      </c>
      <c r="H13" s="65">
        <v>3460</v>
      </c>
      <c r="I13" s="56">
        <v>29.693136402437474</v>
      </c>
      <c r="J13" s="56">
        <v>24.408583892267565</v>
      </c>
      <c r="K13" s="65">
        <v>2369</v>
      </c>
      <c r="L13" s="65">
        <v>1976</v>
      </c>
      <c r="M13" s="84">
        <v>16.804357414566265</v>
      </c>
      <c r="N13" s="84">
        <v>13.939699933849916</v>
      </c>
      <c r="O13" s="48"/>
      <c r="P13" s="187"/>
      <c r="Q13" s="2"/>
      <c r="R13" s="51"/>
      <c r="S13" s="51"/>
    </row>
    <row r="14" spans="1:19" ht="12" customHeight="1">
      <c r="A14" s="972"/>
      <c r="B14" s="32" t="s">
        <v>9</v>
      </c>
      <c r="C14" s="153">
        <v>3724</v>
      </c>
      <c r="D14" s="65">
        <v>2841</v>
      </c>
      <c r="E14" s="56">
        <v>43.656885484495888</v>
      </c>
      <c r="F14" s="56">
        <v>33.01183301659713</v>
      </c>
      <c r="G14" s="65" t="s">
        <v>96</v>
      </c>
      <c r="H14" s="65" t="s">
        <v>96</v>
      </c>
      <c r="I14" s="56" t="s">
        <v>96</v>
      </c>
      <c r="J14" s="56" t="s">
        <v>96</v>
      </c>
      <c r="K14" s="65" t="s">
        <v>96</v>
      </c>
      <c r="L14" s="65" t="s">
        <v>96</v>
      </c>
      <c r="M14" s="84" t="s">
        <v>96</v>
      </c>
      <c r="N14" s="84" t="s">
        <v>96</v>
      </c>
      <c r="O14" s="48"/>
      <c r="P14" s="187"/>
      <c r="Q14" s="2"/>
      <c r="R14" s="51"/>
      <c r="S14" s="51"/>
    </row>
    <row r="15" spans="1:19" ht="12" customHeight="1">
      <c r="A15" s="972"/>
      <c r="B15" s="32" t="s">
        <v>10</v>
      </c>
      <c r="C15" s="152">
        <v>2072</v>
      </c>
      <c r="D15" s="60">
        <v>1934</v>
      </c>
      <c r="E15" s="56">
        <v>79.387034013052883</v>
      </c>
      <c r="F15" s="56">
        <v>73.021583277075749</v>
      </c>
      <c r="G15" s="60">
        <v>4185</v>
      </c>
      <c r="H15" s="60">
        <v>4214</v>
      </c>
      <c r="I15" s="56">
        <v>160.34495045590074</v>
      </c>
      <c r="J15" s="56">
        <v>159.10700720248047</v>
      </c>
      <c r="K15" s="60">
        <v>1298</v>
      </c>
      <c r="L15" s="60">
        <v>1499</v>
      </c>
      <c r="M15" s="84">
        <v>49.731838874972318</v>
      </c>
      <c r="N15" s="84">
        <v>56.59739055446564</v>
      </c>
      <c r="O15" s="48"/>
      <c r="P15" s="187"/>
      <c r="Q15" s="2"/>
      <c r="R15" s="51"/>
      <c r="S15" s="51"/>
    </row>
    <row r="16" spans="1:19" ht="12" customHeight="1">
      <c r="A16" s="972"/>
      <c r="B16" s="32" t="s">
        <v>29</v>
      </c>
      <c r="C16" s="152">
        <v>2312</v>
      </c>
      <c r="D16" s="60">
        <v>1686</v>
      </c>
      <c r="E16" s="56">
        <v>65.180833113667532</v>
      </c>
      <c r="F16" s="56">
        <v>47.120414458421266</v>
      </c>
      <c r="G16" s="60">
        <v>1782</v>
      </c>
      <c r="H16" s="60">
        <v>1599</v>
      </c>
      <c r="I16" s="56">
        <v>50.238860124807765</v>
      </c>
      <c r="J16" s="56">
        <v>44.688933997043655</v>
      </c>
      <c r="K16" s="60">
        <v>1360</v>
      </c>
      <c r="L16" s="60">
        <v>893</v>
      </c>
      <c r="M16" s="84">
        <v>38.341666537451495</v>
      </c>
      <c r="N16" s="84">
        <v>24.957609793220755</v>
      </c>
      <c r="O16" s="48"/>
      <c r="P16" s="187"/>
      <c r="Q16" s="2"/>
      <c r="R16" s="51"/>
      <c r="S16" s="51"/>
    </row>
    <row r="17" spans="1:19" ht="12" customHeight="1">
      <c r="A17" s="972"/>
      <c r="B17" s="32" t="s">
        <v>11</v>
      </c>
      <c r="C17" s="152">
        <v>1881</v>
      </c>
      <c r="D17" s="60">
        <v>1761</v>
      </c>
      <c r="E17" s="56">
        <v>30.933857131298353</v>
      </c>
      <c r="F17" s="56">
        <v>28.610904052577776</v>
      </c>
      <c r="G17" s="60">
        <v>2419</v>
      </c>
      <c r="H17" s="60">
        <v>2002</v>
      </c>
      <c r="I17" s="56">
        <v>39.781499415529353</v>
      </c>
      <c r="J17" s="56">
        <v>32.526422437967469</v>
      </c>
      <c r="K17" s="60">
        <v>1026</v>
      </c>
      <c r="L17" s="60">
        <v>1095</v>
      </c>
      <c r="M17" s="84">
        <v>16.873012980708193</v>
      </c>
      <c r="N17" s="84">
        <v>17.790425858928259</v>
      </c>
      <c r="O17" s="48"/>
      <c r="P17" s="187"/>
      <c r="Q17" s="2"/>
      <c r="R17" s="51"/>
      <c r="S17" s="51"/>
    </row>
    <row r="18" spans="1:19" ht="12" customHeight="1">
      <c r="A18" s="972"/>
      <c r="B18" s="32" t="s">
        <v>13</v>
      </c>
      <c r="C18" s="152">
        <v>1282</v>
      </c>
      <c r="D18" s="60">
        <v>2337</v>
      </c>
      <c r="E18" s="56">
        <v>41.678370421231129</v>
      </c>
      <c r="F18" s="56">
        <v>75.015985434636903</v>
      </c>
      <c r="G18" s="60">
        <v>1305</v>
      </c>
      <c r="H18" s="60">
        <v>3749</v>
      </c>
      <c r="I18" s="56">
        <v>42.426110296183019</v>
      </c>
      <c r="J18" s="56">
        <v>120.3401495055429</v>
      </c>
      <c r="K18" s="60">
        <v>1251</v>
      </c>
      <c r="L18" s="60">
        <v>1028</v>
      </c>
      <c r="M18" s="84">
        <v>40.670547111513372</v>
      </c>
      <c r="N18" s="84">
        <v>32.998045796665274</v>
      </c>
      <c r="O18" s="48"/>
      <c r="P18" s="187"/>
      <c r="Q18" s="2"/>
      <c r="R18" s="51"/>
      <c r="S18" s="51"/>
    </row>
    <row r="19" spans="1:19" ht="12" customHeight="1">
      <c r="A19" s="972"/>
      <c r="B19" s="32" t="s">
        <v>14</v>
      </c>
      <c r="C19" s="152">
        <v>1594</v>
      </c>
      <c r="D19" s="60">
        <v>1658</v>
      </c>
      <c r="E19" s="56">
        <v>64.33796076918172</v>
      </c>
      <c r="F19" s="56">
        <v>66.185299678095134</v>
      </c>
      <c r="G19" s="60">
        <v>1228</v>
      </c>
      <c r="H19" s="60">
        <v>1321</v>
      </c>
      <c r="I19" s="56">
        <v>49.565254595078507</v>
      </c>
      <c r="J19" s="56">
        <v>52.732678452812834</v>
      </c>
      <c r="K19" s="60">
        <v>679</v>
      </c>
      <c r="L19" s="60">
        <v>671</v>
      </c>
      <c r="M19" s="84">
        <v>27.406195333923705</v>
      </c>
      <c r="N19" s="84">
        <v>26.785486178529457</v>
      </c>
      <c r="O19" s="48"/>
      <c r="P19" s="187"/>
      <c r="Q19" s="2"/>
      <c r="R19" s="51"/>
      <c r="S19" s="51"/>
    </row>
    <row r="20" spans="1:19" ht="12" customHeight="1">
      <c r="A20" s="972"/>
      <c r="B20" s="32" t="s">
        <v>30</v>
      </c>
      <c r="C20" s="152">
        <v>20730</v>
      </c>
      <c r="D20" s="60">
        <v>24272</v>
      </c>
      <c r="E20" s="56">
        <v>105.07534175716891</v>
      </c>
      <c r="F20" s="56">
        <v>122.24424149644035</v>
      </c>
      <c r="G20" s="60">
        <v>21631</v>
      </c>
      <c r="H20" s="60">
        <v>22783</v>
      </c>
      <c r="I20" s="56">
        <v>109.64229221173761</v>
      </c>
      <c r="J20" s="56">
        <v>114.74499645737477</v>
      </c>
      <c r="K20" s="60">
        <v>3791</v>
      </c>
      <c r="L20" s="60">
        <v>4939</v>
      </c>
      <c r="M20" s="84">
        <v>19.215659459789066</v>
      </c>
      <c r="N20" s="84">
        <v>24.874930320983804</v>
      </c>
      <c r="O20" s="48"/>
      <c r="P20" s="187"/>
      <c r="Q20" s="2"/>
      <c r="R20" s="51"/>
      <c r="S20" s="51"/>
    </row>
    <row r="21" spans="1:19" ht="12" customHeight="1">
      <c r="A21" s="972"/>
      <c r="B21" s="32" t="s">
        <v>31</v>
      </c>
      <c r="C21" s="152">
        <v>3762</v>
      </c>
      <c r="D21" s="60">
        <v>4375</v>
      </c>
      <c r="E21" s="56">
        <v>48.9</v>
      </c>
      <c r="F21" s="56">
        <v>55.9</v>
      </c>
      <c r="G21" s="60">
        <v>1716</v>
      </c>
      <c r="H21" s="60">
        <v>1985</v>
      </c>
      <c r="I21" s="56">
        <v>22.3</v>
      </c>
      <c r="J21" s="56">
        <v>25.4</v>
      </c>
      <c r="K21" s="60">
        <v>1915</v>
      </c>
      <c r="L21" s="60">
        <v>1994</v>
      </c>
      <c r="M21" s="84">
        <v>24.9</v>
      </c>
      <c r="N21" s="84">
        <v>25.5</v>
      </c>
      <c r="O21" s="48"/>
      <c r="P21" s="187"/>
      <c r="Q21" s="2"/>
      <c r="R21" s="51"/>
      <c r="S21" s="51"/>
    </row>
    <row r="22" spans="1:19" ht="12" customHeight="1">
      <c r="A22" s="972"/>
      <c r="B22" s="32" t="s">
        <v>15</v>
      </c>
      <c r="C22" s="152">
        <v>574</v>
      </c>
      <c r="D22" s="60">
        <v>546</v>
      </c>
      <c r="E22" s="56">
        <v>15.139865719413976</v>
      </c>
      <c r="F22" s="56">
        <v>14.311285129814626</v>
      </c>
      <c r="G22" s="60">
        <v>273</v>
      </c>
      <c r="H22" s="60">
        <v>235</v>
      </c>
      <c r="I22" s="56">
        <v>7.2006678421603061</v>
      </c>
      <c r="J22" s="56">
        <v>6.1596190577040977</v>
      </c>
      <c r="K22" s="60">
        <v>925</v>
      </c>
      <c r="L22" s="60">
        <v>925</v>
      </c>
      <c r="M22" s="84">
        <v>24.397867230762941</v>
      </c>
      <c r="N22" s="84">
        <v>24.245309056920384</v>
      </c>
      <c r="O22" s="48"/>
      <c r="P22" s="187"/>
      <c r="Q22" s="2"/>
      <c r="R22" s="51"/>
      <c r="S22" s="51"/>
    </row>
    <row r="23" spans="1:19" ht="12" customHeight="1">
      <c r="A23" s="972"/>
      <c r="B23" s="32" t="s">
        <v>131</v>
      </c>
      <c r="C23" s="152">
        <v>5450</v>
      </c>
      <c r="D23" s="60">
        <v>6136</v>
      </c>
      <c r="E23" s="56">
        <v>51.84378867178021</v>
      </c>
      <c r="F23" s="56">
        <v>58.008528274666979</v>
      </c>
      <c r="G23" s="60">
        <v>6842</v>
      </c>
      <c r="H23" s="60">
        <v>7194</v>
      </c>
      <c r="I23" s="56">
        <v>65.085358182077101</v>
      </c>
      <c r="J23" s="56">
        <v>68.010650653186801</v>
      </c>
      <c r="K23" s="60">
        <v>5963</v>
      </c>
      <c r="L23" s="60">
        <v>5493</v>
      </c>
      <c r="M23" s="84">
        <v>56.723763642169793</v>
      </c>
      <c r="N23" s="84">
        <v>51.929733672220621</v>
      </c>
      <c r="O23" s="48"/>
      <c r="P23" s="187"/>
      <c r="Q23" s="2"/>
      <c r="R23" s="51"/>
      <c r="S23" s="51"/>
    </row>
    <row r="24" spans="1:19" ht="12" customHeight="1">
      <c r="A24" s="972"/>
      <c r="B24" s="32" t="s">
        <v>24</v>
      </c>
      <c r="C24" s="152">
        <v>4157</v>
      </c>
      <c r="D24" s="60">
        <v>4359</v>
      </c>
      <c r="E24" s="56">
        <v>46.89277021098701</v>
      </c>
      <c r="F24" s="56">
        <v>48.807371335080354</v>
      </c>
      <c r="G24" s="60">
        <v>2481</v>
      </c>
      <c r="H24" s="60">
        <v>2331</v>
      </c>
      <c r="I24" s="56">
        <v>27.986760378508244</v>
      </c>
      <c r="J24" s="56">
        <v>26.100018945187497</v>
      </c>
      <c r="K24" s="60">
        <v>2251</v>
      </c>
      <c r="L24" s="60">
        <v>2179</v>
      </c>
      <c r="M24" s="84">
        <v>25.392260222499822</v>
      </c>
      <c r="N24" s="84">
        <v>24.398087207877975</v>
      </c>
      <c r="O24" s="48"/>
      <c r="P24" s="187"/>
      <c r="Q24" s="2"/>
      <c r="R24" s="51"/>
      <c r="S24" s="51"/>
    </row>
    <row r="25" spans="1:19" s="8" customFormat="1" ht="12" customHeight="1">
      <c r="A25" s="972"/>
      <c r="B25" s="32" t="s">
        <v>32</v>
      </c>
      <c r="C25" s="152">
        <v>4618</v>
      </c>
      <c r="D25" s="60">
        <v>6114</v>
      </c>
      <c r="E25" s="56">
        <v>28.660660878346853</v>
      </c>
      <c r="F25" s="56">
        <v>37.667811672031277</v>
      </c>
      <c r="G25" s="60">
        <v>6210</v>
      </c>
      <c r="H25" s="60">
        <v>7909</v>
      </c>
      <c r="I25" s="56">
        <v>38.541079266897782</v>
      </c>
      <c r="J25" s="56">
        <v>48.726647450784327</v>
      </c>
      <c r="K25" s="60">
        <v>3667</v>
      </c>
      <c r="L25" s="60">
        <v>3732</v>
      </c>
      <c r="M25" s="84">
        <v>22.758476275638351</v>
      </c>
      <c r="N25" s="84">
        <v>22.992520961730577</v>
      </c>
      <c r="O25" s="48"/>
      <c r="P25" s="187"/>
      <c r="Q25" s="2"/>
      <c r="R25" s="51"/>
      <c r="S25" s="51"/>
    </row>
    <row r="26" spans="1:19" ht="12" customHeight="1">
      <c r="A26" s="972"/>
      <c r="B26" s="32" t="s">
        <v>129</v>
      </c>
      <c r="C26" s="167">
        <v>8551</v>
      </c>
      <c r="D26" s="86">
        <v>9150</v>
      </c>
      <c r="E26" s="56">
        <v>79.6699534055155</v>
      </c>
      <c r="F26" s="56">
        <v>84.953460822945573</v>
      </c>
      <c r="G26" s="86">
        <v>11054</v>
      </c>
      <c r="H26" s="86">
        <v>12785</v>
      </c>
      <c r="I26" s="56">
        <v>102.99048824050618</v>
      </c>
      <c r="J26" s="56">
        <v>118.70273187118678</v>
      </c>
      <c r="K26" s="86">
        <v>2412</v>
      </c>
      <c r="L26" s="86">
        <v>2396</v>
      </c>
      <c r="M26" s="84">
        <v>22.47268478705454</v>
      </c>
      <c r="N26" s="84">
        <v>22.245736845003016</v>
      </c>
      <c r="O26" s="48"/>
      <c r="P26" s="187"/>
      <c r="Q26" s="2"/>
      <c r="R26" s="51"/>
      <c r="S26" s="51"/>
    </row>
    <row r="27" spans="1:19" ht="12" customHeight="1">
      <c r="A27" s="972"/>
      <c r="B27" s="32" t="s">
        <v>92</v>
      </c>
      <c r="C27" s="152">
        <v>35584</v>
      </c>
      <c r="D27" s="60">
        <v>41115</v>
      </c>
      <c r="E27" s="56">
        <v>85.564826200534583</v>
      </c>
      <c r="F27" s="56">
        <v>98.123636928080785</v>
      </c>
      <c r="G27" s="60">
        <v>26126</v>
      </c>
      <c r="H27" s="60">
        <v>28429</v>
      </c>
      <c r="I27" s="56">
        <v>62.822241718614166</v>
      </c>
      <c r="J27" s="56">
        <v>67.847668107221409</v>
      </c>
      <c r="K27" s="60">
        <v>6624</v>
      </c>
      <c r="L27" s="60">
        <v>6967</v>
      </c>
      <c r="M27" s="84">
        <v>15.927984733372893</v>
      </c>
      <c r="N27" s="84">
        <v>16.627201227725617</v>
      </c>
      <c r="O27" s="48"/>
      <c r="P27" s="187"/>
      <c r="Q27" s="2"/>
      <c r="R27" s="51"/>
      <c r="S27" s="51"/>
    </row>
    <row r="28" spans="1:19" ht="12" customHeight="1">
      <c r="A28" s="973"/>
      <c r="B28" s="43" t="s">
        <v>20</v>
      </c>
      <c r="C28" s="152">
        <v>14</v>
      </c>
      <c r="D28" s="60">
        <v>167</v>
      </c>
      <c r="E28" s="56">
        <v>0.6699144758469513</v>
      </c>
      <c r="F28" s="56">
        <v>7.911441128218879</v>
      </c>
      <c r="G28" s="60">
        <v>66</v>
      </c>
      <c r="H28" s="60">
        <v>122</v>
      </c>
      <c r="I28" s="56">
        <v>3.1581682432784848</v>
      </c>
      <c r="J28" s="56">
        <v>5.7796156745072045</v>
      </c>
      <c r="K28" s="60">
        <v>51</v>
      </c>
      <c r="L28" s="60">
        <v>250</v>
      </c>
      <c r="M28" s="84">
        <v>2.4404027334424656</v>
      </c>
      <c r="N28" s="84">
        <v>11.843474742842632</v>
      </c>
      <c r="O28" s="48"/>
      <c r="P28" s="187"/>
      <c r="Q28" s="2"/>
      <c r="R28" s="51"/>
      <c r="S28" s="51"/>
    </row>
    <row r="29" spans="1:19" ht="15">
      <c r="C29" s="70"/>
      <c r="D29" s="70"/>
      <c r="E29" s="56"/>
      <c r="F29" s="56"/>
      <c r="G29" s="70"/>
      <c r="H29" s="70"/>
      <c r="I29" s="56"/>
      <c r="J29" s="56"/>
      <c r="K29" s="70"/>
      <c r="L29" s="70"/>
      <c r="M29" s="84"/>
      <c r="N29" s="84"/>
      <c r="P29" s="187"/>
      <c r="Q29" s="2"/>
      <c r="R29" s="51"/>
      <c r="S29" s="51"/>
    </row>
    <row r="30" spans="1:19" ht="12" customHeight="1">
      <c r="A30" s="971" t="s">
        <v>22</v>
      </c>
      <c r="B30" s="42" t="s">
        <v>12</v>
      </c>
      <c r="C30" s="152">
        <v>523</v>
      </c>
      <c r="D30" s="60">
        <v>811</v>
      </c>
      <c r="E30" s="56">
        <v>7.869678130164476</v>
      </c>
      <c r="F30" s="56">
        <v>12.078672519634917</v>
      </c>
      <c r="G30" s="60">
        <v>242</v>
      </c>
      <c r="H30" s="60">
        <v>289</v>
      </c>
      <c r="I30" s="56">
        <v>3.6414189435942701</v>
      </c>
      <c r="J30" s="56">
        <v>4.3042371864050448</v>
      </c>
      <c r="K30" s="60">
        <v>458</v>
      </c>
      <c r="L30" s="60">
        <v>658</v>
      </c>
      <c r="M30" s="84">
        <v>6.891611058537916</v>
      </c>
      <c r="N30" s="84">
        <v>9.7999587150675413</v>
      </c>
      <c r="O30" s="48"/>
      <c r="R30" s="51"/>
      <c r="S30" s="51"/>
    </row>
    <row r="31" spans="1:19" ht="12" customHeight="1">
      <c r="A31" s="972"/>
      <c r="B31" s="32" t="s">
        <v>16</v>
      </c>
      <c r="C31" s="152">
        <v>394</v>
      </c>
      <c r="D31" s="60">
        <v>472</v>
      </c>
      <c r="E31" s="56">
        <v>12.546460114994357</v>
      </c>
      <c r="F31" s="56">
        <v>14.933174046143508</v>
      </c>
      <c r="G31" s="60">
        <v>255</v>
      </c>
      <c r="H31" s="60">
        <v>271</v>
      </c>
      <c r="I31" s="56">
        <v>8.1201708866080224</v>
      </c>
      <c r="J31" s="56">
        <v>8.5739198442900229</v>
      </c>
      <c r="K31" s="60">
        <v>258</v>
      </c>
      <c r="L31" s="60">
        <v>610</v>
      </c>
      <c r="M31" s="84">
        <v>8.2157023088034116</v>
      </c>
      <c r="N31" s="84">
        <v>19.299229169804111</v>
      </c>
      <c r="O31" s="48"/>
      <c r="R31" s="51"/>
      <c r="S31" s="51"/>
    </row>
    <row r="32" spans="1:19" ht="12" customHeight="1">
      <c r="A32" s="972"/>
      <c r="B32" s="32" t="s">
        <v>17</v>
      </c>
      <c r="C32" s="152">
        <v>1335</v>
      </c>
      <c r="D32" s="60">
        <v>783</v>
      </c>
      <c r="E32" s="56">
        <v>84.683673178111647</v>
      </c>
      <c r="F32" s="56">
        <v>49.244942330587648</v>
      </c>
      <c r="G32" s="60">
        <v>1538</v>
      </c>
      <c r="H32" s="60">
        <v>1071</v>
      </c>
      <c r="I32" s="56">
        <v>97.560666178228999</v>
      </c>
      <c r="J32" s="56">
        <v>67.358024567125639</v>
      </c>
      <c r="K32" s="60">
        <v>637</v>
      </c>
      <c r="L32" s="60">
        <v>550</v>
      </c>
      <c r="M32" s="84">
        <v>40.407115965885481</v>
      </c>
      <c r="N32" s="84">
        <v>34.59095566005518</v>
      </c>
      <c r="O32" s="48"/>
      <c r="P32" s="187"/>
      <c r="Q32" s="2"/>
      <c r="R32" s="51"/>
      <c r="S32" s="51"/>
    </row>
    <row r="33" spans="1:19" ht="12" customHeight="1">
      <c r="A33" s="972"/>
      <c r="B33" s="32" t="s">
        <v>18</v>
      </c>
      <c r="C33" s="152">
        <v>79</v>
      </c>
      <c r="D33" s="60">
        <v>101</v>
      </c>
      <c r="E33" s="56">
        <v>17.167755044386254</v>
      </c>
      <c r="F33" s="56">
        <v>21.511147459980748</v>
      </c>
      <c r="G33" s="60">
        <v>92</v>
      </c>
      <c r="H33" s="60">
        <v>69</v>
      </c>
      <c r="I33" s="56">
        <v>19.992828659285255</v>
      </c>
      <c r="J33" s="56">
        <v>14.695734403353184</v>
      </c>
      <c r="K33" s="60">
        <v>248</v>
      </c>
      <c r="L33" s="60">
        <v>33</v>
      </c>
      <c r="M33" s="84">
        <v>53.893712038073296</v>
      </c>
      <c r="N33" s="84">
        <v>7.0283947146471748</v>
      </c>
      <c r="O33" s="48"/>
      <c r="P33" s="187"/>
      <c r="Q33" s="2"/>
      <c r="R33" s="51"/>
      <c r="S33" s="51"/>
    </row>
    <row r="34" spans="1:19" ht="12" customHeight="1">
      <c r="A34" s="972"/>
      <c r="B34" s="164" t="s">
        <v>19</v>
      </c>
      <c r="C34" s="165" t="s">
        <v>96</v>
      </c>
      <c r="D34" s="97">
        <v>4458</v>
      </c>
      <c r="E34" s="56" t="s">
        <v>96</v>
      </c>
      <c r="F34" s="56">
        <v>69.838637967968225</v>
      </c>
      <c r="G34" s="97">
        <v>4298</v>
      </c>
      <c r="H34" s="97">
        <v>4619</v>
      </c>
      <c r="I34" s="56">
        <v>68.038044316227158</v>
      </c>
      <c r="J34" s="56">
        <v>72.36084988202002</v>
      </c>
      <c r="K34" s="97">
        <v>3103</v>
      </c>
      <c r="L34" s="97">
        <v>3237</v>
      </c>
      <c r="M34" s="84">
        <v>49.120998490752179</v>
      </c>
      <c r="N34" s="84">
        <v>50.710558793699668</v>
      </c>
      <c r="O34" s="48"/>
      <c r="P34" s="187"/>
      <c r="Q34" s="2"/>
      <c r="R34" s="51"/>
      <c r="S34" s="51"/>
    </row>
    <row r="35" spans="1:19" ht="12" customHeight="1">
      <c r="A35" s="973"/>
      <c r="B35" s="43" t="s">
        <v>21</v>
      </c>
      <c r="C35" s="152">
        <v>410</v>
      </c>
      <c r="D35" s="60">
        <v>488</v>
      </c>
      <c r="E35" s="56">
        <v>29.267066983036521</v>
      </c>
      <c r="F35" s="56">
        <v>34.422096728913289</v>
      </c>
      <c r="G35" s="60">
        <v>312</v>
      </c>
      <c r="H35" s="60">
        <v>395</v>
      </c>
      <c r="I35" s="56">
        <v>22.271524143188767</v>
      </c>
      <c r="J35" s="56">
        <v>27.862147967050717</v>
      </c>
      <c r="K35" s="60">
        <v>370</v>
      </c>
      <c r="L35" s="60">
        <v>343</v>
      </c>
      <c r="M35" s="84">
        <v>26.411743374935398</v>
      </c>
      <c r="N35" s="84">
        <v>24.194219627084546</v>
      </c>
      <c r="O35" s="48"/>
      <c r="P35" s="187"/>
      <c r="Q35" s="2"/>
      <c r="R35" s="51"/>
      <c r="S35" s="51"/>
    </row>
    <row r="36" spans="1:19" ht="12" customHeight="1">
      <c r="B36" s="9"/>
      <c r="C36" s="87"/>
      <c r="D36" s="87"/>
      <c r="E36" s="56"/>
      <c r="F36" s="56"/>
      <c r="G36" s="87"/>
      <c r="H36" s="87"/>
      <c r="I36" s="56"/>
      <c r="J36" s="56"/>
      <c r="K36" s="87"/>
      <c r="L36" s="87"/>
      <c r="M36" s="84"/>
      <c r="N36" s="84"/>
      <c r="P36" s="187"/>
      <c r="Q36" s="2"/>
      <c r="R36" s="51"/>
      <c r="S36" s="51"/>
    </row>
    <row r="37" spans="1:19" s="8" customFormat="1" ht="12" customHeight="1">
      <c r="A37" s="155" t="s">
        <v>98</v>
      </c>
      <c r="B37" s="161" t="s">
        <v>33</v>
      </c>
      <c r="C37" s="60">
        <v>237</v>
      </c>
      <c r="D37" s="60">
        <v>337</v>
      </c>
      <c r="E37" s="56">
        <v>7.4093596156136776</v>
      </c>
      <c r="F37" s="56">
        <v>10.439260541020099</v>
      </c>
      <c r="G37" s="60">
        <v>130</v>
      </c>
      <c r="H37" s="60">
        <v>184</v>
      </c>
      <c r="I37" s="56">
        <v>4.0642056963281776</v>
      </c>
      <c r="J37" s="56">
        <v>5.699774301328481</v>
      </c>
      <c r="K37" s="60">
        <v>177</v>
      </c>
      <c r="L37" s="60">
        <v>364</v>
      </c>
      <c r="M37" s="84">
        <v>5.5335723711545191</v>
      </c>
      <c r="N37" s="84">
        <v>11.275640465671561</v>
      </c>
      <c r="O37" s="48"/>
      <c r="P37" s="187"/>
      <c r="Q37" s="2"/>
      <c r="R37" s="51"/>
      <c r="S37" s="51"/>
    </row>
    <row r="38" spans="1:19" ht="15">
      <c r="A38" s="166"/>
      <c r="C38" s="88"/>
      <c r="D38" s="88"/>
      <c r="E38" s="56"/>
      <c r="F38" s="56"/>
      <c r="G38" s="88"/>
      <c r="H38" s="88"/>
      <c r="I38" s="56"/>
      <c r="J38" s="56"/>
      <c r="K38" s="88"/>
      <c r="L38" s="88"/>
      <c r="M38" s="84"/>
      <c r="N38" s="84"/>
      <c r="P38" s="187"/>
      <c r="Q38" s="2"/>
      <c r="R38" s="51"/>
      <c r="S38" s="51"/>
    </row>
    <row r="39" spans="1:19" ht="12" customHeight="1">
      <c r="A39" s="545" t="s">
        <v>99</v>
      </c>
      <c r="B39" s="42" t="s">
        <v>26</v>
      </c>
      <c r="C39" s="60">
        <v>62</v>
      </c>
      <c r="D39" s="60">
        <v>90</v>
      </c>
      <c r="E39" s="56">
        <v>9.0602344847137761</v>
      </c>
      <c r="F39" s="56">
        <v>12.882871792522781</v>
      </c>
      <c r="G39" s="60">
        <v>9</v>
      </c>
      <c r="H39" s="60">
        <v>31</v>
      </c>
      <c r="I39" s="56">
        <v>1.3151953284261935</v>
      </c>
      <c r="J39" s="56">
        <v>4.4374336174245137</v>
      </c>
      <c r="K39" s="60">
        <v>13</v>
      </c>
      <c r="L39" s="60">
        <v>40</v>
      </c>
      <c r="M39" s="84">
        <v>1.8997265855045016</v>
      </c>
      <c r="N39" s="84">
        <v>5.725720796676792</v>
      </c>
      <c r="O39" s="48"/>
      <c r="P39" s="187"/>
      <c r="Q39" s="2"/>
      <c r="R39" s="51"/>
      <c r="S39" s="51"/>
    </row>
    <row r="40" spans="1:19" ht="11.25" customHeight="1">
      <c r="A40" s="978" t="s">
        <v>34</v>
      </c>
      <c r="B40" s="994"/>
      <c r="C40" s="986"/>
      <c r="D40" s="986"/>
      <c r="E40" s="986"/>
      <c r="F40" s="986"/>
      <c r="G40" s="986"/>
      <c r="H40" s="986"/>
      <c r="I40" s="986"/>
      <c r="J40" s="986"/>
      <c r="K40" s="986"/>
      <c r="L40" s="986"/>
      <c r="M40" s="986"/>
      <c r="N40" s="17"/>
    </row>
    <row r="41" spans="1:19">
      <c r="A41" s="987"/>
      <c r="B41" s="987"/>
      <c r="C41" s="987"/>
      <c r="D41" s="987"/>
      <c r="E41" s="987"/>
      <c r="F41" s="987"/>
      <c r="G41" s="987"/>
      <c r="H41" s="987"/>
      <c r="I41" s="987"/>
      <c r="J41" s="987"/>
      <c r="K41" s="987"/>
      <c r="L41" s="987"/>
      <c r="M41" s="987"/>
      <c r="N41" s="17"/>
    </row>
    <row r="42" spans="1:19" ht="11.25" customHeight="1">
      <c r="A42" s="10" t="s">
        <v>60</v>
      </c>
      <c r="B42" s="551"/>
      <c r="C42" s="551"/>
      <c r="D42" s="551"/>
      <c r="E42" s="551"/>
      <c r="F42" s="551"/>
      <c r="G42" s="551"/>
      <c r="H42" s="551"/>
      <c r="I42" s="551"/>
      <c r="J42" s="551"/>
      <c r="K42" s="551"/>
      <c r="L42" s="1"/>
      <c r="M42" s="1"/>
      <c r="N42" s="1"/>
    </row>
    <row r="43" spans="1:19" ht="11.25" customHeight="1">
      <c r="A43" s="18" t="s">
        <v>51</v>
      </c>
      <c r="B43" s="551"/>
      <c r="C43" s="551"/>
      <c r="D43" s="551"/>
      <c r="E43" s="551"/>
      <c r="F43" s="551"/>
      <c r="G43" s="551"/>
      <c r="H43" s="551"/>
      <c r="I43" s="551"/>
      <c r="J43" s="551"/>
      <c r="K43" s="551"/>
      <c r="L43" s="1"/>
      <c r="M43" s="17"/>
      <c r="N43" s="17"/>
    </row>
    <row r="44" spans="1:19">
      <c r="A44" s="13" t="s">
        <v>37</v>
      </c>
      <c r="K44" s="1"/>
      <c r="L44" s="1"/>
      <c r="M44" s="1"/>
      <c r="N44" s="1"/>
    </row>
    <row r="45" spans="1:19">
      <c r="A45" s="1" t="s">
        <v>117</v>
      </c>
      <c r="K45" s="1"/>
      <c r="L45" s="1"/>
      <c r="M45" s="1"/>
      <c r="N45" s="1"/>
    </row>
    <row r="46" spans="1:19">
      <c r="A46" s="1" t="s">
        <v>127</v>
      </c>
      <c r="K46" s="1"/>
      <c r="L46" s="1"/>
      <c r="M46" s="1"/>
      <c r="N46" s="1"/>
    </row>
    <row r="47" spans="1:19" ht="12">
      <c r="A47" s="128" t="s">
        <v>145</v>
      </c>
      <c r="B47" s="39"/>
      <c r="C47" s="40"/>
      <c r="D47" s="30"/>
    </row>
    <row r="48" spans="1:19" ht="12">
      <c r="A48" s="128" t="s">
        <v>128</v>
      </c>
      <c r="B48" s="39"/>
      <c r="C48" s="40"/>
      <c r="D48" s="30"/>
      <c r="K48" s="1"/>
      <c r="L48" s="1"/>
      <c r="M48" s="1"/>
      <c r="N48" s="1"/>
    </row>
    <row r="49" spans="1:14">
      <c r="A49" s="1" t="s">
        <v>38</v>
      </c>
      <c r="B49" s="1"/>
      <c r="K49" s="1"/>
      <c r="L49" s="1"/>
      <c r="M49" s="1"/>
      <c r="N49" s="1"/>
    </row>
    <row r="50" spans="1:14">
      <c r="A50" s="1" t="s">
        <v>39</v>
      </c>
      <c r="B50" s="1"/>
      <c r="K50" s="1"/>
      <c r="L50" s="1"/>
      <c r="M50" s="1"/>
      <c r="N50" s="1"/>
    </row>
    <row r="51" spans="1:14" ht="11.25" customHeight="1">
      <c r="A51" s="992" t="s">
        <v>54</v>
      </c>
      <c r="B51" s="993"/>
      <c r="C51" s="993"/>
      <c r="D51" s="993"/>
      <c r="E51" s="993"/>
      <c r="F51" s="993"/>
      <c r="G51" s="993"/>
      <c r="H51" s="993"/>
      <c r="I51" s="993"/>
      <c r="J51" s="993"/>
      <c r="K51" s="993"/>
      <c r="L51" s="1"/>
      <c r="M51" s="1"/>
      <c r="N51" s="1"/>
    </row>
    <row r="52" spans="1:14">
      <c r="A52" s="993"/>
      <c r="B52" s="993"/>
      <c r="C52" s="993"/>
      <c r="D52" s="993"/>
      <c r="E52" s="993"/>
      <c r="F52" s="993"/>
      <c r="G52" s="993"/>
      <c r="H52" s="993"/>
      <c r="I52" s="993"/>
      <c r="J52" s="993"/>
      <c r="K52" s="993"/>
      <c r="L52" s="1"/>
      <c r="M52" s="1"/>
      <c r="N52" s="1"/>
    </row>
    <row r="54" spans="1:14" ht="12">
      <c r="B54" s="39"/>
      <c r="C54" s="40"/>
      <c r="D54" s="30"/>
    </row>
    <row r="55" spans="1:14" ht="12">
      <c r="B55" s="39"/>
      <c r="C55" s="40"/>
      <c r="D55" s="30"/>
    </row>
    <row r="56" spans="1:14" ht="12">
      <c r="B56" s="39"/>
      <c r="C56" s="40"/>
      <c r="D56" s="30"/>
    </row>
    <row r="57" spans="1:14" ht="12">
      <c r="B57" s="39"/>
      <c r="C57" s="40"/>
      <c r="D57" s="30"/>
    </row>
    <row r="58" spans="1:14" ht="12">
      <c r="B58" s="39"/>
      <c r="C58" s="40"/>
      <c r="D58" s="30"/>
    </row>
    <row r="59" spans="1:14" ht="12">
      <c r="B59" s="39"/>
      <c r="C59" s="40"/>
      <c r="D59" s="30"/>
    </row>
    <row r="60" spans="1:14" ht="12">
      <c r="B60" s="39"/>
      <c r="C60" s="40"/>
      <c r="D60" s="30"/>
    </row>
    <row r="61" spans="1:14" ht="12">
      <c r="B61" s="39"/>
      <c r="C61" s="40"/>
      <c r="D61" s="30"/>
    </row>
    <row r="62" spans="1:14" ht="12">
      <c r="B62" s="39"/>
      <c r="C62" s="40"/>
      <c r="D62" s="30"/>
    </row>
    <row r="63" spans="1:14" ht="12">
      <c r="B63" s="39"/>
      <c r="C63" s="40"/>
      <c r="D63" s="30"/>
    </row>
    <row r="64" spans="1:14" ht="12">
      <c r="B64" s="39"/>
      <c r="C64" s="40"/>
      <c r="D64" s="30"/>
    </row>
    <row r="65" spans="1:4" ht="12">
      <c r="B65" s="39"/>
      <c r="C65" s="40"/>
      <c r="D65" s="30"/>
    </row>
    <row r="66" spans="1:4" ht="12">
      <c r="B66" s="39"/>
      <c r="C66" s="40"/>
      <c r="D66" s="30"/>
    </row>
    <row r="67" spans="1:4" ht="12">
      <c r="B67" s="39"/>
      <c r="C67" s="40"/>
      <c r="D67" s="30"/>
    </row>
    <row r="68" spans="1:4" ht="12">
      <c r="A68" s="1"/>
      <c r="B68" s="39"/>
      <c r="C68" s="40"/>
      <c r="D68" s="30"/>
    </row>
    <row r="69" spans="1:4" ht="12">
      <c r="A69" s="1"/>
      <c r="B69" s="39"/>
      <c r="C69" s="40"/>
      <c r="D69" s="30"/>
    </row>
    <row r="70" spans="1:4" ht="12">
      <c r="A70" s="1"/>
      <c r="B70" s="39"/>
      <c r="C70" s="40"/>
      <c r="D70" s="30"/>
    </row>
    <row r="71" spans="1:4" ht="12">
      <c r="A71" s="1"/>
      <c r="B71" s="39"/>
      <c r="C71" s="40"/>
      <c r="D71" s="30"/>
    </row>
    <row r="72" spans="1:4" ht="12">
      <c r="A72" s="1"/>
      <c r="B72" s="39"/>
      <c r="C72" s="40"/>
      <c r="D72" s="30"/>
    </row>
    <row r="73" spans="1:4" ht="12">
      <c r="A73" s="1"/>
      <c r="B73" s="39"/>
      <c r="C73" s="40"/>
      <c r="D73" s="30"/>
    </row>
    <row r="74" spans="1:4" ht="12">
      <c r="A74" s="1"/>
      <c r="B74" s="39"/>
      <c r="C74" s="40"/>
      <c r="D74" s="30"/>
    </row>
    <row r="75" spans="1:4" ht="12">
      <c r="A75" s="1"/>
      <c r="B75" s="39"/>
      <c r="C75" s="40"/>
      <c r="D75" s="30"/>
    </row>
    <row r="76" spans="1:4" ht="12">
      <c r="A76" s="1"/>
      <c r="B76" s="39"/>
      <c r="C76" s="40"/>
      <c r="D76" s="30"/>
    </row>
    <row r="77" spans="1:4" ht="12">
      <c r="A77" s="1"/>
      <c r="B77" s="189"/>
      <c r="C77" s="127"/>
      <c r="D77" s="30"/>
    </row>
    <row r="78" spans="1:4" ht="12">
      <c r="A78" s="1"/>
      <c r="B78" s="189"/>
      <c r="C78" s="127"/>
      <c r="D78" s="30"/>
    </row>
    <row r="79" spans="1:4">
      <c r="A79" s="1"/>
      <c r="B79" s="21"/>
      <c r="C79" s="21"/>
    </row>
    <row r="80" spans="1:4">
      <c r="A80" s="1"/>
      <c r="B80" s="21"/>
      <c r="C80" s="21"/>
    </row>
    <row r="81" spans="1:3">
      <c r="A81" s="1"/>
      <c r="B81" s="21"/>
      <c r="C81" s="21"/>
    </row>
  </sheetData>
  <mergeCells count="15">
    <mergeCell ref="A30:A35"/>
    <mergeCell ref="A10:A28"/>
    <mergeCell ref="I6:J6"/>
    <mergeCell ref="M6:N6"/>
    <mergeCell ref="A51:K52"/>
    <mergeCell ref="K6:L6"/>
    <mergeCell ref="A40:M41"/>
    <mergeCell ref="A5:A7"/>
    <mergeCell ref="B5:B7"/>
    <mergeCell ref="C5:F5"/>
    <mergeCell ref="G5:J5"/>
    <mergeCell ref="K5:N5"/>
    <mergeCell ref="G6:H6"/>
    <mergeCell ref="C6:D6"/>
    <mergeCell ref="E6:F6"/>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X82"/>
  <sheetViews>
    <sheetView workbookViewId="0">
      <selection activeCell="A30" sqref="A30:A35"/>
    </sheetView>
  </sheetViews>
  <sheetFormatPr defaultColWidth="6.28515625" defaultRowHeight="12" customHeight="1"/>
  <cols>
    <col min="1" max="1" width="16.5703125" style="13" customWidth="1"/>
    <col min="2" max="2" width="16.42578125" style="13" customWidth="1"/>
    <col min="3" max="10" width="7.7109375" style="13" customWidth="1"/>
    <col min="11" max="12" width="9.140625" style="1" customWidth="1"/>
    <col min="13" max="13" width="11" style="1" customWidth="1"/>
    <col min="14" max="14" width="10.28515625" style="1" customWidth="1"/>
    <col min="15" max="224" width="9.140625" style="1" customWidth="1"/>
    <col min="225" max="225" width="17.140625" style="1" customWidth="1"/>
    <col min="226" max="226" width="16.42578125" style="1" customWidth="1"/>
    <col min="227" max="227" width="7" style="1" customWidth="1"/>
    <col min="228" max="228" width="6" style="1" bestFit="1" customWidth="1"/>
    <col min="229" max="229" width="4.42578125" style="1" bestFit="1" customWidth="1"/>
    <col min="230" max="230" width="4.7109375" style="1" bestFit="1" customWidth="1"/>
    <col min="231" max="232" width="4.42578125" style="1" bestFit="1" customWidth="1"/>
    <col min="233" max="16384" width="6.28515625" style="1"/>
  </cols>
  <sheetData>
    <row r="1" spans="1:14">
      <c r="A1" s="37" t="s">
        <v>113</v>
      </c>
      <c r="B1" s="1"/>
      <c r="C1" s="1"/>
      <c r="D1" s="1"/>
      <c r="E1" s="1"/>
      <c r="F1" s="1"/>
      <c r="G1" s="1"/>
      <c r="H1" s="1"/>
      <c r="I1" s="1"/>
      <c r="J1" s="1"/>
    </row>
    <row r="2" spans="1:14" ht="13.5">
      <c r="A2" s="38" t="s">
        <v>112</v>
      </c>
      <c r="B2" s="1"/>
      <c r="C2" s="1"/>
      <c r="D2" s="1"/>
      <c r="E2" s="1"/>
      <c r="H2" s="1"/>
      <c r="I2" s="1"/>
      <c r="J2" s="1"/>
    </row>
    <row r="3" spans="1:14">
      <c r="A3" s="38" t="s">
        <v>120</v>
      </c>
      <c r="B3" s="1"/>
      <c r="C3" s="1"/>
      <c r="D3" s="1"/>
      <c r="E3" s="1"/>
      <c r="F3" s="1"/>
      <c r="G3" s="1"/>
      <c r="H3" s="1"/>
      <c r="I3" s="1"/>
      <c r="J3" s="1"/>
    </row>
    <row r="4" spans="1:14" ht="12" customHeight="1">
      <c r="A4" s="1"/>
      <c r="B4" s="1"/>
      <c r="C4" s="1"/>
      <c r="D4" s="1"/>
      <c r="E4" s="1"/>
      <c r="F4" s="1"/>
      <c r="G4" s="1"/>
      <c r="H4" s="1"/>
      <c r="I4" s="1"/>
      <c r="J4" s="1"/>
    </row>
    <row r="5" spans="1:14" ht="12" customHeight="1">
      <c r="A5" s="982" t="s">
        <v>0</v>
      </c>
      <c r="B5" s="977" t="s">
        <v>1</v>
      </c>
      <c r="C5" s="991" t="s">
        <v>65</v>
      </c>
      <c r="D5" s="991"/>
      <c r="E5" s="991"/>
      <c r="F5" s="991"/>
      <c r="G5" s="991" t="s">
        <v>66</v>
      </c>
      <c r="H5" s="991"/>
      <c r="I5" s="991"/>
      <c r="J5" s="991"/>
    </row>
    <row r="6" spans="1:14" ht="12" customHeight="1">
      <c r="A6" s="982"/>
      <c r="B6" s="977"/>
      <c r="C6" s="977" t="s">
        <v>5</v>
      </c>
      <c r="D6" s="977"/>
      <c r="E6" s="977" t="s">
        <v>67</v>
      </c>
      <c r="F6" s="977"/>
      <c r="G6" s="977" t="s">
        <v>5</v>
      </c>
      <c r="H6" s="977"/>
      <c r="I6" s="977" t="s">
        <v>67</v>
      </c>
      <c r="J6" s="977"/>
    </row>
    <row r="7" spans="1:14" ht="12" customHeight="1">
      <c r="A7" s="996"/>
      <c r="B7" s="1008"/>
      <c r="C7" s="555" t="s">
        <v>122</v>
      </c>
      <c r="D7" s="555">
        <v>2012</v>
      </c>
      <c r="E7" s="555" t="s">
        <v>122</v>
      </c>
      <c r="F7" s="555">
        <v>2012</v>
      </c>
      <c r="G7" s="555" t="s">
        <v>122</v>
      </c>
      <c r="H7" s="555">
        <v>2012</v>
      </c>
      <c r="I7" s="555" t="s">
        <v>122</v>
      </c>
      <c r="J7" s="555">
        <v>2012</v>
      </c>
      <c r="K7" s="48"/>
      <c r="L7" s="48"/>
    </row>
    <row r="8" spans="1:14" ht="12" customHeight="1">
      <c r="A8" s="6"/>
      <c r="B8" s="6" t="s">
        <v>91</v>
      </c>
      <c r="C8" s="54">
        <v>43869</v>
      </c>
      <c r="D8" s="54">
        <v>51101</v>
      </c>
      <c r="E8" s="220">
        <v>22.803390471033403</v>
      </c>
      <c r="F8" s="220">
        <v>26.343908719266192</v>
      </c>
      <c r="G8" s="54">
        <v>4156</v>
      </c>
      <c r="H8" s="54">
        <v>4135</v>
      </c>
      <c r="I8" s="220">
        <v>2.1603157308717962</v>
      </c>
      <c r="J8" s="220">
        <v>2.1317011908605643</v>
      </c>
      <c r="K8" s="221"/>
      <c r="L8" s="48"/>
    </row>
    <row r="9" spans="1:14" ht="12" customHeight="1">
      <c r="A9" s="6"/>
      <c r="B9" s="6"/>
      <c r="C9" s="6"/>
      <c r="D9" s="6"/>
      <c r="E9" s="6"/>
      <c r="F9" s="6"/>
      <c r="G9" s="6"/>
      <c r="H9" s="6"/>
      <c r="I9" s="6"/>
      <c r="J9" s="6"/>
      <c r="K9" s="48"/>
      <c r="L9" s="48"/>
    </row>
    <row r="10" spans="1:14" ht="12" customHeight="1">
      <c r="A10" s="971" t="s">
        <v>8</v>
      </c>
      <c r="B10" s="42" t="s">
        <v>139</v>
      </c>
      <c r="C10" s="152">
        <v>225</v>
      </c>
      <c r="D10" s="60">
        <v>256</v>
      </c>
      <c r="E10" s="84">
        <v>30.145259959323997</v>
      </c>
      <c r="F10" s="84">
        <v>33.738102706164845</v>
      </c>
      <c r="G10" s="60">
        <v>57</v>
      </c>
      <c r="H10" s="60">
        <v>54</v>
      </c>
      <c r="I10" s="84">
        <v>7.6367991896954122</v>
      </c>
      <c r="J10" s="84">
        <v>7.1166310395816472</v>
      </c>
      <c r="K10" s="48"/>
      <c r="L10" s="48"/>
    </row>
    <row r="11" spans="1:14" ht="12" customHeight="1">
      <c r="A11" s="972"/>
      <c r="B11" s="32" t="s">
        <v>23</v>
      </c>
      <c r="C11" s="152">
        <v>387</v>
      </c>
      <c r="D11" s="60">
        <v>458</v>
      </c>
      <c r="E11" s="84">
        <v>12.311572496392422</v>
      </c>
      <c r="F11" s="84">
        <v>14.468616370639197</v>
      </c>
      <c r="G11" s="60">
        <v>39</v>
      </c>
      <c r="H11" s="60">
        <v>59</v>
      </c>
      <c r="I11" s="84">
        <v>1.2407011042876086</v>
      </c>
      <c r="J11" s="84">
        <v>1.863861060846534</v>
      </c>
      <c r="K11" s="187"/>
      <c r="L11" s="187"/>
      <c r="M11" s="51"/>
      <c r="N11" s="51"/>
    </row>
    <row r="12" spans="1:14" ht="12" customHeight="1">
      <c r="A12" s="972"/>
      <c r="B12" s="32" t="s">
        <v>27</v>
      </c>
      <c r="C12" s="152">
        <v>1058</v>
      </c>
      <c r="D12" s="60">
        <v>988</v>
      </c>
      <c r="E12" s="84">
        <v>29.900629863268207</v>
      </c>
      <c r="F12" s="84">
        <v>27.513342439469952</v>
      </c>
      <c r="G12" s="60">
        <v>240</v>
      </c>
      <c r="H12" s="60">
        <v>297</v>
      </c>
      <c r="I12" s="84">
        <v>6.7827515757886294</v>
      </c>
      <c r="J12" s="84">
        <v>8.2707112393953199</v>
      </c>
      <c r="K12" s="187"/>
      <c r="L12" s="187"/>
      <c r="M12" s="51"/>
      <c r="N12" s="51"/>
    </row>
    <row r="13" spans="1:14" ht="12" customHeight="1">
      <c r="A13" s="972"/>
      <c r="B13" s="32" t="s">
        <v>28</v>
      </c>
      <c r="C13" s="153">
        <v>2068</v>
      </c>
      <c r="D13" s="65">
        <v>2511</v>
      </c>
      <c r="E13" s="84">
        <v>14.669232221748853</v>
      </c>
      <c r="F13" s="84">
        <v>17.71385958193175</v>
      </c>
      <c r="G13" s="65">
        <v>288</v>
      </c>
      <c r="H13" s="65">
        <v>20</v>
      </c>
      <c r="I13" s="84">
        <v>2.0429104834930705</v>
      </c>
      <c r="J13" s="84">
        <v>0.14109008030212467</v>
      </c>
      <c r="K13" s="187"/>
      <c r="L13" s="187"/>
      <c r="M13" s="51"/>
      <c r="N13" s="51"/>
    </row>
    <row r="14" spans="1:14" ht="12" customHeight="1">
      <c r="A14" s="972"/>
      <c r="B14" s="32" t="s">
        <v>9</v>
      </c>
      <c r="C14" s="153">
        <v>1331</v>
      </c>
      <c r="D14" s="65">
        <v>1483</v>
      </c>
      <c r="E14" s="84">
        <v>15.603467932294313</v>
      </c>
      <c r="F14" s="84">
        <v>17.232153595076927</v>
      </c>
      <c r="G14" s="65">
        <v>1</v>
      </c>
      <c r="H14" s="65">
        <v>147</v>
      </c>
      <c r="I14" s="84">
        <v>1.1723116402925855E-2</v>
      </c>
      <c r="J14" s="84">
        <v>1.7081096281027026</v>
      </c>
      <c r="K14" s="187"/>
      <c r="L14" s="187"/>
      <c r="M14" s="51"/>
      <c r="N14" s="51"/>
    </row>
    <row r="15" spans="1:14" ht="12" customHeight="1">
      <c r="A15" s="972"/>
      <c r="B15" s="32" t="s">
        <v>10</v>
      </c>
      <c r="C15" s="152">
        <v>735</v>
      </c>
      <c r="D15" s="60">
        <v>864</v>
      </c>
      <c r="E15" s="84">
        <v>28.16094111949511</v>
      </c>
      <c r="F15" s="84">
        <v>32.62184485594284</v>
      </c>
      <c r="G15" s="60">
        <v>81</v>
      </c>
      <c r="H15" s="60">
        <v>89</v>
      </c>
      <c r="I15" s="84">
        <v>3.1034506539851754</v>
      </c>
      <c r="J15" s="84">
        <v>3.360352074281149</v>
      </c>
      <c r="K15" s="187"/>
      <c r="L15" s="187"/>
      <c r="M15" s="51"/>
      <c r="N15" s="51"/>
    </row>
    <row r="16" spans="1:14" ht="12" customHeight="1">
      <c r="A16" s="972"/>
      <c r="B16" s="32" t="s">
        <v>29</v>
      </c>
      <c r="C16" s="152">
        <v>694</v>
      </c>
      <c r="D16" s="60">
        <v>589</v>
      </c>
      <c r="E16" s="84">
        <v>19.56552689484657</v>
      </c>
      <c r="F16" s="84">
        <v>16.461402204039221</v>
      </c>
      <c r="G16" s="60">
        <v>67</v>
      </c>
      <c r="H16" s="60">
        <v>53</v>
      </c>
      <c r="I16" s="84">
        <v>1.8888909250068013</v>
      </c>
      <c r="J16" s="84">
        <v>1.4812467178507278</v>
      </c>
      <c r="K16" s="187"/>
      <c r="L16" s="187"/>
      <c r="M16" s="51"/>
      <c r="N16" s="51"/>
    </row>
    <row r="17" spans="1:14" ht="12" customHeight="1">
      <c r="A17" s="972"/>
      <c r="B17" s="32" t="s">
        <v>11</v>
      </c>
      <c r="C17" s="152">
        <v>1222</v>
      </c>
      <c r="D17" s="60">
        <v>1353</v>
      </c>
      <c r="E17" s="84">
        <v>20.096317604703131</v>
      </c>
      <c r="F17" s="84">
        <v>21.982142636648341</v>
      </c>
      <c r="G17" s="60">
        <v>163</v>
      </c>
      <c r="H17" s="60">
        <v>104</v>
      </c>
      <c r="I17" s="84">
        <v>2.6806053760774224</v>
      </c>
      <c r="J17" s="84">
        <v>1.6896842824918163</v>
      </c>
      <c r="K17" s="187"/>
      <c r="L17" s="187"/>
      <c r="M17" s="51"/>
      <c r="N17" s="51"/>
    </row>
    <row r="18" spans="1:14" ht="12" customHeight="1">
      <c r="A18" s="972"/>
      <c r="B18" s="32" t="s">
        <v>13</v>
      </c>
      <c r="C18" s="152">
        <v>1063</v>
      </c>
      <c r="D18" s="60">
        <v>1204</v>
      </c>
      <c r="E18" s="84">
        <v>34.558586394515359</v>
      </c>
      <c r="F18" s="84">
        <v>38.64751667235894</v>
      </c>
      <c r="G18" s="60">
        <v>114</v>
      </c>
      <c r="H18" s="60">
        <v>165</v>
      </c>
      <c r="I18" s="84">
        <v>3.7061889454136887</v>
      </c>
      <c r="J18" s="84">
        <v>5.296378945962811</v>
      </c>
      <c r="K18" s="187"/>
      <c r="L18" s="187"/>
      <c r="M18" s="51"/>
      <c r="N18" s="51"/>
    </row>
    <row r="19" spans="1:14" ht="12" customHeight="1">
      <c r="A19" s="972"/>
      <c r="B19" s="32" t="s">
        <v>14</v>
      </c>
      <c r="C19" s="152">
        <v>1008</v>
      </c>
      <c r="D19" s="60">
        <v>1018</v>
      </c>
      <c r="E19" s="84">
        <v>40.685485856546528</v>
      </c>
      <c r="F19" s="84">
        <v>40.637294977262279</v>
      </c>
      <c r="G19" s="60">
        <v>81</v>
      </c>
      <c r="H19" s="60">
        <v>67</v>
      </c>
      <c r="I19" s="84">
        <v>3.2693693991867745</v>
      </c>
      <c r="J19" s="84">
        <v>2.6745567421184404</v>
      </c>
      <c r="K19" s="187"/>
      <c r="L19" s="187"/>
      <c r="M19" s="51"/>
      <c r="N19" s="51"/>
    </row>
    <row r="20" spans="1:14" ht="12" customHeight="1">
      <c r="A20" s="972"/>
      <c r="B20" s="32" t="s">
        <v>30</v>
      </c>
      <c r="C20" s="152">
        <v>1760</v>
      </c>
      <c r="D20" s="60">
        <v>2007</v>
      </c>
      <c r="E20" s="84">
        <v>8.9210130966047885</v>
      </c>
      <c r="F20" s="84">
        <v>10.10811604661156</v>
      </c>
      <c r="G20" s="60">
        <v>597</v>
      </c>
      <c r="H20" s="60">
        <v>599</v>
      </c>
      <c r="I20" s="84">
        <v>3.0260481924278744</v>
      </c>
      <c r="J20" s="84">
        <v>3.016821879382324</v>
      </c>
      <c r="K20" s="187"/>
      <c r="L20" s="187"/>
      <c r="M20" s="51"/>
      <c r="N20" s="51"/>
    </row>
    <row r="21" spans="1:14" ht="12" customHeight="1">
      <c r="A21" s="972"/>
      <c r="B21" s="32" t="s">
        <v>31</v>
      </c>
      <c r="C21" s="152">
        <v>2100</v>
      </c>
      <c r="D21" s="60">
        <v>2392</v>
      </c>
      <c r="E21" s="84">
        <v>27.3</v>
      </c>
      <c r="F21" s="84">
        <v>30.6</v>
      </c>
      <c r="G21" s="60" t="s">
        <v>96</v>
      </c>
      <c r="H21" s="60" t="s">
        <v>96</v>
      </c>
      <c r="I21" s="84" t="s">
        <v>96</v>
      </c>
      <c r="J21" s="84" t="s">
        <v>96</v>
      </c>
      <c r="K21" s="187"/>
      <c r="L21" s="187"/>
      <c r="M21" s="51"/>
      <c r="N21" s="51"/>
    </row>
    <row r="22" spans="1:14" ht="12" customHeight="1">
      <c r="A22" s="972"/>
      <c r="B22" s="32" t="s">
        <v>15</v>
      </c>
      <c r="C22" s="152">
        <v>265</v>
      </c>
      <c r="D22" s="60">
        <v>336</v>
      </c>
      <c r="E22" s="84">
        <v>6.9896592607050589</v>
      </c>
      <c r="F22" s="84">
        <v>8.8069446952705395</v>
      </c>
      <c r="G22" s="60">
        <v>36</v>
      </c>
      <c r="H22" s="60">
        <v>37</v>
      </c>
      <c r="I22" s="84">
        <v>0.94953861654861171</v>
      </c>
      <c r="J22" s="84">
        <v>0.96981236227681533</v>
      </c>
      <c r="K22" s="187"/>
      <c r="L22" s="187"/>
      <c r="M22" s="51"/>
      <c r="N22" s="51"/>
    </row>
    <row r="23" spans="1:14" ht="12" customHeight="1">
      <c r="A23" s="972"/>
      <c r="B23" s="32" t="s">
        <v>141</v>
      </c>
      <c r="C23" s="152">
        <v>3218</v>
      </c>
      <c r="D23" s="60">
        <v>3523</v>
      </c>
      <c r="E23" s="84">
        <v>30.611616870786918</v>
      </c>
      <c r="F23" s="84">
        <v>33.305743988209215</v>
      </c>
      <c r="G23" s="60">
        <v>340</v>
      </c>
      <c r="H23" s="60">
        <v>396</v>
      </c>
      <c r="I23" s="84">
        <v>3.2342914033771137</v>
      </c>
      <c r="J23" s="84">
        <v>3.7437055405423929</v>
      </c>
      <c r="K23" s="187"/>
      <c r="L23" s="187"/>
      <c r="M23" s="51"/>
      <c r="N23" s="51"/>
    </row>
    <row r="24" spans="1:14" ht="12" customHeight="1">
      <c r="A24" s="972"/>
      <c r="B24" s="32" t="s">
        <v>24</v>
      </c>
      <c r="C24" s="152">
        <v>1972</v>
      </c>
      <c r="D24" s="60">
        <v>1943</v>
      </c>
      <c r="E24" s="84">
        <v>22.245018728906995</v>
      </c>
      <c r="F24" s="84">
        <v>21.755614247318452</v>
      </c>
      <c r="G24" s="60">
        <v>304</v>
      </c>
      <c r="H24" s="60">
        <v>275</v>
      </c>
      <c r="I24" s="84">
        <v>3.4292523801154799</v>
      </c>
      <c r="J24" s="84">
        <v>3.0791528142113092</v>
      </c>
      <c r="K24" s="187"/>
      <c r="L24" s="187"/>
      <c r="M24" s="51"/>
      <c r="N24" s="51"/>
    </row>
    <row r="25" spans="1:14" ht="12" customHeight="1">
      <c r="A25" s="972"/>
      <c r="B25" s="32" t="s">
        <v>32</v>
      </c>
      <c r="C25" s="152">
        <v>4742</v>
      </c>
      <c r="D25" s="60">
        <v>5923</v>
      </c>
      <c r="E25" s="84">
        <v>29.430241205093282</v>
      </c>
      <c r="F25" s="84">
        <v>36.491077614236389</v>
      </c>
      <c r="G25" s="60">
        <v>378</v>
      </c>
      <c r="H25" s="60">
        <v>392</v>
      </c>
      <c r="I25" s="84">
        <v>2.3459787379850825</v>
      </c>
      <c r="J25" s="84">
        <v>2.4150772285633404</v>
      </c>
      <c r="K25" s="187"/>
      <c r="L25" s="187"/>
      <c r="M25" s="51"/>
      <c r="N25" s="51"/>
    </row>
    <row r="26" spans="1:14" ht="12" customHeight="1">
      <c r="A26" s="972"/>
      <c r="B26" s="32" t="s">
        <v>143</v>
      </c>
      <c r="C26" s="152">
        <v>3852</v>
      </c>
      <c r="D26" s="60">
        <v>4681</v>
      </c>
      <c r="E26" s="84">
        <v>35.889213018131876</v>
      </c>
      <c r="F26" s="84">
        <v>43.460890722645708</v>
      </c>
      <c r="G26" s="60" t="s">
        <v>96</v>
      </c>
      <c r="H26" s="60" t="s">
        <v>96</v>
      </c>
      <c r="I26" s="84" t="s">
        <v>96</v>
      </c>
      <c r="J26" s="84" t="s">
        <v>96</v>
      </c>
      <c r="K26" s="187"/>
      <c r="L26" s="187"/>
      <c r="M26" s="51"/>
      <c r="N26" s="51"/>
    </row>
    <row r="27" spans="1:14" ht="12" customHeight="1">
      <c r="A27" s="972"/>
      <c r="B27" s="32" t="s">
        <v>92</v>
      </c>
      <c r="C27" s="152">
        <v>10399</v>
      </c>
      <c r="D27" s="60">
        <v>12886</v>
      </c>
      <c r="E27" s="84">
        <v>25.005300912189721</v>
      </c>
      <c r="F27" s="84">
        <v>30.753281903326009</v>
      </c>
      <c r="G27" s="95" t="s">
        <v>96</v>
      </c>
      <c r="H27" s="95" t="s">
        <v>96</v>
      </c>
      <c r="I27" s="84" t="s">
        <v>96</v>
      </c>
      <c r="J27" s="84" t="s">
        <v>96</v>
      </c>
      <c r="K27" s="187"/>
      <c r="L27" s="187"/>
      <c r="M27" s="51"/>
      <c r="N27" s="51"/>
    </row>
    <row r="28" spans="1:14" ht="12" customHeight="1">
      <c r="A28" s="973"/>
      <c r="B28" s="43" t="s">
        <v>20</v>
      </c>
      <c r="C28" s="152">
        <v>321</v>
      </c>
      <c r="D28" s="60">
        <v>465</v>
      </c>
      <c r="E28" s="84">
        <v>15.360181910490812</v>
      </c>
      <c r="F28" s="84">
        <v>22.028863021687297</v>
      </c>
      <c r="G28" s="60">
        <v>48</v>
      </c>
      <c r="H28" s="60">
        <v>54</v>
      </c>
      <c r="I28" s="84">
        <v>2.2968496314752618</v>
      </c>
      <c r="J28" s="84">
        <v>2.5581905444540087</v>
      </c>
      <c r="K28" s="187"/>
      <c r="L28" s="187"/>
      <c r="M28" s="48"/>
      <c r="N28" s="48"/>
    </row>
    <row r="29" spans="1:14" ht="12" customHeight="1">
      <c r="C29" s="70"/>
      <c r="D29" s="70"/>
      <c r="E29" s="84"/>
      <c r="F29" s="84"/>
      <c r="G29" s="70"/>
      <c r="H29" s="70"/>
      <c r="I29" s="84"/>
      <c r="J29" s="84"/>
      <c r="K29" s="187"/>
      <c r="L29" s="187"/>
      <c r="M29" s="48"/>
      <c r="N29" s="48"/>
    </row>
    <row r="30" spans="1:14" ht="12" customHeight="1">
      <c r="A30" s="971" t="s">
        <v>22</v>
      </c>
      <c r="B30" s="42" t="s">
        <v>12</v>
      </c>
      <c r="C30" s="152">
        <v>972</v>
      </c>
      <c r="D30" s="60">
        <v>967</v>
      </c>
      <c r="E30" s="84">
        <v>14.625864517246407</v>
      </c>
      <c r="F30" s="84">
        <v>14.402066987036948</v>
      </c>
      <c r="G30" s="60">
        <v>304</v>
      </c>
      <c r="H30" s="60">
        <v>265</v>
      </c>
      <c r="I30" s="84">
        <v>4.5743444580688353</v>
      </c>
      <c r="J30" s="84">
        <v>3.9467918837278089</v>
      </c>
      <c r="K30" s="187"/>
      <c r="L30" s="187"/>
      <c r="M30" s="51"/>
      <c r="N30" s="51"/>
    </row>
    <row r="31" spans="1:14" ht="12" customHeight="1">
      <c r="A31" s="972"/>
      <c r="B31" s="32" t="s">
        <v>16</v>
      </c>
      <c r="C31" s="152">
        <v>238</v>
      </c>
      <c r="D31" s="60">
        <v>442</v>
      </c>
      <c r="E31" s="84">
        <v>7.5788261608341552</v>
      </c>
      <c r="F31" s="84">
        <v>13.984031627956421</v>
      </c>
      <c r="G31" s="60">
        <v>69</v>
      </c>
      <c r="H31" s="60">
        <v>103</v>
      </c>
      <c r="I31" s="84">
        <v>2.1972227104939357</v>
      </c>
      <c r="J31" s="84">
        <v>3.2587223024423331</v>
      </c>
      <c r="K31" s="187"/>
      <c r="L31" s="187"/>
      <c r="M31" s="51"/>
      <c r="N31" s="51"/>
    </row>
    <row r="32" spans="1:14" ht="12" customHeight="1">
      <c r="A32" s="972"/>
      <c r="B32" s="32" t="s">
        <v>17</v>
      </c>
      <c r="C32" s="152">
        <v>815</v>
      </c>
      <c r="D32" s="60">
        <v>779</v>
      </c>
      <c r="E32" s="84">
        <v>51.698272389633701</v>
      </c>
      <c r="F32" s="84">
        <v>48.993371743969064</v>
      </c>
      <c r="G32" s="60">
        <v>143</v>
      </c>
      <c r="H32" s="60">
        <v>92</v>
      </c>
      <c r="I32" s="84">
        <v>9.0709852168314349</v>
      </c>
      <c r="J32" s="84">
        <v>5.7861234922274125</v>
      </c>
      <c r="K32" s="187"/>
      <c r="L32" s="187"/>
      <c r="M32" s="51"/>
      <c r="N32" s="51"/>
    </row>
    <row r="33" spans="1:14" ht="12" customHeight="1">
      <c r="A33" s="972"/>
      <c r="B33" s="32" t="s">
        <v>18</v>
      </c>
      <c r="C33" s="152">
        <v>292</v>
      </c>
      <c r="D33" s="60">
        <v>245</v>
      </c>
      <c r="E33" s="84">
        <v>63.455499657731465</v>
      </c>
      <c r="F33" s="84">
        <v>52.18050621480478</v>
      </c>
      <c r="G33" s="60">
        <v>62</v>
      </c>
      <c r="H33" s="60">
        <v>72</v>
      </c>
      <c r="I33" s="84">
        <v>13.473428009518324</v>
      </c>
      <c r="J33" s="84">
        <v>15.334679377412018</v>
      </c>
      <c r="K33" s="187"/>
      <c r="L33" s="187"/>
      <c r="M33" s="51"/>
      <c r="N33" s="51"/>
    </row>
    <row r="34" spans="1:14" ht="12" customHeight="1">
      <c r="A34" s="972"/>
      <c r="B34" s="164" t="s">
        <v>19</v>
      </c>
      <c r="C34" s="165">
        <v>2355</v>
      </c>
      <c r="D34" s="97">
        <v>2925</v>
      </c>
      <c r="E34" s="84">
        <v>37.280035915475793</v>
      </c>
      <c r="F34" s="84">
        <v>45.822794090692476</v>
      </c>
      <c r="G34" s="97">
        <v>665</v>
      </c>
      <c r="H34" s="97">
        <v>710</v>
      </c>
      <c r="I34" s="84">
        <v>10.527058974009087</v>
      </c>
      <c r="J34" s="84">
        <v>11.122797881843301</v>
      </c>
      <c r="K34" s="187"/>
      <c r="L34" s="187"/>
      <c r="M34" s="51"/>
      <c r="N34" s="51"/>
    </row>
    <row r="35" spans="1:14" ht="12" customHeight="1">
      <c r="A35" s="973"/>
      <c r="B35" s="43" t="s">
        <v>21</v>
      </c>
      <c r="C35" s="152">
        <v>363</v>
      </c>
      <c r="D35" s="60">
        <v>396</v>
      </c>
      <c r="E35" s="84">
        <v>25.9120617435177</v>
      </c>
      <c r="F35" s="84">
        <v>27.932685050511605</v>
      </c>
      <c r="G35" s="60">
        <v>61</v>
      </c>
      <c r="H35" s="60">
        <v>53</v>
      </c>
      <c r="I35" s="84">
        <v>4.3543685023542142</v>
      </c>
      <c r="J35" s="84">
        <v>3.7384654234270585</v>
      </c>
      <c r="K35" s="187"/>
      <c r="L35" s="187"/>
      <c r="M35" s="51"/>
      <c r="N35" s="51"/>
    </row>
    <row r="36" spans="1:14" ht="12" customHeight="1">
      <c r="B36" s="9"/>
      <c r="C36" s="89"/>
      <c r="D36" s="89"/>
      <c r="E36" s="84"/>
      <c r="F36" s="84"/>
      <c r="G36" s="89"/>
      <c r="H36" s="89"/>
      <c r="I36" s="84"/>
      <c r="J36" s="84"/>
      <c r="K36" s="187"/>
      <c r="L36" s="187"/>
      <c r="M36" s="51"/>
      <c r="N36" s="51"/>
    </row>
    <row r="37" spans="1:14" ht="12" customHeight="1">
      <c r="A37" s="155" t="s">
        <v>98</v>
      </c>
      <c r="B37" s="161" t="s">
        <v>33</v>
      </c>
      <c r="C37" s="60">
        <v>404</v>
      </c>
      <c r="D37" s="60">
        <v>319</v>
      </c>
      <c r="E37" s="84">
        <v>12.630300779358336</v>
      </c>
      <c r="F37" s="84">
        <v>9.8816739245857903</v>
      </c>
      <c r="G37" s="60">
        <v>16</v>
      </c>
      <c r="H37" s="60">
        <v>27</v>
      </c>
      <c r="I37" s="84">
        <v>0.50020993185577567</v>
      </c>
      <c r="J37" s="84">
        <v>0.83637992465146194</v>
      </c>
      <c r="K37" s="187"/>
      <c r="L37" s="187"/>
      <c r="M37" s="51"/>
      <c r="N37" s="51"/>
    </row>
    <row r="38" spans="1:14" ht="12" customHeight="1">
      <c r="A38" s="166"/>
      <c r="C38" s="88"/>
      <c r="D38" s="88"/>
      <c r="E38" s="84"/>
      <c r="F38" s="84"/>
      <c r="G38" s="88"/>
      <c r="H38" s="88"/>
      <c r="I38" s="84"/>
      <c r="J38" s="84"/>
      <c r="K38" s="187"/>
      <c r="L38" s="187"/>
      <c r="M38" s="51"/>
      <c r="N38" s="51"/>
    </row>
    <row r="39" spans="1:14" ht="12" customHeight="1">
      <c r="A39" s="155" t="s">
        <v>99</v>
      </c>
      <c r="B39" s="190" t="s">
        <v>26</v>
      </c>
      <c r="C39" s="60">
        <v>10</v>
      </c>
      <c r="D39" s="60">
        <v>148</v>
      </c>
      <c r="E39" s="84">
        <v>1.4613281426957705</v>
      </c>
      <c r="F39" s="84">
        <v>21.185166947704129</v>
      </c>
      <c r="G39" s="60">
        <v>2</v>
      </c>
      <c r="H39" s="60">
        <v>5</v>
      </c>
      <c r="I39" s="84">
        <v>0.29226562853915411</v>
      </c>
      <c r="J39" s="84">
        <v>0.715715099584599</v>
      </c>
      <c r="K39" s="187"/>
      <c r="L39" s="187"/>
      <c r="M39" s="51"/>
      <c r="N39" s="51"/>
    </row>
    <row r="40" spans="1:14" ht="12" customHeight="1">
      <c r="A40" s="978" t="s">
        <v>34</v>
      </c>
      <c r="B40" s="994"/>
      <c r="C40" s="994"/>
      <c r="D40" s="994"/>
      <c r="E40" s="994"/>
      <c r="F40" s="994"/>
      <c r="G40" s="994"/>
      <c r="H40" s="994"/>
      <c r="I40" s="994"/>
      <c r="J40" s="994"/>
    </row>
    <row r="41" spans="1:14" ht="12" customHeight="1">
      <c r="A41" s="987"/>
      <c r="B41" s="987"/>
      <c r="C41" s="987"/>
      <c r="D41" s="987"/>
      <c r="E41" s="987"/>
      <c r="F41" s="987"/>
      <c r="G41" s="987"/>
      <c r="H41" s="987"/>
      <c r="I41" s="987"/>
      <c r="J41" s="987"/>
    </row>
    <row r="42" spans="1:14" ht="12" customHeight="1">
      <c r="A42" s="10" t="s">
        <v>35</v>
      </c>
      <c r="B42" s="554"/>
      <c r="C42" s="554"/>
      <c r="D42" s="554"/>
      <c r="E42" s="554"/>
      <c r="F42" s="554"/>
      <c r="G42" s="554"/>
      <c r="H42" s="1"/>
      <c r="I42" s="1"/>
      <c r="J42" s="1"/>
    </row>
    <row r="43" spans="1:14" ht="12" customHeight="1">
      <c r="A43" s="18" t="s">
        <v>51</v>
      </c>
      <c r="B43" s="551"/>
      <c r="C43" s="551"/>
      <c r="D43" s="551"/>
      <c r="E43" s="551"/>
      <c r="F43" s="551"/>
      <c r="G43" s="551"/>
      <c r="H43" s="551"/>
      <c r="I43" s="551"/>
      <c r="J43" s="551"/>
    </row>
    <row r="44" spans="1:14" ht="12" customHeight="1">
      <c r="A44" s="1009" t="s">
        <v>68</v>
      </c>
      <c r="B44" s="1009"/>
      <c r="C44" s="1009"/>
      <c r="D44" s="1009"/>
      <c r="E44" s="1009"/>
      <c r="F44" s="1009"/>
      <c r="G44" s="1009"/>
      <c r="H44" s="1009"/>
      <c r="I44" s="1009"/>
      <c r="J44" s="1009"/>
    </row>
    <row r="45" spans="1:14" ht="12" customHeight="1">
      <c r="A45" s="1009"/>
      <c r="B45" s="1009"/>
      <c r="C45" s="1009"/>
      <c r="D45" s="1009"/>
      <c r="E45" s="1009"/>
      <c r="F45" s="1009"/>
      <c r="G45" s="1009"/>
      <c r="H45" s="1009"/>
      <c r="I45" s="1009"/>
      <c r="J45" s="1009"/>
    </row>
    <row r="46" spans="1:14" ht="12" customHeight="1">
      <c r="A46" s="124" t="s">
        <v>69</v>
      </c>
      <c r="B46" s="556"/>
      <c r="C46" s="556"/>
      <c r="D46" s="556"/>
      <c r="E46" s="556"/>
      <c r="F46" s="556"/>
      <c r="G46" s="556"/>
      <c r="H46" s="556"/>
      <c r="I46" s="52"/>
      <c r="J46" s="556"/>
    </row>
    <row r="47" spans="1:14" ht="12" customHeight="1">
      <c r="A47" s="13" t="s">
        <v>70</v>
      </c>
      <c r="G47" s="1"/>
      <c r="H47" s="1"/>
      <c r="I47" s="1"/>
      <c r="J47" s="1"/>
    </row>
    <row r="48" spans="1:14" ht="12" customHeight="1">
      <c r="A48" s="1" t="s">
        <v>123</v>
      </c>
      <c r="G48" s="1"/>
      <c r="H48" s="1"/>
      <c r="I48" s="1"/>
      <c r="J48" s="1"/>
    </row>
    <row r="49" spans="1:10" ht="12" customHeight="1">
      <c r="A49" s="1" t="s">
        <v>146</v>
      </c>
      <c r="G49" s="1"/>
      <c r="H49" s="1"/>
      <c r="I49" s="1"/>
      <c r="J49" s="1"/>
    </row>
    <row r="50" spans="1:10" ht="12" customHeight="1">
      <c r="A50" s="128" t="s">
        <v>142</v>
      </c>
      <c r="B50" s="39"/>
      <c r="C50" s="40"/>
      <c r="D50" s="30"/>
    </row>
    <row r="51" spans="1:10" ht="12" customHeight="1">
      <c r="A51" s="128" t="s">
        <v>147</v>
      </c>
      <c r="B51" s="39"/>
      <c r="C51" s="40"/>
      <c r="D51" s="30"/>
    </row>
    <row r="52" spans="1:10" ht="12" customHeight="1">
      <c r="A52" s="13" t="s">
        <v>38</v>
      </c>
      <c r="G52" s="1"/>
      <c r="H52" s="1"/>
      <c r="I52" s="1"/>
      <c r="J52" s="1"/>
    </row>
    <row r="53" spans="1:10" ht="12" customHeight="1">
      <c r="A53" s="13" t="s">
        <v>39</v>
      </c>
      <c r="G53" s="1"/>
      <c r="H53" s="1"/>
      <c r="I53" s="1"/>
      <c r="J53" s="1"/>
    </row>
    <row r="54" spans="1:10" ht="12" customHeight="1">
      <c r="A54" s="992" t="s">
        <v>54</v>
      </c>
      <c r="B54" s="1007"/>
      <c r="C54" s="1007"/>
      <c r="D54" s="1007"/>
      <c r="E54" s="1007"/>
      <c r="F54" s="1007"/>
      <c r="G54" s="1007"/>
      <c r="H54" s="1"/>
      <c r="I54" s="1"/>
      <c r="J54" s="1"/>
    </row>
    <row r="55" spans="1:10" ht="12" customHeight="1">
      <c r="A55" s="1007"/>
      <c r="B55" s="1007"/>
      <c r="C55" s="1007"/>
      <c r="D55" s="1007"/>
      <c r="E55" s="1007"/>
      <c r="F55" s="1007"/>
      <c r="G55" s="1007"/>
      <c r="H55" s="1"/>
      <c r="I55" s="1"/>
      <c r="J55" s="1"/>
    </row>
    <row r="57" spans="1:10" ht="12" customHeight="1">
      <c r="B57" s="39"/>
      <c r="C57" s="40"/>
      <c r="D57" s="30"/>
    </row>
    <row r="58" spans="1:10" ht="12" customHeight="1">
      <c r="B58" s="39"/>
      <c r="C58" s="40"/>
      <c r="D58" s="30"/>
    </row>
    <row r="59" spans="1:10" ht="12" customHeight="1">
      <c r="B59" s="39"/>
      <c r="C59" s="40"/>
      <c r="D59" s="30"/>
    </row>
    <row r="60" spans="1:10" ht="12" customHeight="1">
      <c r="B60" s="39"/>
      <c r="C60" s="40"/>
      <c r="D60" s="30"/>
    </row>
    <row r="61" spans="1:10" ht="12" customHeight="1">
      <c r="B61" s="39"/>
      <c r="C61" s="40"/>
      <c r="D61" s="30"/>
    </row>
    <row r="62" spans="1:10" ht="12" customHeight="1">
      <c r="B62" s="39"/>
      <c r="C62" s="40"/>
      <c r="D62" s="30"/>
    </row>
    <row r="63" spans="1:10" ht="12" customHeight="1">
      <c r="B63" s="39"/>
      <c r="C63" s="40"/>
      <c r="D63" s="30"/>
    </row>
    <row r="64" spans="1:10" ht="12" customHeight="1">
      <c r="B64" s="39"/>
      <c r="C64" s="40"/>
      <c r="D64" s="30"/>
    </row>
    <row r="65" spans="2:232" ht="12" customHeight="1">
      <c r="B65" s="39"/>
      <c r="C65" s="40"/>
      <c r="D65" s="30"/>
    </row>
    <row r="66" spans="2:232" ht="12" customHeight="1">
      <c r="B66" s="39"/>
      <c r="C66" s="40"/>
      <c r="D66" s="30"/>
    </row>
    <row r="67" spans="2:232" s="13" customFormat="1" ht="12" customHeight="1">
      <c r="B67" s="39"/>
      <c r="C67" s="40"/>
      <c r="D67" s="30"/>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row>
    <row r="68" spans="2:232" s="13" customFormat="1" ht="12" customHeight="1">
      <c r="B68" s="39"/>
      <c r="C68" s="40"/>
      <c r="D68" s="30"/>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row>
    <row r="69" spans="2:232" s="13" customFormat="1" ht="12" customHeight="1">
      <c r="B69" s="39"/>
      <c r="C69" s="40"/>
      <c r="D69" s="30"/>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row>
    <row r="70" spans="2:232" s="13" customFormat="1" ht="12" customHeight="1">
      <c r="B70" s="39"/>
      <c r="C70" s="40"/>
      <c r="D70" s="30"/>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row>
    <row r="71" spans="2:232" s="13" customFormat="1" ht="12" customHeight="1">
      <c r="B71" s="39"/>
      <c r="C71" s="40"/>
      <c r="D71" s="30"/>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row>
    <row r="72" spans="2:232" s="13" customFormat="1" ht="12" customHeight="1">
      <c r="B72" s="39"/>
      <c r="C72" s="40"/>
      <c r="D72" s="30"/>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row>
    <row r="73" spans="2:232" s="13" customFormat="1" ht="12" customHeight="1">
      <c r="B73" s="39"/>
      <c r="C73" s="40"/>
      <c r="D73" s="30"/>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row>
    <row r="74" spans="2:232" s="13" customFormat="1" ht="12" customHeight="1">
      <c r="B74" s="39"/>
      <c r="C74" s="40"/>
      <c r="D74" s="30"/>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row>
    <row r="75" spans="2:232" s="13" customFormat="1" ht="12" customHeight="1">
      <c r="B75" s="39"/>
      <c r="C75" s="40"/>
      <c r="D75" s="30"/>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row>
    <row r="76" spans="2:232" s="13" customFormat="1" ht="12" customHeight="1">
      <c r="B76" s="39"/>
      <c r="C76" s="40"/>
      <c r="D76" s="30"/>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row>
    <row r="77" spans="2:232" s="13" customFormat="1" ht="12" customHeight="1">
      <c r="B77" s="39"/>
      <c r="C77" s="40"/>
      <c r="D77" s="30"/>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row>
    <row r="78" spans="2:232" s="13" customFormat="1" ht="12" customHeight="1">
      <c r="B78" s="39"/>
      <c r="C78" s="40"/>
      <c r="D78" s="30"/>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row>
    <row r="79" spans="2:232" s="13" customFormat="1" ht="12" customHeight="1">
      <c r="B79" s="39"/>
      <c r="C79" s="40"/>
      <c r="D79" s="30"/>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row>
    <row r="80" spans="2:232" s="13" customFormat="1" ht="12" customHeight="1">
      <c r="B80" s="39"/>
      <c r="C80" s="40"/>
      <c r="D80" s="30"/>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row>
    <row r="81" spans="2:232" s="13" customFormat="1" ht="12" customHeight="1">
      <c r="B81" s="39"/>
      <c r="C81" s="40"/>
      <c r="D81" s="30"/>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row>
    <row r="82" spans="2:232" s="13" customFormat="1" ht="12" customHeight="1">
      <c r="B82" s="41"/>
      <c r="C82" s="191"/>
      <c r="D82" s="30"/>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row>
  </sheetData>
  <mergeCells count="13">
    <mergeCell ref="A54:G55"/>
    <mergeCell ref="A10:A28"/>
    <mergeCell ref="A5:A7"/>
    <mergeCell ref="B5:B7"/>
    <mergeCell ref="C5:F5"/>
    <mergeCell ref="G5:J5"/>
    <mergeCell ref="C6:D6"/>
    <mergeCell ref="E6:F6"/>
    <mergeCell ref="G6:H6"/>
    <mergeCell ref="I6:J6"/>
    <mergeCell ref="A30:A35"/>
    <mergeCell ref="A40:J41"/>
    <mergeCell ref="A44:J45"/>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G78"/>
  <sheetViews>
    <sheetView workbookViewId="0">
      <selection activeCell="A2" sqref="A2"/>
    </sheetView>
  </sheetViews>
  <sheetFormatPr defaultColWidth="6.28515625" defaultRowHeight="12" customHeight="1"/>
  <cols>
    <col min="1" max="1" width="17" style="13" customWidth="1"/>
    <col min="2" max="2" width="16.42578125" style="13" customWidth="1"/>
    <col min="3" max="3" width="8.140625" style="13" customWidth="1"/>
    <col min="4" max="4" width="9.28515625" style="13" customWidth="1"/>
    <col min="5" max="6" width="10.5703125" style="13" customWidth="1"/>
    <col min="7" max="7" width="8.85546875" style="13" customWidth="1"/>
    <col min="8" max="8" width="8.7109375" style="13" customWidth="1"/>
    <col min="9" max="9" width="9" style="13" customWidth="1"/>
    <col min="10" max="10" width="9.5703125" style="13" customWidth="1"/>
    <col min="11" max="13" width="6.85546875" style="13" customWidth="1"/>
    <col min="14" max="14" width="7.42578125" style="13" customWidth="1"/>
    <col min="15" max="15" width="7.28515625" style="13" customWidth="1"/>
    <col min="16" max="16" width="7.42578125" style="13" customWidth="1"/>
    <col min="17" max="17" width="7.5703125" style="13" customWidth="1"/>
    <col min="18" max="18" width="7.42578125" style="13" customWidth="1"/>
    <col min="19" max="19" width="8.28515625" style="1" customWidth="1"/>
    <col min="20" max="20" width="8.5703125" style="1" customWidth="1"/>
    <col min="21" max="21" width="7.7109375" style="1" customWidth="1"/>
    <col min="22" max="22" width="8.140625" style="1" customWidth="1"/>
    <col min="23" max="233" width="9.140625" style="1" customWidth="1"/>
    <col min="234" max="234" width="17.140625" style="1" customWidth="1"/>
    <col min="235" max="235" width="16.42578125" style="1" customWidth="1"/>
    <col min="236" max="236" width="7" style="1" customWidth="1"/>
    <col min="237" max="237" width="6" style="1" bestFit="1" customWidth="1"/>
    <col min="238" max="238" width="4.42578125" style="1" bestFit="1" customWidth="1"/>
    <col min="239" max="239" width="4.7109375" style="1" bestFit="1" customWidth="1"/>
    <col min="240" max="241" width="4.42578125" style="1" bestFit="1" customWidth="1"/>
    <col min="242" max="16384" width="6.28515625" style="1"/>
  </cols>
  <sheetData>
    <row r="1" spans="1:27" ht="15">
      <c r="A1" s="37" t="s">
        <v>114</v>
      </c>
      <c r="B1" s="1"/>
      <c r="C1" s="1"/>
      <c r="D1" s="1"/>
      <c r="E1" s="48"/>
      <c r="F1" s="48"/>
      <c r="G1" s="1"/>
      <c r="H1" s="1"/>
      <c r="I1" s="48"/>
      <c r="J1" s="48"/>
      <c r="K1" s="1"/>
      <c r="L1" s="1"/>
      <c r="M1" s="1"/>
      <c r="N1" s="1"/>
      <c r="O1" s="1"/>
      <c r="P1" s="1"/>
      <c r="Q1" s="1"/>
      <c r="R1" s="1"/>
    </row>
    <row r="2" spans="1:27" ht="15">
      <c r="A2" s="38" t="s">
        <v>115</v>
      </c>
      <c r="B2" s="1"/>
      <c r="C2" s="1"/>
      <c r="D2" s="1"/>
      <c r="E2" s="1"/>
      <c r="F2" s="1"/>
      <c r="G2" s="1"/>
      <c r="H2" s="1"/>
      <c r="I2" s="48"/>
      <c r="J2" s="48"/>
      <c r="K2" s="1"/>
      <c r="L2" s="1"/>
      <c r="M2" s="1"/>
      <c r="N2" s="1"/>
      <c r="O2" s="1"/>
      <c r="P2" s="1"/>
      <c r="Q2" s="1"/>
      <c r="R2" s="1"/>
    </row>
    <row r="3" spans="1:27">
      <c r="A3" s="38" t="s">
        <v>120</v>
      </c>
      <c r="B3" s="1"/>
      <c r="C3" s="1"/>
      <c r="D3" s="1"/>
      <c r="E3" s="1"/>
      <c r="F3" s="1"/>
      <c r="G3" s="22"/>
      <c r="H3" s="2"/>
      <c r="I3" s="2"/>
      <c r="J3" s="2"/>
      <c r="K3" s="1"/>
      <c r="L3" s="1"/>
      <c r="M3" s="1"/>
      <c r="N3" s="1"/>
      <c r="O3" s="1"/>
      <c r="P3" s="1"/>
      <c r="Q3" s="1"/>
      <c r="R3" s="1"/>
    </row>
    <row r="4" spans="1:27" ht="12" customHeight="1">
      <c r="A4" s="1"/>
      <c r="B4" s="1"/>
      <c r="C4" s="1"/>
      <c r="D4" s="1"/>
      <c r="E4" s="1"/>
      <c r="F4" s="1"/>
      <c r="G4" s="1"/>
      <c r="H4" s="1"/>
      <c r="I4" s="1"/>
      <c r="J4" s="1"/>
      <c r="K4" s="1"/>
      <c r="L4" s="1"/>
      <c r="M4" s="1"/>
      <c r="N4" s="1"/>
      <c r="O4" s="1"/>
      <c r="P4" s="1"/>
      <c r="Q4" s="1"/>
      <c r="R4" s="1"/>
    </row>
    <row r="5" spans="1:27" ht="24.75" customHeight="1">
      <c r="A5" s="982" t="s">
        <v>0</v>
      </c>
      <c r="B5" s="977" t="s">
        <v>1</v>
      </c>
      <c r="C5" s="991" t="s">
        <v>71</v>
      </c>
      <c r="D5" s="991"/>
      <c r="E5" s="991"/>
      <c r="F5" s="991"/>
      <c r="G5" s="991" t="s">
        <v>72</v>
      </c>
      <c r="H5" s="991"/>
      <c r="I5" s="991"/>
      <c r="J5" s="991"/>
      <c r="K5" s="991" t="s">
        <v>73</v>
      </c>
      <c r="L5" s="991"/>
      <c r="M5" s="991"/>
      <c r="N5" s="991"/>
      <c r="O5" s="991" t="s">
        <v>74</v>
      </c>
      <c r="P5" s="991"/>
      <c r="Q5" s="991"/>
      <c r="R5" s="991"/>
      <c r="S5" s="991" t="s">
        <v>75</v>
      </c>
      <c r="T5" s="991"/>
      <c r="U5" s="991"/>
      <c r="V5" s="991"/>
    </row>
    <row r="6" spans="1:27" ht="12" customHeight="1">
      <c r="A6" s="982"/>
      <c r="B6" s="977"/>
      <c r="C6" s="977" t="s">
        <v>5</v>
      </c>
      <c r="D6" s="977"/>
      <c r="E6" s="977" t="s">
        <v>6</v>
      </c>
      <c r="F6" s="977"/>
      <c r="G6" s="977" t="s">
        <v>5</v>
      </c>
      <c r="H6" s="977"/>
      <c r="I6" s="977" t="s">
        <v>6</v>
      </c>
      <c r="J6" s="977"/>
      <c r="K6" s="977" t="s">
        <v>5</v>
      </c>
      <c r="L6" s="977"/>
      <c r="M6" s="977" t="s">
        <v>6</v>
      </c>
      <c r="N6" s="977"/>
      <c r="O6" s="977" t="s">
        <v>5</v>
      </c>
      <c r="P6" s="977"/>
      <c r="Q6" s="977" t="s">
        <v>6</v>
      </c>
      <c r="R6" s="977"/>
      <c r="S6" s="977" t="s">
        <v>5</v>
      </c>
      <c r="T6" s="977"/>
      <c r="U6" s="977" t="s">
        <v>6</v>
      </c>
      <c r="V6" s="977"/>
    </row>
    <row r="7" spans="1:27" ht="12" customHeight="1">
      <c r="A7" s="982"/>
      <c r="B7" s="977"/>
      <c r="C7" s="546" t="s">
        <v>116</v>
      </c>
      <c r="D7" s="546">
        <v>2012</v>
      </c>
      <c r="E7" s="546" t="s">
        <v>116</v>
      </c>
      <c r="F7" s="546">
        <v>2012</v>
      </c>
      <c r="G7" s="546" t="s">
        <v>116</v>
      </c>
      <c r="H7" s="546">
        <v>2012</v>
      </c>
      <c r="I7" s="546" t="s">
        <v>116</v>
      </c>
      <c r="J7" s="546">
        <v>2012</v>
      </c>
      <c r="K7" s="546" t="s">
        <v>116</v>
      </c>
      <c r="L7" s="546">
        <v>2012</v>
      </c>
      <c r="M7" s="546" t="s">
        <v>116</v>
      </c>
      <c r="N7" s="546">
        <v>2012</v>
      </c>
      <c r="O7" s="546" t="s">
        <v>116</v>
      </c>
      <c r="P7" s="546">
        <v>2012</v>
      </c>
      <c r="Q7" s="546" t="s">
        <v>116</v>
      </c>
      <c r="R7" s="546">
        <v>2012</v>
      </c>
      <c r="S7" s="546" t="s">
        <v>116</v>
      </c>
      <c r="T7" s="546">
        <v>2012</v>
      </c>
      <c r="U7" s="546" t="s">
        <v>116</v>
      </c>
      <c r="V7" s="546">
        <v>2012</v>
      </c>
      <c r="W7" s="48"/>
      <c r="X7" s="48"/>
    </row>
    <row r="8" spans="1:27" ht="12" customHeight="1">
      <c r="A8" s="6"/>
      <c r="B8" s="6" t="s">
        <v>91</v>
      </c>
      <c r="C8" s="54">
        <v>41770</v>
      </c>
      <c r="D8" s="54">
        <v>43903</v>
      </c>
      <c r="E8" s="220">
        <v>21.712316669517545</v>
      </c>
      <c r="F8" s="220">
        <v>22.633150515683521</v>
      </c>
      <c r="G8" s="54">
        <v>324861</v>
      </c>
      <c r="H8" s="54">
        <v>326823</v>
      </c>
      <c r="I8" s="220">
        <v>168.8648528986387</v>
      </c>
      <c r="J8" s="220">
        <v>168.48584723110574</v>
      </c>
      <c r="K8" s="54">
        <v>742426</v>
      </c>
      <c r="L8" s="54">
        <v>750842</v>
      </c>
      <c r="M8" s="220">
        <v>385.91784571901445</v>
      </c>
      <c r="N8" s="220">
        <v>387.0787873151458</v>
      </c>
      <c r="O8" s="54">
        <v>23814</v>
      </c>
      <c r="P8" s="54">
        <v>24996</v>
      </c>
      <c r="Q8" s="220">
        <v>12.378671514672991</v>
      </c>
      <c r="R8" s="220">
        <v>12.886095034280693</v>
      </c>
      <c r="S8" s="54">
        <v>17705</v>
      </c>
      <c r="T8" s="54">
        <v>28736</v>
      </c>
      <c r="U8" s="220">
        <v>9.2031737283650497</v>
      </c>
      <c r="V8" s="220">
        <v>14.814163342338375</v>
      </c>
      <c r="W8" s="48"/>
      <c r="X8" s="48"/>
    </row>
    <row r="9" spans="1:27" ht="12" customHeight="1">
      <c r="A9" s="6"/>
      <c r="B9" s="6"/>
      <c r="C9" s="6"/>
      <c r="D9" s="6"/>
      <c r="E9" s="6"/>
      <c r="F9" s="6"/>
      <c r="G9" s="6"/>
      <c r="H9" s="6"/>
      <c r="I9" s="6"/>
      <c r="J9" s="6"/>
      <c r="K9" s="6"/>
      <c r="L9" s="6"/>
      <c r="M9" s="6"/>
      <c r="N9" s="6"/>
      <c r="O9" s="6"/>
      <c r="P9" s="6"/>
      <c r="Q9" s="6"/>
      <c r="R9" s="6"/>
      <c r="S9" s="6"/>
      <c r="T9" s="6"/>
      <c r="U9" s="6"/>
      <c r="V9" s="6"/>
      <c r="W9" s="48"/>
      <c r="X9" s="48"/>
    </row>
    <row r="10" spans="1:27" ht="12" customHeight="1">
      <c r="A10" s="971" t="s">
        <v>8</v>
      </c>
      <c r="B10" s="42" t="s">
        <v>25</v>
      </c>
      <c r="C10" s="153">
        <v>350</v>
      </c>
      <c r="D10" s="65">
        <v>325</v>
      </c>
      <c r="E10" s="98">
        <v>46.892626603392884</v>
      </c>
      <c r="F10" s="98">
        <v>42.831575701185841</v>
      </c>
      <c r="G10" s="65">
        <v>2439</v>
      </c>
      <c r="H10" s="65">
        <v>2484</v>
      </c>
      <c r="I10" s="98">
        <v>326.77461795907209</v>
      </c>
      <c r="J10" s="98">
        <v>327.36502782075581</v>
      </c>
      <c r="K10" s="65">
        <v>3608</v>
      </c>
      <c r="L10" s="65">
        <v>3437</v>
      </c>
      <c r="M10" s="98">
        <v>483.39599081440434</v>
      </c>
      <c r="N10" s="98">
        <v>452.96038672300227</v>
      </c>
      <c r="O10" s="65">
        <v>111</v>
      </c>
      <c r="P10" s="65">
        <v>79</v>
      </c>
      <c r="Q10" s="99">
        <v>14.871661579933171</v>
      </c>
      <c r="R10" s="99">
        <v>10.411367631980559</v>
      </c>
      <c r="S10" s="65" t="s">
        <v>97</v>
      </c>
      <c r="T10" s="65" t="s">
        <v>97</v>
      </c>
      <c r="U10" s="99" t="s">
        <v>97</v>
      </c>
      <c r="V10" s="99" t="s">
        <v>97</v>
      </c>
      <c r="W10" s="48"/>
      <c r="X10" s="48"/>
    </row>
    <row r="11" spans="1:27" ht="12" customHeight="1">
      <c r="A11" s="972"/>
      <c r="B11" s="32" t="s">
        <v>23</v>
      </c>
      <c r="C11" s="153">
        <v>609</v>
      </c>
      <c r="D11" s="65">
        <v>671</v>
      </c>
      <c r="E11" s="98">
        <v>19.374024936183424</v>
      </c>
      <c r="F11" s="98">
        <v>21.197470708949567</v>
      </c>
      <c r="G11" s="65">
        <v>1475</v>
      </c>
      <c r="H11" s="65">
        <v>2539</v>
      </c>
      <c r="I11" s="98">
        <v>46.923952021133914</v>
      </c>
      <c r="J11" s="98">
        <v>80.209207347277115</v>
      </c>
      <c r="K11" s="65">
        <v>3612</v>
      </c>
      <c r="L11" s="65">
        <v>4450</v>
      </c>
      <c r="M11" s="98">
        <v>114.90800996632927</v>
      </c>
      <c r="N11" s="98">
        <v>140.57935119944199</v>
      </c>
      <c r="O11" s="65">
        <v>34</v>
      </c>
      <c r="P11" s="65">
        <v>20</v>
      </c>
      <c r="Q11" s="99">
        <v>1.0816368601481716</v>
      </c>
      <c r="R11" s="99">
        <v>0.63181730876153697</v>
      </c>
      <c r="S11" s="65" t="s">
        <v>97</v>
      </c>
      <c r="T11" s="65" t="s">
        <v>97</v>
      </c>
      <c r="U11" s="100" t="s">
        <v>97</v>
      </c>
      <c r="V11" s="100" t="s">
        <v>97</v>
      </c>
      <c r="W11" s="187"/>
      <c r="X11" s="187"/>
      <c r="Y11" s="2"/>
      <c r="Z11" s="125"/>
      <c r="AA11" s="125"/>
    </row>
    <row r="12" spans="1:27" ht="15">
      <c r="A12" s="972"/>
      <c r="B12" s="32" t="s">
        <v>27</v>
      </c>
      <c r="C12" s="153">
        <v>799</v>
      </c>
      <c r="D12" s="65">
        <v>508</v>
      </c>
      <c r="E12" s="98">
        <v>22.58091045439631</v>
      </c>
      <c r="F12" s="98">
        <v>14.146536396002768</v>
      </c>
      <c r="G12" s="65">
        <v>5644</v>
      </c>
      <c r="H12" s="65">
        <v>5439</v>
      </c>
      <c r="I12" s="98">
        <v>159.50770789062926</v>
      </c>
      <c r="J12" s="98">
        <v>151.46262098003751</v>
      </c>
      <c r="K12" s="65">
        <v>17698</v>
      </c>
      <c r="L12" s="65">
        <v>10057</v>
      </c>
      <c r="M12" s="98">
        <v>500.17140578461317</v>
      </c>
      <c r="N12" s="98">
        <v>280.062434123228</v>
      </c>
      <c r="O12" s="65">
        <v>465</v>
      </c>
      <c r="P12" s="65">
        <v>55</v>
      </c>
      <c r="Q12" s="99">
        <v>13.141581178090469</v>
      </c>
      <c r="R12" s="99">
        <v>1.5316131924806147</v>
      </c>
      <c r="S12" s="65">
        <v>23</v>
      </c>
      <c r="T12" s="65">
        <v>1</v>
      </c>
      <c r="U12" s="99">
        <v>0.65001369267974363</v>
      </c>
      <c r="V12" s="99">
        <v>2.7847512590556629E-2</v>
      </c>
      <c r="W12" s="187"/>
      <c r="X12" s="187"/>
      <c r="Y12" s="2"/>
      <c r="Z12" s="125"/>
      <c r="AA12" s="125"/>
    </row>
    <row r="13" spans="1:27" ht="12" customHeight="1">
      <c r="A13" s="972"/>
      <c r="B13" s="32" t="s">
        <v>28</v>
      </c>
      <c r="C13" s="153">
        <v>3819</v>
      </c>
      <c r="D13" s="65">
        <v>3652</v>
      </c>
      <c r="E13" s="98">
        <v>27.089844223819568</v>
      </c>
      <c r="F13" s="98">
        <v>25.763048663167961</v>
      </c>
      <c r="G13" s="65">
        <v>10242</v>
      </c>
      <c r="H13" s="65">
        <v>7601</v>
      </c>
      <c r="I13" s="98">
        <v>72.651004069222324</v>
      </c>
      <c r="J13" s="98">
        <v>53.621285018822476</v>
      </c>
      <c r="K13" s="65">
        <v>38184</v>
      </c>
      <c r="L13" s="65">
        <v>36150</v>
      </c>
      <c r="M13" s="98">
        <v>270.85588160312295</v>
      </c>
      <c r="N13" s="98">
        <v>255.02032014609031</v>
      </c>
      <c r="O13" s="65">
        <v>1006</v>
      </c>
      <c r="P13" s="65">
        <v>2502</v>
      </c>
      <c r="Q13" s="99">
        <v>7.135999813868156</v>
      </c>
      <c r="R13" s="99">
        <v>17.650369045795795</v>
      </c>
      <c r="S13" s="65">
        <v>2743</v>
      </c>
      <c r="T13" s="65">
        <v>1078</v>
      </c>
      <c r="U13" s="99">
        <v>19.457303667435738</v>
      </c>
      <c r="V13" s="99">
        <v>7.6047553282845186</v>
      </c>
      <c r="W13" s="187"/>
      <c r="X13" s="187"/>
      <c r="Y13" s="2"/>
      <c r="Z13" s="125"/>
      <c r="AA13" s="125"/>
    </row>
    <row r="14" spans="1:27" ht="12" customHeight="1">
      <c r="A14" s="972"/>
      <c r="B14" s="32" t="s">
        <v>9</v>
      </c>
      <c r="C14" s="153">
        <v>852</v>
      </c>
      <c r="D14" s="65">
        <v>1265</v>
      </c>
      <c r="E14" s="98">
        <v>9.9880951752928286</v>
      </c>
      <c r="F14" s="98">
        <v>14.699038636394006</v>
      </c>
      <c r="G14" s="65">
        <v>2533</v>
      </c>
      <c r="H14" s="65">
        <v>3398</v>
      </c>
      <c r="I14" s="98">
        <v>29.694653848611193</v>
      </c>
      <c r="J14" s="98">
        <v>39.484057933965879</v>
      </c>
      <c r="K14" s="65">
        <v>14826</v>
      </c>
      <c r="L14" s="65">
        <v>15223</v>
      </c>
      <c r="M14" s="98">
        <v>173.80692378977872</v>
      </c>
      <c r="N14" s="98">
        <v>176.88811475243159</v>
      </c>
      <c r="O14" s="65">
        <v>6</v>
      </c>
      <c r="P14" s="65">
        <v>8</v>
      </c>
      <c r="Q14" s="99">
        <v>7.0338698417555134E-2</v>
      </c>
      <c r="R14" s="99">
        <v>9.2958347107630082E-2</v>
      </c>
      <c r="S14" s="65" t="s">
        <v>93</v>
      </c>
      <c r="T14" s="65" t="s">
        <v>97</v>
      </c>
      <c r="U14" s="99" t="s">
        <v>97</v>
      </c>
      <c r="V14" s="99" t="s">
        <v>97</v>
      </c>
      <c r="W14" s="187"/>
      <c r="X14" s="187"/>
      <c r="Y14" s="2"/>
      <c r="Z14" s="125"/>
      <c r="AA14" s="125"/>
    </row>
    <row r="15" spans="1:27" ht="12" customHeight="1">
      <c r="A15" s="972"/>
      <c r="B15" s="32" t="s">
        <v>10</v>
      </c>
      <c r="C15" s="153">
        <v>1180</v>
      </c>
      <c r="D15" s="65">
        <v>1258</v>
      </c>
      <c r="E15" s="98">
        <v>45.210762613611195</v>
      </c>
      <c r="F15" s="98">
        <v>47.498010218490847</v>
      </c>
      <c r="G15" s="65">
        <v>8869</v>
      </c>
      <c r="H15" s="65">
        <v>7800</v>
      </c>
      <c r="I15" s="98">
        <v>339.80868950857433</v>
      </c>
      <c r="J15" s="98">
        <v>294.50276606059509</v>
      </c>
      <c r="K15" s="65">
        <v>10144</v>
      </c>
      <c r="L15" s="65">
        <v>10619</v>
      </c>
      <c r="M15" s="98">
        <v>388.65930165463726</v>
      </c>
      <c r="N15" s="98">
        <v>400.93908625608452</v>
      </c>
      <c r="O15" s="65">
        <v>114</v>
      </c>
      <c r="P15" s="65">
        <v>318</v>
      </c>
      <c r="Q15" s="99">
        <v>4.3678194389420986</v>
      </c>
      <c r="R15" s="99">
        <v>12.006651231701184</v>
      </c>
      <c r="S15" s="65">
        <v>573</v>
      </c>
      <c r="T15" s="65">
        <v>889</v>
      </c>
      <c r="U15" s="99">
        <v>21.954039811524758</v>
      </c>
      <c r="V15" s="99">
        <v>33.565763977931923</v>
      </c>
      <c r="W15" s="187"/>
      <c r="X15" s="187"/>
      <c r="Y15" s="2"/>
      <c r="Z15" s="125"/>
      <c r="AA15" s="125"/>
    </row>
    <row r="16" spans="1:27" ht="12" customHeight="1">
      <c r="A16" s="972"/>
      <c r="B16" s="32" t="s">
        <v>29</v>
      </c>
      <c r="C16" s="153">
        <v>2053</v>
      </c>
      <c r="D16" s="65">
        <v>1308</v>
      </c>
      <c r="E16" s="98">
        <v>57.879001030432285</v>
      </c>
      <c r="F16" s="98">
        <v>36.556051074504751</v>
      </c>
      <c r="G16" s="65">
        <v>1705</v>
      </c>
      <c r="H16" s="65">
        <v>1009</v>
      </c>
      <c r="I16" s="98">
        <v>48.068045181143233</v>
      </c>
      <c r="J16" s="98">
        <v>28.199583741724233</v>
      </c>
      <c r="K16" s="65">
        <v>11502</v>
      </c>
      <c r="L16" s="65">
        <v>8318</v>
      </c>
      <c r="M16" s="98">
        <v>324.26900626012281</v>
      </c>
      <c r="N16" s="98">
        <v>232.47189054872365</v>
      </c>
      <c r="O16" s="65">
        <v>335</v>
      </c>
      <c r="P16" s="65">
        <v>320</v>
      </c>
      <c r="Q16" s="99">
        <v>9.4444546250340071</v>
      </c>
      <c r="R16" s="99">
        <v>8.9433764096647721</v>
      </c>
      <c r="S16" s="65">
        <v>402</v>
      </c>
      <c r="T16" s="65">
        <v>458</v>
      </c>
      <c r="U16" s="99">
        <v>11.333345550040809</v>
      </c>
      <c r="V16" s="99">
        <v>12.800207486332704</v>
      </c>
      <c r="W16" s="187"/>
      <c r="X16" s="187"/>
      <c r="Y16" s="2"/>
      <c r="Z16" s="125"/>
      <c r="AA16" s="125"/>
    </row>
    <row r="17" spans="1:27" ht="12" customHeight="1">
      <c r="A17" s="972"/>
      <c r="B17" s="32" t="s">
        <v>11</v>
      </c>
      <c r="C17" s="153">
        <v>1519</v>
      </c>
      <c r="D17" s="65">
        <v>1467</v>
      </c>
      <c r="E17" s="98">
        <v>24.980610835960764</v>
      </c>
      <c r="F17" s="98">
        <v>23.834296561687449</v>
      </c>
      <c r="G17" s="65">
        <v>5119</v>
      </c>
      <c r="H17" s="65">
        <v>3334</v>
      </c>
      <c r="I17" s="98">
        <v>84.184165154235131</v>
      </c>
      <c r="J17" s="98">
        <v>54.167378825266496</v>
      </c>
      <c r="K17" s="65">
        <v>8208</v>
      </c>
      <c r="L17" s="65">
        <v>7565</v>
      </c>
      <c r="M17" s="98">
        <v>134.98410384566554</v>
      </c>
      <c r="N17" s="98">
        <v>122.90828458702491</v>
      </c>
      <c r="O17" s="65">
        <v>394</v>
      </c>
      <c r="P17" s="65">
        <v>358</v>
      </c>
      <c r="Q17" s="99">
        <v>6.4795001115000277</v>
      </c>
      <c r="R17" s="99">
        <v>5.8164132031929832</v>
      </c>
      <c r="S17" s="65">
        <v>313</v>
      </c>
      <c r="T17" s="65">
        <v>124</v>
      </c>
      <c r="U17" s="99">
        <v>5.1474201393388546</v>
      </c>
      <c r="V17" s="99">
        <v>2.0146235675863964</v>
      </c>
      <c r="W17" s="187"/>
      <c r="X17" s="187"/>
      <c r="Y17" s="2"/>
      <c r="Z17" s="125"/>
      <c r="AA17" s="125"/>
    </row>
    <row r="18" spans="1:27" ht="12" customHeight="1">
      <c r="A18" s="972"/>
      <c r="B18" s="32" t="s">
        <v>13</v>
      </c>
      <c r="C18" s="153">
        <v>1428</v>
      </c>
      <c r="D18" s="65">
        <v>1399</v>
      </c>
      <c r="E18" s="98">
        <v>46.424893105708314</v>
      </c>
      <c r="F18" s="98">
        <v>44.906873608496802</v>
      </c>
      <c r="G18" s="65">
        <v>5268</v>
      </c>
      <c r="H18" s="65">
        <v>5332</v>
      </c>
      <c r="I18" s="98">
        <v>171.2649417933273</v>
      </c>
      <c r="J18" s="98">
        <v>171.15328812044672</v>
      </c>
      <c r="K18" s="65">
        <v>9154</v>
      </c>
      <c r="L18" s="65">
        <v>8954</v>
      </c>
      <c r="M18" s="98">
        <v>297.60047023085008</v>
      </c>
      <c r="N18" s="98">
        <v>287.41683080091519</v>
      </c>
      <c r="O18" s="65">
        <v>1242</v>
      </c>
      <c r="P18" s="65">
        <v>1628</v>
      </c>
      <c r="Q18" s="99">
        <v>40.37795324740177</v>
      </c>
      <c r="R18" s="99">
        <v>52.2576056001664</v>
      </c>
      <c r="S18" s="65">
        <v>761</v>
      </c>
      <c r="T18" s="65">
        <v>1007</v>
      </c>
      <c r="U18" s="99">
        <v>24.74043673210366</v>
      </c>
      <c r="V18" s="99">
        <v>32.32396120354273</v>
      </c>
      <c r="W18" s="187"/>
      <c r="X18" s="187"/>
      <c r="Y18" s="2"/>
      <c r="Z18" s="125"/>
      <c r="AA18" s="125"/>
    </row>
    <row r="19" spans="1:27" ht="12" customHeight="1">
      <c r="A19" s="972"/>
      <c r="B19" s="32" t="s">
        <v>14</v>
      </c>
      <c r="C19" s="153">
        <v>699</v>
      </c>
      <c r="D19" s="65">
        <v>582</v>
      </c>
      <c r="E19" s="98">
        <v>28.213447037426612</v>
      </c>
      <c r="F19" s="98">
        <v>23.232716774819888</v>
      </c>
      <c r="G19" s="65">
        <v>3878</v>
      </c>
      <c r="H19" s="65">
        <v>3396</v>
      </c>
      <c r="I19" s="98">
        <v>156.52610530921373</v>
      </c>
      <c r="J19" s="98">
        <v>135.56409994379439</v>
      </c>
      <c r="K19" s="65">
        <v>8889</v>
      </c>
      <c r="L19" s="65">
        <v>7766</v>
      </c>
      <c r="M19" s="98">
        <v>358.78301962186714</v>
      </c>
      <c r="N19" s="98">
        <v>310.00906954166879</v>
      </c>
      <c r="O19" s="65">
        <v>200</v>
      </c>
      <c r="P19" s="65">
        <v>282</v>
      </c>
      <c r="Q19" s="99">
        <v>8.0725170350290725</v>
      </c>
      <c r="R19" s="99">
        <v>11.257089571304482</v>
      </c>
      <c r="S19" s="65">
        <v>329</v>
      </c>
      <c r="T19" s="65">
        <v>369</v>
      </c>
      <c r="U19" s="99">
        <v>13.279290522622825</v>
      </c>
      <c r="V19" s="99">
        <v>14.730021460323949</v>
      </c>
      <c r="W19" s="187"/>
      <c r="X19" s="187"/>
      <c r="Y19" s="2"/>
      <c r="Z19" s="125"/>
      <c r="AA19" s="125"/>
    </row>
    <row r="20" spans="1:27" ht="12" customHeight="1">
      <c r="A20" s="972"/>
      <c r="B20" s="32" t="s">
        <v>30</v>
      </c>
      <c r="C20" s="153">
        <v>4623</v>
      </c>
      <c r="D20" s="65">
        <v>5376</v>
      </c>
      <c r="E20" s="98">
        <v>23.432865650911328</v>
      </c>
      <c r="F20" s="98">
        <v>27.075850456693445</v>
      </c>
      <c r="G20" s="65">
        <v>8</v>
      </c>
      <c r="H20" s="65">
        <v>1</v>
      </c>
      <c r="I20" s="98">
        <v>4.0550059530021769E-2</v>
      </c>
      <c r="J20" s="98">
        <v>5.0364305164980368E-3</v>
      </c>
      <c r="K20" s="65">
        <v>80237</v>
      </c>
      <c r="L20" s="65">
        <v>84878</v>
      </c>
      <c r="M20" s="98">
        <v>406.70189081379459</v>
      </c>
      <c r="N20" s="98">
        <v>427.48214937932039</v>
      </c>
      <c r="O20" s="65" t="s">
        <v>97</v>
      </c>
      <c r="P20" s="65">
        <v>41</v>
      </c>
      <c r="Q20" s="99" t="s">
        <v>97</v>
      </c>
      <c r="R20" s="99">
        <v>0.20649365117641952</v>
      </c>
      <c r="S20" s="65" t="s">
        <v>93</v>
      </c>
      <c r="T20" s="65">
        <v>12329</v>
      </c>
      <c r="U20" s="99" t="s">
        <v>93</v>
      </c>
      <c r="V20" s="99">
        <v>62.094151837904299</v>
      </c>
      <c r="W20" s="187"/>
      <c r="X20" s="187"/>
      <c r="Y20" s="2"/>
      <c r="Z20" s="125"/>
      <c r="AA20" s="125"/>
    </row>
    <row r="21" spans="1:27" ht="12" customHeight="1">
      <c r="A21" s="972"/>
      <c r="B21" s="32" t="s">
        <v>31</v>
      </c>
      <c r="C21" s="153">
        <v>1505</v>
      </c>
      <c r="D21" s="65">
        <v>1474</v>
      </c>
      <c r="E21" s="98">
        <v>19.600000000000001</v>
      </c>
      <c r="F21" s="98">
        <v>18.8</v>
      </c>
      <c r="G21" s="65">
        <v>4518</v>
      </c>
      <c r="H21" s="65">
        <v>5336</v>
      </c>
      <c r="I21" s="98">
        <v>58.8</v>
      </c>
      <c r="J21" s="98">
        <v>68.2</v>
      </c>
      <c r="K21" s="65">
        <v>23716</v>
      </c>
      <c r="L21" s="65">
        <v>21997</v>
      </c>
      <c r="M21" s="98">
        <v>308.5</v>
      </c>
      <c r="N21" s="98">
        <v>281.2</v>
      </c>
      <c r="O21" s="65" t="s">
        <v>96</v>
      </c>
      <c r="P21" s="65" t="s">
        <v>96</v>
      </c>
      <c r="Q21" s="99" t="s">
        <v>96</v>
      </c>
      <c r="R21" s="99" t="s">
        <v>96</v>
      </c>
      <c r="S21" s="65" t="s">
        <v>96</v>
      </c>
      <c r="T21" s="65" t="s">
        <v>96</v>
      </c>
      <c r="U21" s="99" t="s">
        <v>96</v>
      </c>
      <c r="V21" s="99" t="s">
        <v>96</v>
      </c>
      <c r="W21" s="187"/>
      <c r="X21" s="187"/>
      <c r="Y21" s="2"/>
      <c r="Z21" s="125"/>
      <c r="AA21" s="125"/>
    </row>
    <row r="22" spans="1:27" ht="12" customHeight="1">
      <c r="A22" s="972"/>
      <c r="B22" s="32" t="s">
        <v>15</v>
      </c>
      <c r="C22" s="153">
        <v>378</v>
      </c>
      <c r="D22" s="65">
        <v>559</v>
      </c>
      <c r="E22" s="98">
        <v>9.970155473760423</v>
      </c>
      <c r="F22" s="98">
        <v>14.652030013857832</v>
      </c>
      <c r="G22" s="65">
        <v>305</v>
      </c>
      <c r="H22" s="65">
        <v>554</v>
      </c>
      <c r="I22" s="98">
        <v>8.0447021679812938</v>
      </c>
      <c r="J22" s="98">
        <v>14.52097428922583</v>
      </c>
      <c r="K22" s="65">
        <v>2764</v>
      </c>
      <c r="L22" s="65">
        <v>3356</v>
      </c>
      <c r="M22" s="98">
        <v>72.903464892787852</v>
      </c>
      <c r="N22" s="98">
        <v>87.964602372999792</v>
      </c>
      <c r="O22" s="65">
        <v>135</v>
      </c>
      <c r="P22" s="65">
        <v>105</v>
      </c>
      <c r="Q22" s="99">
        <v>3.5607698120572939</v>
      </c>
      <c r="R22" s="99">
        <v>2.7521702172720435</v>
      </c>
      <c r="S22" s="65">
        <v>228</v>
      </c>
      <c r="T22" s="65">
        <v>225</v>
      </c>
      <c r="U22" s="99">
        <v>6.0137445714745414</v>
      </c>
      <c r="V22" s="99">
        <v>5.8975076084400939</v>
      </c>
      <c r="W22" s="187"/>
      <c r="X22" s="187"/>
      <c r="Y22" s="2"/>
      <c r="Z22" s="125"/>
      <c r="AA22" s="125"/>
    </row>
    <row r="23" spans="1:27" ht="12" customHeight="1">
      <c r="A23" s="972"/>
      <c r="B23" s="32" t="s">
        <v>148</v>
      </c>
      <c r="C23" s="181">
        <v>1070</v>
      </c>
      <c r="D23" s="182">
        <v>1114</v>
      </c>
      <c r="E23" s="98">
        <v>10.17850529886327</v>
      </c>
      <c r="F23" s="98">
        <v>10.531535283242995</v>
      </c>
      <c r="G23" s="65">
        <v>4753</v>
      </c>
      <c r="H23" s="65">
        <v>4473</v>
      </c>
      <c r="I23" s="98">
        <v>45.213491294857121</v>
      </c>
      <c r="J23" s="98">
        <v>42.28685576476294</v>
      </c>
      <c r="K23" s="65">
        <v>65481</v>
      </c>
      <c r="L23" s="65">
        <v>69530</v>
      </c>
      <c r="M23" s="98">
        <v>622.89598642510828</v>
      </c>
      <c r="N23" s="98">
        <v>657.32284402503183</v>
      </c>
      <c r="O23" s="65">
        <v>658</v>
      </c>
      <c r="P23" s="65">
        <v>699</v>
      </c>
      <c r="Q23" s="99">
        <v>6.259305127712179</v>
      </c>
      <c r="R23" s="99">
        <v>6.608207507169527</v>
      </c>
      <c r="S23" s="65">
        <v>315</v>
      </c>
      <c r="T23" s="65">
        <v>280</v>
      </c>
      <c r="U23" s="99">
        <v>2.9964758590111495</v>
      </c>
      <c r="V23" s="99">
        <v>2.6470645236158332</v>
      </c>
      <c r="W23" s="187"/>
      <c r="X23" s="187"/>
      <c r="Y23" s="2"/>
      <c r="Z23" s="125"/>
      <c r="AA23" s="125"/>
    </row>
    <row r="24" spans="1:27" ht="12" customHeight="1">
      <c r="A24" s="972"/>
      <c r="B24" s="32" t="s">
        <v>24</v>
      </c>
      <c r="C24" s="153">
        <v>3453</v>
      </c>
      <c r="D24" s="65">
        <v>3312</v>
      </c>
      <c r="E24" s="98">
        <v>38.951343646509052</v>
      </c>
      <c r="F24" s="98">
        <v>37.084196802428565</v>
      </c>
      <c r="G24" s="65">
        <v>354</v>
      </c>
      <c r="H24" s="65">
        <v>274</v>
      </c>
      <c r="I24" s="98">
        <v>3.9932741531607894</v>
      </c>
      <c r="J24" s="98">
        <v>3.0679558948869046</v>
      </c>
      <c r="K24" s="65">
        <v>21956</v>
      </c>
      <c r="L24" s="65">
        <v>24480</v>
      </c>
      <c r="M24" s="98">
        <v>247.67324097965619</v>
      </c>
      <c r="N24" s="98">
        <v>274.10058506142855</v>
      </c>
      <c r="O24" s="65">
        <v>230</v>
      </c>
      <c r="P24" s="65">
        <v>218</v>
      </c>
      <c r="Q24" s="99">
        <v>2.5945001560084222</v>
      </c>
      <c r="R24" s="99">
        <v>2.440928412720238</v>
      </c>
      <c r="S24" s="65">
        <v>68</v>
      </c>
      <c r="T24" s="65">
        <v>50</v>
      </c>
      <c r="U24" s="99">
        <v>0.76706961134162055</v>
      </c>
      <c r="V24" s="99">
        <v>0.55984596622023808</v>
      </c>
      <c r="W24" s="187"/>
      <c r="X24" s="187"/>
      <c r="Y24" s="2"/>
      <c r="Z24" s="125"/>
      <c r="AA24" s="125"/>
    </row>
    <row r="25" spans="1:27" s="8" customFormat="1" ht="12" customHeight="1">
      <c r="A25" s="972"/>
      <c r="B25" s="32" t="s">
        <v>32</v>
      </c>
      <c r="C25" s="153">
        <v>3282</v>
      </c>
      <c r="D25" s="65">
        <v>3412</v>
      </c>
      <c r="E25" s="98">
        <v>20.369053486949841</v>
      </c>
      <c r="F25" s="98">
        <v>21.021029346576828</v>
      </c>
      <c r="G25" s="65">
        <v>32605</v>
      </c>
      <c r="H25" s="65">
        <v>33727</v>
      </c>
      <c r="I25" s="98">
        <v>202.35618188360743</v>
      </c>
      <c r="J25" s="98">
        <v>207.78905532590758</v>
      </c>
      <c r="K25" s="65">
        <v>72802</v>
      </c>
      <c r="L25" s="65">
        <v>76502</v>
      </c>
      <c r="M25" s="98">
        <v>451.83053990156077</v>
      </c>
      <c r="N25" s="98">
        <v>471.32203607028737</v>
      </c>
      <c r="O25" s="65">
        <v>2627</v>
      </c>
      <c r="P25" s="65">
        <v>2371</v>
      </c>
      <c r="Q25" s="99">
        <v>16.303931599700558</v>
      </c>
      <c r="R25" s="99">
        <v>14.607520686029794</v>
      </c>
      <c r="S25" s="65">
        <v>116</v>
      </c>
      <c r="T25" s="65">
        <v>137</v>
      </c>
      <c r="U25" s="99">
        <v>0.71992998308536915</v>
      </c>
      <c r="V25" s="99">
        <v>0.84404484773769795</v>
      </c>
      <c r="W25" s="187"/>
      <c r="X25" s="187"/>
      <c r="Y25" s="2"/>
      <c r="Z25" s="125"/>
      <c r="AA25" s="125"/>
    </row>
    <row r="26" spans="1:27" ht="12" customHeight="1">
      <c r="A26" s="972"/>
      <c r="B26" s="32" t="s">
        <v>129</v>
      </c>
      <c r="C26" s="168">
        <v>3603</v>
      </c>
      <c r="D26" s="101">
        <v>3981</v>
      </c>
      <c r="E26" s="98">
        <v>33.569271678174758</v>
      </c>
      <c r="F26" s="98">
        <v>36.961718856409433</v>
      </c>
      <c r="G26" s="101">
        <v>44704</v>
      </c>
      <c r="H26" s="101">
        <v>46136</v>
      </c>
      <c r="I26" s="98">
        <v>416.50866530700091</v>
      </c>
      <c r="J26" s="98">
        <v>428.35113317239529</v>
      </c>
      <c r="K26" s="101">
        <v>76833</v>
      </c>
      <c r="L26" s="101">
        <v>78382</v>
      </c>
      <c r="M26" s="98">
        <v>715.85563442942021</v>
      </c>
      <c r="N26" s="98">
        <v>727.74012745618791</v>
      </c>
      <c r="O26" s="101">
        <v>3885</v>
      </c>
      <c r="P26" s="101">
        <v>3848</v>
      </c>
      <c r="Q26" s="99">
        <v>36.196675123427404</v>
      </c>
      <c r="R26" s="99">
        <v>35.726876201824538</v>
      </c>
      <c r="S26" s="101">
        <v>3232</v>
      </c>
      <c r="T26" s="101">
        <v>3048</v>
      </c>
      <c r="U26" s="99">
        <v>30.112652251973582</v>
      </c>
      <c r="V26" s="99">
        <v>28.299251211840229</v>
      </c>
      <c r="W26" s="187"/>
      <c r="X26" s="187"/>
      <c r="Y26" s="2"/>
      <c r="Z26" s="125"/>
      <c r="AA26" s="125"/>
    </row>
    <row r="27" spans="1:27" ht="12" customHeight="1">
      <c r="A27" s="972"/>
      <c r="B27" s="32" t="s">
        <v>92</v>
      </c>
      <c r="C27" s="153">
        <v>5103</v>
      </c>
      <c r="D27" s="65">
        <v>6243</v>
      </c>
      <c r="E27" s="98">
        <v>12.270607804106563</v>
      </c>
      <c r="F27" s="98">
        <v>14.899327869196359</v>
      </c>
      <c r="G27" s="65">
        <v>143009</v>
      </c>
      <c r="H27" s="65">
        <v>143792</v>
      </c>
      <c r="I27" s="98">
        <v>343.87759189838829</v>
      </c>
      <c r="J27" s="98">
        <v>343.16901377021992</v>
      </c>
      <c r="K27" s="65">
        <v>188461</v>
      </c>
      <c r="L27" s="65">
        <v>193290</v>
      </c>
      <c r="M27" s="98">
        <v>453.17088327841014</v>
      </c>
      <c r="N27" s="98">
        <v>461.29922854989019</v>
      </c>
      <c r="O27" s="65">
        <v>4651</v>
      </c>
      <c r="P27" s="65">
        <v>4665</v>
      </c>
      <c r="Q27" s="99">
        <v>11.18373444971578</v>
      </c>
      <c r="R27" s="99">
        <v>11.133327648534522</v>
      </c>
      <c r="S27" s="65" t="s">
        <v>96</v>
      </c>
      <c r="T27" s="65" t="s">
        <v>96</v>
      </c>
      <c r="U27" s="99" t="s">
        <v>96</v>
      </c>
      <c r="V27" s="99" t="s">
        <v>96</v>
      </c>
      <c r="W27" s="187"/>
      <c r="X27" s="187"/>
      <c r="Y27" s="2"/>
      <c r="Z27" s="125"/>
      <c r="AA27" s="125"/>
    </row>
    <row r="28" spans="1:27" ht="12" customHeight="1">
      <c r="A28" s="973"/>
      <c r="B28" s="43" t="s">
        <v>20</v>
      </c>
      <c r="C28" s="153">
        <v>349</v>
      </c>
      <c r="D28" s="65">
        <v>418</v>
      </c>
      <c r="E28" s="98">
        <v>16.700010862184715</v>
      </c>
      <c r="F28" s="98">
        <v>19.802289770032882</v>
      </c>
      <c r="G28" s="65">
        <v>2282</v>
      </c>
      <c r="H28" s="65">
        <v>2940</v>
      </c>
      <c r="I28" s="98">
        <v>109.19605956305307</v>
      </c>
      <c r="J28" s="98">
        <v>139.27926297582937</v>
      </c>
      <c r="K28" s="65">
        <v>3960</v>
      </c>
      <c r="L28" s="65">
        <v>3064</v>
      </c>
      <c r="M28" s="98">
        <v>189.4900945967091</v>
      </c>
      <c r="N28" s="98">
        <v>145.15362644827931</v>
      </c>
      <c r="O28" s="65">
        <v>141</v>
      </c>
      <c r="P28" s="65">
        <v>128</v>
      </c>
      <c r="Q28" s="99">
        <v>6.7469957924585815</v>
      </c>
      <c r="R28" s="99">
        <v>6.0638590683354279</v>
      </c>
      <c r="S28" s="65" t="s">
        <v>93</v>
      </c>
      <c r="T28" s="65" t="s">
        <v>97</v>
      </c>
      <c r="U28" s="99" t="s">
        <v>97</v>
      </c>
      <c r="V28" s="99" t="s">
        <v>97</v>
      </c>
      <c r="W28" s="187"/>
      <c r="X28" s="187"/>
      <c r="Y28" s="2"/>
      <c r="Z28" s="125"/>
      <c r="AA28" s="125"/>
    </row>
    <row r="29" spans="1:27" ht="12" customHeight="1">
      <c r="C29" s="102"/>
      <c r="D29" s="102"/>
      <c r="E29" s="98"/>
      <c r="F29" s="98"/>
      <c r="G29" s="102"/>
      <c r="H29" s="102"/>
      <c r="I29" s="98"/>
      <c r="J29" s="98"/>
      <c r="K29" s="102"/>
      <c r="L29" s="102"/>
      <c r="M29" s="98"/>
      <c r="N29" s="98"/>
      <c r="O29" s="102"/>
      <c r="P29" s="102"/>
      <c r="Q29" s="99"/>
      <c r="R29" s="99"/>
      <c r="S29" s="103"/>
      <c r="T29" s="103"/>
      <c r="U29" s="99"/>
      <c r="V29" s="99"/>
      <c r="W29" s="187"/>
      <c r="X29" s="187"/>
      <c r="Y29" s="2"/>
      <c r="Z29" s="125"/>
      <c r="AA29" s="125"/>
    </row>
    <row r="30" spans="1:27" ht="12" customHeight="1">
      <c r="A30" s="971" t="s">
        <v>22</v>
      </c>
      <c r="B30" s="192" t="s">
        <v>12</v>
      </c>
      <c r="C30" s="65">
        <v>1356</v>
      </c>
      <c r="D30" s="65">
        <v>1479</v>
      </c>
      <c r="E30" s="98">
        <v>20.403983832701776</v>
      </c>
      <c r="F30" s="98">
        <v>22.02756677748464</v>
      </c>
      <c r="G30" s="65">
        <v>11495</v>
      </c>
      <c r="H30" s="65">
        <v>9081</v>
      </c>
      <c r="I30" s="98">
        <v>172.96739982072782</v>
      </c>
      <c r="J30" s="98">
        <v>135.24836640049898</v>
      </c>
      <c r="K30" s="65">
        <v>15914</v>
      </c>
      <c r="L30" s="65">
        <v>14721</v>
      </c>
      <c r="M30" s="98">
        <v>239.46091350561659</v>
      </c>
      <c r="N30" s="98">
        <v>219.24801252964934</v>
      </c>
      <c r="O30" s="65">
        <v>2858</v>
      </c>
      <c r="P30" s="65">
        <v>2393</v>
      </c>
      <c r="Q30" s="99">
        <v>43.004856780133984</v>
      </c>
      <c r="R30" s="99">
        <v>35.640275387776029</v>
      </c>
      <c r="S30" s="65">
        <v>1284</v>
      </c>
      <c r="T30" s="65">
        <v>347</v>
      </c>
      <c r="U30" s="99">
        <v>19.320586461053896</v>
      </c>
      <c r="V30" s="99">
        <v>5.1680633345416966</v>
      </c>
      <c r="W30" s="187"/>
      <c r="X30" s="187"/>
      <c r="Y30" s="2"/>
      <c r="Z30" s="125"/>
      <c r="AA30" s="125"/>
    </row>
    <row r="31" spans="1:27" ht="12" customHeight="1">
      <c r="A31" s="972"/>
      <c r="B31" s="25" t="s">
        <v>16</v>
      </c>
      <c r="C31" s="65">
        <v>418</v>
      </c>
      <c r="D31" s="65">
        <v>679</v>
      </c>
      <c r="E31" s="98">
        <v>13.310711492557465</v>
      </c>
      <c r="F31" s="98">
        <v>21.482256731634411</v>
      </c>
      <c r="G31" s="65">
        <v>3429</v>
      </c>
      <c r="H31" s="65">
        <v>4161</v>
      </c>
      <c r="I31" s="98">
        <v>109.19241556932906</v>
      </c>
      <c r="J31" s="98">
        <v>131.64605340254903</v>
      </c>
      <c r="K31" s="65">
        <v>3270</v>
      </c>
      <c r="L31" s="65">
        <v>5938</v>
      </c>
      <c r="M31" s="98">
        <v>104.12925019297347</v>
      </c>
      <c r="N31" s="98">
        <v>187.86692263983082</v>
      </c>
      <c r="O31" s="65">
        <v>131</v>
      </c>
      <c r="P31" s="65">
        <v>213</v>
      </c>
      <c r="Q31" s="99">
        <v>4.1715387691986319</v>
      </c>
      <c r="R31" s="99">
        <v>6.7389111691283201</v>
      </c>
      <c r="S31" s="65">
        <v>3</v>
      </c>
      <c r="T31" s="65">
        <v>9</v>
      </c>
      <c r="U31" s="99">
        <v>9.5531422195388502E-2</v>
      </c>
      <c r="V31" s="99">
        <v>0.28474272545612622</v>
      </c>
      <c r="W31" s="187"/>
      <c r="X31" s="187"/>
      <c r="Y31" s="2"/>
      <c r="Z31" s="125"/>
      <c r="AA31" s="125"/>
    </row>
    <row r="32" spans="1:27" ht="12" customHeight="1">
      <c r="A32" s="972"/>
      <c r="B32" s="25" t="s">
        <v>17</v>
      </c>
      <c r="C32" s="65">
        <v>767</v>
      </c>
      <c r="D32" s="65">
        <v>637</v>
      </c>
      <c r="E32" s="98">
        <v>48.653466163004971</v>
      </c>
      <c r="F32" s="98">
        <v>40.062615919009367</v>
      </c>
      <c r="G32" s="65">
        <v>8651</v>
      </c>
      <c r="H32" s="65">
        <v>8751</v>
      </c>
      <c r="I32" s="98">
        <v>548.76288888677448</v>
      </c>
      <c r="J32" s="98">
        <v>550.37355087480523</v>
      </c>
      <c r="K32" s="65">
        <v>9260</v>
      </c>
      <c r="L32" s="65">
        <v>7284</v>
      </c>
      <c r="M32" s="98">
        <v>587.39386788712648</v>
      </c>
      <c r="N32" s="98">
        <v>458.11003823243988</v>
      </c>
      <c r="O32" s="65">
        <v>634</v>
      </c>
      <c r="P32" s="65">
        <v>804</v>
      </c>
      <c r="Q32" s="99">
        <v>40.216815576721189</v>
      </c>
      <c r="R32" s="99">
        <v>50.565687910335214</v>
      </c>
      <c r="S32" s="65">
        <v>563</v>
      </c>
      <c r="T32" s="65">
        <v>380</v>
      </c>
      <c r="U32" s="99">
        <v>35.713039699832855</v>
      </c>
      <c r="V32" s="99">
        <v>23.899205728765399</v>
      </c>
      <c r="W32" s="187"/>
      <c r="X32" s="187"/>
      <c r="Y32" s="2"/>
      <c r="Z32" s="125"/>
      <c r="AA32" s="125"/>
    </row>
    <row r="33" spans="1:241" ht="12" customHeight="1">
      <c r="A33" s="972"/>
      <c r="B33" s="25" t="s">
        <v>18</v>
      </c>
      <c r="C33" s="65">
        <v>155</v>
      </c>
      <c r="D33" s="65">
        <v>149</v>
      </c>
      <c r="E33" s="98">
        <v>33.683570023795809</v>
      </c>
      <c r="F33" s="98">
        <v>31.734267044922092</v>
      </c>
      <c r="G33" s="65">
        <v>2839</v>
      </c>
      <c r="H33" s="65">
        <v>4429</v>
      </c>
      <c r="I33" s="98">
        <v>616.95261482294393</v>
      </c>
      <c r="J33" s="98">
        <v>943.29576336885873</v>
      </c>
      <c r="K33" s="65">
        <v>3403</v>
      </c>
      <c r="L33" s="65">
        <v>2946</v>
      </c>
      <c r="M33" s="98">
        <v>739.51734703856221</v>
      </c>
      <c r="N33" s="98">
        <v>627.44396452577507</v>
      </c>
      <c r="O33" s="65">
        <v>32</v>
      </c>
      <c r="P33" s="65">
        <v>20</v>
      </c>
      <c r="Q33" s="99">
        <v>6.9540273597513931</v>
      </c>
      <c r="R33" s="99">
        <v>4.2596331603922266</v>
      </c>
      <c r="S33" s="65" t="s">
        <v>97</v>
      </c>
      <c r="T33" s="65" t="s">
        <v>97</v>
      </c>
      <c r="U33" s="99" t="s">
        <v>97</v>
      </c>
      <c r="V33" s="99" t="s">
        <v>97</v>
      </c>
      <c r="W33" s="187"/>
      <c r="X33" s="187"/>
      <c r="Y33" s="2"/>
      <c r="Z33" s="125"/>
      <c r="AA33" s="125"/>
    </row>
    <row r="34" spans="1:241" ht="12" customHeight="1">
      <c r="A34" s="972"/>
      <c r="B34" s="169" t="s">
        <v>19</v>
      </c>
      <c r="C34" s="104">
        <v>1790</v>
      </c>
      <c r="D34" s="104">
        <v>1860</v>
      </c>
      <c r="E34" s="98">
        <v>28.335993328535739</v>
      </c>
      <c r="F34" s="98">
        <v>29.138597267927523</v>
      </c>
      <c r="G34" s="104">
        <v>15070</v>
      </c>
      <c r="H34" s="104">
        <v>15541</v>
      </c>
      <c r="I34" s="98">
        <v>238.56056953130368</v>
      </c>
      <c r="J34" s="98">
        <v>243.4639463122912</v>
      </c>
      <c r="K34" s="104">
        <v>41530</v>
      </c>
      <c r="L34" s="104">
        <v>43407</v>
      </c>
      <c r="M34" s="98">
        <v>657.42670554977053</v>
      </c>
      <c r="N34" s="98">
        <v>680.01026430587626</v>
      </c>
      <c r="O34" s="104">
        <v>3414</v>
      </c>
      <c r="P34" s="104">
        <v>3502</v>
      </c>
      <c r="Q34" s="99">
        <v>54.044179454536881</v>
      </c>
      <c r="R34" s="99">
        <v>54.862025608753861</v>
      </c>
      <c r="S34" s="104">
        <v>6532</v>
      </c>
      <c r="T34" s="104">
        <v>7820</v>
      </c>
      <c r="U34" s="99">
        <v>103.40263040334941</v>
      </c>
      <c r="V34" s="99">
        <v>122.5074358253727</v>
      </c>
      <c r="W34" s="187"/>
      <c r="X34" s="187"/>
      <c r="Y34" s="2"/>
      <c r="Z34" s="125"/>
      <c r="AA34" s="125"/>
    </row>
    <row r="35" spans="1:241" ht="12" customHeight="1">
      <c r="A35" s="973"/>
      <c r="B35" s="193" t="s">
        <v>21</v>
      </c>
      <c r="C35" s="65">
        <v>396</v>
      </c>
      <c r="D35" s="65">
        <v>385</v>
      </c>
      <c r="E35" s="98">
        <v>28.26770372020113</v>
      </c>
      <c r="F35" s="98">
        <v>27.156777132441839</v>
      </c>
      <c r="G35" s="65">
        <v>1331</v>
      </c>
      <c r="H35" s="65">
        <v>1590</v>
      </c>
      <c r="I35" s="98">
        <v>95.010893059564907</v>
      </c>
      <c r="J35" s="98">
        <v>112.15396270281175</v>
      </c>
      <c r="K35" s="65">
        <v>3190</v>
      </c>
      <c r="L35" s="65">
        <v>3141</v>
      </c>
      <c r="M35" s="98">
        <v>227.71205774606466</v>
      </c>
      <c r="N35" s="98">
        <v>221.55697915064886</v>
      </c>
      <c r="O35" s="65">
        <v>102</v>
      </c>
      <c r="P35" s="65">
        <v>134</v>
      </c>
      <c r="Q35" s="99">
        <v>7.2810752006578667</v>
      </c>
      <c r="R35" s="99">
        <v>9.4519691837589779</v>
      </c>
      <c r="S35" s="65">
        <v>211</v>
      </c>
      <c r="T35" s="65">
        <v>148</v>
      </c>
      <c r="U35" s="99">
        <v>15.061832032733429</v>
      </c>
      <c r="V35" s="99">
        <v>10.439488352211407</v>
      </c>
      <c r="W35" s="187"/>
      <c r="X35" s="187"/>
      <c r="Y35" s="2"/>
      <c r="Z35" s="125"/>
      <c r="AA35" s="125"/>
    </row>
    <row r="36" spans="1:241" ht="12" customHeight="1">
      <c r="B36" s="9"/>
      <c r="C36" s="170"/>
      <c r="D36" s="170"/>
      <c r="E36" s="171"/>
      <c r="F36" s="171"/>
      <c r="G36" s="170"/>
      <c r="H36" s="170"/>
      <c r="I36" s="171"/>
      <c r="J36" s="171"/>
      <c r="K36" s="170"/>
      <c r="L36" s="170"/>
      <c r="M36" s="171"/>
      <c r="N36" s="171"/>
      <c r="O36" s="170"/>
      <c r="P36" s="170"/>
      <c r="Q36" s="172"/>
      <c r="R36" s="172"/>
      <c r="S36" s="170"/>
      <c r="T36" s="170"/>
      <c r="U36" s="172"/>
      <c r="V36" s="172"/>
      <c r="W36" s="194"/>
      <c r="X36" s="187"/>
      <c r="Y36" s="2"/>
      <c r="Z36" s="125"/>
      <c r="AA36" s="125"/>
    </row>
    <row r="37" spans="1:241" s="8" customFormat="1" ht="12" customHeight="1">
      <c r="A37" s="155" t="s">
        <v>98</v>
      </c>
      <c r="B37" s="161" t="s">
        <v>33</v>
      </c>
      <c r="C37" s="65">
        <v>193</v>
      </c>
      <c r="D37" s="65">
        <v>314</v>
      </c>
      <c r="E37" s="98">
        <v>6.0337823030102946</v>
      </c>
      <c r="F37" s="98">
        <v>9.7267887533540378</v>
      </c>
      <c r="G37" s="65">
        <v>1858</v>
      </c>
      <c r="H37" s="65">
        <v>2969</v>
      </c>
      <c r="I37" s="98">
        <v>58.086878336751958</v>
      </c>
      <c r="J37" s="98">
        <v>91.970814677414452</v>
      </c>
      <c r="K37" s="65">
        <v>3586</v>
      </c>
      <c r="L37" s="65">
        <v>3414</v>
      </c>
      <c r="M37" s="98">
        <v>112.10955097717573</v>
      </c>
      <c r="N37" s="98">
        <v>105.7555949170404</v>
      </c>
      <c r="O37" s="65">
        <v>391</v>
      </c>
      <c r="P37" s="65">
        <v>258</v>
      </c>
      <c r="Q37" s="99">
        <v>12.22388020972552</v>
      </c>
      <c r="R37" s="99">
        <v>7.9920748355584141</v>
      </c>
      <c r="S37" s="65" t="s">
        <v>96</v>
      </c>
      <c r="T37" s="65" t="s">
        <v>96</v>
      </c>
      <c r="U37" s="99" t="s">
        <v>96</v>
      </c>
      <c r="V37" s="99" t="s">
        <v>96</v>
      </c>
      <c r="W37" s="187"/>
      <c r="X37" s="187"/>
      <c r="Y37" s="2"/>
      <c r="Z37" s="125"/>
      <c r="AA37" s="125"/>
    </row>
    <row r="38" spans="1:241" s="8" customFormat="1" ht="12" customHeight="1">
      <c r="A38" s="13"/>
      <c r="B38" s="13"/>
      <c r="C38" s="173"/>
      <c r="D38" s="173"/>
      <c r="E38" s="171"/>
      <c r="F38" s="171"/>
      <c r="G38" s="173"/>
      <c r="H38" s="173"/>
      <c r="I38" s="171"/>
      <c r="J38" s="171"/>
      <c r="K38" s="173"/>
      <c r="L38" s="173"/>
      <c r="M38" s="171"/>
      <c r="N38" s="171"/>
      <c r="O38" s="173"/>
      <c r="P38" s="173"/>
      <c r="Q38" s="172"/>
      <c r="R38" s="172"/>
      <c r="S38" s="174"/>
      <c r="T38" s="174"/>
      <c r="U38" s="172"/>
      <c r="V38" s="172"/>
      <c r="W38" s="194"/>
      <c r="X38" s="194"/>
      <c r="Y38" s="36"/>
      <c r="Z38" s="175"/>
      <c r="AA38" s="175"/>
    </row>
    <row r="39" spans="1:241" ht="12" customHeight="1">
      <c r="A39" s="155" t="s">
        <v>99</v>
      </c>
      <c r="B39" s="33" t="s">
        <v>26</v>
      </c>
      <c r="C39" s="65">
        <v>21</v>
      </c>
      <c r="D39" s="65">
        <v>76</v>
      </c>
      <c r="E39" s="98">
        <v>3.0687890996611178</v>
      </c>
      <c r="F39" s="98">
        <v>10.878869513685904</v>
      </c>
      <c r="G39" s="65">
        <v>478</v>
      </c>
      <c r="H39" s="65">
        <v>736</v>
      </c>
      <c r="I39" s="98">
        <v>69.851485220857825</v>
      </c>
      <c r="J39" s="98">
        <v>105.35326265885297</v>
      </c>
      <c r="K39" s="65">
        <v>238</v>
      </c>
      <c r="L39" s="65">
        <v>1973</v>
      </c>
      <c r="M39" s="98">
        <v>34.779609796159335</v>
      </c>
      <c r="N39" s="98">
        <v>282.42117829608276</v>
      </c>
      <c r="O39" s="65">
        <v>18</v>
      </c>
      <c r="P39" s="65">
        <v>27</v>
      </c>
      <c r="Q39" s="99">
        <v>2.6303906568523869</v>
      </c>
      <c r="R39" s="99">
        <v>3.8648615377568345</v>
      </c>
      <c r="S39" s="65">
        <v>9</v>
      </c>
      <c r="T39" s="65">
        <v>37</v>
      </c>
      <c r="U39" s="99">
        <v>1.3151953284261935</v>
      </c>
      <c r="V39" s="99">
        <v>5.2962917369260323</v>
      </c>
      <c r="W39" s="187"/>
      <c r="X39" s="187"/>
      <c r="Y39" s="2"/>
      <c r="Z39" s="125"/>
      <c r="AA39" s="125"/>
    </row>
    <row r="40" spans="1:241" ht="12" customHeight="1">
      <c r="A40" s="978" t="s">
        <v>34</v>
      </c>
      <c r="B40" s="1010"/>
      <c r="C40" s="1011"/>
      <c r="D40" s="1011"/>
      <c r="E40" s="1011"/>
      <c r="F40" s="1011"/>
      <c r="G40" s="1011"/>
      <c r="H40" s="1011"/>
      <c r="I40" s="1011"/>
      <c r="J40" s="1011"/>
      <c r="K40" s="1011"/>
      <c r="L40" s="1"/>
      <c r="M40" s="1"/>
      <c r="N40" s="1"/>
      <c r="O40" s="1"/>
      <c r="P40" s="1"/>
      <c r="Q40" s="1"/>
      <c r="R40" s="1"/>
      <c r="Y40" s="2"/>
      <c r="AA40" s="125"/>
    </row>
    <row r="41" spans="1:241" ht="12" customHeight="1">
      <c r="A41" s="1007"/>
      <c r="B41" s="1007"/>
      <c r="C41" s="1007"/>
      <c r="D41" s="1007"/>
      <c r="E41" s="1007"/>
      <c r="F41" s="1007"/>
      <c r="G41" s="1007"/>
      <c r="H41" s="1007"/>
      <c r="I41" s="1007"/>
      <c r="J41" s="1007"/>
      <c r="K41" s="1007"/>
      <c r="L41" s="1"/>
      <c r="M41" s="1"/>
      <c r="N41" s="1"/>
      <c r="O41" s="1"/>
      <c r="P41" s="1"/>
      <c r="Q41" s="1"/>
      <c r="R41" s="1"/>
    </row>
    <row r="42" spans="1:241" ht="12" customHeight="1">
      <c r="A42" s="10" t="s">
        <v>35</v>
      </c>
      <c r="B42" s="554"/>
      <c r="C42" s="554"/>
      <c r="D42" s="554"/>
      <c r="E42" s="554"/>
      <c r="F42" s="554"/>
      <c r="G42" s="554"/>
      <c r="H42" s="554"/>
      <c r="I42" s="554"/>
      <c r="J42" s="554"/>
      <c r="K42" s="554"/>
      <c r="L42" s="1"/>
      <c r="M42" s="1"/>
      <c r="N42" s="1"/>
      <c r="O42" s="1"/>
      <c r="P42" s="1"/>
      <c r="Q42" s="1"/>
      <c r="R42" s="1"/>
    </row>
    <row r="43" spans="1:241" ht="12" customHeight="1">
      <c r="A43" s="18" t="s">
        <v>51</v>
      </c>
      <c r="B43" s="554"/>
      <c r="C43" s="554"/>
      <c r="D43" s="554"/>
      <c r="E43" s="554"/>
      <c r="F43" s="554"/>
      <c r="G43" s="554"/>
      <c r="H43" s="554"/>
      <c r="I43" s="554"/>
      <c r="J43" s="554"/>
      <c r="K43" s="554"/>
      <c r="L43" s="1"/>
      <c r="M43" s="1"/>
      <c r="N43" s="1"/>
      <c r="O43" s="1"/>
      <c r="P43" s="1"/>
      <c r="Q43" s="1"/>
      <c r="R43" s="1"/>
    </row>
    <row r="44" spans="1:241" ht="12" customHeight="1">
      <c r="A44" s="13" t="s">
        <v>37</v>
      </c>
      <c r="K44" s="1"/>
      <c r="L44" s="1"/>
      <c r="O44" s="1"/>
      <c r="P44" s="1"/>
      <c r="Q44" s="1"/>
      <c r="R44" s="1"/>
    </row>
    <row r="45" spans="1:241" ht="12" customHeight="1">
      <c r="A45" s="1" t="s">
        <v>117</v>
      </c>
      <c r="K45" s="1"/>
      <c r="L45" s="1"/>
      <c r="M45" s="1"/>
      <c r="N45" s="1"/>
      <c r="O45" s="1"/>
      <c r="P45" s="1"/>
      <c r="Q45" s="1"/>
      <c r="R45" s="1"/>
    </row>
    <row r="46" spans="1:241" ht="12" customHeight="1">
      <c r="A46" s="1" t="s">
        <v>149</v>
      </c>
      <c r="K46" s="1"/>
      <c r="L46" s="1"/>
      <c r="M46" s="1"/>
      <c r="N46" s="1"/>
      <c r="O46" s="1"/>
      <c r="P46" s="1"/>
      <c r="Q46" s="1"/>
      <c r="R46" s="1"/>
    </row>
    <row r="47" spans="1:241" s="13" customFormat="1" ht="12" customHeight="1">
      <c r="A47" s="128" t="s">
        <v>150</v>
      </c>
      <c r="B47" s="39"/>
      <c r="C47" s="40"/>
      <c r="D47" s="30"/>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row>
    <row r="48" spans="1:241" ht="12" customHeight="1">
      <c r="A48" s="128" t="s">
        <v>128</v>
      </c>
      <c r="B48" s="39"/>
      <c r="C48" s="40"/>
      <c r="D48" s="30"/>
      <c r="K48" s="1"/>
      <c r="L48" s="1"/>
      <c r="M48" s="1"/>
      <c r="N48" s="1"/>
      <c r="O48" s="1"/>
      <c r="P48" s="1"/>
      <c r="Q48" s="1"/>
      <c r="R48" s="1"/>
    </row>
    <row r="49" spans="1:241" ht="12" customHeight="1">
      <c r="A49" s="13" t="s">
        <v>38</v>
      </c>
      <c r="K49" s="1"/>
      <c r="L49" s="1"/>
      <c r="M49" s="1"/>
      <c r="N49" s="1"/>
      <c r="O49" s="1"/>
      <c r="P49" s="1"/>
      <c r="Q49" s="1"/>
      <c r="R49" s="1"/>
    </row>
    <row r="50" spans="1:241" ht="12" customHeight="1">
      <c r="A50" s="13" t="s">
        <v>39</v>
      </c>
      <c r="K50" s="1"/>
      <c r="L50" s="1"/>
      <c r="M50" s="1"/>
      <c r="N50" s="1"/>
      <c r="O50" s="1"/>
      <c r="P50" s="1"/>
      <c r="Q50" s="1"/>
      <c r="R50" s="1"/>
    </row>
    <row r="51" spans="1:241" ht="12" customHeight="1">
      <c r="A51" s="992" t="s">
        <v>54</v>
      </c>
      <c r="B51" s="1007"/>
      <c r="C51" s="1007"/>
      <c r="D51" s="1007"/>
      <c r="E51" s="1007"/>
      <c r="F51" s="1007"/>
      <c r="G51" s="1007"/>
      <c r="H51" s="1007"/>
      <c r="I51" s="1007"/>
      <c r="J51" s="1007"/>
      <c r="K51" s="1007"/>
      <c r="L51" s="1"/>
      <c r="M51" s="1"/>
      <c r="N51" s="1"/>
      <c r="O51" s="1"/>
      <c r="P51" s="1"/>
      <c r="Q51" s="1"/>
      <c r="R51" s="1"/>
    </row>
    <row r="52" spans="1:241" ht="12" customHeight="1">
      <c r="A52" s="1007"/>
      <c r="B52" s="1007"/>
      <c r="C52" s="1007"/>
      <c r="D52" s="1007"/>
      <c r="E52" s="1007"/>
      <c r="F52" s="1007"/>
      <c r="G52" s="1007"/>
      <c r="H52" s="1007"/>
      <c r="I52" s="1007"/>
      <c r="J52" s="1007"/>
      <c r="K52" s="1007"/>
      <c r="L52" s="1"/>
      <c r="M52" s="1"/>
      <c r="N52" s="1"/>
      <c r="O52" s="1"/>
      <c r="P52" s="1"/>
      <c r="Q52" s="1"/>
      <c r="R52" s="1"/>
    </row>
    <row r="54" spans="1:241" s="13" customFormat="1" ht="12" customHeight="1">
      <c r="B54" s="39"/>
      <c r="C54" s="40"/>
      <c r="D54" s="30"/>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row>
    <row r="55" spans="1:241" s="13" customFormat="1" ht="12" customHeight="1">
      <c r="B55" s="39"/>
      <c r="C55" s="40"/>
      <c r="D55" s="30"/>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row>
    <row r="56" spans="1:241" s="13" customFormat="1" ht="12" customHeight="1">
      <c r="B56" s="39"/>
      <c r="C56" s="40"/>
      <c r="D56" s="30"/>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row>
    <row r="57" spans="1:241" s="13" customFormat="1" ht="12" customHeight="1">
      <c r="B57" s="39"/>
      <c r="C57" s="40"/>
      <c r="D57" s="30"/>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row>
    <row r="58" spans="1:241" s="13" customFormat="1" ht="12" customHeight="1">
      <c r="B58" s="39"/>
      <c r="C58" s="40"/>
      <c r="D58" s="30"/>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row>
    <row r="59" spans="1:241" s="13" customFormat="1" ht="12" customHeight="1">
      <c r="B59" s="39"/>
      <c r="C59" s="40"/>
      <c r="D59" s="30"/>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row>
    <row r="60" spans="1:241" s="13" customFormat="1" ht="12" customHeight="1">
      <c r="B60" s="39"/>
      <c r="C60" s="40"/>
      <c r="D60" s="30"/>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row>
    <row r="61" spans="1:241" s="13" customFormat="1" ht="12" customHeight="1">
      <c r="B61" s="39"/>
      <c r="C61" s="40"/>
      <c r="D61" s="30"/>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row>
    <row r="62" spans="1:241" s="13" customFormat="1" ht="12" customHeight="1">
      <c r="B62" s="39"/>
      <c r="C62" s="40"/>
      <c r="D62" s="30"/>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row>
    <row r="63" spans="1:241" s="13" customFormat="1" ht="12" customHeight="1">
      <c r="B63" s="39"/>
      <c r="C63" s="40"/>
      <c r="D63" s="30"/>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row>
    <row r="64" spans="1:241" s="13" customFormat="1" ht="12" customHeight="1">
      <c r="B64" s="39"/>
      <c r="C64" s="40"/>
      <c r="D64" s="30"/>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row>
    <row r="65" spans="2:241" s="13" customFormat="1" ht="12" customHeight="1">
      <c r="B65" s="39"/>
      <c r="C65" s="40"/>
      <c r="D65" s="30"/>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row>
    <row r="66" spans="2:241" s="13" customFormat="1" ht="12" customHeight="1">
      <c r="B66" s="39"/>
      <c r="C66" s="40"/>
      <c r="D66" s="30"/>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row>
    <row r="67" spans="2:241" s="13" customFormat="1" ht="12" customHeight="1">
      <c r="B67" s="39"/>
      <c r="C67" s="40"/>
      <c r="D67" s="30"/>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row>
    <row r="68" spans="2:241" s="13" customFormat="1" ht="12" customHeight="1">
      <c r="B68" s="39"/>
      <c r="C68" s="40"/>
      <c r="D68" s="30"/>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row>
    <row r="69" spans="2:241" s="13" customFormat="1" ht="12" customHeight="1">
      <c r="B69" s="39"/>
      <c r="C69" s="40"/>
      <c r="D69" s="30"/>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row>
    <row r="70" spans="2:241" s="13" customFormat="1" ht="12" customHeight="1">
      <c r="B70" s="39"/>
      <c r="C70" s="40"/>
      <c r="D70" s="30"/>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row>
    <row r="71" spans="2:241" s="13" customFormat="1" ht="12" customHeight="1">
      <c r="B71" s="39"/>
      <c r="C71" s="40"/>
      <c r="D71" s="30"/>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row>
    <row r="72" spans="2:241" s="13" customFormat="1" ht="12" customHeight="1">
      <c r="B72" s="39"/>
      <c r="C72" s="40"/>
      <c r="D72" s="30"/>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row>
    <row r="73" spans="2:241" s="13" customFormat="1" ht="12" customHeight="1">
      <c r="B73" s="39"/>
      <c r="C73" s="40"/>
      <c r="D73" s="30"/>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row>
    <row r="74" spans="2:241" s="13" customFormat="1" ht="12" customHeight="1">
      <c r="B74" s="39"/>
      <c r="C74" s="40"/>
      <c r="D74" s="30"/>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row>
    <row r="75" spans="2:241" s="13" customFormat="1" ht="12" customHeight="1">
      <c r="B75" s="39"/>
      <c r="C75" s="40"/>
      <c r="D75" s="30"/>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row>
    <row r="76" spans="2:241" s="13" customFormat="1" ht="12" customHeight="1">
      <c r="B76" s="39"/>
      <c r="C76" s="40"/>
      <c r="D76" s="30"/>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row>
    <row r="77" spans="2:241" s="13" customFormat="1" ht="12" customHeight="1">
      <c r="B77" s="39"/>
      <c r="C77" s="40"/>
      <c r="D77" s="30"/>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row>
    <row r="78" spans="2:241" s="13" customFormat="1" ht="12" customHeight="1">
      <c r="B78" s="41"/>
      <c r="C78" s="191"/>
      <c r="D78" s="30"/>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row>
  </sheetData>
  <mergeCells count="21">
    <mergeCell ref="A51:K52"/>
    <mergeCell ref="O5:R5"/>
    <mergeCell ref="A10:A28"/>
    <mergeCell ref="G6:H6"/>
    <mergeCell ref="M6:N6"/>
    <mergeCell ref="O6:P6"/>
    <mergeCell ref="A30:A35"/>
    <mergeCell ref="A40:K41"/>
    <mergeCell ref="K5:N5"/>
    <mergeCell ref="A5:A7"/>
    <mergeCell ref="E6:F6"/>
    <mergeCell ref="B5:B7"/>
    <mergeCell ref="U6:V6"/>
    <mergeCell ref="S5:V5"/>
    <mergeCell ref="Q6:R6"/>
    <mergeCell ref="C5:F5"/>
    <mergeCell ref="G5:J5"/>
    <mergeCell ref="I6:J6"/>
    <mergeCell ref="S6:T6"/>
    <mergeCell ref="C6:D6"/>
    <mergeCell ref="K6:L6"/>
  </mergeCells>
  <pageMargins left="0.17" right="0.17" top="0.39370078740157483" bottom="0.39370078740157483" header="0.19685039370078741" footer="0.51181102362204722"/>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I120"/>
  <sheetViews>
    <sheetView topLeftCell="A52" zoomScaleNormal="100" workbookViewId="0">
      <selection activeCell="A62" sqref="A62:A80"/>
    </sheetView>
  </sheetViews>
  <sheetFormatPr defaultRowHeight="11.25"/>
  <cols>
    <col min="1" max="1" width="17.5703125" style="9" customWidth="1"/>
    <col min="2" max="2" width="17" style="9" customWidth="1"/>
    <col min="3" max="32" width="7.85546875" style="9" customWidth="1"/>
    <col min="33" max="34" width="9.140625" style="9" customWidth="1"/>
    <col min="35" max="16384" width="9.140625" style="9"/>
  </cols>
  <sheetData>
    <row r="1" spans="1:22" ht="12" hidden="1" customHeight="1">
      <c r="A1" s="226" t="s">
        <v>171</v>
      </c>
    </row>
    <row r="2" spans="1:22" ht="12" hidden="1" customHeight="1">
      <c r="A2" s="227" t="s">
        <v>172</v>
      </c>
    </row>
    <row r="3" spans="1:22" ht="12" hidden="1" customHeight="1">
      <c r="A3" s="227" t="s">
        <v>173</v>
      </c>
    </row>
    <row r="4" spans="1:22" ht="12" hidden="1" customHeight="1">
      <c r="A4" s="227"/>
    </row>
    <row r="5" spans="1:22" ht="34.5" hidden="1" customHeight="1">
      <c r="A5" s="996" t="s">
        <v>77</v>
      </c>
      <c r="B5" s="1014" t="s">
        <v>1</v>
      </c>
      <c r="C5" s="1017" t="s">
        <v>174</v>
      </c>
      <c r="D5" s="1018"/>
      <c r="E5" s="557"/>
      <c r="F5" s="557"/>
      <c r="G5" s="1019" t="s">
        <v>175</v>
      </c>
      <c r="H5" s="1020"/>
      <c r="I5" s="560"/>
      <c r="J5" s="560"/>
      <c r="K5" s="560"/>
      <c r="L5" s="560"/>
      <c r="M5" s="560"/>
      <c r="N5" s="560"/>
      <c r="O5" s="560"/>
      <c r="P5" s="560"/>
      <c r="Q5" s="560"/>
      <c r="R5" s="560"/>
      <c r="S5" s="1019" t="s">
        <v>176</v>
      </c>
      <c r="T5" s="1021"/>
      <c r="U5" s="228"/>
      <c r="V5" s="228"/>
    </row>
    <row r="6" spans="1:22" ht="12" hidden="1" customHeight="1">
      <c r="A6" s="1012"/>
      <c r="B6" s="1015"/>
      <c r="C6" s="983" t="s">
        <v>5</v>
      </c>
      <c r="D6" s="982"/>
      <c r="E6" s="549"/>
      <c r="F6" s="549"/>
      <c r="G6" s="983" t="s">
        <v>5</v>
      </c>
      <c r="H6" s="982"/>
      <c r="I6" s="549"/>
      <c r="J6" s="549"/>
      <c r="K6" s="549"/>
      <c r="L6" s="549"/>
      <c r="M6" s="549"/>
      <c r="N6" s="549"/>
      <c r="O6" s="549"/>
      <c r="P6" s="549"/>
      <c r="Q6" s="549"/>
      <c r="R6" s="549"/>
      <c r="S6" s="983" t="s">
        <v>5</v>
      </c>
      <c r="T6" s="984"/>
      <c r="U6" s="229"/>
      <c r="V6" s="229"/>
    </row>
    <row r="7" spans="1:22" ht="12" hidden="1" customHeight="1">
      <c r="A7" s="1013"/>
      <c r="B7" s="1016"/>
      <c r="C7" s="546">
        <v>2010</v>
      </c>
      <c r="D7" s="546">
        <v>2011</v>
      </c>
      <c r="E7" s="546"/>
      <c r="F7" s="546"/>
      <c r="G7" s="546">
        <v>2010</v>
      </c>
      <c r="H7" s="546">
        <v>2011</v>
      </c>
      <c r="I7" s="546"/>
      <c r="J7" s="546"/>
      <c r="K7" s="546"/>
      <c r="L7" s="546"/>
      <c r="M7" s="546"/>
      <c r="N7" s="546"/>
      <c r="O7" s="546"/>
      <c r="P7" s="546"/>
      <c r="Q7" s="546"/>
      <c r="R7" s="546"/>
      <c r="S7" s="546">
        <v>2010</v>
      </c>
      <c r="T7" s="546">
        <v>2011</v>
      </c>
      <c r="U7" s="229"/>
      <c r="V7" s="229"/>
    </row>
    <row r="8" spans="1:22" ht="12" hidden="1" customHeight="1">
      <c r="A8" s="229"/>
      <c r="B8" s="229"/>
      <c r="C8" s="229"/>
      <c r="D8" s="229"/>
      <c r="E8" s="229"/>
      <c r="F8" s="229"/>
      <c r="G8" s="229"/>
      <c r="H8" s="229"/>
      <c r="I8" s="229"/>
      <c r="J8" s="229"/>
      <c r="K8" s="229"/>
      <c r="L8" s="229"/>
      <c r="M8" s="229"/>
      <c r="N8" s="229"/>
      <c r="O8" s="229"/>
      <c r="P8" s="229"/>
      <c r="Q8" s="229"/>
      <c r="R8" s="229"/>
      <c r="S8" s="229"/>
      <c r="T8" s="229"/>
      <c r="U8" s="229"/>
      <c r="V8" s="229"/>
    </row>
    <row r="9" spans="1:22" ht="12" hidden="1" customHeight="1">
      <c r="A9" s="1002" t="s">
        <v>8</v>
      </c>
      <c r="B9" s="9" t="s">
        <v>23</v>
      </c>
      <c r="C9" s="230" t="s">
        <v>96</v>
      </c>
      <c r="D9" s="230">
        <v>2</v>
      </c>
      <c r="E9" s="230"/>
      <c r="F9" s="230"/>
      <c r="G9" s="231" t="s">
        <v>93</v>
      </c>
      <c r="H9" s="231" t="s">
        <v>93</v>
      </c>
      <c r="I9" s="231"/>
      <c r="J9" s="231"/>
      <c r="K9" s="231"/>
      <c r="L9" s="231"/>
      <c r="M9" s="231"/>
      <c r="N9" s="231"/>
      <c r="O9" s="231"/>
      <c r="P9" s="231"/>
      <c r="Q9" s="231"/>
      <c r="R9" s="231"/>
      <c r="S9" s="231" t="s">
        <v>93</v>
      </c>
      <c r="T9" s="231" t="s">
        <v>93</v>
      </c>
      <c r="U9" s="232"/>
      <c r="V9" s="232"/>
    </row>
    <row r="10" spans="1:22" ht="12" hidden="1" customHeight="1">
      <c r="A10" s="1002"/>
      <c r="B10" s="9" t="s">
        <v>27</v>
      </c>
      <c r="C10" s="230">
        <v>9</v>
      </c>
      <c r="D10" s="233">
        <v>4</v>
      </c>
      <c r="E10" s="233"/>
      <c r="F10" s="233"/>
      <c r="G10" s="231">
        <v>5</v>
      </c>
      <c r="H10" s="231">
        <v>2</v>
      </c>
      <c r="I10" s="231"/>
      <c r="J10" s="231"/>
      <c r="K10" s="231"/>
      <c r="L10" s="231"/>
      <c r="M10" s="231"/>
      <c r="N10" s="231"/>
      <c r="O10" s="231"/>
      <c r="P10" s="231"/>
      <c r="Q10" s="231"/>
      <c r="R10" s="231"/>
      <c r="S10" s="231">
        <v>6</v>
      </c>
      <c r="T10" s="231">
        <v>10</v>
      </c>
      <c r="U10" s="232"/>
      <c r="V10" s="232"/>
    </row>
    <row r="11" spans="1:22" ht="12" hidden="1" customHeight="1">
      <c r="A11" s="1002"/>
      <c r="B11" s="9" t="s">
        <v>28</v>
      </c>
      <c r="C11" s="233">
        <v>307</v>
      </c>
      <c r="D11" s="233">
        <v>228</v>
      </c>
      <c r="E11" s="233"/>
      <c r="F11" s="233"/>
      <c r="G11" s="234">
        <v>8</v>
      </c>
      <c r="H11" s="234">
        <v>3</v>
      </c>
      <c r="I11" s="234"/>
      <c r="J11" s="234"/>
      <c r="K11" s="234"/>
      <c r="L11" s="234"/>
      <c r="M11" s="234"/>
      <c r="N11" s="234"/>
      <c r="O11" s="234"/>
      <c r="P11" s="234"/>
      <c r="Q11" s="234"/>
      <c r="R11" s="234"/>
      <c r="S11" s="234">
        <v>6</v>
      </c>
      <c r="T11" s="234">
        <v>8</v>
      </c>
      <c r="U11" s="235"/>
      <c r="V11" s="235"/>
    </row>
    <row r="12" spans="1:22" ht="12" hidden="1" customHeight="1">
      <c r="A12" s="1002"/>
      <c r="B12" s="9" t="s">
        <v>9</v>
      </c>
      <c r="C12" s="230">
        <v>7</v>
      </c>
      <c r="D12" s="230">
        <v>23</v>
      </c>
      <c r="E12" s="230"/>
      <c r="F12" s="230"/>
      <c r="G12" s="230" t="s">
        <v>96</v>
      </c>
      <c r="H12" s="230" t="s">
        <v>96</v>
      </c>
      <c r="I12" s="230"/>
      <c r="J12" s="230"/>
      <c r="K12" s="230"/>
      <c r="L12" s="230"/>
      <c r="M12" s="230"/>
      <c r="N12" s="230"/>
      <c r="O12" s="230"/>
      <c r="P12" s="230"/>
      <c r="Q12" s="230"/>
      <c r="R12" s="230"/>
      <c r="S12" s="230">
        <v>7</v>
      </c>
      <c r="T12" s="230">
        <v>12</v>
      </c>
      <c r="U12" s="236"/>
      <c r="V12" s="236"/>
    </row>
    <row r="13" spans="1:22" ht="12" hidden="1" customHeight="1">
      <c r="A13" s="1002"/>
      <c r="B13" s="9" t="s">
        <v>10</v>
      </c>
      <c r="C13" s="233" t="s">
        <v>96</v>
      </c>
      <c r="D13" s="233" t="s">
        <v>96</v>
      </c>
      <c r="E13" s="233"/>
      <c r="F13" s="233"/>
      <c r="G13" s="233" t="s">
        <v>96</v>
      </c>
      <c r="H13" s="233" t="s">
        <v>96</v>
      </c>
      <c r="I13" s="233"/>
      <c r="J13" s="233"/>
      <c r="K13" s="233"/>
      <c r="L13" s="233"/>
      <c r="M13" s="233"/>
      <c r="N13" s="233"/>
      <c r="O13" s="233"/>
      <c r="P13" s="233"/>
      <c r="Q13" s="233"/>
      <c r="R13" s="233"/>
      <c r="S13" s="237" t="s">
        <v>96</v>
      </c>
      <c r="T13" s="231">
        <v>2</v>
      </c>
      <c r="U13" s="232"/>
      <c r="V13" s="232"/>
    </row>
    <row r="14" spans="1:22" ht="12" hidden="1" customHeight="1">
      <c r="A14" s="1002"/>
      <c r="B14" s="9" t="s">
        <v>29</v>
      </c>
      <c r="C14" s="230">
        <v>3</v>
      </c>
      <c r="D14" s="230">
        <v>8</v>
      </c>
      <c r="E14" s="230"/>
      <c r="F14" s="230"/>
      <c r="G14" s="231" t="s">
        <v>93</v>
      </c>
      <c r="H14" s="231">
        <v>1</v>
      </c>
      <c r="I14" s="231"/>
      <c r="J14" s="231"/>
      <c r="K14" s="231"/>
      <c r="L14" s="231"/>
      <c r="M14" s="231"/>
      <c r="N14" s="231"/>
      <c r="O14" s="231"/>
      <c r="P14" s="231"/>
      <c r="Q14" s="231"/>
      <c r="R14" s="231"/>
      <c r="S14" s="231">
        <v>3</v>
      </c>
      <c r="T14" s="231" t="s">
        <v>93</v>
      </c>
      <c r="U14" s="232"/>
      <c r="V14" s="232"/>
    </row>
    <row r="15" spans="1:22" ht="12" hidden="1" customHeight="1">
      <c r="A15" s="1002"/>
      <c r="B15" s="9" t="s">
        <v>11</v>
      </c>
      <c r="C15" s="238">
        <v>16</v>
      </c>
      <c r="D15" s="238">
        <v>6</v>
      </c>
      <c r="E15" s="238"/>
      <c r="F15" s="238"/>
      <c r="G15" s="239">
        <v>3</v>
      </c>
      <c r="H15" s="239">
        <v>2</v>
      </c>
      <c r="I15" s="239"/>
      <c r="J15" s="239"/>
      <c r="K15" s="239"/>
      <c r="L15" s="239"/>
      <c r="M15" s="239"/>
      <c r="N15" s="239"/>
      <c r="O15" s="239"/>
      <c r="P15" s="239"/>
      <c r="Q15" s="239"/>
      <c r="R15" s="239"/>
      <c r="S15" s="239">
        <v>3</v>
      </c>
      <c r="T15" s="239">
        <v>3</v>
      </c>
      <c r="U15" s="232"/>
      <c r="V15" s="232"/>
    </row>
    <row r="16" spans="1:22" ht="12" hidden="1" customHeight="1">
      <c r="A16" s="1002"/>
      <c r="B16" s="9" t="s">
        <v>13</v>
      </c>
      <c r="C16" s="230">
        <v>6</v>
      </c>
      <c r="D16" s="230">
        <v>10</v>
      </c>
      <c r="E16" s="230"/>
      <c r="F16" s="230"/>
      <c r="G16" s="231">
        <v>4</v>
      </c>
      <c r="H16" s="231">
        <v>7</v>
      </c>
      <c r="I16" s="231"/>
      <c r="J16" s="231"/>
      <c r="K16" s="231"/>
      <c r="L16" s="231"/>
      <c r="M16" s="231"/>
      <c r="N16" s="231"/>
      <c r="O16" s="231"/>
      <c r="P16" s="231"/>
      <c r="Q16" s="231"/>
      <c r="R16" s="231"/>
      <c r="S16" s="231">
        <v>6</v>
      </c>
      <c r="T16" s="231">
        <v>1</v>
      </c>
      <c r="U16" s="232"/>
      <c r="V16" s="232"/>
    </row>
    <row r="17" spans="1:22" ht="12" hidden="1" customHeight="1">
      <c r="A17" s="1002"/>
      <c r="B17" s="9" t="s">
        <v>14</v>
      </c>
      <c r="C17" s="230">
        <v>3</v>
      </c>
      <c r="D17" s="230">
        <v>2</v>
      </c>
      <c r="E17" s="230"/>
      <c r="F17" s="230"/>
      <c r="G17" s="231" t="s">
        <v>93</v>
      </c>
      <c r="H17" s="231" t="s">
        <v>93</v>
      </c>
      <c r="I17" s="231"/>
      <c r="J17" s="231"/>
      <c r="K17" s="231"/>
      <c r="L17" s="231"/>
      <c r="M17" s="231"/>
      <c r="N17" s="231"/>
      <c r="O17" s="231"/>
      <c r="P17" s="231"/>
      <c r="Q17" s="231"/>
      <c r="R17" s="231"/>
      <c r="S17" s="231" t="s">
        <v>93</v>
      </c>
      <c r="T17" s="231">
        <v>3</v>
      </c>
      <c r="U17" s="232"/>
      <c r="V17" s="232"/>
    </row>
    <row r="18" spans="1:22" ht="12" hidden="1" customHeight="1">
      <c r="A18" s="1002"/>
      <c r="B18" s="9" t="s">
        <v>15</v>
      </c>
      <c r="C18" s="230">
        <v>5</v>
      </c>
      <c r="D18" s="230">
        <v>9</v>
      </c>
      <c r="E18" s="230"/>
      <c r="F18" s="230"/>
      <c r="G18" s="231">
        <v>2</v>
      </c>
      <c r="H18" s="231" t="s">
        <v>93</v>
      </c>
      <c r="I18" s="231"/>
      <c r="J18" s="231"/>
      <c r="K18" s="231"/>
      <c r="L18" s="231"/>
      <c r="M18" s="231"/>
      <c r="N18" s="231"/>
      <c r="O18" s="231"/>
      <c r="P18" s="231"/>
      <c r="Q18" s="231"/>
      <c r="R18" s="231"/>
      <c r="S18" s="231" t="s">
        <v>93</v>
      </c>
      <c r="T18" s="231">
        <v>1</v>
      </c>
      <c r="U18" s="232"/>
      <c r="V18" s="232"/>
    </row>
    <row r="19" spans="1:22" ht="12" hidden="1" customHeight="1">
      <c r="A19" s="1002"/>
      <c r="B19" s="9" t="s">
        <v>24</v>
      </c>
      <c r="C19" s="230">
        <v>31</v>
      </c>
      <c r="D19" s="230">
        <v>24</v>
      </c>
      <c r="E19" s="230"/>
      <c r="F19" s="230"/>
      <c r="G19" s="234">
        <v>11</v>
      </c>
      <c r="H19" s="234">
        <v>19</v>
      </c>
      <c r="I19" s="234"/>
      <c r="J19" s="234"/>
      <c r="K19" s="234"/>
      <c r="L19" s="234"/>
      <c r="M19" s="234"/>
      <c r="N19" s="234"/>
      <c r="O19" s="234"/>
      <c r="P19" s="234"/>
      <c r="Q19" s="234"/>
      <c r="R19" s="234"/>
      <c r="S19" s="234">
        <v>38</v>
      </c>
      <c r="T19" s="234">
        <v>34</v>
      </c>
      <c r="U19" s="235"/>
      <c r="V19" s="235"/>
    </row>
    <row r="20" spans="1:22" ht="12" hidden="1" customHeight="1">
      <c r="A20" s="1002"/>
      <c r="B20" s="9" t="s">
        <v>32</v>
      </c>
      <c r="C20" s="230">
        <v>855</v>
      </c>
      <c r="D20" s="230">
        <v>524</v>
      </c>
      <c r="E20" s="230"/>
      <c r="F20" s="230"/>
      <c r="G20" s="230" t="s">
        <v>96</v>
      </c>
      <c r="H20" s="230" t="s">
        <v>96</v>
      </c>
      <c r="I20" s="230"/>
      <c r="J20" s="230"/>
      <c r="K20" s="230"/>
      <c r="L20" s="230"/>
      <c r="M20" s="230"/>
      <c r="N20" s="230"/>
      <c r="O20" s="230"/>
      <c r="P20" s="230"/>
      <c r="Q20" s="230"/>
      <c r="R20" s="230"/>
      <c r="S20" s="231">
        <v>20</v>
      </c>
      <c r="T20" s="231">
        <v>12</v>
      </c>
      <c r="U20" s="232"/>
      <c r="V20" s="232"/>
    </row>
    <row r="21" spans="1:22" ht="12" hidden="1" customHeight="1">
      <c r="A21" s="1002"/>
      <c r="B21" s="9" t="s">
        <v>177</v>
      </c>
      <c r="C21" s="230">
        <v>55</v>
      </c>
      <c r="D21" s="230">
        <v>40</v>
      </c>
      <c r="E21" s="230"/>
      <c r="F21" s="230"/>
      <c r="G21" s="230" t="s">
        <v>96</v>
      </c>
      <c r="H21" s="230" t="s">
        <v>96</v>
      </c>
      <c r="I21" s="230"/>
      <c r="J21" s="230"/>
      <c r="K21" s="230"/>
      <c r="L21" s="230"/>
      <c r="M21" s="230"/>
      <c r="N21" s="230"/>
      <c r="O21" s="230"/>
      <c r="P21" s="230"/>
      <c r="Q21" s="230"/>
      <c r="R21" s="230"/>
      <c r="S21" s="231">
        <v>5</v>
      </c>
      <c r="T21" s="231">
        <v>3</v>
      </c>
      <c r="U21" s="232"/>
      <c r="V21" s="232"/>
    </row>
    <row r="22" spans="1:22" ht="12" hidden="1" customHeight="1">
      <c r="A22" s="1002"/>
      <c r="B22" s="9" t="s">
        <v>101</v>
      </c>
      <c r="C22" s="240">
        <v>510</v>
      </c>
      <c r="D22" s="240">
        <v>460</v>
      </c>
      <c r="E22" s="240"/>
      <c r="F22" s="240"/>
      <c r="G22" s="240" t="s">
        <v>96</v>
      </c>
      <c r="H22" s="241">
        <v>20</v>
      </c>
      <c r="I22" s="241"/>
      <c r="J22" s="241"/>
      <c r="K22" s="241"/>
      <c r="L22" s="241"/>
      <c r="M22" s="241"/>
      <c r="N22" s="241"/>
      <c r="O22" s="241"/>
      <c r="P22" s="241"/>
      <c r="Q22" s="241"/>
      <c r="R22" s="241"/>
      <c r="S22" s="241">
        <v>25</v>
      </c>
      <c r="T22" s="241">
        <v>28</v>
      </c>
      <c r="U22" s="232"/>
      <c r="V22" s="232"/>
    </row>
    <row r="23" spans="1:22" ht="12" hidden="1" customHeight="1">
      <c r="A23" s="1002"/>
      <c r="B23" s="9" t="s">
        <v>20</v>
      </c>
      <c r="C23" s="230">
        <v>17</v>
      </c>
      <c r="D23" s="230">
        <v>4</v>
      </c>
      <c r="E23" s="230"/>
      <c r="F23" s="230"/>
      <c r="G23" s="231" t="s">
        <v>93</v>
      </c>
      <c r="H23" s="231" t="s">
        <v>93</v>
      </c>
      <c r="I23" s="231"/>
      <c r="J23" s="231"/>
      <c r="K23" s="231"/>
      <c r="L23" s="231"/>
      <c r="M23" s="231"/>
      <c r="N23" s="231"/>
      <c r="O23" s="231"/>
      <c r="P23" s="231"/>
      <c r="Q23" s="231"/>
      <c r="R23" s="231"/>
      <c r="S23" s="234">
        <v>5</v>
      </c>
      <c r="T23" s="231" t="s">
        <v>93</v>
      </c>
      <c r="U23" s="232"/>
      <c r="V23" s="232"/>
    </row>
    <row r="24" spans="1:22" ht="12" hidden="1" customHeight="1">
      <c r="A24" s="128"/>
    </row>
    <row r="25" spans="1:22" ht="12" hidden="1" customHeight="1">
      <c r="A25" s="1002" t="s">
        <v>22</v>
      </c>
      <c r="B25" s="9" t="s">
        <v>12</v>
      </c>
      <c r="C25" s="230" t="s">
        <v>96</v>
      </c>
      <c r="D25" s="230">
        <v>1</v>
      </c>
      <c r="E25" s="230"/>
      <c r="F25" s="230"/>
      <c r="G25" s="231" t="s">
        <v>96</v>
      </c>
      <c r="H25" s="231" t="s">
        <v>96</v>
      </c>
      <c r="I25" s="231"/>
      <c r="J25" s="231"/>
      <c r="K25" s="231"/>
      <c r="L25" s="231"/>
      <c r="M25" s="231"/>
      <c r="N25" s="231"/>
      <c r="O25" s="231"/>
      <c r="P25" s="231"/>
      <c r="Q25" s="231"/>
      <c r="R25" s="231"/>
      <c r="S25" s="231" t="s">
        <v>96</v>
      </c>
      <c r="T25" s="231" t="s">
        <v>96</v>
      </c>
      <c r="U25" s="232"/>
      <c r="V25" s="232"/>
    </row>
    <row r="26" spans="1:22" ht="12" hidden="1" customHeight="1">
      <c r="A26" s="1002"/>
      <c r="B26" s="25" t="s">
        <v>17</v>
      </c>
      <c r="C26" s="230">
        <v>5</v>
      </c>
      <c r="D26" s="230">
        <v>2</v>
      </c>
      <c r="E26" s="230"/>
      <c r="F26" s="230"/>
      <c r="G26" s="231">
        <v>1</v>
      </c>
      <c r="H26" s="231">
        <v>1</v>
      </c>
      <c r="I26" s="231"/>
      <c r="J26" s="231"/>
      <c r="K26" s="231"/>
      <c r="L26" s="231"/>
      <c r="M26" s="231"/>
      <c r="N26" s="231"/>
      <c r="O26" s="231"/>
      <c r="P26" s="231"/>
      <c r="Q26" s="231"/>
      <c r="R26" s="231"/>
      <c r="S26" s="234">
        <v>1</v>
      </c>
      <c r="T26" s="234">
        <v>4</v>
      </c>
      <c r="U26" s="235"/>
      <c r="V26" s="235"/>
    </row>
    <row r="27" spans="1:22" ht="12" hidden="1" customHeight="1">
      <c r="A27" s="1002"/>
      <c r="B27" s="9" t="s">
        <v>21</v>
      </c>
      <c r="C27" s="240">
        <v>5</v>
      </c>
      <c r="D27" s="240">
        <v>3</v>
      </c>
      <c r="E27" s="240"/>
      <c r="F27" s="240"/>
      <c r="G27" s="241" t="s">
        <v>93</v>
      </c>
      <c r="H27" s="241" t="s">
        <v>93</v>
      </c>
      <c r="I27" s="241"/>
      <c r="J27" s="241"/>
      <c r="K27" s="241"/>
      <c r="L27" s="241"/>
      <c r="M27" s="241"/>
      <c r="N27" s="241"/>
      <c r="O27" s="241"/>
      <c r="P27" s="241"/>
      <c r="Q27" s="241"/>
      <c r="R27" s="241"/>
      <c r="S27" s="241" t="s">
        <v>93</v>
      </c>
      <c r="T27" s="241">
        <v>1</v>
      </c>
      <c r="U27" s="232"/>
      <c r="V27" s="232"/>
    </row>
    <row r="28" spans="1:22" ht="12" hidden="1" customHeight="1">
      <c r="A28" s="128"/>
      <c r="C28" s="242"/>
      <c r="D28" s="242"/>
      <c r="E28" s="242"/>
      <c r="F28" s="242"/>
      <c r="G28" s="243"/>
      <c r="H28" s="243"/>
      <c r="I28" s="243"/>
      <c r="J28" s="243"/>
      <c r="K28" s="243"/>
      <c r="L28" s="243"/>
      <c r="M28" s="243"/>
      <c r="N28" s="243"/>
      <c r="O28" s="243"/>
      <c r="P28" s="243"/>
      <c r="Q28" s="243"/>
      <c r="R28" s="243"/>
      <c r="S28" s="243"/>
      <c r="T28" s="243"/>
      <c r="U28" s="232"/>
      <c r="V28" s="232"/>
    </row>
    <row r="29" spans="1:22" ht="12" hidden="1" customHeight="1">
      <c r="A29" s="1002" t="s">
        <v>98</v>
      </c>
      <c r="B29" s="9" t="s">
        <v>25</v>
      </c>
      <c r="C29" s="244">
        <v>1</v>
      </c>
      <c r="D29" s="244">
        <v>1</v>
      </c>
      <c r="E29" s="244"/>
      <c r="F29" s="244"/>
      <c r="G29" s="244" t="s">
        <v>96</v>
      </c>
      <c r="H29" s="244" t="s">
        <v>96</v>
      </c>
      <c r="I29" s="244"/>
      <c r="J29" s="244"/>
      <c r="K29" s="244"/>
      <c r="L29" s="244"/>
      <c r="M29" s="244"/>
      <c r="N29" s="244"/>
      <c r="O29" s="244"/>
      <c r="P29" s="244"/>
      <c r="Q29" s="244"/>
      <c r="R29" s="244"/>
      <c r="S29" s="245" t="s">
        <v>96</v>
      </c>
      <c r="T29" s="245" t="s">
        <v>97</v>
      </c>
      <c r="U29" s="246"/>
      <c r="V29" s="246"/>
    </row>
    <row r="30" spans="1:22" ht="12" hidden="1" customHeight="1">
      <c r="A30" s="1002"/>
      <c r="B30" s="9" t="s">
        <v>30</v>
      </c>
      <c r="C30" s="230" t="s">
        <v>96</v>
      </c>
      <c r="D30" s="230" t="s">
        <v>96</v>
      </c>
      <c r="E30" s="230"/>
      <c r="F30" s="230"/>
      <c r="G30" s="230" t="s">
        <v>96</v>
      </c>
      <c r="H30" s="230" t="s">
        <v>96</v>
      </c>
      <c r="I30" s="230"/>
      <c r="J30" s="230"/>
      <c r="K30" s="230"/>
      <c r="L30" s="230"/>
      <c r="M30" s="230"/>
      <c r="N30" s="230"/>
      <c r="O30" s="230"/>
      <c r="P30" s="230"/>
      <c r="Q30" s="230"/>
      <c r="R30" s="230"/>
      <c r="S30" s="230" t="s">
        <v>96</v>
      </c>
      <c r="T30" s="230" t="s">
        <v>96</v>
      </c>
      <c r="U30" s="236"/>
      <c r="V30" s="236"/>
    </row>
    <row r="31" spans="1:22" ht="12" hidden="1" customHeight="1">
      <c r="A31" s="1002"/>
      <c r="B31" s="9" t="s">
        <v>31</v>
      </c>
      <c r="C31" s="230" t="s">
        <v>96</v>
      </c>
      <c r="D31" s="230" t="s">
        <v>96</v>
      </c>
      <c r="E31" s="230"/>
      <c r="F31" s="230"/>
      <c r="G31" s="230" t="s">
        <v>96</v>
      </c>
      <c r="H31" s="230" t="s">
        <v>96</v>
      </c>
      <c r="I31" s="230"/>
      <c r="J31" s="230"/>
      <c r="K31" s="230"/>
      <c r="L31" s="230"/>
      <c r="M31" s="230"/>
      <c r="N31" s="230"/>
      <c r="O31" s="230"/>
      <c r="P31" s="230"/>
      <c r="Q31" s="230"/>
      <c r="R31" s="230"/>
      <c r="S31" s="230" t="s">
        <v>96</v>
      </c>
      <c r="T31" s="230" t="s">
        <v>96</v>
      </c>
      <c r="U31" s="236"/>
      <c r="V31" s="236"/>
    </row>
    <row r="32" spans="1:22" ht="12" hidden="1" customHeight="1">
      <c r="A32" s="1002"/>
      <c r="B32" s="9" t="s">
        <v>178</v>
      </c>
      <c r="C32" s="230">
        <v>119</v>
      </c>
      <c r="D32" s="230">
        <v>147</v>
      </c>
      <c r="E32" s="230"/>
      <c r="F32" s="230"/>
      <c r="G32" s="230" t="s">
        <v>96</v>
      </c>
      <c r="H32" s="230" t="s">
        <v>96</v>
      </c>
      <c r="I32" s="230"/>
      <c r="J32" s="230"/>
      <c r="K32" s="230"/>
      <c r="L32" s="230"/>
      <c r="M32" s="230"/>
      <c r="N32" s="230"/>
      <c r="O32" s="230"/>
      <c r="P32" s="230"/>
      <c r="Q32" s="230"/>
      <c r="R32" s="230"/>
      <c r="S32" s="234">
        <v>3</v>
      </c>
      <c r="T32" s="231">
        <v>9</v>
      </c>
      <c r="U32" s="232"/>
      <c r="V32" s="232"/>
    </row>
    <row r="33" spans="1:22" ht="12" hidden="1" customHeight="1">
      <c r="A33" s="1002"/>
      <c r="B33" s="9" t="s">
        <v>33</v>
      </c>
      <c r="C33" s="240">
        <v>5</v>
      </c>
      <c r="D33" s="240" t="s">
        <v>97</v>
      </c>
      <c r="E33" s="240"/>
      <c r="F33" s="240"/>
      <c r="G33" s="247" t="s">
        <v>93</v>
      </c>
      <c r="H33" s="240" t="s">
        <v>96</v>
      </c>
      <c r="I33" s="240"/>
      <c r="J33" s="240"/>
      <c r="K33" s="240"/>
      <c r="L33" s="240"/>
      <c r="M33" s="240"/>
      <c r="N33" s="240"/>
      <c r="O33" s="240"/>
      <c r="P33" s="240"/>
      <c r="Q33" s="240"/>
      <c r="R33" s="240"/>
      <c r="S33" s="241">
        <v>1</v>
      </c>
      <c r="T33" s="241" t="s">
        <v>97</v>
      </c>
      <c r="U33" s="232"/>
      <c r="V33" s="232"/>
    </row>
    <row r="34" spans="1:22" ht="12" hidden="1" customHeight="1">
      <c r="A34" s="128"/>
      <c r="C34" s="33"/>
      <c r="D34" s="33"/>
      <c r="E34" s="33"/>
      <c r="F34" s="33"/>
      <c r="G34" s="243"/>
      <c r="H34" s="243"/>
      <c r="I34" s="243"/>
      <c r="J34" s="243"/>
      <c r="K34" s="243"/>
      <c r="L34" s="243"/>
      <c r="M34" s="243"/>
      <c r="N34" s="243"/>
      <c r="O34" s="243"/>
      <c r="P34" s="243"/>
      <c r="Q34" s="243"/>
      <c r="R34" s="243"/>
      <c r="S34" s="33"/>
      <c r="T34" s="33"/>
      <c r="U34" s="25"/>
      <c r="V34" s="25"/>
    </row>
    <row r="35" spans="1:22" ht="12" hidden="1" customHeight="1">
      <c r="A35" s="1022" t="s">
        <v>99</v>
      </c>
      <c r="B35" s="25" t="s">
        <v>26</v>
      </c>
      <c r="C35" s="244" t="s">
        <v>96</v>
      </c>
      <c r="D35" s="244" t="s">
        <v>96</v>
      </c>
      <c r="E35" s="244"/>
      <c r="F35" s="244"/>
      <c r="G35" s="244" t="s">
        <v>96</v>
      </c>
      <c r="H35" s="244" t="s">
        <v>96</v>
      </c>
      <c r="I35" s="244"/>
      <c r="J35" s="244"/>
      <c r="K35" s="244"/>
      <c r="L35" s="244"/>
      <c r="M35" s="244"/>
      <c r="N35" s="244"/>
      <c r="O35" s="244"/>
      <c r="P35" s="244"/>
      <c r="Q35" s="244"/>
      <c r="R35" s="244"/>
      <c r="S35" s="239" t="s">
        <v>96</v>
      </c>
      <c r="T35" s="239" t="s">
        <v>96</v>
      </c>
      <c r="U35" s="232"/>
      <c r="V35" s="232"/>
    </row>
    <row r="36" spans="1:22" ht="12" hidden="1" customHeight="1">
      <c r="A36" s="1022"/>
      <c r="B36" s="25" t="s">
        <v>16</v>
      </c>
      <c r="C36" s="230" t="s">
        <v>93</v>
      </c>
      <c r="D36" s="230" t="s">
        <v>96</v>
      </c>
      <c r="E36" s="230"/>
      <c r="F36" s="230"/>
      <c r="G36" s="230" t="s">
        <v>93</v>
      </c>
      <c r="H36" s="230" t="s">
        <v>96</v>
      </c>
      <c r="I36" s="230"/>
      <c r="J36" s="230"/>
      <c r="K36" s="230"/>
      <c r="L36" s="230"/>
      <c r="M36" s="230"/>
      <c r="N36" s="230"/>
      <c r="O36" s="230"/>
      <c r="P36" s="230"/>
      <c r="Q36" s="230"/>
      <c r="R36" s="230"/>
      <c r="S36" s="231">
        <v>1</v>
      </c>
      <c r="T36" s="231" t="s">
        <v>96</v>
      </c>
      <c r="U36" s="232"/>
      <c r="V36" s="232"/>
    </row>
    <row r="37" spans="1:22" ht="12" hidden="1" customHeight="1">
      <c r="A37" s="1022"/>
      <c r="B37" s="25" t="s">
        <v>18</v>
      </c>
      <c r="C37" s="230" t="s">
        <v>96</v>
      </c>
      <c r="D37" s="230" t="s">
        <v>96</v>
      </c>
      <c r="E37" s="230"/>
      <c r="F37" s="230"/>
      <c r="G37" s="230" t="s">
        <v>96</v>
      </c>
      <c r="H37" s="230" t="s">
        <v>96</v>
      </c>
      <c r="I37" s="230"/>
      <c r="J37" s="230"/>
      <c r="K37" s="230"/>
      <c r="L37" s="230"/>
      <c r="M37" s="230"/>
      <c r="N37" s="230"/>
      <c r="O37" s="230"/>
      <c r="P37" s="230"/>
      <c r="Q37" s="230"/>
      <c r="R37" s="230"/>
      <c r="S37" s="230" t="s">
        <v>96</v>
      </c>
      <c r="T37" s="230" t="s">
        <v>96</v>
      </c>
      <c r="U37" s="236"/>
      <c r="V37" s="236"/>
    </row>
    <row r="38" spans="1:22" ht="12" hidden="1" customHeight="1">
      <c r="A38" s="1003"/>
      <c r="B38" s="193" t="s">
        <v>19</v>
      </c>
      <c r="C38" s="230">
        <v>23</v>
      </c>
      <c r="D38" s="230">
        <v>43</v>
      </c>
      <c r="E38" s="230"/>
      <c r="F38" s="230"/>
      <c r="G38" s="231">
        <v>2</v>
      </c>
      <c r="H38" s="230">
        <v>5</v>
      </c>
      <c r="I38" s="230"/>
      <c r="J38" s="230"/>
      <c r="K38" s="230"/>
      <c r="L38" s="230"/>
      <c r="M38" s="230"/>
      <c r="N38" s="230"/>
      <c r="O38" s="230"/>
      <c r="P38" s="230"/>
      <c r="Q38" s="230"/>
      <c r="R38" s="230"/>
      <c r="S38" s="231">
        <v>2</v>
      </c>
      <c r="T38" s="230">
        <v>3</v>
      </c>
      <c r="U38" s="236"/>
      <c r="V38" s="236"/>
    </row>
    <row r="39" spans="1:22" ht="12" hidden="1" customHeight="1">
      <c r="A39" s="226" t="s">
        <v>179</v>
      </c>
      <c r="B39" s="248"/>
      <c r="C39" s="25"/>
      <c r="D39" s="25"/>
      <c r="E39" s="25"/>
      <c r="F39" s="25"/>
      <c r="G39" s="25"/>
      <c r="H39" s="25"/>
      <c r="I39" s="25"/>
      <c r="J39" s="25"/>
      <c r="K39" s="25"/>
      <c r="L39" s="25"/>
      <c r="M39" s="25"/>
      <c r="N39" s="25"/>
      <c r="O39" s="25"/>
      <c r="P39" s="25"/>
      <c r="Q39" s="25"/>
      <c r="R39" s="25"/>
      <c r="S39" s="25"/>
      <c r="T39" s="25"/>
      <c r="U39" s="25"/>
      <c r="V39" s="25"/>
    </row>
    <row r="40" spans="1:22" ht="12" hidden="1" customHeight="1">
      <c r="A40" s="227" t="s">
        <v>180</v>
      </c>
      <c r="B40" s="248"/>
      <c r="C40" s="25"/>
      <c r="D40" s="25"/>
      <c r="E40" s="25"/>
      <c r="F40" s="25"/>
      <c r="G40" s="25"/>
      <c r="H40" s="25"/>
      <c r="I40" s="25"/>
      <c r="J40" s="25"/>
      <c r="K40" s="25"/>
      <c r="L40" s="25"/>
      <c r="M40" s="25"/>
      <c r="N40" s="25"/>
      <c r="O40" s="25"/>
      <c r="P40" s="25"/>
      <c r="Q40" s="25"/>
      <c r="R40" s="25"/>
      <c r="S40" s="25"/>
      <c r="T40" s="25"/>
      <c r="U40" s="25"/>
      <c r="V40" s="25"/>
    </row>
    <row r="41" spans="1:22" ht="12" hidden="1" customHeight="1">
      <c r="A41" s="188" t="s">
        <v>83</v>
      </c>
      <c r="B41" s="558"/>
      <c r="C41" s="558"/>
      <c r="D41" s="558"/>
      <c r="E41" s="558"/>
      <c r="F41" s="558"/>
      <c r="G41" s="558"/>
      <c r="H41" s="558"/>
      <c r="I41" s="558"/>
      <c r="J41" s="558"/>
      <c r="K41" s="558"/>
      <c r="L41" s="558"/>
      <c r="M41" s="558"/>
      <c r="N41" s="558"/>
      <c r="O41" s="558"/>
      <c r="P41" s="558"/>
      <c r="Q41" s="558"/>
      <c r="R41" s="558"/>
      <c r="S41" s="558"/>
      <c r="T41" s="558"/>
      <c r="U41" s="558"/>
      <c r="V41" s="558"/>
    </row>
    <row r="42" spans="1:22" ht="12" hidden="1" customHeight="1">
      <c r="A42" s="9" t="s">
        <v>181</v>
      </c>
      <c r="B42" s="249"/>
      <c r="C42" s="249"/>
      <c r="D42" s="249"/>
      <c r="E42" s="249"/>
      <c r="F42" s="249"/>
      <c r="G42" s="249"/>
      <c r="H42" s="249"/>
      <c r="I42" s="249"/>
      <c r="J42" s="249"/>
      <c r="K42" s="249"/>
      <c r="L42" s="249"/>
      <c r="M42" s="249"/>
      <c r="N42" s="249"/>
      <c r="O42" s="249"/>
      <c r="P42" s="249"/>
      <c r="Q42" s="249"/>
      <c r="R42" s="249"/>
      <c r="S42" s="1023"/>
      <c r="T42" s="1023"/>
      <c r="U42" s="559"/>
      <c r="V42" s="559"/>
    </row>
    <row r="43" spans="1:22" ht="12" hidden="1" customHeight="1">
      <c r="A43" s="1" t="s">
        <v>182</v>
      </c>
      <c r="B43" s="249"/>
      <c r="C43" s="249"/>
      <c r="D43" s="249"/>
      <c r="E43" s="249"/>
      <c r="F43" s="249"/>
      <c r="G43" s="249"/>
      <c r="H43" s="249"/>
      <c r="I43" s="249"/>
      <c r="J43" s="249"/>
      <c r="K43" s="249"/>
      <c r="L43" s="249"/>
      <c r="M43" s="249"/>
      <c r="N43" s="249"/>
      <c r="O43" s="249"/>
      <c r="P43" s="249"/>
      <c r="Q43" s="249"/>
      <c r="R43" s="249"/>
      <c r="S43" s="559"/>
      <c r="T43" s="559"/>
      <c r="U43" s="559"/>
      <c r="V43" s="559"/>
    </row>
    <row r="44" spans="1:22" ht="12" hidden="1" customHeight="1">
      <c r="A44" s="128" t="s">
        <v>183</v>
      </c>
      <c r="B44" s="128"/>
      <c r="C44" s="128"/>
      <c r="D44" s="128"/>
      <c r="E44" s="128"/>
      <c r="F44" s="128"/>
      <c r="G44" s="128"/>
      <c r="H44" s="128"/>
      <c r="I44" s="128"/>
      <c r="J44" s="128"/>
      <c r="K44" s="128"/>
      <c r="L44" s="128"/>
      <c r="M44" s="128"/>
      <c r="N44" s="128"/>
      <c r="O44" s="128"/>
      <c r="P44" s="128"/>
      <c r="Q44" s="128"/>
      <c r="R44" s="128"/>
    </row>
    <row r="45" spans="1:22" ht="12" hidden="1" customHeight="1">
      <c r="A45" s="128" t="s">
        <v>39</v>
      </c>
      <c r="B45" s="128"/>
      <c r="C45" s="128"/>
      <c r="D45" s="128"/>
      <c r="E45" s="128"/>
      <c r="F45" s="128"/>
      <c r="G45" s="128"/>
      <c r="H45" s="128"/>
      <c r="I45" s="128"/>
      <c r="J45" s="128"/>
      <c r="K45" s="128"/>
      <c r="L45" s="128"/>
      <c r="M45" s="128"/>
      <c r="N45" s="128"/>
      <c r="O45" s="128"/>
      <c r="P45" s="128"/>
      <c r="Q45" s="128"/>
      <c r="R45" s="128"/>
    </row>
    <row r="46" spans="1:22" ht="12" hidden="1" customHeight="1">
      <c r="A46" s="992" t="s">
        <v>184</v>
      </c>
      <c r="B46" s="1024"/>
      <c r="C46" s="1024"/>
      <c r="D46" s="1024"/>
      <c r="E46" s="1024"/>
      <c r="F46" s="1024"/>
      <c r="G46" s="1024"/>
      <c r="H46" s="1024"/>
      <c r="I46" s="558"/>
      <c r="J46" s="558"/>
      <c r="K46" s="558"/>
      <c r="L46" s="558"/>
      <c r="M46" s="558"/>
      <c r="N46" s="558"/>
      <c r="O46" s="558"/>
      <c r="P46" s="558"/>
      <c r="Q46" s="558"/>
      <c r="R46" s="558"/>
    </row>
    <row r="47" spans="1:22" ht="12" hidden="1" customHeight="1">
      <c r="A47" s="1024"/>
      <c r="B47" s="1024"/>
      <c r="C47" s="1024"/>
      <c r="D47" s="1024"/>
      <c r="E47" s="1024"/>
      <c r="F47" s="1024"/>
      <c r="G47" s="1024"/>
      <c r="H47" s="1024"/>
      <c r="I47" s="558"/>
      <c r="J47" s="558"/>
      <c r="K47" s="558"/>
      <c r="L47" s="558"/>
      <c r="M47" s="558"/>
      <c r="N47" s="558"/>
      <c r="O47" s="558"/>
      <c r="P47" s="558"/>
      <c r="Q47" s="558"/>
      <c r="R47" s="558"/>
    </row>
    <row r="48" spans="1:22" ht="12" hidden="1" customHeight="1"/>
    <row r="49" spans="1:35" ht="12" hidden="1" customHeight="1"/>
    <row r="50" spans="1:35" ht="12" hidden="1" customHeight="1">
      <c r="A50" s="28"/>
      <c r="G50" s="250"/>
      <c r="H50" s="250"/>
      <c r="I50" s="250"/>
      <c r="J50" s="250"/>
      <c r="K50" s="250"/>
      <c r="L50" s="250"/>
      <c r="M50" s="250"/>
      <c r="N50" s="250"/>
      <c r="O50" s="250"/>
      <c r="P50" s="250"/>
      <c r="Q50" s="250"/>
      <c r="R50" s="250"/>
    </row>
    <row r="51" spans="1:35" ht="12" hidden="1" customHeight="1">
      <c r="A51" s="28"/>
      <c r="C51" s="28"/>
      <c r="D51" s="28"/>
      <c r="E51" s="28"/>
      <c r="F51" s="28"/>
      <c r="G51" s="248"/>
      <c r="H51" s="248"/>
      <c r="I51" s="248"/>
      <c r="J51" s="248"/>
      <c r="K51" s="248"/>
      <c r="L51" s="248"/>
      <c r="M51" s="248"/>
      <c r="N51" s="248"/>
      <c r="O51" s="248"/>
      <c r="P51" s="248"/>
      <c r="Q51" s="248"/>
      <c r="R51" s="248"/>
    </row>
    <row r="52" spans="1:35" ht="12" customHeight="1">
      <c r="A52" s="226" t="s">
        <v>185</v>
      </c>
      <c r="C52" s="28"/>
      <c r="D52" s="28"/>
      <c r="E52" s="28"/>
      <c r="F52" s="28"/>
      <c r="G52" s="248"/>
      <c r="H52" s="248"/>
      <c r="I52" s="248"/>
      <c r="J52" s="248"/>
      <c r="K52" s="248"/>
      <c r="L52" s="248"/>
      <c r="M52" s="248"/>
      <c r="N52" s="248"/>
      <c r="O52" s="248"/>
      <c r="P52" s="248"/>
      <c r="Q52" s="248"/>
      <c r="R52" s="248"/>
    </row>
    <row r="53" spans="1:35" ht="12" customHeight="1">
      <c r="A53" s="227" t="s">
        <v>186</v>
      </c>
      <c r="C53" s="28"/>
      <c r="D53" s="28"/>
      <c r="E53" s="28"/>
      <c r="F53" s="28"/>
      <c r="G53" s="248"/>
      <c r="H53" s="248"/>
      <c r="I53" s="248"/>
      <c r="J53" s="248"/>
      <c r="K53" s="248"/>
      <c r="L53" s="248"/>
      <c r="M53" s="248"/>
      <c r="N53" s="248"/>
      <c r="O53" s="248"/>
      <c r="P53" s="248"/>
      <c r="Q53" s="248"/>
      <c r="R53" s="248"/>
    </row>
    <row r="54" spans="1:35" ht="12" customHeight="1">
      <c r="A54" s="227" t="s">
        <v>120</v>
      </c>
      <c r="C54" s="28"/>
      <c r="D54" s="28"/>
      <c r="E54" s="28"/>
      <c r="F54" s="28"/>
      <c r="G54" s="251"/>
      <c r="H54" s="251"/>
      <c r="I54" s="251"/>
      <c r="J54" s="251"/>
      <c r="K54" s="251"/>
      <c r="L54" s="251"/>
      <c r="M54" s="251"/>
      <c r="N54" s="251"/>
      <c r="O54" s="251"/>
      <c r="P54" s="251"/>
      <c r="Q54" s="251"/>
      <c r="R54" s="251"/>
      <c r="X54" s="252"/>
      <c r="Z54" s="252"/>
    </row>
    <row r="55" spans="1:35" ht="12" customHeight="1">
      <c r="A55" s="28"/>
      <c r="C55" s="28"/>
      <c r="D55" s="28"/>
      <c r="E55" s="48"/>
      <c r="F55" s="48"/>
      <c r="G55" s="48"/>
      <c r="H55" s="251"/>
      <c r="I55" s="251"/>
      <c r="J55" s="251"/>
      <c r="K55" s="251"/>
      <c r="L55" s="251"/>
      <c r="M55" s="251"/>
      <c r="N55" s="251"/>
      <c r="O55" s="251"/>
      <c r="P55" s="251"/>
      <c r="Q55" s="251"/>
      <c r="R55" s="251"/>
    </row>
    <row r="56" spans="1:35" ht="12" hidden="1" customHeight="1">
      <c r="A56" s="28"/>
      <c r="C56" s="28"/>
      <c r="D56" s="28"/>
      <c r="E56" s="28"/>
      <c r="F56" s="28"/>
      <c r="G56" s="248"/>
      <c r="H56" s="248"/>
      <c r="I56" s="248"/>
      <c r="J56" s="248"/>
      <c r="K56" s="248"/>
      <c r="L56" s="248"/>
      <c r="M56" s="248"/>
      <c r="N56" s="248"/>
      <c r="O56" s="248"/>
      <c r="P56" s="248"/>
      <c r="Q56" s="248"/>
      <c r="R56" s="248"/>
    </row>
    <row r="57" spans="1:35" ht="12" customHeight="1">
      <c r="A57" s="28"/>
      <c r="C57" s="28"/>
      <c r="D57" s="28"/>
      <c r="E57" s="28"/>
      <c r="F57" s="28"/>
      <c r="G57" s="248"/>
      <c r="H57" s="248"/>
      <c r="I57" s="248"/>
      <c r="J57" s="248"/>
      <c r="K57" s="248"/>
      <c r="L57" s="248"/>
      <c r="M57" s="248"/>
      <c r="N57" s="248"/>
      <c r="O57" s="248"/>
      <c r="P57" s="248"/>
      <c r="Q57" s="248"/>
      <c r="R57" s="248"/>
    </row>
    <row r="58" spans="1:35" ht="58.5" customHeight="1">
      <c r="A58" s="996" t="s">
        <v>0</v>
      </c>
      <c r="B58" s="1014" t="s">
        <v>1</v>
      </c>
      <c r="C58" s="1017" t="s">
        <v>187</v>
      </c>
      <c r="D58" s="1018"/>
      <c r="E58" s="1018"/>
      <c r="F58" s="1025"/>
      <c r="G58" s="1017" t="s">
        <v>188</v>
      </c>
      <c r="H58" s="1018"/>
      <c r="I58" s="1018"/>
      <c r="J58" s="1025"/>
      <c r="K58" s="1017" t="s">
        <v>189</v>
      </c>
      <c r="L58" s="1018"/>
      <c r="M58" s="1018"/>
      <c r="N58" s="1025"/>
      <c r="O58" s="1017" t="s">
        <v>190</v>
      </c>
      <c r="P58" s="1018"/>
      <c r="Q58" s="1018"/>
      <c r="R58" s="1025"/>
      <c r="S58" s="1017" t="s">
        <v>191</v>
      </c>
      <c r="T58" s="1018"/>
      <c r="U58" s="1018"/>
      <c r="V58" s="1025"/>
      <c r="W58" s="1017" t="s">
        <v>192</v>
      </c>
      <c r="X58" s="1018"/>
      <c r="Y58" s="1018"/>
      <c r="Z58" s="1025"/>
      <c r="AA58" s="1017" t="s">
        <v>193</v>
      </c>
      <c r="AB58" s="1018"/>
      <c r="AC58" s="1018"/>
      <c r="AD58" s="1025"/>
      <c r="AE58" s="1026" t="s">
        <v>194</v>
      </c>
      <c r="AF58" s="1026"/>
      <c r="AG58" s="1026"/>
      <c r="AH58" s="1026"/>
    </row>
    <row r="59" spans="1:35" ht="12" customHeight="1">
      <c r="A59" s="1012"/>
      <c r="B59" s="1015"/>
      <c r="C59" s="983" t="s">
        <v>5</v>
      </c>
      <c r="D59" s="982"/>
      <c r="E59" s="983" t="s">
        <v>195</v>
      </c>
      <c r="F59" s="982"/>
      <c r="G59" s="983" t="s">
        <v>5</v>
      </c>
      <c r="H59" s="982"/>
      <c r="I59" s="983" t="s">
        <v>195</v>
      </c>
      <c r="J59" s="982"/>
      <c r="K59" s="983" t="s">
        <v>5</v>
      </c>
      <c r="L59" s="982"/>
      <c r="M59" s="983" t="s">
        <v>195</v>
      </c>
      <c r="N59" s="982"/>
      <c r="O59" s="983" t="s">
        <v>5</v>
      </c>
      <c r="P59" s="982"/>
      <c r="Q59" s="983" t="s">
        <v>195</v>
      </c>
      <c r="R59" s="982"/>
      <c r="S59" s="983" t="s">
        <v>5</v>
      </c>
      <c r="T59" s="982"/>
      <c r="U59" s="983" t="s">
        <v>196</v>
      </c>
      <c r="V59" s="982"/>
      <c r="W59" s="983" t="s">
        <v>5</v>
      </c>
      <c r="X59" s="982"/>
      <c r="Y59" s="983" t="s">
        <v>196</v>
      </c>
      <c r="Z59" s="982"/>
      <c r="AA59" s="983" t="s">
        <v>5</v>
      </c>
      <c r="AB59" s="982"/>
      <c r="AC59" s="983" t="s">
        <v>196</v>
      </c>
      <c r="AD59" s="982"/>
      <c r="AE59" s="983" t="s">
        <v>5</v>
      </c>
      <c r="AF59" s="982"/>
      <c r="AG59" s="983" t="s">
        <v>196</v>
      </c>
      <c r="AH59" s="982"/>
    </row>
    <row r="60" spans="1:35" ht="12" customHeight="1">
      <c r="A60" s="1013"/>
      <c r="B60" s="1016"/>
      <c r="C60" s="546">
        <v>2011</v>
      </c>
      <c r="D60" s="546">
        <v>2012</v>
      </c>
      <c r="E60" s="546">
        <v>2011</v>
      </c>
      <c r="F60" s="546">
        <v>2012</v>
      </c>
      <c r="G60" s="546">
        <v>2011</v>
      </c>
      <c r="H60" s="546">
        <v>2012</v>
      </c>
      <c r="I60" s="546">
        <v>2011</v>
      </c>
      <c r="J60" s="546">
        <v>2012</v>
      </c>
      <c r="K60" s="546">
        <v>2011</v>
      </c>
      <c r="L60" s="546">
        <v>2012</v>
      </c>
      <c r="M60" s="546">
        <v>2011</v>
      </c>
      <c r="N60" s="546">
        <v>2012</v>
      </c>
      <c r="O60" s="546">
        <v>2011</v>
      </c>
      <c r="P60" s="546">
        <v>2012</v>
      </c>
      <c r="Q60" s="546">
        <v>2011</v>
      </c>
      <c r="R60" s="546">
        <v>2012</v>
      </c>
      <c r="S60" s="546">
        <v>2011</v>
      </c>
      <c r="T60" s="546">
        <v>2012</v>
      </c>
      <c r="U60" s="546">
        <v>2011</v>
      </c>
      <c r="V60" s="546">
        <v>2012</v>
      </c>
      <c r="W60" s="546">
        <v>2011</v>
      </c>
      <c r="X60" s="546">
        <v>2012</v>
      </c>
      <c r="Y60" s="546">
        <v>2011</v>
      </c>
      <c r="Z60" s="546">
        <v>2012</v>
      </c>
      <c r="AA60" s="546">
        <v>2011</v>
      </c>
      <c r="AB60" s="546">
        <v>2012</v>
      </c>
      <c r="AC60" s="546">
        <v>2011</v>
      </c>
      <c r="AD60" s="546">
        <v>2012</v>
      </c>
      <c r="AE60" s="546">
        <v>2011</v>
      </c>
      <c r="AF60" s="546">
        <v>2012</v>
      </c>
      <c r="AG60" s="546">
        <v>2011</v>
      </c>
      <c r="AH60" s="548">
        <v>2012</v>
      </c>
      <c r="AI60" s="25"/>
    </row>
    <row r="61" spans="1:35" ht="12" customHeight="1">
      <c r="A61" s="229"/>
      <c r="B61" s="229"/>
      <c r="C61" s="229"/>
      <c r="D61" s="229"/>
      <c r="E61" s="229"/>
      <c r="F61" s="229"/>
      <c r="G61" s="229"/>
      <c r="H61" s="229"/>
      <c r="I61" s="229"/>
      <c r="J61" s="229"/>
      <c r="K61" s="229"/>
      <c r="L61" s="229"/>
      <c r="M61" s="229"/>
      <c r="N61" s="229"/>
      <c r="O61" s="229"/>
      <c r="P61" s="229"/>
      <c r="Q61" s="229"/>
      <c r="R61" s="229"/>
      <c r="S61" s="229"/>
      <c r="T61" s="229"/>
      <c r="U61" s="229"/>
      <c r="V61" s="229"/>
      <c r="AA61" s="229"/>
      <c r="AB61" s="229"/>
      <c r="AC61" s="229"/>
      <c r="AD61" s="229"/>
      <c r="AI61" s="25"/>
    </row>
    <row r="62" spans="1:35" ht="12" customHeight="1">
      <c r="A62" s="971" t="s">
        <v>8</v>
      </c>
      <c r="B62" s="42" t="s">
        <v>25</v>
      </c>
      <c r="C62" s="253" t="s">
        <v>97</v>
      </c>
      <c r="D62" s="253" t="s">
        <v>97</v>
      </c>
      <c r="E62" s="253" t="s">
        <v>97</v>
      </c>
      <c r="F62" s="253" t="s">
        <v>97</v>
      </c>
      <c r="G62" s="253">
        <v>2</v>
      </c>
      <c r="H62" s="253">
        <v>4</v>
      </c>
      <c r="I62" s="132">
        <v>0.26795786630510215</v>
      </c>
      <c r="J62" s="132">
        <v>0.52715785478382571</v>
      </c>
      <c r="K62" s="253" t="s">
        <v>97</v>
      </c>
      <c r="L62" s="253" t="s">
        <v>97</v>
      </c>
      <c r="M62" s="253" t="s">
        <v>97</v>
      </c>
      <c r="N62" s="253" t="s">
        <v>97</v>
      </c>
      <c r="O62" s="253" t="s">
        <v>97</v>
      </c>
      <c r="P62" s="253">
        <v>1</v>
      </c>
      <c r="Q62" s="132" t="s">
        <v>97</v>
      </c>
      <c r="R62" s="132">
        <v>0.13178946369595643</v>
      </c>
      <c r="S62" s="253" t="s">
        <v>97</v>
      </c>
      <c r="T62" s="253" t="s">
        <v>97</v>
      </c>
      <c r="U62" s="253" t="s">
        <v>97</v>
      </c>
      <c r="V62" s="253" t="s">
        <v>97</v>
      </c>
      <c r="W62" s="253" t="s">
        <v>97</v>
      </c>
      <c r="X62" s="253" t="s">
        <v>97</v>
      </c>
      <c r="Y62" s="253" t="s">
        <v>97</v>
      </c>
      <c r="Z62" s="253" t="s">
        <v>97</v>
      </c>
      <c r="AA62" s="253" t="s">
        <v>97</v>
      </c>
      <c r="AB62" s="253" t="s">
        <v>97</v>
      </c>
      <c r="AC62" s="253" t="s">
        <v>97</v>
      </c>
      <c r="AD62" s="253" t="s">
        <v>97</v>
      </c>
      <c r="AE62" s="253" t="s">
        <v>97</v>
      </c>
      <c r="AF62" s="254" t="s">
        <v>97</v>
      </c>
      <c r="AG62" s="253" t="s">
        <v>97</v>
      </c>
      <c r="AH62" s="253" t="s">
        <v>97</v>
      </c>
      <c r="AI62" s="25"/>
    </row>
    <row r="63" spans="1:35" ht="12" customHeight="1">
      <c r="A63" s="972"/>
      <c r="B63" s="32" t="s">
        <v>23</v>
      </c>
      <c r="C63" s="253" t="s">
        <v>97</v>
      </c>
      <c r="D63" s="253" t="s">
        <v>97</v>
      </c>
      <c r="E63" s="253" t="s">
        <v>97</v>
      </c>
      <c r="F63" s="253" t="s">
        <v>97</v>
      </c>
      <c r="G63" s="253">
        <v>2</v>
      </c>
      <c r="H63" s="253">
        <v>26</v>
      </c>
      <c r="I63" s="132">
        <v>6.3625697655774791E-2</v>
      </c>
      <c r="J63" s="132">
        <v>0.82136250138999811</v>
      </c>
      <c r="K63" s="253" t="s">
        <v>97</v>
      </c>
      <c r="L63" s="253" t="s">
        <v>96</v>
      </c>
      <c r="M63" s="253" t="s">
        <v>97</v>
      </c>
      <c r="N63" s="253" t="s">
        <v>96</v>
      </c>
      <c r="O63" s="253" t="s">
        <v>97</v>
      </c>
      <c r="P63" s="253" t="s">
        <v>96</v>
      </c>
      <c r="Q63" s="132" t="s">
        <v>97</v>
      </c>
      <c r="R63" s="132" t="s">
        <v>96</v>
      </c>
      <c r="S63" s="253" t="s">
        <v>97</v>
      </c>
      <c r="T63" s="253">
        <v>1</v>
      </c>
      <c r="U63" s="253" t="s">
        <v>97</v>
      </c>
      <c r="V63" s="132">
        <v>0.51921079958463134</v>
      </c>
      <c r="W63" s="253" t="s">
        <v>97</v>
      </c>
      <c r="X63" s="253">
        <v>2</v>
      </c>
      <c r="Y63" s="253" t="s">
        <v>97</v>
      </c>
      <c r="Z63" s="132">
        <v>1.0384215991692627</v>
      </c>
      <c r="AA63" s="253" t="s">
        <v>97</v>
      </c>
      <c r="AB63" s="253">
        <v>1</v>
      </c>
      <c r="AC63" s="132" t="s">
        <v>93</v>
      </c>
      <c r="AD63" s="132">
        <v>0.13709898546750754</v>
      </c>
      <c r="AE63" s="253" t="s">
        <v>97</v>
      </c>
      <c r="AF63" s="254">
        <v>9</v>
      </c>
      <c r="AG63" s="253" t="s">
        <v>97</v>
      </c>
      <c r="AH63" s="255">
        <v>1.2338908692075679</v>
      </c>
      <c r="AI63" s="25"/>
    </row>
    <row r="64" spans="1:35" ht="12" customHeight="1">
      <c r="A64" s="972"/>
      <c r="B64" s="32" t="s">
        <v>27</v>
      </c>
      <c r="C64" s="253">
        <v>1</v>
      </c>
      <c r="D64" s="253" t="s">
        <v>97</v>
      </c>
      <c r="E64" s="132">
        <v>2.8261464899119286E-2</v>
      </c>
      <c r="F64" s="132" t="s">
        <v>93</v>
      </c>
      <c r="G64" s="253">
        <v>3</v>
      </c>
      <c r="H64" s="253">
        <v>5</v>
      </c>
      <c r="I64" s="132">
        <v>8.4784394697357865E-2</v>
      </c>
      <c r="J64" s="132">
        <v>0.13923756295278317</v>
      </c>
      <c r="K64" s="253">
        <v>1</v>
      </c>
      <c r="L64" s="253" t="s">
        <v>97</v>
      </c>
      <c r="M64" s="132">
        <v>2.8261464899119286E-2</v>
      </c>
      <c r="N64" s="132" t="s">
        <v>97</v>
      </c>
      <c r="O64" s="253">
        <v>1</v>
      </c>
      <c r="P64" s="253">
        <v>4</v>
      </c>
      <c r="Q64" s="132">
        <v>2.8261464899119286E-2</v>
      </c>
      <c r="R64" s="132">
        <v>0.11139005036222652</v>
      </c>
      <c r="S64" s="253">
        <v>1</v>
      </c>
      <c r="T64" s="253" t="s">
        <v>97</v>
      </c>
      <c r="U64" s="132">
        <v>0.37243947858472998</v>
      </c>
      <c r="V64" s="253" t="s">
        <v>97</v>
      </c>
      <c r="W64" s="253">
        <v>1</v>
      </c>
      <c r="X64" s="253">
        <v>1</v>
      </c>
      <c r="Y64" s="132">
        <v>0.37243947858472998</v>
      </c>
      <c r="Z64" s="132">
        <v>0.43591979075850046</v>
      </c>
      <c r="AA64" s="253" t="s">
        <v>97</v>
      </c>
      <c r="AB64" s="253">
        <v>1</v>
      </c>
      <c r="AC64" s="132" t="s">
        <v>93</v>
      </c>
      <c r="AD64" s="132">
        <v>0.10874293170943888</v>
      </c>
      <c r="AE64" s="253">
        <v>8</v>
      </c>
      <c r="AF64" s="254">
        <v>4</v>
      </c>
      <c r="AG64" s="256">
        <v>1.0501443948542926</v>
      </c>
      <c r="AH64" s="255">
        <v>0.43497172683775553</v>
      </c>
      <c r="AI64" s="25"/>
    </row>
    <row r="65" spans="1:35" ht="12" customHeight="1">
      <c r="A65" s="972"/>
      <c r="B65" s="32" t="s">
        <v>28</v>
      </c>
      <c r="C65" s="257">
        <v>60</v>
      </c>
      <c r="D65" s="257">
        <v>60</v>
      </c>
      <c r="E65" s="132">
        <v>0.42560635072772302</v>
      </c>
      <c r="F65" s="132">
        <v>0.423270240906374</v>
      </c>
      <c r="G65" s="257">
        <v>224</v>
      </c>
      <c r="H65" s="257">
        <v>284</v>
      </c>
      <c r="I65" s="132">
        <v>1.5889303760501658</v>
      </c>
      <c r="J65" s="132">
        <v>2.0034791402901702</v>
      </c>
      <c r="K65" s="253" t="s">
        <v>97</v>
      </c>
      <c r="L65" s="253" t="s">
        <v>96</v>
      </c>
      <c r="M65" s="132" t="s">
        <v>97</v>
      </c>
      <c r="N65" s="132" t="s">
        <v>96</v>
      </c>
      <c r="O65" s="253">
        <v>3</v>
      </c>
      <c r="P65" s="253" t="s">
        <v>96</v>
      </c>
      <c r="Q65" s="132">
        <v>2.1280317536386151E-2</v>
      </c>
      <c r="R65" s="132" t="s">
        <v>96</v>
      </c>
      <c r="S65" s="253">
        <v>4</v>
      </c>
      <c r="T65" s="253" t="s">
        <v>97</v>
      </c>
      <c r="U65" s="132">
        <v>0.6962576153176675</v>
      </c>
      <c r="V65" s="253" t="s">
        <v>97</v>
      </c>
      <c r="W65" s="253" t="s">
        <v>97</v>
      </c>
      <c r="X65" s="253">
        <v>3</v>
      </c>
      <c r="Y65" s="253" t="s">
        <v>97</v>
      </c>
      <c r="Z65" s="132">
        <v>0.5</v>
      </c>
      <c r="AA65" s="253">
        <v>6</v>
      </c>
      <c r="AB65" s="253">
        <v>3</v>
      </c>
      <c r="AC65" s="132">
        <v>0.18827073331450628</v>
      </c>
      <c r="AD65" s="132">
        <v>9.5407708942882585E-2</v>
      </c>
      <c r="AE65" s="253">
        <v>1</v>
      </c>
      <c r="AF65" s="254">
        <v>23</v>
      </c>
      <c r="AG65" s="256">
        <v>3.1378455552417708E-2</v>
      </c>
      <c r="AH65" s="255">
        <v>0.73145910189543317</v>
      </c>
      <c r="AI65" s="25"/>
    </row>
    <row r="66" spans="1:35" ht="12" customHeight="1">
      <c r="A66" s="972"/>
      <c r="B66" s="32" t="s">
        <v>9</v>
      </c>
      <c r="C66" s="258" t="s">
        <v>93</v>
      </c>
      <c r="D66" s="258" t="s">
        <v>93</v>
      </c>
      <c r="E66" s="258" t="s">
        <v>93</v>
      </c>
      <c r="F66" s="258" t="s">
        <v>93</v>
      </c>
      <c r="G66" s="258" t="s">
        <v>93</v>
      </c>
      <c r="H66" s="258">
        <v>9</v>
      </c>
      <c r="I66" s="258" t="s">
        <v>93</v>
      </c>
      <c r="J66" s="132">
        <v>0.10457814049608385</v>
      </c>
      <c r="K66" s="258" t="s">
        <v>93</v>
      </c>
      <c r="L66" s="258" t="s">
        <v>93</v>
      </c>
      <c r="M66" s="258" t="s">
        <v>93</v>
      </c>
      <c r="N66" s="258" t="s">
        <v>93</v>
      </c>
      <c r="O66" s="258" t="s">
        <v>93</v>
      </c>
      <c r="P66" s="258" t="s">
        <v>93</v>
      </c>
      <c r="Q66" s="258" t="s">
        <v>93</v>
      </c>
      <c r="R66" s="258" t="s">
        <v>93</v>
      </c>
      <c r="S66" s="258" t="s">
        <v>93</v>
      </c>
      <c r="T66" s="258" t="s">
        <v>93</v>
      </c>
      <c r="U66" s="258" t="s">
        <v>93</v>
      </c>
      <c r="V66" s="258" t="s">
        <v>93</v>
      </c>
      <c r="W66" s="258" t="s">
        <v>93</v>
      </c>
      <c r="X66" s="258" t="s">
        <v>93</v>
      </c>
      <c r="Y66" s="258" t="s">
        <v>93</v>
      </c>
      <c r="Z66" s="258" t="s">
        <v>93</v>
      </c>
      <c r="AA66" s="258" t="s">
        <v>93</v>
      </c>
      <c r="AB66" s="258" t="s">
        <v>93</v>
      </c>
      <c r="AC66" s="258" t="s">
        <v>93</v>
      </c>
      <c r="AD66" s="258" t="s">
        <v>93</v>
      </c>
      <c r="AE66" s="258" t="s">
        <v>93</v>
      </c>
      <c r="AF66" s="259">
        <v>15</v>
      </c>
      <c r="AG66" s="255" t="s">
        <v>93</v>
      </c>
      <c r="AH66" s="255">
        <v>1.1000000000000001</v>
      </c>
      <c r="AI66" s="25"/>
    </row>
    <row r="67" spans="1:35" ht="12" customHeight="1">
      <c r="A67" s="972"/>
      <c r="B67" s="32" t="s">
        <v>10</v>
      </c>
      <c r="C67" s="258" t="s">
        <v>97</v>
      </c>
      <c r="D67" s="258" t="s">
        <v>97</v>
      </c>
      <c r="E67" s="258" t="s">
        <v>97</v>
      </c>
      <c r="F67" s="258" t="s">
        <v>97</v>
      </c>
      <c r="G67" s="258" t="s">
        <v>97</v>
      </c>
      <c r="H67" s="258" t="s">
        <v>97</v>
      </c>
      <c r="I67" s="258" t="s">
        <v>97</v>
      </c>
      <c r="J67" s="258" t="s">
        <v>97</v>
      </c>
      <c r="K67" s="258" t="s">
        <v>97</v>
      </c>
      <c r="L67" s="258" t="s">
        <v>97</v>
      </c>
      <c r="M67" s="62" t="s">
        <v>97</v>
      </c>
      <c r="N67" s="62" t="s">
        <v>97</v>
      </c>
      <c r="O67" s="258" t="s">
        <v>97</v>
      </c>
      <c r="P67" s="258" t="s">
        <v>97</v>
      </c>
      <c r="Q67" s="62" t="s">
        <v>97</v>
      </c>
      <c r="R67" s="62" t="s">
        <v>97</v>
      </c>
      <c r="S67" s="258" t="s">
        <v>97</v>
      </c>
      <c r="T67" s="258" t="s">
        <v>97</v>
      </c>
      <c r="U67" s="62" t="s">
        <v>97</v>
      </c>
      <c r="V67" s="258" t="s">
        <v>97</v>
      </c>
      <c r="W67" s="258" t="s">
        <v>97</v>
      </c>
      <c r="X67" s="258" t="s">
        <v>97</v>
      </c>
      <c r="Y67" s="258" t="s">
        <v>97</v>
      </c>
      <c r="Z67" s="258" t="s">
        <v>97</v>
      </c>
      <c r="AA67" s="258" t="s">
        <v>97</v>
      </c>
      <c r="AB67" s="258" t="s">
        <v>97</v>
      </c>
      <c r="AC67" s="253" t="s">
        <v>97</v>
      </c>
      <c r="AD67" s="253" t="s">
        <v>97</v>
      </c>
      <c r="AE67" s="260">
        <v>2</v>
      </c>
      <c r="AF67" s="259" t="s">
        <v>97</v>
      </c>
      <c r="AG67" s="256">
        <v>0.12894906511927789</v>
      </c>
      <c r="AH67" s="255" t="s">
        <v>93</v>
      </c>
      <c r="AI67" s="25"/>
    </row>
    <row r="68" spans="1:35" ht="12" customHeight="1">
      <c r="A68" s="972"/>
      <c r="B68" s="32" t="s">
        <v>29</v>
      </c>
      <c r="C68" s="253">
        <v>1</v>
      </c>
      <c r="D68" s="253">
        <v>1</v>
      </c>
      <c r="E68" s="132">
        <v>2.8192401865773157E-2</v>
      </c>
      <c r="F68" s="132">
        <v>2.7948051280202411E-2</v>
      </c>
      <c r="G68" s="253">
        <v>4</v>
      </c>
      <c r="H68" s="253">
        <v>5</v>
      </c>
      <c r="I68" s="132">
        <v>0.11276960746309263</v>
      </c>
      <c r="J68" s="132">
        <v>0.13974025640101204</v>
      </c>
      <c r="K68" s="253" t="s">
        <v>97</v>
      </c>
      <c r="L68" s="253" t="s">
        <v>97</v>
      </c>
      <c r="M68" s="132" t="s">
        <v>97</v>
      </c>
      <c r="N68" s="132" t="s">
        <v>97</v>
      </c>
      <c r="O68" s="253">
        <v>1</v>
      </c>
      <c r="P68" s="253" t="s">
        <v>97</v>
      </c>
      <c r="Q68" s="132">
        <v>2.8192401865773157E-2</v>
      </c>
      <c r="R68" s="132" t="s">
        <v>93</v>
      </c>
      <c r="S68" s="253" t="s">
        <v>97</v>
      </c>
      <c r="T68" s="253" t="s">
        <v>97</v>
      </c>
      <c r="U68" s="132" t="s">
        <v>97</v>
      </c>
      <c r="V68" s="253" t="s">
        <v>97</v>
      </c>
      <c r="W68" s="253" t="s">
        <v>97</v>
      </c>
      <c r="X68" s="253" t="s">
        <v>97</v>
      </c>
      <c r="Y68" s="253" t="s">
        <v>97</v>
      </c>
      <c r="Z68" s="253" t="s">
        <v>97</v>
      </c>
      <c r="AA68" s="253" t="s">
        <v>97</v>
      </c>
      <c r="AB68" s="253" t="s">
        <v>97</v>
      </c>
      <c r="AC68" s="253" t="s">
        <v>97</v>
      </c>
      <c r="AD68" s="253" t="s">
        <v>97</v>
      </c>
      <c r="AE68" s="253" t="s">
        <v>97</v>
      </c>
      <c r="AF68" s="254" t="s">
        <v>97</v>
      </c>
      <c r="AG68" s="253" t="s">
        <v>97</v>
      </c>
      <c r="AH68" s="253" t="s">
        <v>97</v>
      </c>
      <c r="AI68" s="25"/>
    </row>
    <row r="69" spans="1:35" ht="12" customHeight="1">
      <c r="A69" s="972"/>
      <c r="B69" s="32" t="s">
        <v>11</v>
      </c>
      <c r="C69" s="253" t="s">
        <v>97</v>
      </c>
      <c r="D69" s="253" t="s">
        <v>97</v>
      </c>
      <c r="E69" s="253" t="s">
        <v>97</v>
      </c>
      <c r="F69" s="253" t="s">
        <v>97</v>
      </c>
      <c r="G69" s="253">
        <v>6</v>
      </c>
      <c r="H69" s="253">
        <v>17</v>
      </c>
      <c r="I69" s="132">
        <v>9.867259053045728E-2</v>
      </c>
      <c r="J69" s="132">
        <v>0.27619839233039306</v>
      </c>
      <c r="K69" s="253" t="s">
        <v>97</v>
      </c>
      <c r="L69" s="253" t="s">
        <v>97</v>
      </c>
      <c r="M69" s="132" t="s">
        <v>97</v>
      </c>
      <c r="N69" s="132" t="s">
        <v>97</v>
      </c>
      <c r="O69" s="253">
        <v>2</v>
      </c>
      <c r="P69" s="253">
        <v>1</v>
      </c>
      <c r="Q69" s="132">
        <v>3.289086351015242E-2</v>
      </c>
      <c r="R69" s="132">
        <v>1.6246964254729004E-2</v>
      </c>
      <c r="S69" s="253" t="s">
        <v>97</v>
      </c>
      <c r="T69" s="253" t="s">
        <v>97</v>
      </c>
      <c r="U69" s="132" t="s">
        <v>97</v>
      </c>
      <c r="V69" s="253" t="s">
        <v>97</v>
      </c>
      <c r="W69" s="253">
        <v>1</v>
      </c>
      <c r="X69" s="253">
        <v>1</v>
      </c>
      <c r="Y69" s="132">
        <v>0.29744199881023203</v>
      </c>
      <c r="Z69" s="132">
        <v>0.30883261272390367</v>
      </c>
      <c r="AA69" s="253">
        <v>2</v>
      </c>
      <c r="AB69" s="253" t="s">
        <v>97</v>
      </c>
      <c r="AC69" s="132">
        <v>0.15940065354267952</v>
      </c>
      <c r="AD69" s="132" t="s">
        <v>93</v>
      </c>
      <c r="AE69" s="253" t="s">
        <v>97</v>
      </c>
      <c r="AF69" s="254" t="s">
        <v>97</v>
      </c>
      <c r="AG69" s="253" t="s">
        <v>97</v>
      </c>
      <c r="AH69" s="253" t="s">
        <v>97</v>
      </c>
      <c r="AI69" s="25"/>
    </row>
    <row r="70" spans="1:35" ht="12" customHeight="1">
      <c r="A70" s="972"/>
      <c r="B70" s="32" t="s">
        <v>13</v>
      </c>
      <c r="C70" s="253" t="s">
        <v>97</v>
      </c>
      <c r="D70" s="253" t="s">
        <v>97</v>
      </c>
      <c r="E70" s="253" t="s">
        <v>97</v>
      </c>
      <c r="F70" s="253" t="s">
        <v>97</v>
      </c>
      <c r="G70" s="253">
        <v>10</v>
      </c>
      <c r="H70" s="253">
        <v>7</v>
      </c>
      <c r="I70" s="132">
        <v>0.3251042934573411</v>
      </c>
      <c r="J70" s="132">
        <v>0.22469486437417988</v>
      </c>
      <c r="K70" s="253">
        <v>1</v>
      </c>
      <c r="L70" s="253" t="s">
        <v>97</v>
      </c>
      <c r="M70" s="132">
        <v>3.2510429345734115E-2</v>
      </c>
      <c r="N70" s="132" t="s">
        <v>97</v>
      </c>
      <c r="O70" s="253">
        <v>6</v>
      </c>
      <c r="P70" s="253">
        <v>3</v>
      </c>
      <c r="Q70" s="132">
        <v>0.19506257607440466</v>
      </c>
      <c r="R70" s="132">
        <v>9.6297799017505667E-2</v>
      </c>
      <c r="S70" s="253" t="s">
        <v>97</v>
      </c>
      <c r="T70" s="253">
        <v>1</v>
      </c>
      <c r="U70" s="132" t="s">
        <v>97</v>
      </c>
      <c r="V70" s="132">
        <v>0.3819709702062643</v>
      </c>
      <c r="W70" s="253" t="s">
        <v>97</v>
      </c>
      <c r="X70" s="253" t="s">
        <v>97</v>
      </c>
      <c r="Y70" s="253" t="s">
        <v>97</v>
      </c>
      <c r="Z70" s="253" t="s">
        <v>97</v>
      </c>
      <c r="AA70" s="253" t="s">
        <v>97</v>
      </c>
      <c r="AB70" s="253" t="s">
        <v>97</v>
      </c>
      <c r="AC70" s="253" t="s">
        <v>97</v>
      </c>
      <c r="AD70" s="253" t="s">
        <v>97</v>
      </c>
      <c r="AE70" s="253">
        <v>1</v>
      </c>
      <c r="AF70" s="254" t="s">
        <v>97</v>
      </c>
      <c r="AG70" s="256">
        <v>0.14322543683758235</v>
      </c>
      <c r="AH70" s="255" t="s">
        <v>93</v>
      </c>
      <c r="AI70" s="25"/>
    </row>
    <row r="71" spans="1:35" ht="12" customHeight="1">
      <c r="A71" s="972"/>
      <c r="B71" s="32" t="s">
        <v>14</v>
      </c>
      <c r="C71" s="253" t="s">
        <v>97</v>
      </c>
      <c r="D71" s="253" t="s">
        <v>97</v>
      </c>
      <c r="E71" s="253" t="s">
        <v>97</v>
      </c>
      <c r="F71" s="253" t="s">
        <v>97</v>
      </c>
      <c r="G71" s="253" t="s">
        <v>97</v>
      </c>
      <c r="H71" s="253">
        <v>3</v>
      </c>
      <c r="I71" s="253" t="s">
        <v>97</v>
      </c>
      <c r="J71" s="132">
        <v>0.11975627203515406</v>
      </c>
      <c r="K71" s="253" t="s">
        <v>97</v>
      </c>
      <c r="L71" s="253" t="s">
        <v>97</v>
      </c>
      <c r="M71" s="132" t="s">
        <v>97</v>
      </c>
      <c r="N71" s="132" t="s">
        <v>97</v>
      </c>
      <c r="O71" s="253" t="s">
        <v>97</v>
      </c>
      <c r="P71" s="253">
        <v>1</v>
      </c>
      <c r="Q71" s="253" t="s">
        <v>97</v>
      </c>
      <c r="R71" s="132">
        <v>3.9918757345051355E-2</v>
      </c>
      <c r="S71" s="253" t="s">
        <v>97</v>
      </c>
      <c r="T71" s="253" t="s">
        <v>97</v>
      </c>
      <c r="U71" s="132" t="s">
        <v>97</v>
      </c>
      <c r="V71" s="253" t="s">
        <v>97</v>
      </c>
      <c r="W71" s="253" t="s">
        <v>97</v>
      </c>
      <c r="X71" s="253">
        <v>1</v>
      </c>
      <c r="Y71" s="253" t="s">
        <v>97</v>
      </c>
      <c r="Z71" s="132">
        <v>0.63251106894370657</v>
      </c>
      <c r="AA71" s="253" t="s">
        <v>97</v>
      </c>
      <c r="AB71" s="253">
        <v>1</v>
      </c>
      <c r="AC71" s="132" t="s">
        <v>93</v>
      </c>
      <c r="AD71" s="132">
        <v>0.18793459875963164</v>
      </c>
      <c r="AE71" s="253" t="s">
        <v>97</v>
      </c>
      <c r="AF71" s="254">
        <v>1</v>
      </c>
      <c r="AG71" s="255" t="s">
        <v>93</v>
      </c>
      <c r="AH71" s="255">
        <v>0.18793459875963164</v>
      </c>
      <c r="AI71" s="25"/>
    </row>
    <row r="72" spans="1:35" ht="12" customHeight="1">
      <c r="A72" s="972"/>
      <c r="B72" s="32" t="s">
        <v>30</v>
      </c>
      <c r="C72" s="258" t="s">
        <v>96</v>
      </c>
      <c r="D72" s="258" t="s">
        <v>96</v>
      </c>
      <c r="E72" s="258" t="s">
        <v>96</v>
      </c>
      <c r="F72" s="258" t="s">
        <v>96</v>
      </c>
      <c r="G72" s="258" t="s">
        <v>96</v>
      </c>
      <c r="H72" s="258" t="s">
        <v>96</v>
      </c>
      <c r="I72" s="258" t="s">
        <v>96</v>
      </c>
      <c r="J72" s="258" t="s">
        <v>96</v>
      </c>
      <c r="K72" s="258" t="s">
        <v>96</v>
      </c>
      <c r="L72" s="258" t="s">
        <v>96</v>
      </c>
      <c r="M72" s="62" t="s">
        <v>96</v>
      </c>
      <c r="N72" s="62" t="s">
        <v>96</v>
      </c>
      <c r="O72" s="258" t="s">
        <v>96</v>
      </c>
      <c r="P72" s="258" t="s">
        <v>96</v>
      </c>
      <c r="Q72" s="258" t="s">
        <v>96</v>
      </c>
      <c r="R72" s="258" t="s">
        <v>96</v>
      </c>
      <c r="S72" s="258" t="s">
        <v>96</v>
      </c>
      <c r="T72" s="258" t="s">
        <v>96</v>
      </c>
      <c r="U72" s="62" t="s">
        <v>96</v>
      </c>
      <c r="V72" s="258" t="s">
        <v>96</v>
      </c>
      <c r="W72" s="258" t="s">
        <v>96</v>
      </c>
      <c r="X72" s="258" t="s">
        <v>96</v>
      </c>
      <c r="Y72" s="258" t="s">
        <v>96</v>
      </c>
      <c r="Z72" s="258" t="s">
        <v>96</v>
      </c>
      <c r="AA72" s="258" t="s">
        <v>96</v>
      </c>
      <c r="AB72" s="258" t="s">
        <v>96</v>
      </c>
      <c r="AC72" s="258" t="s">
        <v>96</v>
      </c>
      <c r="AD72" s="258" t="s">
        <v>96</v>
      </c>
      <c r="AE72" s="258" t="s">
        <v>96</v>
      </c>
      <c r="AF72" s="259" t="s">
        <v>96</v>
      </c>
      <c r="AG72" s="258" t="s">
        <v>96</v>
      </c>
      <c r="AH72" s="258" t="s">
        <v>96</v>
      </c>
      <c r="AI72" s="25"/>
    </row>
    <row r="73" spans="1:35" ht="12" customHeight="1">
      <c r="A73" s="972"/>
      <c r="B73" s="32" t="s">
        <v>31</v>
      </c>
      <c r="C73" s="258">
        <v>8</v>
      </c>
      <c r="D73" s="258">
        <v>5</v>
      </c>
      <c r="E73" s="62">
        <v>0.10405024690473276</v>
      </c>
      <c r="F73" s="62">
        <v>6.3920595279719716E-2</v>
      </c>
      <c r="G73" s="258">
        <v>70</v>
      </c>
      <c r="H73" s="258">
        <v>44</v>
      </c>
      <c r="I73" s="62">
        <v>0.91043966041641167</v>
      </c>
      <c r="J73" s="62">
        <v>0.56250123846153355</v>
      </c>
      <c r="K73" s="258" t="s">
        <v>96</v>
      </c>
      <c r="L73" s="258" t="s">
        <v>96</v>
      </c>
      <c r="M73" s="62" t="s">
        <v>96</v>
      </c>
      <c r="N73" s="62" t="s">
        <v>96</v>
      </c>
      <c r="O73" s="258" t="s">
        <v>96</v>
      </c>
      <c r="P73" s="258" t="s">
        <v>96</v>
      </c>
      <c r="Q73" s="258" t="s">
        <v>96</v>
      </c>
      <c r="R73" s="258" t="s">
        <v>96</v>
      </c>
      <c r="S73" s="258">
        <v>4</v>
      </c>
      <c r="T73" s="258">
        <v>3</v>
      </c>
      <c r="U73" s="62">
        <v>1.4275517487508922</v>
      </c>
      <c r="V73" s="62">
        <v>1.0706638115631693</v>
      </c>
      <c r="W73" s="258">
        <v>11</v>
      </c>
      <c r="X73" s="258">
        <v>10</v>
      </c>
      <c r="Y73" s="62">
        <v>3.9257673090649536</v>
      </c>
      <c r="Z73" s="62">
        <v>3.5688793718772307</v>
      </c>
      <c r="AA73" s="258">
        <v>3</v>
      </c>
      <c r="AB73" s="258">
        <v>6</v>
      </c>
      <c r="AC73" s="132">
        <v>0.21021652301870927</v>
      </c>
      <c r="AD73" s="132">
        <v>0.42043304603741855</v>
      </c>
      <c r="AE73" s="258">
        <v>23</v>
      </c>
      <c r="AF73" s="259">
        <v>20</v>
      </c>
      <c r="AG73" s="255">
        <v>1.6116600098101044</v>
      </c>
      <c r="AH73" s="255">
        <v>1.4014434867913952</v>
      </c>
      <c r="AI73" s="25"/>
    </row>
    <row r="74" spans="1:35" ht="12" customHeight="1">
      <c r="A74" s="972"/>
      <c r="B74" s="32" t="s">
        <v>15</v>
      </c>
      <c r="C74" s="253">
        <v>2</v>
      </c>
      <c r="D74" s="253" t="s">
        <v>97</v>
      </c>
      <c r="E74" s="132">
        <v>5.2752145363811759E-2</v>
      </c>
      <c r="F74" s="253" t="s">
        <v>97</v>
      </c>
      <c r="G74" s="253">
        <v>7</v>
      </c>
      <c r="H74" s="253">
        <v>7</v>
      </c>
      <c r="I74" s="132">
        <v>0.18463250877334117</v>
      </c>
      <c r="J74" s="132">
        <v>0.18347801448480291</v>
      </c>
      <c r="K74" s="253" t="s">
        <v>97</v>
      </c>
      <c r="L74" s="253" t="s">
        <v>97</v>
      </c>
      <c r="M74" s="132" t="s">
        <v>97</v>
      </c>
      <c r="N74" s="132" t="s">
        <v>97</v>
      </c>
      <c r="O74" s="253" t="s">
        <v>97</v>
      </c>
      <c r="P74" s="253">
        <v>3</v>
      </c>
      <c r="Q74" s="253" t="s">
        <v>97</v>
      </c>
      <c r="R74" s="132">
        <v>7.8633434779201247E-2</v>
      </c>
      <c r="S74" s="253" t="s">
        <v>97</v>
      </c>
      <c r="T74" s="253" t="s">
        <v>97</v>
      </c>
      <c r="U74" s="132" t="s">
        <v>97</v>
      </c>
      <c r="V74" s="253" t="s">
        <v>97</v>
      </c>
      <c r="W74" s="253" t="s">
        <v>97</v>
      </c>
      <c r="X74" s="253" t="s">
        <v>97</v>
      </c>
      <c r="Y74" s="253" t="s">
        <v>97</v>
      </c>
      <c r="Z74" s="253" t="s">
        <v>97</v>
      </c>
      <c r="AA74" s="253" t="s">
        <v>97</v>
      </c>
      <c r="AB74" s="253">
        <v>1</v>
      </c>
      <c r="AC74" s="132" t="s">
        <v>93</v>
      </c>
      <c r="AD74" s="132">
        <v>0.10486577181208054</v>
      </c>
      <c r="AE74" s="253">
        <v>1</v>
      </c>
      <c r="AF74" s="254">
        <v>1</v>
      </c>
      <c r="AG74" s="256">
        <v>0.10311404413281089</v>
      </c>
      <c r="AH74" s="255">
        <v>0.10486577181208054</v>
      </c>
      <c r="AI74" s="25"/>
    </row>
    <row r="75" spans="1:35" ht="12" customHeight="1">
      <c r="A75" s="972"/>
      <c r="B75" s="32" t="s">
        <v>197</v>
      </c>
      <c r="C75" s="261" t="s">
        <v>97</v>
      </c>
      <c r="D75" s="261">
        <v>2</v>
      </c>
      <c r="E75" s="261" t="s">
        <v>97</v>
      </c>
      <c r="F75" s="132">
        <v>1.8907603740113094E-2</v>
      </c>
      <c r="G75" s="261">
        <v>147</v>
      </c>
      <c r="H75" s="261">
        <v>165</v>
      </c>
      <c r="I75" s="132">
        <v>1.3983554008718699</v>
      </c>
      <c r="J75" s="132">
        <v>1.5598773085593303</v>
      </c>
      <c r="K75" s="261" t="s">
        <v>96</v>
      </c>
      <c r="L75" s="261" t="s">
        <v>96</v>
      </c>
      <c r="M75" s="262" t="s">
        <v>96</v>
      </c>
      <c r="N75" s="262" t="s">
        <v>96</v>
      </c>
      <c r="O75" s="261" t="s">
        <v>96</v>
      </c>
      <c r="P75" s="261" t="s">
        <v>96</v>
      </c>
      <c r="Q75" s="261" t="s">
        <v>96</v>
      </c>
      <c r="R75" s="261" t="s">
        <v>96</v>
      </c>
      <c r="S75" s="261" t="s">
        <v>97</v>
      </c>
      <c r="T75" s="261">
        <v>2</v>
      </c>
      <c r="U75" s="262" t="s">
        <v>97</v>
      </c>
      <c r="V75" s="132">
        <v>0.48227634434530986</v>
      </c>
      <c r="W75" s="261" t="s">
        <v>96</v>
      </c>
      <c r="X75" s="261">
        <v>7</v>
      </c>
      <c r="Y75" s="261" t="s">
        <v>96</v>
      </c>
      <c r="Z75" s="132">
        <v>1.6879672052085846</v>
      </c>
      <c r="AA75" s="261">
        <v>10</v>
      </c>
      <c r="AB75" s="261">
        <v>21</v>
      </c>
      <c r="AC75" s="132">
        <v>0.57991185339828344</v>
      </c>
      <c r="AD75" s="132">
        <v>1.3228346456692914</v>
      </c>
      <c r="AE75" s="261" t="s">
        <v>96</v>
      </c>
      <c r="AF75" s="263">
        <v>23</v>
      </c>
      <c r="AG75" s="255" t="s">
        <v>96</v>
      </c>
      <c r="AH75" s="255">
        <v>1.4488188976377954</v>
      </c>
      <c r="AI75" s="25"/>
    </row>
    <row r="76" spans="1:35" ht="12" customHeight="1">
      <c r="A76" s="972"/>
      <c r="B76" s="32" t="s">
        <v>24</v>
      </c>
      <c r="C76" s="253" t="s">
        <v>97</v>
      </c>
      <c r="D76" s="253">
        <v>1</v>
      </c>
      <c r="E76" s="253" t="s">
        <v>97</v>
      </c>
      <c r="F76" s="132">
        <v>1.1196919324404761E-2</v>
      </c>
      <c r="G76" s="253">
        <v>24</v>
      </c>
      <c r="H76" s="253">
        <v>31</v>
      </c>
      <c r="I76" s="132">
        <v>0.27073045106174842</v>
      </c>
      <c r="J76" s="132">
        <v>0.34710449905654756</v>
      </c>
      <c r="K76" s="253">
        <v>5</v>
      </c>
      <c r="L76" s="253">
        <v>2</v>
      </c>
      <c r="M76" s="132">
        <v>5.6402177304530919E-2</v>
      </c>
      <c r="N76" s="132">
        <v>2.2393838648809523E-2</v>
      </c>
      <c r="O76" s="253">
        <v>17</v>
      </c>
      <c r="P76" s="253">
        <v>10</v>
      </c>
      <c r="Q76" s="132">
        <v>0.19176740283540514</v>
      </c>
      <c r="R76" s="132">
        <v>0.1119691932440476</v>
      </c>
      <c r="S76" s="253" t="s">
        <v>97</v>
      </c>
      <c r="T76" s="253">
        <v>1</v>
      </c>
      <c r="U76" s="132" t="s">
        <v>97</v>
      </c>
      <c r="V76" s="132">
        <v>0.17714791851195749</v>
      </c>
      <c r="W76" s="253">
        <v>2</v>
      </c>
      <c r="X76" s="253">
        <v>2</v>
      </c>
      <c r="Y76" s="132">
        <v>0.33041467041136624</v>
      </c>
      <c r="Z76" s="132">
        <v>0.35429583702391498</v>
      </c>
      <c r="AA76" s="253">
        <v>1</v>
      </c>
      <c r="AB76" s="253">
        <v>2</v>
      </c>
      <c r="AC76" s="132">
        <v>5.1163980557687387E-2</v>
      </c>
      <c r="AD76" s="132">
        <v>0.10672358591248667</v>
      </c>
      <c r="AE76" s="253">
        <v>9</v>
      </c>
      <c r="AF76" s="254">
        <v>19</v>
      </c>
      <c r="AG76" s="256">
        <v>0.46047582501918649</v>
      </c>
      <c r="AH76" s="255">
        <v>1.0138740661686232</v>
      </c>
      <c r="AI76" s="25"/>
    </row>
    <row r="77" spans="1:35" ht="12" customHeight="1">
      <c r="A77" s="972"/>
      <c r="B77" s="32" t="s">
        <v>198</v>
      </c>
      <c r="C77" s="253" t="s">
        <v>96</v>
      </c>
      <c r="D77" s="253" t="s">
        <v>96</v>
      </c>
      <c r="E77" s="253" t="s">
        <v>96</v>
      </c>
      <c r="F77" s="132" t="s">
        <v>96</v>
      </c>
      <c r="G77" s="253" t="s">
        <v>96</v>
      </c>
      <c r="H77" s="253" t="s">
        <v>96</v>
      </c>
      <c r="I77" s="253" t="s">
        <v>96</v>
      </c>
      <c r="J77" s="253" t="s">
        <v>96</v>
      </c>
      <c r="K77" s="253" t="s">
        <v>96</v>
      </c>
      <c r="L77" s="253" t="s">
        <v>96</v>
      </c>
      <c r="M77" s="132" t="s">
        <v>96</v>
      </c>
      <c r="N77" s="132" t="s">
        <v>96</v>
      </c>
      <c r="O77" s="253" t="s">
        <v>96</v>
      </c>
      <c r="P77" s="253" t="s">
        <v>96</v>
      </c>
      <c r="Q77" s="253" t="s">
        <v>96</v>
      </c>
      <c r="R77" s="253" t="s">
        <v>96</v>
      </c>
      <c r="S77" s="253">
        <v>5</v>
      </c>
      <c r="T77" s="253">
        <v>3</v>
      </c>
      <c r="U77" s="132">
        <v>0.52197515398267036</v>
      </c>
      <c r="V77" s="132">
        <v>0.31887755102040816</v>
      </c>
      <c r="W77" s="253">
        <v>10</v>
      </c>
      <c r="X77" s="253">
        <v>10</v>
      </c>
      <c r="Y77" s="132">
        <v>1.0439503079653407</v>
      </c>
      <c r="Z77" s="132">
        <v>1.0629251700680273</v>
      </c>
      <c r="AA77" s="253">
        <v>6</v>
      </c>
      <c r="AB77" s="253">
        <v>14</v>
      </c>
      <c r="AC77" s="132">
        <v>0.13778216639492963</v>
      </c>
      <c r="AD77" s="132">
        <v>0.32001462924019386</v>
      </c>
      <c r="AE77" s="253">
        <v>5</v>
      </c>
      <c r="AF77" s="254">
        <v>4</v>
      </c>
      <c r="AG77" s="256">
        <v>0.11481847199577468</v>
      </c>
      <c r="AH77" s="255">
        <v>9.1432751211483948E-2</v>
      </c>
      <c r="AI77" s="25"/>
    </row>
    <row r="78" spans="1:35" ht="12" customHeight="1">
      <c r="A78" s="972"/>
      <c r="B78" s="32" t="s">
        <v>177</v>
      </c>
      <c r="C78" s="253">
        <v>4</v>
      </c>
      <c r="D78" s="253" t="s">
        <v>97</v>
      </c>
      <c r="E78" s="132">
        <v>3.7268133975214827E-2</v>
      </c>
      <c r="F78" s="253" t="s">
        <v>97</v>
      </c>
      <c r="G78" s="253">
        <v>36</v>
      </c>
      <c r="H78" s="253">
        <v>67</v>
      </c>
      <c r="I78" s="132">
        <v>0.33541320577693345</v>
      </c>
      <c r="J78" s="132">
        <v>0.62206359291118618</v>
      </c>
      <c r="K78" s="253" t="s">
        <v>96</v>
      </c>
      <c r="L78" s="253" t="s">
        <v>96</v>
      </c>
      <c r="M78" s="132" t="s">
        <v>96</v>
      </c>
      <c r="N78" s="132" t="s">
        <v>96</v>
      </c>
      <c r="O78" s="253" t="s">
        <v>96</v>
      </c>
      <c r="P78" s="253" t="s">
        <v>96</v>
      </c>
      <c r="Q78" s="253" t="s">
        <v>96</v>
      </c>
      <c r="R78" s="253" t="s">
        <v>96</v>
      </c>
      <c r="S78" s="253">
        <v>1</v>
      </c>
      <c r="T78" s="253" t="s">
        <v>97</v>
      </c>
      <c r="U78" s="132">
        <v>0.18321729571271528</v>
      </c>
      <c r="V78" s="253" t="s">
        <v>97</v>
      </c>
      <c r="W78" s="253" t="s">
        <v>96</v>
      </c>
      <c r="X78" s="253" t="s">
        <v>96</v>
      </c>
      <c r="Y78" s="253" t="s">
        <v>96</v>
      </c>
      <c r="Z78" s="253" t="s">
        <v>96</v>
      </c>
      <c r="AA78" s="253">
        <v>2</v>
      </c>
      <c r="AB78" s="253">
        <v>1</v>
      </c>
      <c r="AC78" s="132">
        <v>7.9964815481188278E-2</v>
      </c>
      <c r="AD78" s="132">
        <v>4.1464527097068458E-2</v>
      </c>
      <c r="AE78" s="253" t="s">
        <v>96</v>
      </c>
      <c r="AF78" s="254" t="s">
        <v>96</v>
      </c>
      <c r="AG78" s="253" t="s">
        <v>96</v>
      </c>
      <c r="AH78" s="253" t="s">
        <v>96</v>
      </c>
      <c r="AI78" s="25"/>
    </row>
    <row r="79" spans="1:35" ht="12" customHeight="1">
      <c r="A79" s="972"/>
      <c r="B79" s="32" t="s">
        <v>92</v>
      </c>
      <c r="C79" s="253">
        <v>23</v>
      </c>
      <c r="D79" s="253">
        <v>17</v>
      </c>
      <c r="E79" s="132">
        <v>5.5305502546433655E-2</v>
      </c>
      <c r="F79" s="132">
        <v>4.0571612009664922E-2</v>
      </c>
      <c r="G79" s="253">
        <v>438</v>
      </c>
      <c r="H79" s="253">
        <v>546</v>
      </c>
      <c r="I79" s="132">
        <v>1.0532091354494757</v>
      </c>
      <c r="J79" s="132">
        <v>1.3030647151339441</v>
      </c>
      <c r="K79" s="253" t="s">
        <v>97</v>
      </c>
      <c r="L79" s="253">
        <v>1</v>
      </c>
      <c r="M79" s="132" t="s">
        <v>97</v>
      </c>
      <c r="N79" s="132">
        <v>2.3865654123332307E-3</v>
      </c>
      <c r="O79" s="253">
        <v>6</v>
      </c>
      <c r="P79" s="253">
        <v>10</v>
      </c>
      <c r="Q79" s="132">
        <v>1.4427522403417476E-2</v>
      </c>
      <c r="R79" s="132">
        <v>2.3865654123332306E-2</v>
      </c>
      <c r="S79" s="253">
        <v>12</v>
      </c>
      <c r="T79" s="253">
        <v>2</v>
      </c>
      <c r="U79" s="132">
        <v>0.34802784222737815</v>
      </c>
      <c r="V79" s="132">
        <v>5.9539757673186269E-2</v>
      </c>
      <c r="W79" s="253">
        <v>8</v>
      </c>
      <c r="X79" s="253">
        <v>10</v>
      </c>
      <c r="Y79" s="132">
        <v>0.23201856148491878</v>
      </c>
      <c r="Z79" s="132">
        <v>0.29769878836593133</v>
      </c>
      <c r="AA79" s="253">
        <v>16</v>
      </c>
      <c r="AB79" s="253">
        <v>14</v>
      </c>
      <c r="AC79" s="132">
        <v>0.18811136192626035</v>
      </c>
      <c r="AD79" s="132">
        <v>0.15770738521155317</v>
      </c>
      <c r="AE79" s="253">
        <v>35</v>
      </c>
      <c r="AF79" s="254">
        <v>79</v>
      </c>
      <c r="AG79" s="256">
        <v>0.41149360421369452</v>
      </c>
      <c r="AH79" s="255">
        <v>0.88992024512233592</v>
      </c>
      <c r="AI79" s="25"/>
    </row>
    <row r="80" spans="1:35" ht="12" customHeight="1">
      <c r="A80" s="973"/>
      <c r="B80" s="43" t="s">
        <v>20</v>
      </c>
      <c r="C80" s="253">
        <v>1</v>
      </c>
      <c r="D80" s="253" t="s">
        <v>96</v>
      </c>
      <c r="E80" s="132">
        <v>4.7851033989067961E-2</v>
      </c>
      <c r="F80" s="253" t="s">
        <v>96</v>
      </c>
      <c r="G80" s="253">
        <v>3</v>
      </c>
      <c r="H80" s="253" t="s">
        <v>96</v>
      </c>
      <c r="I80" s="132">
        <v>0.14355310196720386</v>
      </c>
      <c r="J80" s="253" t="s">
        <v>96</v>
      </c>
      <c r="K80" s="253" t="s">
        <v>97</v>
      </c>
      <c r="L80" s="253" t="s">
        <v>97</v>
      </c>
      <c r="M80" s="132" t="s">
        <v>97</v>
      </c>
      <c r="N80" s="132" t="s">
        <v>97</v>
      </c>
      <c r="O80" s="253" t="s">
        <v>97</v>
      </c>
      <c r="P80" s="253" t="s">
        <v>97</v>
      </c>
      <c r="Q80" s="253" t="s">
        <v>97</v>
      </c>
      <c r="R80" s="253" t="s">
        <v>97</v>
      </c>
      <c r="S80" s="253" t="s">
        <v>97</v>
      </c>
      <c r="T80" s="253" t="s">
        <v>97</v>
      </c>
      <c r="U80" s="132" t="s">
        <v>97</v>
      </c>
      <c r="V80" s="132" t="s">
        <v>97</v>
      </c>
      <c r="W80" s="253" t="s">
        <v>97</v>
      </c>
      <c r="X80" s="253" t="s">
        <v>97</v>
      </c>
      <c r="Y80" s="253" t="s">
        <v>97</v>
      </c>
      <c r="Z80" s="253" t="s">
        <v>97</v>
      </c>
      <c r="AA80" s="253" t="s">
        <v>97</v>
      </c>
      <c r="AB80" s="253" t="s">
        <v>97</v>
      </c>
      <c r="AC80" s="253" t="s">
        <v>97</v>
      </c>
      <c r="AD80" s="253" t="s">
        <v>97</v>
      </c>
      <c r="AE80" s="253" t="s">
        <v>97</v>
      </c>
      <c r="AF80" s="254">
        <v>2</v>
      </c>
      <c r="AG80" s="255" t="s">
        <v>93</v>
      </c>
      <c r="AH80" s="255">
        <v>0.41152263374485598</v>
      </c>
      <c r="AI80" s="25"/>
    </row>
    <row r="81" spans="1:35" ht="12" customHeight="1">
      <c r="A81" s="128"/>
      <c r="C81" s="264"/>
      <c r="D81" s="264"/>
      <c r="E81" s="132"/>
      <c r="F81" s="132"/>
      <c r="G81" s="264"/>
      <c r="H81" s="264"/>
      <c r="I81" s="132"/>
      <c r="J81" s="132"/>
      <c r="K81" s="264"/>
      <c r="L81" s="264"/>
      <c r="M81" s="265"/>
      <c r="N81" s="265"/>
      <c r="O81" s="264"/>
      <c r="P81" s="264"/>
      <c r="Q81" s="265"/>
      <c r="R81" s="265"/>
      <c r="S81" s="264"/>
      <c r="T81" s="264"/>
      <c r="U81" s="132"/>
      <c r="V81" s="265"/>
      <c r="W81" s="264"/>
      <c r="X81" s="264"/>
      <c r="Y81" s="265"/>
      <c r="Z81" s="265"/>
      <c r="AA81" s="264"/>
      <c r="AB81" s="264"/>
      <c r="AC81" s="265"/>
      <c r="AD81" s="265"/>
      <c r="AE81" s="264"/>
      <c r="AF81" s="264"/>
      <c r="AG81" s="256"/>
      <c r="AH81" s="266"/>
      <c r="AI81" s="25"/>
    </row>
    <row r="82" spans="1:35" ht="12" customHeight="1">
      <c r="A82" s="971" t="s">
        <v>22</v>
      </c>
      <c r="B82" s="42" t="s">
        <v>12</v>
      </c>
      <c r="C82" s="267" t="s">
        <v>97</v>
      </c>
      <c r="D82" s="253" t="s">
        <v>96</v>
      </c>
      <c r="E82" s="267" t="s">
        <v>97</v>
      </c>
      <c r="F82" s="253" t="s">
        <v>96</v>
      </c>
      <c r="G82" s="253">
        <v>1</v>
      </c>
      <c r="H82" s="253">
        <v>11</v>
      </c>
      <c r="I82" s="132">
        <v>1.5047185717331695E-2</v>
      </c>
      <c r="J82" s="132">
        <v>0.16382909706039964</v>
      </c>
      <c r="K82" s="253" t="s">
        <v>97</v>
      </c>
      <c r="L82" s="253" t="s">
        <v>96</v>
      </c>
      <c r="M82" s="132" t="s">
        <v>97</v>
      </c>
      <c r="N82" s="132" t="s">
        <v>96</v>
      </c>
      <c r="O82" s="253" t="s">
        <v>97</v>
      </c>
      <c r="P82" s="253">
        <v>1</v>
      </c>
      <c r="Q82" s="253" t="s">
        <v>97</v>
      </c>
      <c r="R82" s="132">
        <v>1.4893554278218146E-2</v>
      </c>
      <c r="S82" s="253" t="s">
        <v>97</v>
      </c>
      <c r="T82" s="253" t="s">
        <v>96</v>
      </c>
      <c r="U82" s="132" t="s">
        <v>97</v>
      </c>
      <c r="V82" s="132" t="s">
        <v>96</v>
      </c>
      <c r="W82" s="253">
        <v>1</v>
      </c>
      <c r="X82" s="253">
        <v>2</v>
      </c>
      <c r="Y82" s="132">
        <v>0.45871559633027525</v>
      </c>
      <c r="Z82" s="132">
        <v>0.94161958568738224</v>
      </c>
      <c r="AA82" s="253">
        <v>1</v>
      </c>
      <c r="AB82" s="253" t="s">
        <v>96</v>
      </c>
      <c r="AC82" s="132">
        <v>0.13183915622940012</v>
      </c>
      <c r="AD82" s="253" t="s">
        <v>96</v>
      </c>
      <c r="AE82" s="253">
        <v>4</v>
      </c>
      <c r="AF82" s="254">
        <v>3</v>
      </c>
      <c r="AG82" s="256">
        <v>0.52735662491760049</v>
      </c>
      <c r="AH82" s="255">
        <v>0.40933278755628327</v>
      </c>
      <c r="AI82" s="25"/>
    </row>
    <row r="83" spans="1:35" ht="12" customHeight="1">
      <c r="A83" s="972"/>
      <c r="B83" s="32" t="s">
        <v>16</v>
      </c>
      <c r="C83" s="267" t="s">
        <v>97</v>
      </c>
      <c r="D83" s="253">
        <v>2</v>
      </c>
      <c r="E83" s="267" t="s">
        <v>97</v>
      </c>
      <c r="F83" s="132">
        <v>6.3276161212472495E-2</v>
      </c>
      <c r="G83" s="253">
        <v>7</v>
      </c>
      <c r="H83" s="253">
        <v>2</v>
      </c>
      <c r="I83" s="132">
        <v>0.22290665178923982</v>
      </c>
      <c r="J83" s="132">
        <v>6.3276161212472495E-2</v>
      </c>
      <c r="K83" s="253" t="s">
        <v>97</v>
      </c>
      <c r="L83" s="253" t="s">
        <v>97</v>
      </c>
      <c r="M83" s="132" t="s">
        <v>97</v>
      </c>
      <c r="N83" s="132" t="s">
        <v>97</v>
      </c>
      <c r="O83" s="253" t="s">
        <v>97</v>
      </c>
      <c r="P83" s="253" t="s">
        <v>97</v>
      </c>
      <c r="Q83" s="253" t="s">
        <v>97</v>
      </c>
      <c r="R83" s="253" t="s">
        <v>97</v>
      </c>
      <c r="S83" s="253" t="s">
        <v>97</v>
      </c>
      <c r="T83" s="253" t="s">
        <v>97</v>
      </c>
      <c r="U83" s="132" t="s">
        <v>97</v>
      </c>
      <c r="V83" s="132" t="s">
        <v>97</v>
      </c>
      <c r="W83" s="253" t="s">
        <v>97</v>
      </c>
      <c r="X83" s="253" t="s">
        <v>97</v>
      </c>
      <c r="Y83" s="253" t="s">
        <v>97</v>
      </c>
      <c r="Z83" s="253" t="s">
        <v>97</v>
      </c>
      <c r="AA83" s="253" t="s">
        <v>97</v>
      </c>
      <c r="AB83" s="253">
        <v>1</v>
      </c>
      <c r="AC83" s="132" t="s">
        <v>93</v>
      </c>
      <c r="AD83" s="132">
        <v>0.17149717029669012</v>
      </c>
      <c r="AE83" s="253" t="s">
        <v>97</v>
      </c>
      <c r="AF83" s="254" t="s">
        <v>97</v>
      </c>
      <c r="AG83" s="253" t="s">
        <v>97</v>
      </c>
      <c r="AH83" s="253" t="s">
        <v>97</v>
      </c>
      <c r="AI83" s="25"/>
    </row>
    <row r="84" spans="1:35" ht="12" customHeight="1">
      <c r="A84" s="972"/>
      <c r="B84" s="32" t="s">
        <v>17</v>
      </c>
      <c r="C84" s="267" t="s">
        <v>97</v>
      </c>
      <c r="D84" s="253" t="s">
        <v>97</v>
      </c>
      <c r="E84" s="267" t="s">
        <v>97</v>
      </c>
      <c r="F84" s="253" t="s">
        <v>97</v>
      </c>
      <c r="G84" s="253">
        <v>2</v>
      </c>
      <c r="H84" s="253">
        <v>4</v>
      </c>
      <c r="I84" s="132">
        <v>0.12686692610953057</v>
      </c>
      <c r="J84" s="132">
        <v>0.25157058661858317</v>
      </c>
      <c r="K84" s="253" t="s">
        <v>97</v>
      </c>
      <c r="L84" s="253">
        <v>1</v>
      </c>
      <c r="M84" s="132" t="s">
        <v>97</v>
      </c>
      <c r="N84" s="132">
        <v>6.2892646654645792E-2</v>
      </c>
      <c r="O84" s="253">
        <v>1</v>
      </c>
      <c r="P84" s="253">
        <v>1</v>
      </c>
      <c r="Q84" s="132">
        <v>6.3433463054765285E-2</v>
      </c>
      <c r="R84" s="132">
        <v>6.2892646654645792E-2</v>
      </c>
      <c r="S84" s="253" t="s">
        <v>97</v>
      </c>
      <c r="T84" s="253" t="s">
        <v>97</v>
      </c>
      <c r="U84" s="132" t="s">
        <v>97</v>
      </c>
      <c r="V84" s="132" t="s">
        <v>93</v>
      </c>
      <c r="W84" s="253" t="s">
        <v>97</v>
      </c>
      <c r="X84" s="253" t="s">
        <v>97</v>
      </c>
      <c r="Y84" s="253" t="s">
        <v>97</v>
      </c>
      <c r="Z84" s="253" t="s">
        <v>97</v>
      </c>
      <c r="AA84" s="253">
        <v>3</v>
      </c>
      <c r="AB84" s="253">
        <v>1</v>
      </c>
      <c r="AC84" s="132">
        <v>0.54112554112554112</v>
      </c>
      <c r="AD84" s="132">
        <v>0.18096272167933405</v>
      </c>
      <c r="AE84" s="253">
        <v>1</v>
      </c>
      <c r="AF84" s="254">
        <v>1</v>
      </c>
      <c r="AG84" s="256">
        <v>0.18037518037518038</v>
      </c>
      <c r="AH84" s="255">
        <v>0.18096272167933405</v>
      </c>
      <c r="AI84" s="25"/>
    </row>
    <row r="85" spans="1:35" ht="12" customHeight="1">
      <c r="A85" s="972"/>
      <c r="B85" s="32" t="s">
        <v>18</v>
      </c>
      <c r="C85" s="268" t="s">
        <v>97</v>
      </c>
      <c r="D85" s="258" t="s">
        <v>97</v>
      </c>
      <c r="E85" s="268" t="s">
        <v>97</v>
      </c>
      <c r="F85" s="258" t="s">
        <v>97</v>
      </c>
      <c r="G85" s="258" t="s">
        <v>97</v>
      </c>
      <c r="H85" s="258" t="s">
        <v>97</v>
      </c>
      <c r="I85" s="258" t="s">
        <v>97</v>
      </c>
      <c r="J85" s="258" t="s">
        <v>97</v>
      </c>
      <c r="K85" s="258" t="s">
        <v>97</v>
      </c>
      <c r="L85" s="258" t="s">
        <v>97</v>
      </c>
      <c r="M85" s="62" t="s">
        <v>97</v>
      </c>
      <c r="N85" s="62" t="s">
        <v>97</v>
      </c>
      <c r="O85" s="258" t="s">
        <v>97</v>
      </c>
      <c r="P85" s="258" t="s">
        <v>97</v>
      </c>
      <c r="Q85" s="258" t="s">
        <v>97</v>
      </c>
      <c r="R85" s="258" t="s">
        <v>97</v>
      </c>
      <c r="S85" s="258" t="s">
        <v>97</v>
      </c>
      <c r="T85" s="258" t="s">
        <v>97</v>
      </c>
      <c r="U85" s="62" t="s">
        <v>97</v>
      </c>
      <c r="V85" s="62" t="s">
        <v>93</v>
      </c>
      <c r="W85" s="258" t="s">
        <v>97</v>
      </c>
      <c r="X85" s="258" t="s">
        <v>97</v>
      </c>
      <c r="Y85" s="258" t="s">
        <v>97</v>
      </c>
      <c r="Z85" s="258" t="s">
        <v>97</v>
      </c>
      <c r="AA85" s="258" t="s">
        <v>97</v>
      </c>
      <c r="AB85" s="258" t="s">
        <v>97</v>
      </c>
      <c r="AC85" s="253" t="s">
        <v>97</v>
      </c>
      <c r="AD85" s="253" t="s">
        <v>97</v>
      </c>
      <c r="AE85" s="258" t="s">
        <v>97</v>
      </c>
      <c r="AF85" s="259" t="s">
        <v>97</v>
      </c>
      <c r="AG85" s="258" t="s">
        <v>97</v>
      </c>
      <c r="AH85" s="258" t="s">
        <v>97</v>
      </c>
      <c r="AI85" s="25"/>
    </row>
    <row r="86" spans="1:35" ht="12" customHeight="1">
      <c r="A86" s="972"/>
      <c r="B86" s="164" t="s">
        <v>19</v>
      </c>
      <c r="C86" s="269">
        <v>2</v>
      </c>
      <c r="D86" s="270">
        <v>9</v>
      </c>
      <c r="E86" s="132">
        <v>3.1660327741380716E-2</v>
      </c>
      <c r="F86" s="132">
        <v>0.14099321258674608</v>
      </c>
      <c r="G86" s="270">
        <v>41</v>
      </c>
      <c r="H86" s="270">
        <v>41</v>
      </c>
      <c r="I86" s="132">
        <v>0.64903671869830459</v>
      </c>
      <c r="J86" s="132">
        <v>0.64230241289517653</v>
      </c>
      <c r="K86" s="270">
        <v>1</v>
      </c>
      <c r="L86" s="270">
        <v>2</v>
      </c>
      <c r="M86" s="132">
        <v>1.5830163870690358E-2</v>
      </c>
      <c r="N86" s="132">
        <v>3.13318250192769E-2</v>
      </c>
      <c r="O86" s="270">
        <v>4</v>
      </c>
      <c r="P86" s="270">
        <v>5</v>
      </c>
      <c r="Q86" s="132">
        <v>6.3320655482761432E-2</v>
      </c>
      <c r="R86" s="132">
        <v>7.8329562548192261E-2</v>
      </c>
      <c r="S86" s="270" t="s">
        <v>97</v>
      </c>
      <c r="T86" s="270" t="s">
        <v>97</v>
      </c>
      <c r="U86" s="271" t="s">
        <v>97</v>
      </c>
      <c r="V86" s="271" t="s">
        <v>97</v>
      </c>
      <c r="W86" s="270" t="s">
        <v>97</v>
      </c>
      <c r="X86" s="270">
        <v>1</v>
      </c>
      <c r="Y86" s="270" t="s">
        <v>97</v>
      </c>
      <c r="Z86" s="271">
        <v>0.3</v>
      </c>
      <c r="AA86" s="270">
        <v>1</v>
      </c>
      <c r="AB86" s="270" t="s">
        <v>97</v>
      </c>
      <c r="AC86" s="132">
        <v>8.7382034253757415E-2</v>
      </c>
      <c r="AD86" s="270" t="s">
        <v>93</v>
      </c>
      <c r="AE86" s="270">
        <v>2</v>
      </c>
      <c r="AF86" s="272">
        <v>2</v>
      </c>
      <c r="AG86" s="256">
        <v>0.17476406850751483</v>
      </c>
      <c r="AH86" s="255">
        <v>0.26202017555351764</v>
      </c>
      <c r="AI86" s="25"/>
    </row>
    <row r="87" spans="1:35" ht="12" customHeight="1">
      <c r="A87" s="973"/>
      <c r="B87" s="43" t="s">
        <v>21</v>
      </c>
      <c r="C87" s="267">
        <v>1</v>
      </c>
      <c r="D87" s="253" t="s">
        <v>97</v>
      </c>
      <c r="E87" s="132">
        <v>7.1383090202528102E-2</v>
      </c>
      <c r="F87" s="253" t="s">
        <v>97</v>
      </c>
      <c r="G87" s="253">
        <v>2</v>
      </c>
      <c r="H87" s="253">
        <v>7</v>
      </c>
      <c r="I87" s="132">
        <v>0.1427661804050562</v>
      </c>
      <c r="J87" s="132">
        <v>0.49375958422621524</v>
      </c>
      <c r="K87" s="253" t="s">
        <v>97</v>
      </c>
      <c r="L87" s="253" t="s">
        <v>97</v>
      </c>
      <c r="M87" s="132" t="s">
        <v>97</v>
      </c>
      <c r="N87" s="132" t="s">
        <v>97</v>
      </c>
      <c r="O87" s="253" t="s">
        <v>97</v>
      </c>
      <c r="P87" s="253">
        <v>1</v>
      </c>
      <c r="Q87" s="253" t="s">
        <v>97</v>
      </c>
      <c r="R87" s="132">
        <v>7.0537083460887898E-2</v>
      </c>
      <c r="S87" s="253">
        <v>1</v>
      </c>
      <c r="T87" s="253" t="s">
        <v>97</v>
      </c>
      <c r="U87" s="132">
        <v>0.67159167226326399</v>
      </c>
      <c r="V87" s="132" t="s">
        <v>97</v>
      </c>
      <c r="W87" s="253" t="s">
        <v>97</v>
      </c>
      <c r="X87" s="253" t="s">
        <v>97</v>
      </c>
      <c r="Y87" s="253" t="s">
        <v>97</v>
      </c>
      <c r="Z87" s="253" t="s">
        <v>97</v>
      </c>
      <c r="AA87" s="253" t="s">
        <v>97</v>
      </c>
      <c r="AB87" s="253" t="s">
        <v>97</v>
      </c>
      <c r="AC87" s="253" t="s">
        <v>97</v>
      </c>
      <c r="AD87" s="253" t="s">
        <v>97</v>
      </c>
      <c r="AE87" s="253" t="s">
        <v>97</v>
      </c>
      <c r="AF87" s="254">
        <v>2</v>
      </c>
      <c r="AG87" s="255" t="s">
        <v>93</v>
      </c>
      <c r="AH87" s="255">
        <v>0.49987503124218946</v>
      </c>
      <c r="AI87" s="25"/>
    </row>
    <row r="88" spans="1:35" ht="12" customHeight="1">
      <c r="A88" s="128"/>
      <c r="B88" s="25"/>
      <c r="C88" s="273"/>
      <c r="D88" s="273"/>
      <c r="E88" s="132"/>
      <c r="F88" s="132"/>
      <c r="G88" s="264"/>
      <c r="H88" s="264"/>
      <c r="I88" s="132"/>
      <c r="J88" s="132"/>
      <c r="K88" s="264"/>
      <c r="L88" s="264"/>
      <c r="M88" s="265"/>
      <c r="N88" s="265"/>
      <c r="O88" s="264"/>
      <c r="P88" s="264"/>
      <c r="Q88" s="265"/>
      <c r="R88" s="265"/>
      <c r="S88" s="264"/>
      <c r="T88" s="264"/>
      <c r="U88" s="253"/>
      <c r="V88" s="265"/>
      <c r="W88" s="264"/>
      <c r="X88" s="264"/>
      <c r="Y88" s="265"/>
      <c r="Z88" s="264"/>
      <c r="AA88" s="264"/>
      <c r="AB88" s="264"/>
      <c r="AC88" s="265"/>
      <c r="AD88" s="264"/>
      <c r="AE88" s="264"/>
      <c r="AF88" s="264"/>
      <c r="AG88" s="256"/>
      <c r="AH88" s="266"/>
      <c r="AI88" s="25"/>
    </row>
    <row r="89" spans="1:35" ht="12" customHeight="1">
      <c r="A89" s="155" t="s">
        <v>98</v>
      </c>
      <c r="B89" s="33" t="s">
        <v>33</v>
      </c>
      <c r="C89" s="253" t="s">
        <v>97</v>
      </c>
      <c r="D89" s="253" t="s">
        <v>97</v>
      </c>
      <c r="E89" s="253" t="s">
        <v>97</v>
      </c>
      <c r="F89" s="253" t="s">
        <v>97</v>
      </c>
      <c r="G89" s="253">
        <v>21</v>
      </c>
      <c r="H89" s="253">
        <v>21</v>
      </c>
      <c r="I89" s="132">
        <v>0.65652553556070559</v>
      </c>
      <c r="J89" s="132">
        <v>0.65051771917335921</v>
      </c>
      <c r="K89" s="253" t="s">
        <v>96</v>
      </c>
      <c r="L89" s="253" t="s">
        <v>96</v>
      </c>
      <c r="M89" s="132" t="s">
        <v>96</v>
      </c>
      <c r="N89" s="132" t="s">
        <v>96</v>
      </c>
      <c r="O89" s="253" t="s">
        <v>96</v>
      </c>
      <c r="P89" s="253" t="s">
        <v>96</v>
      </c>
      <c r="Q89" s="253" t="s">
        <v>96</v>
      </c>
      <c r="R89" s="253" t="s">
        <v>96</v>
      </c>
      <c r="S89" s="253" t="s">
        <v>96</v>
      </c>
      <c r="T89" s="253">
        <v>2</v>
      </c>
      <c r="U89" s="253" t="s">
        <v>96</v>
      </c>
      <c r="V89" s="132">
        <v>1.3623978201634876</v>
      </c>
      <c r="W89" s="253" t="s">
        <v>96</v>
      </c>
      <c r="X89" s="253" t="s">
        <v>96</v>
      </c>
      <c r="Y89" s="253" t="s">
        <v>96</v>
      </c>
      <c r="Z89" s="253" t="s">
        <v>96</v>
      </c>
      <c r="AA89" s="253" t="s">
        <v>96</v>
      </c>
      <c r="AB89" s="253">
        <v>2</v>
      </c>
      <c r="AC89" s="132" t="s">
        <v>96</v>
      </c>
      <c r="AD89" s="132" t="s">
        <v>96</v>
      </c>
      <c r="AE89" s="253">
        <v>1</v>
      </c>
      <c r="AF89" s="254">
        <v>7</v>
      </c>
      <c r="AG89" s="256">
        <v>0.10336985734959685</v>
      </c>
      <c r="AH89" s="255" t="s">
        <v>96</v>
      </c>
      <c r="AI89" s="25"/>
    </row>
    <row r="90" spans="1:35" ht="12" customHeight="1">
      <c r="A90" s="274"/>
      <c r="B90" s="25"/>
      <c r="C90" s="264"/>
      <c r="D90" s="264"/>
      <c r="E90" s="132"/>
      <c r="F90" s="132"/>
      <c r="G90" s="264"/>
      <c r="H90" s="264"/>
      <c r="I90" s="132"/>
      <c r="J90" s="132"/>
      <c r="K90" s="264"/>
      <c r="L90" s="264"/>
      <c r="M90" s="265"/>
      <c r="N90" s="265"/>
      <c r="O90" s="264"/>
      <c r="P90" s="264"/>
      <c r="Q90" s="265"/>
      <c r="R90" s="265"/>
      <c r="S90" s="264"/>
      <c r="T90" s="264"/>
      <c r="U90" s="253"/>
      <c r="V90" s="264"/>
      <c r="W90" s="264"/>
      <c r="X90" s="264"/>
      <c r="Y90" s="265"/>
      <c r="Z90" s="265"/>
      <c r="AA90" s="264"/>
      <c r="AB90" s="264"/>
      <c r="AC90" s="265"/>
      <c r="AD90" s="264"/>
      <c r="AE90" s="264"/>
      <c r="AF90" s="264"/>
      <c r="AG90" s="275"/>
      <c r="AH90" s="266"/>
      <c r="AI90" s="25"/>
    </row>
    <row r="91" spans="1:35" ht="12" customHeight="1">
      <c r="A91" s="155" t="s">
        <v>99</v>
      </c>
      <c r="B91" s="33" t="s">
        <v>26</v>
      </c>
      <c r="C91" s="253" t="s">
        <v>97</v>
      </c>
      <c r="D91" s="253" t="s">
        <v>97</v>
      </c>
      <c r="E91" s="253" t="s">
        <v>97</v>
      </c>
      <c r="F91" s="253" t="s">
        <v>97</v>
      </c>
      <c r="G91" s="253">
        <v>3</v>
      </c>
      <c r="H91" s="253" t="s">
        <v>97</v>
      </c>
      <c r="I91" s="132">
        <v>0.43839844280873108</v>
      </c>
      <c r="J91" s="132" t="s">
        <v>93</v>
      </c>
      <c r="K91" s="253" t="s">
        <v>97</v>
      </c>
      <c r="L91" s="253" t="s">
        <v>97</v>
      </c>
      <c r="M91" s="132" t="s">
        <v>97</v>
      </c>
      <c r="N91" s="132" t="s">
        <v>97</v>
      </c>
      <c r="O91" s="253" t="s">
        <v>97</v>
      </c>
      <c r="P91" s="253" t="s">
        <v>97</v>
      </c>
      <c r="Q91" s="253" t="s">
        <v>97</v>
      </c>
      <c r="R91" s="253" t="s">
        <v>97</v>
      </c>
      <c r="S91" s="253" t="s">
        <v>97</v>
      </c>
      <c r="T91" s="253" t="s">
        <v>97</v>
      </c>
      <c r="U91" s="253" t="s">
        <v>97</v>
      </c>
      <c r="V91" s="253" t="s">
        <v>97</v>
      </c>
      <c r="W91" s="253" t="s">
        <v>97</v>
      </c>
      <c r="X91" s="253">
        <v>1</v>
      </c>
      <c r="Y91" s="253" t="s">
        <v>97</v>
      </c>
      <c r="Z91" s="132">
        <v>1</v>
      </c>
      <c r="AA91" s="253" t="s">
        <v>97</v>
      </c>
      <c r="AB91" s="253" t="s">
        <v>97</v>
      </c>
      <c r="AC91" s="253" t="s">
        <v>97</v>
      </c>
      <c r="AD91" s="253" t="s">
        <v>97</v>
      </c>
      <c r="AE91" s="253" t="s">
        <v>97</v>
      </c>
      <c r="AF91" s="254" t="s">
        <v>97</v>
      </c>
      <c r="AG91" s="253" t="s">
        <v>97</v>
      </c>
      <c r="AH91" s="253" t="s">
        <v>97</v>
      </c>
      <c r="AI91" s="25"/>
    </row>
    <row r="92" spans="1:35" ht="12" customHeight="1">
      <c r="A92" s="978" t="s">
        <v>34</v>
      </c>
      <c r="B92" s="1010"/>
      <c r="C92" s="1011"/>
      <c r="D92" s="1011"/>
      <c r="E92" s="1011"/>
      <c r="F92" s="1011"/>
      <c r="G92" s="1011"/>
      <c r="H92" s="1011"/>
      <c r="I92" s="1011"/>
      <c r="J92" s="1011"/>
      <c r="K92" s="1011"/>
      <c r="L92" s="1011"/>
      <c r="M92" s="1011"/>
      <c r="N92" s="1011"/>
      <c r="O92" s="1011"/>
      <c r="P92" s="1011"/>
      <c r="Q92" s="1011"/>
      <c r="R92" s="1011"/>
      <c r="S92" s="1011"/>
      <c r="AI92" s="25"/>
    </row>
    <row r="93" spans="1:35" ht="12" customHeight="1">
      <c r="A93" s="1007"/>
      <c r="B93" s="1007"/>
      <c r="C93" s="1007"/>
      <c r="D93" s="1007"/>
      <c r="E93" s="1007"/>
      <c r="F93" s="1007"/>
      <c r="G93" s="1007"/>
      <c r="H93" s="1007"/>
      <c r="I93" s="1007"/>
      <c r="J93" s="1007"/>
      <c r="K93" s="1007"/>
      <c r="L93" s="1007"/>
      <c r="M93" s="1007"/>
      <c r="N93" s="1007"/>
      <c r="O93" s="1007"/>
      <c r="P93" s="1007"/>
      <c r="Q93" s="1007"/>
      <c r="R93" s="1007"/>
      <c r="S93" s="1007"/>
      <c r="AI93" s="25"/>
    </row>
    <row r="94" spans="1:35" ht="12" customHeight="1">
      <c r="A94" s="276" t="s">
        <v>199</v>
      </c>
      <c r="B94" s="554"/>
      <c r="C94" s="554"/>
      <c r="D94" s="554"/>
      <c r="E94" s="554"/>
      <c r="F94" s="554"/>
      <c r="G94" s="554"/>
      <c r="H94" s="554"/>
      <c r="I94" s="554"/>
      <c r="J94" s="554"/>
      <c r="K94" s="554"/>
      <c r="L94" s="554"/>
      <c r="M94" s="554"/>
      <c r="N94" s="554"/>
      <c r="O94" s="554"/>
      <c r="P94" s="554"/>
      <c r="Q94" s="554"/>
      <c r="R94" s="554"/>
      <c r="S94" s="554"/>
      <c r="Y94" s="277"/>
      <c r="Z94" s="278"/>
      <c r="AA94" s="278"/>
      <c r="AB94" s="278"/>
      <c r="AC94" s="278"/>
      <c r="AD94" s="279"/>
      <c r="AE94" s="27"/>
      <c r="AF94" s="279"/>
      <c r="AG94" s="27"/>
      <c r="AH94" s="27"/>
    </row>
    <row r="95" spans="1:35" ht="12" customHeight="1">
      <c r="A95" s="188" t="s">
        <v>51</v>
      </c>
      <c r="B95" s="554"/>
      <c r="C95" s="554"/>
      <c r="D95" s="554"/>
      <c r="E95" s="554"/>
      <c r="F95" s="554"/>
      <c r="G95" s="554"/>
      <c r="H95" s="554"/>
      <c r="I95" s="554"/>
      <c r="J95" s="554"/>
      <c r="K95" s="554"/>
      <c r="L95" s="554"/>
      <c r="M95" s="554"/>
      <c r="N95" s="554"/>
      <c r="O95" s="554"/>
      <c r="P95" s="554"/>
      <c r="Q95" s="554"/>
      <c r="R95" s="554"/>
      <c r="S95" s="554"/>
      <c r="Y95" s="277"/>
      <c r="Z95" s="278"/>
      <c r="AA95" s="278"/>
      <c r="AB95" s="278"/>
      <c r="AC95" s="278"/>
      <c r="AD95" s="279"/>
      <c r="AE95" s="279"/>
      <c r="AF95" s="1027"/>
      <c r="AG95" s="1027"/>
      <c r="AH95" s="1027"/>
    </row>
    <row r="96" spans="1:35" ht="12" customHeight="1">
      <c r="A96" s="188" t="s">
        <v>37</v>
      </c>
      <c r="B96" s="554"/>
      <c r="C96" s="554"/>
      <c r="D96" s="554"/>
      <c r="E96" s="554"/>
      <c r="F96" s="554"/>
      <c r="G96" s="554"/>
      <c r="H96" s="554"/>
      <c r="I96" s="554"/>
      <c r="J96" s="554"/>
      <c r="K96" s="554"/>
      <c r="L96" s="554"/>
      <c r="M96" s="554"/>
      <c r="N96" s="554"/>
      <c r="O96" s="554"/>
      <c r="P96" s="554"/>
      <c r="Q96" s="554"/>
      <c r="R96" s="554"/>
      <c r="S96" s="554"/>
      <c r="W96" s="279"/>
      <c r="Y96" s="277"/>
      <c r="Z96" s="278"/>
      <c r="AA96" s="278"/>
      <c r="AB96" s="278"/>
      <c r="AC96" s="278"/>
      <c r="AD96" s="279"/>
      <c r="AE96" s="279"/>
      <c r="AF96" s="280"/>
      <c r="AG96" s="278"/>
      <c r="AH96" s="48"/>
    </row>
    <row r="97" spans="1:30" ht="12" customHeight="1">
      <c r="A97" s="188" t="s">
        <v>200</v>
      </c>
      <c r="B97" s="554"/>
      <c r="C97" s="554"/>
      <c r="D97" s="554"/>
      <c r="E97" s="554"/>
      <c r="F97" s="554"/>
      <c r="G97" s="554"/>
      <c r="H97" s="554"/>
      <c r="I97" s="554"/>
      <c r="J97" s="554"/>
      <c r="K97" s="554"/>
      <c r="L97" s="554"/>
      <c r="M97" s="554"/>
      <c r="N97" s="554"/>
      <c r="O97" s="554"/>
      <c r="P97" s="554"/>
      <c r="Q97" s="554"/>
      <c r="R97" s="554"/>
      <c r="S97" s="279"/>
      <c r="U97" s="279"/>
      <c r="Y97" s="277"/>
      <c r="Z97" s="278"/>
      <c r="AA97" s="278"/>
      <c r="AB97" s="278"/>
      <c r="AC97" s="278"/>
      <c r="AD97" s="279"/>
    </row>
    <row r="98" spans="1:30" ht="12" customHeight="1">
      <c r="A98" s="188" t="s">
        <v>201</v>
      </c>
      <c r="B98" s="554"/>
      <c r="C98" s="554"/>
      <c r="D98" s="554"/>
      <c r="E98" s="554"/>
      <c r="F98" s="554"/>
      <c r="G98" s="554"/>
      <c r="H98" s="554"/>
      <c r="I98" s="554"/>
      <c r="J98" s="554"/>
      <c r="K98" s="554"/>
      <c r="L98" s="554"/>
      <c r="M98" s="554"/>
      <c r="N98" s="554"/>
      <c r="O98" s="554"/>
      <c r="P98" s="554"/>
      <c r="Q98" s="554"/>
      <c r="R98" s="554"/>
      <c r="S98" s="554"/>
      <c r="W98" s="281"/>
      <c r="Y98" s="277"/>
      <c r="Z98" s="278"/>
      <c r="AA98" s="278"/>
      <c r="AB98" s="278"/>
      <c r="AC98" s="278"/>
      <c r="AD98" s="279"/>
    </row>
    <row r="99" spans="1:30" ht="12" customHeight="1">
      <c r="A99" s="128" t="s">
        <v>183</v>
      </c>
      <c r="B99" s="128"/>
      <c r="C99" s="128"/>
      <c r="D99" s="128"/>
      <c r="E99" s="128"/>
      <c r="F99" s="128"/>
      <c r="G99" s="128"/>
      <c r="H99" s="128"/>
      <c r="I99" s="128"/>
      <c r="J99" s="128"/>
      <c r="K99" s="128"/>
      <c r="L99" s="128"/>
      <c r="M99" s="128"/>
      <c r="N99" s="128"/>
      <c r="O99" s="128"/>
      <c r="P99" s="128"/>
      <c r="Q99" s="128"/>
      <c r="R99" s="128"/>
      <c r="S99" s="1"/>
      <c r="Y99" s="277"/>
      <c r="Z99" s="278"/>
      <c r="AA99" s="278"/>
      <c r="AB99" s="278"/>
      <c r="AC99" s="278"/>
      <c r="AD99" s="279"/>
    </row>
    <row r="100" spans="1:30" ht="12" customHeight="1">
      <c r="A100" s="31" t="s">
        <v>184</v>
      </c>
      <c r="B100" s="554"/>
      <c r="C100" s="554"/>
      <c r="D100" s="554"/>
      <c r="E100" s="554"/>
      <c r="F100" s="554"/>
      <c r="G100" s="554"/>
      <c r="H100" s="554"/>
      <c r="I100" s="554"/>
      <c r="J100" s="554"/>
      <c r="K100" s="554"/>
      <c r="L100" s="554"/>
      <c r="M100" s="554"/>
      <c r="N100" s="554"/>
      <c r="O100" s="554"/>
      <c r="P100" s="554"/>
      <c r="Q100" s="554"/>
      <c r="R100" s="554"/>
      <c r="S100" s="554"/>
      <c r="Y100" s="277"/>
      <c r="Z100" s="278"/>
      <c r="AA100" s="278"/>
      <c r="AB100" s="278"/>
      <c r="AC100" s="278"/>
      <c r="AD100" s="279"/>
    </row>
    <row r="101" spans="1:30" ht="12" customHeight="1">
      <c r="A101" s="554"/>
      <c r="B101" s="554"/>
      <c r="C101" s="554"/>
      <c r="D101" s="554"/>
      <c r="E101" s="554"/>
      <c r="F101" s="554"/>
      <c r="G101" s="554"/>
      <c r="H101" s="554"/>
      <c r="I101" s="554"/>
      <c r="J101" s="554"/>
      <c r="K101" s="554"/>
      <c r="L101" s="554"/>
      <c r="M101" s="554"/>
      <c r="N101" s="554"/>
      <c r="O101" s="554"/>
      <c r="P101" s="554"/>
      <c r="Q101" s="554"/>
      <c r="R101" s="554"/>
      <c r="S101" s="554"/>
      <c r="Y101" s="277"/>
      <c r="Z101" s="278"/>
      <c r="AA101" s="278"/>
      <c r="AB101" s="278"/>
      <c r="AC101" s="278"/>
      <c r="AD101" s="279"/>
    </row>
    <row r="102" spans="1:30" ht="12" customHeight="1">
      <c r="Y102" s="277"/>
      <c r="Z102" s="278"/>
      <c r="AA102" s="278"/>
      <c r="AB102" s="278"/>
      <c r="AC102" s="278"/>
      <c r="AD102" s="279"/>
    </row>
    <row r="103" spans="1:30" ht="12" customHeight="1">
      <c r="Y103" s="277"/>
      <c r="Z103" s="278"/>
      <c r="AA103" s="278"/>
      <c r="AB103" s="278"/>
      <c r="AC103" s="278"/>
      <c r="AD103" s="279"/>
    </row>
    <row r="104" spans="1:30" ht="12" customHeight="1">
      <c r="Y104" s="277"/>
      <c r="Z104" s="278"/>
      <c r="AA104" s="278"/>
      <c r="AB104" s="278"/>
      <c r="AC104" s="278"/>
      <c r="AD104" s="279"/>
    </row>
    <row r="105" spans="1:30" ht="12" customHeight="1">
      <c r="Y105" s="277"/>
      <c r="Z105" s="278"/>
      <c r="AA105" s="278"/>
      <c r="AB105" s="278"/>
      <c r="AC105" s="278"/>
      <c r="AD105" s="279"/>
    </row>
    <row r="106" spans="1:30" ht="12" customHeight="1">
      <c r="Y106" s="277"/>
      <c r="Z106" s="278"/>
      <c r="AA106" s="278"/>
      <c r="AB106" s="278"/>
      <c r="AC106" s="278"/>
      <c r="AD106" s="279"/>
    </row>
    <row r="107" spans="1:30" ht="12" customHeight="1">
      <c r="Y107" s="277"/>
      <c r="Z107" s="278"/>
      <c r="AA107" s="278"/>
      <c r="AB107" s="278"/>
      <c r="AC107" s="278"/>
      <c r="AD107" s="279"/>
    </row>
    <row r="108" spans="1:30" ht="12" customHeight="1">
      <c r="Y108" s="277"/>
      <c r="Z108" s="278"/>
      <c r="AA108" s="278"/>
      <c r="AB108" s="278"/>
      <c r="AC108" s="278"/>
      <c r="AD108" s="279"/>
    </row>
    <row r="109" spans="1:30" ht="12" customHeight="1">
      <c r="Y109" s="277"/>
      <c r="Z109" s="278"/>
      <c r="AA109" s="278"/>
      <c r="AB109" s="278"/>
      <c r="AC109" s="278"/>
      <c r="AD109" s="279"/>
    </row>
    <row r="110" spans="1:30" ht="12" customHeight="1">
      <c r="Y110" s="277"/>
      <c r="Z110" s="278"/>
      <c r="AA110" s="278"/>
      <c r="AB110" s="278"/>
      <c r="AC110" s="278"/>
      <c r="AD110" s="279"/>
    </row>
    <row r="111" spans="1:30" ht="12" customHeight="1">
      <c r="Y111" s="277"/>
      <c r="Z111" s="278"/>
      <c r="AA111" s="278"/>
      <c r="AB111" s="278"/>
      <c r="AC111" s="278"/>
      <c r="AD111" s="279"/>
    </row>
    <row r="112" spans="1:30" ht="12" customHeight="1">
      <c r="Y112" s="277"/>
      <c r="Z112" s="278"/>
      <c r="AA112" s="278"/>
      <c r="AB112" s="278"/>
      <c r="AC112" s="278"/>
      <c r="AD112" s="278"/>
    </row>
    <row r="113" spans="25:30" ht="12" customHeight="1">
      <c r="Y113" s="277"/>
      <c r="Z113" s="278"/>
      <c r="AA113" s="278"/>
      <c r="AB113" s="278"/>
      <c r="AC113" s="278"/>
      <c r="AD113" s="278"/>
    </row>
    <row r="114" spans="25:30" ht="12" customHeight="1">
      <c r="Y114" s="277"/>
      <c r="Z114" s="278"/>
      <c r="AA114" s="278"/>
      <c r="AB114" s="278"/>
      <c r="AC114" s="278"/>
      <c r="AD114" s="279"/>
    </row>
    <row r="115" spans="25:30" ht="12" customHeight="1">
      <c r="Y115" s="277"/>
      <c r="Z115" s="278"/>
      <c r="AA115" s="278"/>
      <c r="AB115" s="278"/>
      <c r="AC115" s="278"/>
      <c r="AD115" s="279"/>
    </row>
    <row r="116" spans="25:30" ht="12" customHeight="1">
      <c r="Y116" s="277"/>
      <c r="Z116" s="278"/>
      <c r="AA116" s="278"/>
      <c r="AB116" s="278"/>
      <c r="AC116" s="278"/>
      <c r="AD116" s="279"/>
    </row>
    <row r="117" spans="25:30" ht="12" customHeight="1">
      <c r="Y117" s="277"/>
      <c r="Z117" s="278"/>
      <c r="AA117" s="278"/>
      <c r="AB117" s="278"/>
      <c r="AC117" s="278"/>
      <c r="AD117" s="279"/>
    </row>
    <row r="118" spans="25:30" ht="12" customHeight="1">
      <c r="Y118" s="277"/>
      <c r="Z118" s="278"/>
      <c r="AA118" s="278"/>
      <c r="AB118" s="278"/>
      <c r="AC118" s="278"/>
      <c r="AD118" s="279"/>
    </row>
    <row r="119" spans="25:30" ht="12" customHeight="1">
      <c r="Y119" s="277"/>
      <c r="Z119" s="278"/>
      <c r="AA119" s="278"/>
      <c r="AB119" s="278"/>
      <c r="AC119" s="278"/>
      <c r="AD119" s="279"/>
    </row>
    <row r="120" spans="25:30" ht="12" customHeight="1">
      <c r="Y120" s="282"/>
      <c r="Z120" s="283"/>
      <c r="AA120" s="283"/>
      <c r="AB120" s="283"/>
      <c r="AC120" s="283"/>
      <c r="AD120" s="284"/>
    </row>
  </sheetData>
  <mergeCells count="44">
    <mergeCell ref="A92:S93"/>
    <mergeCell ref="AF95:AH95"/>
    <mergeCell ref="S59:T59"/>
    <mergeCell ref="U59:V59"/>
    <mergeCell ref="W59:X59"/>
    <mergeCell ref="Y59:Z59"/>
    <mergeCell ref="G59:H59"/>
    <mergeCell ref="I59:J59"/>
    <mergeCell ref="K59:L59"/>
    <mergeCell ref="M59:N59"/>
    <mergeCell ref="AE58:AH58"/>
    <mergeCell ref="AE59:AF59"/>
    <mergeCell ref="AG59:AH59"/>
    <mergeCell ref="A62:A80"/>
    <mergeCell ref="A82:A87"/>
    <mergeCell ref="AA59:AB59"/>
    <mergeCell ref="AC59:AD59"/>
    <mergeCell ref="S58:V58"/>
    <mergeCell ref="W58:Z58"/>
    <mergeCell ref="AA58:AD58"/>
    <mergeCell ref="K58:N58"/>
    <mergeCell ref="O58:R58"/>
    <mergeCell ref="O59:P59"/>
    <mergeCell ref="Q59:R59"/>
    <mergeCell ref="C59:D59"/>
    <mergeCell ref="E59:F59"/>
    <mergeCell ref="A46:H47"/>
    <mergeCell ref="A58:A60"/>
    <mergeCell ref="B58:B60"/>
    <mergeCell ref="C58:F58"/>
    <mergeCell ref="G58:J58"/>
    <mergeCell ref="A9:A23"/>
    <mergeCell ref="A25:A27"/>
    <mergeCell ref="A29:A33"/>
    <mergeCell ref="A35:A38"/>
    <mergeCell ref="S42:T42"/>
    <mergeCell ref="A5:A7"/>
    <mergeCell ref="B5:B7"/>
    <mergeCell ref="C5:D5"/>
    <mergeCell ref="G5:H5"/>
    <mergeCell ref="S5:T5"/>
    <mergeCell ref="C6:D6"/>
    <mergeCell ref="G6:H6"/>
    <mergeCell ref="S6:T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47</vt:i4>
      </vt:variant>
      <vt:variant>
        <vt:lpstr>Intervalos nomeados</vt:lpstr>
      </vt:variant>
      <vt:variant>
        <vt:i4>6</vt:i4>
      </vt:variant>
    </vt:vector>
  </HeadingPairs>
  <TitlesOfParts>
    <vt:vector size="53" baseType="lpstr">
      <vt:lpstr>TB1 - Grupos de Qualidade</vt:lpstr>
      <vt:lpstr>TB2 - Criminais</vt:lpstr>
      <vt:lpstr>TB3 - Criminais</vt:lpstr>
      <vt:lpstr>TB4 - Criminais</vt:lpstr>
      <vt:lpstr>TB5 - Criminais</vt:lpstr>
      <vt:lpstr>TB6 - Criminais</vt:lpstr>
      <vt:lpstr>TB7 - Criminais</vt:lpstr>
      <vt:lpstr>TB8 - Criminais</vt:lpstr>
      <vt:lpstr>TB9 - Criminais</vt:lpstr>
      <vt:lpstr>TB10 - Criminais</vt:lpstr>
      <vt:lpstr>TB11 - Criminais</vt:lpstr>
      <vt:lpstr>TB12 - Criminais</vt:lpstr>
      <vt:lpstr>TB13 - Criminais</vt:lpstr>
      <vt:lpstr>TB14 - Criminais</vt:lpstr>
      <vt:lpstr>TB15 - Criminais</vt:lpstr>
      <vt:lpstr>TB16 - Criminais</vt:lpstr>
      <vt:lpstr>TB17 - Criminais</vt:lpstr>
      <vt:lpstr>TB18 - Finanças</vt:lpstr>
      <vt:lpstr>TB19 - Finanças</vt:lpstr>
      <vt:lpstr>TB20 - Finanças</vt:lpstr>
      <vt:lpstr>TB21 - Finanças</vt:lpstr>
      <vt:lpstr>TB22 - Finanças</vt:lpstr>
      <vt:lpstr>TB23 - Finanças</vt:lpstr>
      <vt:lpstr>TB24 - Finanças</vt:lpstr>
      <vt:lpstr>TB25 - Prisional</vt:lpstr>
      <vt:lpstr>TB26 - Prisional</vt:lpstr>
      <vt:lpstr>TB27 - Prisional</vt:lpstr>
      <vt:lpstr>TB28 - Prisional</vt:lpstr>
      <vt:lpstr>TB29 - Prisional</vt:lpstr>
      <vt:lpstr>TB30 - Prisional</vt:lpstr>
      <vt:lpstr>TB31 - Prisional</vt:lpstr>
      <vt:lpstr>TB32 - Prisional</vt:lpstr>
      <vt:lpstr>TB33 - Prisional</vt:lpstr>
      <vt:lpstr>TB34 - Efetivo</vt:lpstr>
      <vt:lpstr>TB35 - Salários PC</vt:lpstr>
      <vt:lpstr>TB36 - Salários PM</vt:lpstr>
      <vt:lpstr>TB37 - Salários CBM</vt:lpstr>
      <vt:lpstr>TB 38 - Socioeducativo</vt:lpstr>
      <vt:lpstr>TB39 - Socioeducativo - sexo</vt:lpstr>
      <vt:lpstr>TB40 - Socioeducativo - atos</vt:lpstr>
      <vt:lpstr>TB41 - Municípios - Órgãos</vt:lpstr>
      <vt:lpstr>TB42 - Municípios - Fundo</vt:lpstr>
      <vt:lpstr>TB43 - GM - Efetivo</vt:lpstr>
      <vt:lpstr>TB44 - GM - Treinamento</vt:lpstr>
      <vt:lpstr>TB45 - GM - Controle</vt:lpstr>
      <vt:lpstr>TB46 - GM - Tipo de Arma</vt:lpstr>
      <vt:lpstr>TB47 - GM - Série Histórica</vt:lpstr>
      <vt:lpstr>'TB2 - Criminais'!Area_de_impressao</vt:lpstr>
      <vt:lpstr>'TB4 - Criminais'!Area_de_impressao</vt:lpstr>
      <vt:lpstr>'TB5 - Criminais'!Area_de_impressao</vt:lpstr>
      <vt:lpstr>'TB6 - Criminais'!Area_de_impressao</vt:lpstr>
      <vt:lpstr>'TB7 - Criminais'!Area_de_impressao</vt:lpstr>
      <vt:lpstr>'TB8 - Criminais'!Area_de_impressao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thandara</dc:creator>
  <cp:lastModifiedBy>Patricia Nogueira</cp:lastModifiedBy>
  <dcterms:created xsi:type="dcterms:W3CDTF">2012-09-11T20:01:59Z</dcterms:created>
  <dcterms:modified xsi:type="dcterms:W3CDTF">2014-06-25T14:35:52Z</dcterms:modified>
</cp:coreProperties>
</file>