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480" yWindow="195" windowWidth="18195" windowHeight="11700" tabRatio="772"/>
  </bookViews>
  <sheets>
    <sheet name="TB1_Criminais" sheetId="22" r:id="rId1"/>
    <sheet name="TB2_Criminais" sheetId="26" r:id="rId2"/>
    <sheet name="TB3_Criminais" sheetId="25" r:id="rId3"/>
    <sheet name="TB4_Criminais" sheetId="24" r:id="rId4"/>
    <sheet name="TB5_Criminais" sheetId="23" r:id="rId5"/>
    <sheet name="TB6_Criminais" sheetId="21" r:id="rId6"/>
    <sheet name="TB7_Criminais" sheetId="20" r:id="rId7"/>
    <sheet name="TB8_Criminais" sheetId="19" r:id="rId8"/>
    <sheet name="TB9_Criminais" sheetId="18" r:id="rId9"/>
    <sheet name="TB10_Criminais" sheetId="14" r:id="rId10"/>
    <sheet name="TB11_Criminais" sheetId="16" r:id="rId11"/>
    <sheet name="Graf. 1" sheetId="15" r:id="rId12"/>
    <sheet name="TB12_Criminais" sheetId="17" r:id="rId13"/>
    <sheet name="Graf.2" sheetId="31" r:id="rId14"/>
    <sheet name="TB13_Criminais" sheetId="13" r:id="rId15"/>
    <sheet name="Graf.3" sheetId="27" r:id="rId16"/>
    <sheet name="TB14_Criminais" sheetId="30" r:id="rId17"/>
    <sheet name="TB15_Criminais" sheetId="29" r:id="rId18"/>
    <sheet name="TB16_Criminais" sheetId="28" r:id="rId19"/>
    <sheet name="TB17 - Finanças" sheetId="1" r:id="rId20"/>
    <sheet name="TB18 - Finanças" sheetId="2" r:id="rId21"/>
    <sheet name="TB19 - Finanças" sheetId="3" r:id="rId22"/>
    <sheet name="TB20 - Finanças" sheetId="4" r:id="rId23"/>
    <sheet name="TB21 - Finanças" sheetId="5" r:id="rId24"/>
    <sheet name="TB22 - Finanças" sheetId="6" r:id="rId25"/>
    <sheet name="TB23 - Finanças" sheetId="7" r:id="rId26"/>
    <sheet name="TB.24-25 - Finanças" sheetId="9" r:id="rId27"/>
    <sheet name="TB 26 - Finanças" sheetId="11" r:id="rId28"/>
    <sheet name="TB 27 Grafs. 4 e 5 - Finanças" sheetId="12" r:id="rId29"/>
    <sheet name="TB 28 - Prisões" sheetId="32" r:id="rId30"/>
    <sheet name="TB 29 - Prisões" sheetId="33" r:id="rId31"/>
    <sheet name="TB 30 - Prisões" sheetId="34" r:id="rId32"/>
    <sheet name="TB 31 - Prisões" sheetId="35" r:id="rId33"/>
    <sheet name="TB 32 - Prisões" sheetId="36" r:id="rId34"/>
    <sheet name="TB 33 - Prisões" sheetId="37" r:id="rId35"/>
    <sheet name="TB 34 - Prisões" sheetId="38" r:id="rId36"/>
    <sheet name="TB 35 - Prisões" sheetId="39" r:id="rId37"/>
    <sheet name="TB 36 - Prisões" sheetId="40" r:id="rId38"/>
    <sheet name="TB 37 - Prisões" sheetId="41" r:id="rId39"/>
    <sheet name="TB 38 - Efetivo" sheetId="42" r:id="rId40"/>
    <sheet name="TB 39 - Efetivo" sheetId="43" r:id="rId41"/>
    <sheet name="TB 40 - Efetivo" sheetId="44" r:id="rId42"/>
    <sheet name="TB 41 - Efetivo" sheetId="45" r:id="rId43"/>
    <sheet name="TB 42 - Efetivo" sheetId="46" r:id="rId44"/>
    <sheet name="TB 43 - Efetivo" sheetId="47" r:id="rId45"/>
    <sheet name="TB 44 - Efetivo" sheetId="48" r:id="rId46"/>
    <sheet name="TB 45 - Efetivo" sheetId="49" r:id="rId47"/>
    <sheet name="TB 46 - Socioeducativo" sheetId="50" r:id="rId48"/>
    <sheet name="TB 47 - Socioeducativo" sheetId="51" r:id="rId49"/>
    <sheet name="TB 48 - Socioeducativo" sheetId="52" r:id="rId50"/>
    <sheet name="TB 49 - Socioeducativo" sheetId="53" r:id="rId51"/>
  </sheets>
  <externalReferences>
    <externalReference r:id="rId52"/>
    <externalReference r:id="rId53"/>
    <externalReference r:id="rId54"/>
  </externalReferences>
  <calcPr calcId="145621"/>
</workbook>
</file>

<file path=xl/calcChain.xml><?xml version="1.0" encoding="utf-8"?>
<calcChain xmlns="http://schemas.openxmlformats.org/spreadsheetml/2006/main">
  <c r="O37" i="51" l="1"/>
  <c r="O36" i="51"/>
  <c r="N36" i="51"/>
  <c r="O35" i="51"/>
  <c r="N35" i="51"/>
  <c r="O34" i="51"/>
  <c r="O33" i="51"/>
  <c r="O32" i="51"/>
  <c r="O31" i="51"/>
  <c r="N31" i="51"/>
  <c r="O30" i="51"/>
  <c r="N30" i="51"/>
  <c r="O29" i="51"/>
  <c r="N29" i="51"/>
  <c r="O28" i="51"/>
  <c r="O27" i="51"/>
  <c r="N27" i="51"/>
  <c r="O26" i="51"/>
  <c r="N26" i="51"/>
  <c r="O25" i="51"/>
  <c r="O24" i="51"/>
  <c r="N24" i="51"/>
  <c r="O23" i="51"/>
  <c r="N23" i="51"/>
  <c r="O20" i="51"/>
  <c r="O19" i="51"/>
  <c r="O18" i="51"/>
  <c r="O17" i="51"/>
  <c r="O16" i="51"/>
  <c r="O15" i="51"/>
  <c r="O14" i="51"/>
  <c r="N14" i="51"/>
  <c r="O13" i="51"/>
  <c r="O12" i="51"/>
  <c r="O11" i="51"/>
  <c r="N11" i="51"/>
  <c r="K9" i="51"/>
  <c r="J9" i="51"/>
  <c r="G9" i="51"/>
  <c r="O9" i="51" s="1"/>
  <c r="F9" i="51"/>
  <c r="N9" i="51" s="1"/>
  <c r="D9" i="51"/>
  <c r="C9" i="51"/>
  <c r="B9" i="51"/>
  <c r="F27" i="31" l="1"/>
  <c r="AE32" i="31"/>
  <c r="F22" i="44" l="1"/>
  <c r="E22" i="44"/>
  <c r="D22" i="44"/>
  <c r="C22" i="44"/>
  <c r="B22" i="44"/>
  <c r="G21" i="44"/>
  <c r="G20" i="44"/>
  <c r="G19" i="44"/>
  <c r="G18" i="44"/>
  <c r="G17" i="44"/>
  <c r="G16" i="44"/>
  <c r="G15" i="44"/>
  <c r="G14" i="44"/>
  <c r="G13" i="44"/>
  <c r="G12" i="44"/>
  <c r="G11" i="44"/>
  <c r="G10" i="44"/>
  <c r="G9" i="44"/>
  <c r="G8" i="44"/>
  <c r="G7" i="44"/>
  <c r="G22" i="44" s="1"/>
  <c r="L22" i="43"/>
  <c r="K22" i="43"/>
  <c r="J22" i="43"/>
  <c r="I22" i="43"/>
  <c r="H22" i="43"/>
  <c r="G22" i="43"/>
  <c r="F22" i="43"/>
  <c r="E22" i="43"/>
  <c r="D22" i="43"/>
  <c r="C22" i="43"/>
  <c r="B22" i="43"/>
  <c r="P38" i="40" l="1"/>
  <c r="P37" i="40"/>
  <c r="P36" i="40"/>
  <c r="P35" i="40"/>
  <c r="P34" i="40"/>
  <c r="P33" i="40"/>
  <c r="P32" i="40"/>
  <c r="P31" i="40"/>
  <c r="P30" i="40"/>
  <c r="P29" i="40"/>
  <c r="P28" i="40"/>
  <c r="P27" i="40"/>
  <c r="P26" i="40"/>
  <c r="P25" i="40"/>
  <c r="P24" i="40"/>
  <c r="P23" i="40"/>
  <c r="P22" i="40"/>
  <c r="P21" i="40"/>
  <c r="P20" i="40"/>
  <c r="P19" i="40"/>
  <c r="P18" i="40"/>
  <c r="P17" i="40"/>
  <c r="P16" i="40"/>
  <c r="P15" i="40"/>
  <c r="P14" i="40"/>
  <c r="P13" i="40"/>
  <c r="P12" i="40"/>
  <c r="C35" i="27" l="1"/>
  <c r="C34" i="27"/>
  <c r="C33" i="27"/>
  <c r="C32" i="27"/>
  <c r="C31" i="27"/>
  <c r="C30" i="27"/>
  <c r="C29" i="27"/>
  <c r="C28" i="27"/>
  <c r="C27" i="27"/>
  <c r="C26" i="27"/>
  <c r="C25" i="27"/>
  <c r="C24" i="27"/>
  <c r="C23" i="27"/>
  <c r="C22" i="27"/>
  <c r="C21" i="27"/>
  <c r="C20" i="27"/>
  <c r="C19" i="27"/>
  <c r="C18" i="27"/>
  <c r="C17" i="27"/>
  <c r="C16" i="27"/>
  <c r="C15" i="27"/>
  <c r="C14" i="27"/>
  <c r="C13" i="27"/>
  <c r="C12" i="27"/>
  <c r="C11" i="27"/>
  <c r="C10" i="27"/>
  <c r="C9" i="27"/>
  <c r="C8" i="27"/>
  <c r="G59" i="16"/>
  <c r="F59" i="16"/>
  <c r="C59" i="16"/>
  <c r="B59" i="16"/>
  <c r="D8" i="19"/>
  <c r="C8" i="19"/>
  <c r="L8" i="20"/>
  <c r="K8" i="20"/>
  <c r="H8" i="20"/>
  <c r="G8" i="20"/>
  <c r="G8" i="26"/>
  <c r="C9" i="9"/>
  <c r="B6" i="12"/>
  <c r="I9" i="4"/>
  <c r="G9" i="4"/>
  <c r="D23" i="6"/>
  <c r="C23" i="6"/>
  <c r="L7" i="1"/>
  <c r="M7" i="1" s="1"/>
  <c r="I7" i="1"/>
  <c r="J7" i="1" s="1"/>
  <c r="F7" i="1"/>
  <c r="G7" i="1" s="1"/>
  <c r="C7" i="1"/>
  <c r="D7" i="1" s="1"/>
  <c r="M9" i="1"/>
  <c r="J9" i="1"/>
  <c r="G9" i="1"/>
  <c r="D9" i="1"/>
  <c r="O9" i="1"/>
  <c r="O7" i="1" s="1"/>
  <c r="P7" i="1" s="1"/>
  <c r="F23" i="7"/>
  <c r="E23" i="7"/>
  <c r="D23" i="7"/>
  <c r="C23" i="7"/>
  <c r="B23" i="7"/>
  <c r="H15" i="4"/>
  <c r="H16" i="4"/>
  <c r="H17" i="4"/>
  <c r="H18" i="4"/>
  <c r="H19" i="4"/>
  <c r="H20" i="4"/>
  <c r="H21" i="4"/>
  <c r="H22" i="4"/>
  <c r="H23" i="4"/>
  <c r="H24" i="4"/>
  <c r="H25" i="4"/>
  <c r="H27" i="4"/>
  <c r="H28" i="4"/>
  <c r="H29" i="4"/>
  <c r="H30" i="4"/>
  <c r="H32" i="4"/>
  <c r="H35" i="4"/>
  <c r="H36" i="4"/>
  <c r="H37" i="4"/>
  <c r="H38" i="4"/>
  <c r="H39" i="4"/>
  <c r="H13" i="4"/>
  <c r="P12" i="1"/>
  <c r="P13" i="1"/>
  <c r="P14" i="1"/>
  <c r="P15" i="1"/>
  <c r="P16" i="1"/>
  <c r="P17" i="1"/>
  <c r="P18" i="1"/>
  <c r="P19" i="1"/>
  <c r="P20" i="1"/>
  <c r="P21" i="1"/>
  <c r="P22" i="1"/>
  <c r="P23" i="1"/>
  <c r="P24" i="1"/>
  <c r="P25" i="1"/>
  <c r="P26" i="1"/>
  <c r="P27" i="1"/>
  <c r="P28" i="1"/>
  <c r="P29" i="1"/>
  <c r="P30" i="1"/>
  <c r="P31" i="1"/>
  <c r="P32" i="1"/>
  <c r="P33" i="1"/>
  <c r="P34" i="1"/>
  <c r="P35" i="1"/>
  <c r="P36" i="1"/>
  <c r="P37" i="1"/>
  <c r="P11" i="1"/>
  <c r="M12" i="1"/>
  <c r="M13" i="1"/>
  <c r="M14" i="1"/>
  <c r="M16" i="1"/>
  <c r="M17" i="1"/>
  <c r="M18" i="1"/>
  <c r="M19" i="1"/>
  <c r="M20" i="1"/>
  <c r="M21" i="1"/>
  <c r="M23" i="1"/>
  <c r="M24" i="1"/>
  <c r="M25" i="1"/>
  <c r="M26" i="1"/>
  <c r="M27" i="1"/>
  <c r="M28" i="1"/>
  <c r="M29" i="1"/>
  <c r="M30" i="1"/>
  <c r="M31" i="1"/>
  <c r="M32" i="1"/>
  <c r="M33" i="1"/>
  <c r="M34" i="1"/>
  <c r="M35" i="1"/>
  <c r="M36" i="1"/>
  <c r="M37" i="1"/>
  <c r="M11" i="1"/>
  <c r="J12" i="1"/>
  <c r="J14" i="1"/>
  <c r="J15" i="1"/>
  <c r="J16" i="1"/>
  <c r="J18" i="1"/>
  <c r="J19" i="1"/>
  <c r="J21" i="1"/>
  <c r="J22" i="1"/>
  <c r="J23" i="1"/>
  <c r="J24" i="1"/>
  <c r="J25" i="1"/>
  <c r="J26" i="1"/>
  <c r="J27" i="1"/>
  <c r="J29" i="1"/>
  <c r="J31" i="1"/>
  <c r="J33" i="1"/>
  <c r="J34" i="1"/>
  <c r="J35" i="1"/>
  <c r="J37" i="1"/>
  <c r="J11" i="1"/>
  <c r="G12" i="1"/>
  <c r="G13" i="1"/>
  <c r="G14" i="1"/>
  <c r="G15" i="1"/>
  <c r="G16" i="1"/>
  <c r="G17" i="1"/>
  <c r="G18" i="1"/>
  <c r="G19" i="1"/>
  <c r="G20" i="1"/>
  <c r="G21" i="1"/>
  <c r="G22" i="1"/>
  <c r="G23" i="1"/>
  <c r="G24" i="1"/>
  <c r="G25" i="1"/>
  <c r="G26" i="1"/>
  <c r="G27" i="1"/>
  <c r="G28" i="1"/>
  <c r="G29" i="1"/>
  <c r="G30" i="1"/>
  <c r="G31" i="1"/>
  <c r="G32" i="1"/>
  <c r="G33" i="1"/>
  <c r="G34" i="1"/>
  <c r="G35" i="1"/>
  <c r="G36" i="1"/>
  <c r="G37" i="1"/>
  <c r="G11" i="1"/>
  <c r="D12" i="1"/>
  <c r="D13" i="1"/>
  <c r="D14" i="1"/>
  <c r="D15" i="1"/>
  <c r="D16" i="1"/>
  <c r="D17" i="1"/>
  <c r="D18" i="1"/>
  <c r="D19" i="1"/>
  <c r="D20" i="1"/>
  <c r="D21" i="1"/>
  <c r="D22" i="1"/>
  <c r="D23" i="1"/>
  <c r="D24" i="1"/>
  <c r="D25" i="1"/>
  <c r="D26" i="1"/>
  <c r="D27" i="1"/>
  <c r="D28" i="1"/>
  <c r="D29" i="1"/>
  <c r="D30" i="1"/>
  <c r="D31" i="1"/>
  <c r="D32" i="1"/>
  <c r="D33" i="1"/>
  <c r="D34" i="1"/>
  <c r="D35" i="1"/>
  <c r="D36" i="1"/>
  <c r="D37" i="1"/>
  <c r="D11" i="1"/>
  <c r="B9" i="4"/>
  <c r="E23" i="6"/>
  <c r="B23" i="6"/>
  <c r="P9" i="1" l="1"/>
</calcChain>
</file>

<file path=xl/sharedStrings.xml><?xml version="1.0" encoding="utf-8"?>
<sst xmlns="http://schemas.openxmlformats.org/spreadsheetml/2006/main" count="4332" uniqueCount="657">
  <si>
    <t>Despesas realizadas com a Função Segurança Pública, por Subfunções</t>
  </si>
  <si>
    <t>Em reais correntes</t>
  </si>
  <si>
    <t>Unidades da Federação</t>
  </si>
  <si>
    <t>Policiamento</t>
  </si>
  <si>
    <t>Defesa Civil</t>
  </si>
  <si>
    <t>Informação e Inteligência</t>
  </si>
  <si>
    <t>Demais subfunções</t>
  </si>
  <si>
    <t>Total</t>
  </si>
  <si>
    <t>Variação (%)</t>
  </si>
  <si>
    <t>2012 (4)</t>
  </si>
  <si>
    <t>União</t>
  </si>
  <si>
    <t>Acre</t>
  </si>
  <si>
    <t>Alagoas</t>
  </si>
  <si>
    <t>Amapá</t>
  </si>
  <si>
    <t xml:space="preserve"> - </t>
  </si>
  <si>
    <t>Amazonas</t>
  </si>
  <si>
    <t>Bahia</t>
  </si>
  <si>
    <t>Ceará</t>
  </si>
  <si>
    <t>Distrito Federal</t>
  </si>
  <si>
    <t>Espírito Santo</t>
  </si>
  <si>
    <t>Goiás</t>
  </si>
  <si>
    <t>Maranhão</t>
  </si>
  <si>
    <t>Mato Grosso</t>
  </si>
  <si>
    <t>Mato Grosso do Sul</t>
  </si>
  <si>
    <t>Pará</t>
  </si>
  <si>
    <t>Paraíba</t>
  </si>
  <si>
    <t>Paraná</t>
  </si>
  <si>
    <t>Pernambuco</t>
  </si>
  <si>
    <t>Piauí</t>
  </si>
  <si>
    <t>Rio de Janeiro</t>
  </si>
  <si>
    <t>Rio Grande do Norte</t>
  </si>
  <si>
    <t xml:space="preserve">Rio Grande do Sul </t>
  </si>
  <si>
    <t xml:space="preserve">Rondônia </t>
  </si>
  <si>
    <t>Roraima</t>
  </si>
  <si>
    <t>Santa Catarina</t>
  </si>
  <si>
    <t>São Paulo (3)</t>
  </si>
  <si>
    <t>Sergipe</t>
  </si>
  <si>
    <t xml:space="preserve">Tocantins </t>
  </si>
  <si>
    <r>
      <t xml:space="preserve">Fonte: </t>
    </r>
    <r>
      <rPr>
        <sz val="8"/>
        <rFont val="Arial"/>
        <family val="2"/>
      </rPr>
      <t>Ministério da Fazenda/Secretaria do Tesouro Nacional – STN; Fórum Brasileiro de Segurança Pública.</t>
    </r>
  </si>
  <si>
    <t>(-) Fenômeno inexistente.</t>
  </si>
  <si>
    <t>Participação das despesas realizadas com a Função Segurança Pública no total das despesas realizadas</t>
  </si>
  <si>
    <t>em porcentagem</t>
  </si>
  <si>
    <t>0,4 (2)</t>
  </si>
  <si>
    <t>Minas Gerais (3)</t>
  </si>
  <si>
    <t>Rio Grande do Sul</t>
  </si>
  <si>
    <t>7,52 (1)</t>
  </si>
  <si>
    <t>Rondônia</t>
  </si>
  <si>
    <t>Tocantins</t>
  </si>
  <si>
    <t>(1) O valor indicado inclui encargos financeiros relativos a despesas com servidores inativos e despesas do Departamento Estadual de Trânsito.</t>
  </si>
  <si>
    <t>(2) Retificação das informações publicadas no Anuário Brasileiro de Segurança Pública, ano 6, 2012.</t>
  </si>
  <si>
    <t>em reais correntes</t>
  </si>
  <si>
    <r>
      <t xml:space="preserve">Fonte: </t>
    </r>
    <r>
      <rPr>
        <sz val="8"/>
        <rFont val="Arial"/>
        <family val="2"/>
      </rPr>
      <t>Ministério da Fazenda/Secretaria do Tesouro Nacional – STN; Instituto Brasileiro de Geografia e Estatística - IBGE; Fórum Brasileiro de Segurança Pública.</t>
    </r>
  </si>
  <si>
    <t>Despesas realizadas com a Função Direitos da Cidadania e a Subfunção Custódia e Reintegração Social</t>
  </si>
  <si>
    <t>União e Unidades da Federação</t>
  </si>
  <si>
    <t>Direitos da Cidadania</t>
  </si>
  <si>
    <t>Custódia e Reintegração</t>
  </si>
  <si>
    <t>Despesas realizadas (em reais correntes)</t>
  </si>
  <si>
    <t>Participação no total das despesas realizadas pela Função (%)</t>
  </si>
  <si>
    <t>-</t>
  </si>
  <si>
    <t xml:space="preserve">Espírito Santo </t>
  </si>
  <si>
    <t xml:space="preserve">Minas Gerais </t>
  </si>
  <si>
    <t>São Paulo</t>
  </si>
  <si>
    <t>Despesas realizadas com a Função Segurança Pública e taxas de homicídio</t>
  </si>
  <si>
    <t>Grupos de Estados segundo qualidade dos dados (1)</t>
  </si>
  <si>
    <t>Despesas (em reais correntes)</t>
  </si>
  <si>
    <t>Taxa de homicídio (2)</t>
  </si>
  <si>
    <t>Grupo 1</t>
  </si>
  <si>
    <t xml:space="preserve">Paraná </t>
  </si>
  <si>
    <t>Grupo 2</t>
  </si>
  <si>
    <r>
      <t>(1)</t>
    </r>
    <r>
      <rPr>
        <b/>
        <sz val="8"/>
        <rFont val="Arial"/>
        <family val="2"/>
      </rPr>
      <t xml:space="preserve"> </t>
    </r>
    <r>
      <rPr>
        <sz val="8"/>
        <rFont val="Arial"/>
        <family val="2"/>
      </rPr>
      <t>Grupos segundo qualidade estimada dos dados registrados (vide apêndice metodológico).</t>
    </r>
  </si>
  <si>
    <t>Demais Subfunções</t>
  </si>
  <si>
    <t>Em porcentagem</t>
  </si>
  <si>
    <r>
      <t xml:space="preserve">Fonte: </t>
    </r>
    <r>
      <rPr>
        <sz val="8"/>
        <rFont val="Calibri"/>
        <family val="2"/>
      </rPr>
      <t>Ministério da Fazenda/Secretaria do Tesouro Nacional – STN; Fórum Brasileiro de Segurança Pública.</t>
    </r>
  </si>
  <si>
    <t>Demais Subfunções (1)</t>
  </si>
  <si>
    <t>(1) Em alguns Estados, a subfunção "421 – Custódia e Reintegração Social" está incluída nesta agregação.</t>
  </si>
  <si>
    <t>Variação 2012-2013 (%)</t>
  </si>
  <si>
    <t>Brasil – 2012-2013</t>
  </si>
  <si>
    <t>Em reais constantes de 2013</t>
  </si>
  <si>
    <t>Nota: Valores atualizados pelo IPCA até dez/2013.</t>
  </si>
  <si>
    <t>TOTAL</t>
  </si>
  <si>
    <t>% em relação ao PIB</t>
  </si>
  <si>
    <t>Segurança Pública</t>
  </si>
  <si>
    <t>Brasil</t>
  </si>
  <si>
    <t>São Paulo (2)</t>
  </si>
  <si>
    <t>(3) A partir de 2012 as despesas intra-orçamentárias deixaram de ser contabilizadas na função segurança pública.</t>
  </si>
  <si>
    <t>(1) A partir de 2012 as despesas intra-orçamentárias deixaram de ser contabilizadas na função segurança pública.</t>
  </si>
  <si>
    <t>Minas Gerais (1)</t>
  </si>
  <si>
    <t>245,49 (2)</t>
  </si>
  <si>
    <t>(2) O valor indicado inclui encargos financeiros relativos a despesas com servidores inativos e despesas do Departamento Estadual de Trânsito.</t>
  </si>
  <si>
    <t>274,22 (3)</t>
  </si>
  <si>
    <t>36,12 (3)</t>
  </si>
  <si>
    <t>(3) Retificação das informação publicadas no Anuário Brasileiro de Segurança Pública, ano 6, 2012.</t>
  </si>
  <si>
    <t>Brasil – 2007-2013</t>
  </si>
  <si>
    <t>União - 2007-2013</t>
  </si>
  <si>
    <t>TABELA XX</t>
  </si>
  <si>
    <t>Unidades da Federação - 2007-2013</t>
  </si>
  <si>
    <t>Unidades da Federação - 2012-2013</t>
  </si>
  <si>
    <t>Componente</t>
  </si>
  <si>
    <t>Ano de Cálculo</t>
  </si>
  <si>
    <t>%PIB</t>
  </si>
  <si>
    <t>Bilhões de R$ (PIB 2013)</t>
  </si>
  <si>
    <t>Total (2)</t>
  </si>
  <si>
    <t>Sistema de Saúde</t>
  </si>
  <si>
    <t>Perda de Capital Humano</t>
  </si>
  <si>
    <t>Segurança Privada</t>
  </si>
  <si>
    <t>Seguros</t>
  </si>
  <si>
    <t>Fonte: Diest/IPEA; Fórum Brasileiro de Segurança Pública</t>
  </si>
  <si>
    <t>(1) Não inclui as despesas realizadas na função "segurança pública" pela União, pelas Unidades da Federação e pelos Municípios</t>
  </si>
  <si>
    <t>(2) O cálculo assume que a proporção do custo da violência em relação ao PIB anual se manteve estável. Contudo, como a violência aumentou no período, se esperaria que o custo correspondesse a uma proporção maior do que 3,97% do PIB de 2013.</t>
  </si>
  <si>
    <t>Em bilhões de R$</t>
  </si>
  <si>
    <t>Tipo de Custo/Despesa</t>
  </si>
  <si>
    <t>Valor</t>
  </si>
  <si>
    <t>% PIB</t>
  </si>
  <si>
    <t>Custo Social da Violência</t>
  </si>
  <si>
    <t>Prisões e Unidades de medidas socioeducativas</t>
  </si>
  <si>
    <t>Estimativa do Custo Social da Violência no Brasil, em relação ao Produto Interno Bruto - PIB (1)</t>
  </si>
  <si>
    <r>
      <t xml:space="preserve">Fonte: </t>
    </r>
    <r>
      <rPr>
        <sz val="8"/>
        <rFont val="Arial"/>
        <family val="2"/>
      </rPr>
      <t>Ministério da Fazenda/Secretaria do Tesouro Nacional – STN; Instituto Brasileiro de Geografia e Estatística (IBGE); Fórum Brasileiro de Segurança Pública.</t>
    </r>
  </si>
  <si>
    <t>Alemanha (1)</t>
  </si>
  <si>
    <t>Reino Unido (1)</t>
  </si>
  <si>
    <t>Chile (2)</t>
  </si>
  <si>
    <t>(1) Despesas com as subfunções police servies, fire protection services, R&amp;D public order and safety e public order and safety nec da Função Public Order and Safety.</t>
  </si>
  <si>
    <t>(2) Despesas com Servicios de Policía, Protección contra incendios e Orden Público Y Seguridad n.e.p da função Orden Público Y Seguridad.</t>
  </si>
  <si>
    <t xml:space="preserve">França (1) </t>
  </si>
  <si>
    <t>Despesas realizadas com a Função Segurança Pública por Ente Federativo e em relação ao PIB</t>
  </si>
  <si>
    <t>União, Unidades da Federação e Municípios, 2012-2013.</t>
  </si>
  <si>
    <t>Países</t>
  </si>
  <si>
    <t>Despesas realizadas com Segurança Pública em relação ao PIB e índices de Homicídio</t>
  </si>
  <si>
    <t>Países selecionados</t>
  </si>
  <si>
    <t>Guatemala (3)</t>
  </si>
  <si>
    <t>(3) Despesas com Servicios de Polícia y Seguridad Ciudadana, Investigación y Desarrollo com el orden público y seguridad ciudadana e Orden Público y Seguridad Ciudadana n.c.d</t>
  </si>
  <si>
    <t>União Européia - 27 países</t>
  </si>
  <si>
    <t>Municípios</t>
  </si>
  <si>
    <t>EUA (1)</t>
  </si>
  <si>
    <t>% em relação ao PIB (4)</t>
  </si>
  <si>
    <t>Ns. Abs. de Homicídios (5)</t>
  </si>
  <si>
    <t>Taxa de homicídio (5)</t>
  </si>
  <si>
    <t>(5) Os dados de homicídio de Alemanha e Reino Unido referem-se ao ano de 2011; os dados de França, Chile, Peru, Guatemala e EUA referem-se ao ano de 2012; os dados do Brasil referem-se ao ano de 2013.</t>
  </si>
  <si>
    <t xml:space="preserve"> Unidades da Federação</t>
  </si>
  <si>
    <t>Minas Gerais</t>
  </si>
  <si>
    <t xml:space="preserve">Paraíba </t>
  </si>
  <si>
    <t>Nota: O percentual de cobertura é calculado de acordo com o total de áreas cobertas pelas unidades policiais do Estado, e não a partir do total de unidades policiais existentes no Estado. Unidades especializadas, por exemplo, as Delegacias Especializadas de Homicídio, podem atuar em mais de 01 (um) município e, portanto, podem ter sua identificação contabilizada mais de uma vez pelo SINESPJC. Dessa forma, é possível contabilizar o total de ocorrências registradas em relação a cada município.</t>
  </si>
  <si>
    <t>Data de extração das coberturas: 23/10/2014.</t>
  </si>
  <si>
    <t>TABELA 2</t>
  </si>
  <si>
    <t>Homicídios dolosos, por número de vítimas e ocorrências</t>
  </si>
  <si>
    <t>Brasil e Unidades da Federação –  2012-2013</t>
  </si>
  <si>
    <t>Nº de Vítimas</t>
  </si>
  <si>
    <t>Nº de Ocorrências</t>
  </si>
  <si>
    <t>Ns. Absolutos</t>
  </si>
  <si>
    <t>Taxas (2)</t>
  </si>
  <si>
    <t>2012 (3)</t>
  </si>
  <si>
    <t>Minas Gerais (4)</t>
  </si>
  <si>
    <t>Pará (5)</t>
  </si>
  <si>
    <t>Paraíba (6)</t>
  </si>
  <si>
    <t>Paraná (7)</t>
  </si>
  <si>
    <t>Rio Grande do Sul (8)(9)</t>
  </si>
  <si>
    <t>Sergipe (10)</t>
  </si>
  <si>
    <t>(2) Por 100 mil habitantes.</t>
  </si>
  <si>
    <t>(3) Retificação das informações publicadas no Anuário do Fórum Brasileiro de Segurança Pública, ano 7, 2013.</t>
  </si>
  <si>
    <t>(4) Os dados de Minas Gerais para o ano de 2012 dizem respeito à ocorrências de homicídio.</t>
  </si>
  <si>
    <t>(5) No Pará os homicídios dolosos são contabilizados como vítimas.</t>
  </si>
  <si>
    <t>(6) Na Paraíba, os dados de vitimização e letalidade policial são computados dentro do números de vítimas de Homicídio Doloso.</t>
  </si>
  <si>
    <t xml:space="preserve">(7) Para as naturezas coletadas os totais de ocorrências registradas no Paraná referem-se ao somatório das naturezas constantes nos boletins da Polícia Civil e Polícia Militar (Boletim Unificado). Pela metodologia do Estado são tabulados todos os delitos (naturezas) constatados em uma ocorrência, não havendo prorização. </t>
  </si>
  <si>
    <t>(9) No Rio Grande do Sul, as mortes de "civis" decorrentes de confronto com policiais e a morte de policiais, são cadastradas e investigadas como homicídio, normalmente. Não há codificações como "auto de resistência" ou outras categorias.</t>
  </si>
  <si>
    <t>(10) No Sergipe os homicídios dolosos são contabilizados como vítimas.</t>
  </si>
  <si>
    <t>TABELA 03</t>
  </si>
  <si>
    <t>Grupos de Estados segundo qualidade dos dados (2)</t>
  </si>
  <si>
    <t>Latrocínio</t>
  </si>
  <si>
    <t>Lesão corporal seguida de morte</t>
  </si>
  <si>
    <t>Taxas (3)</t>
  </si>
  <si>
    <t>Rio Grande do Sul (5)</t>
  </si>
  <si>
    <t>...</t>
  </si>
  <si>
    <t>(...) Informação não disponível.</t>
  </si>
  <si>
    <t>(1) Os dados informados correspondem ao volume de ocorrências policiais registradas e não, necessariamente, indicam o número de vítimas envolvidas.</t>
  </si>
  <si>
    <r>
      <t>(2)</t>
    </r>
    <r>
      <rPr>
        <b/>
        <sz val="8"/>
        <rFont val="Arial"/>
        <family val="2"/>
      </rPr>
      <t xml:space="preserve"> </t>
    </r>
    <r>
      <rPr>
        <sz val="8"/>
        <rFont val="Arial"/>
        <family val="2"/>
      </rPr>
      <t>Grupos segundo qualidade estimada dos dados registrados (vide apêndice metodológico).</t>
    </r>
  </si>
  <si>
    <t>(3) Por 100 mil habitantes.</t>
  </si>
  <si>
    <t>(4) Retificação das informações publicadas no Anuário do Fórum Brasileiro de Segurança Pública, ano 7, 2013.</t>
  </si>
  <si>
    <t>(5) Os dados do SINESP contém os dados da Polícia Civil e da Brigada Militar juntos, pois eles são originados de ambas instituições e fazem parte de um banco único da SSP no Estado do Rio Grande do Sul.</t>
  </si>
  <si>
    <t>TABELA 04</t>
  </si>
  <si>
    <r>
      <t>Crimes violentos letais intencionais</t>
    </r>
    <r>
      <rPr>
        <vertAlign val="superscript"/>
        <sz val="9"/>
        <rFont val="Arial"/>
        <family val="2"/>
      </rPr>
      <t xml:space="preserve"> (1)</t>
    </r>
  </si>
  <si>
    <t>CVLI - Crimes violentos letais intencionais (3)</t>
  </si>
  <si>
    <t>Taxas (4)</t>
  </si>
  <si>
    <t>2012 (5)</t>
  </si>
  <si>
    <t>Rio Grande do Sul (8)</t>
  </si>
  <si>
    <t>São Paulo (9)</t>
  </si>
  <si>
    <t>(-) Fenômeno Inexistente</t>
  </si>
  <si>
    <t>(1) Os dados de latrocínio e lesão corporal seguida de morte correspondem ao volume de ocorrências policiais registradas e não, necessariamente, indicam o número de vítimas envolvidas. Os registros de homicídio doloso referem-se ao número de vítimas.</t>
  </si>
  <si>
    <t>(3) A categoria "Crimes Violentos Letais Intencionais" agrega as ocorrências de Homicídio Doloso, Latrocínio e Lesão Corporal seguida de Morte.</t>
  </si>
  <si>
    <t>(4) Por 100 mil habitantes.</t>
  </si>
  <si>
    <t>(5) Retificação das informações publicadas no Anuário do Fórum Brasileiro de Segurança Pública, ano 7, 2013.</t>
  </si>
  <si>
    <t>(8) Os dados do SINESP contém os dados da Polícia Civil e da Brigada Militar juntos, pois eles são originados de ambas instituições e fazem parte de um banco único da SSP no Estado do Rio Grande do Sul.</t>
  </si>
  <si>
    <t>TABELA 05</t>
  </si>
  <si>
    <r>
      <t>Outros crimes letais, por tipo</t>
    </r>
    <r>
      <rPr>
        <vertAlign val="superscript"/>
        <sz val="9"/>
        <rFont val="Arial"/>
        <family val="2"/>
      </rPr>
      <t>(1)</t>
    </r>
  </si>
  <si>
    <t>Unidades da Federação –  2012-2013</t>
  </si>
  <si>
    <t>Homicídio culposo de trânsito</t>
  </si>
  <si>
    <t>Mortes acidentais no trânsito (exceto homicídio culposo)</t>
  </si>
  <si>
    <t>Outras mortes acidentais (exceto homicídio culposo)</t>
  </si>
  <si>
    <t>Outros crimes resultantes em morte (5)</t>
  </si>
  <si>
    <t>Outros homicídios culposos</t>
  </si>
  <si>
    <t>Suicídio</t>
  </si>
  <si>
    <t>Mortes a esclarecer</t>
  </si>
  <si>
    <t>Acre (6)</t>
  </si>
  <si>
    <t>Pará (7)</t>
  </si>
  <si>
    <t xml:space="preserve">Paraná (8)(9) </t>
  </si>
  <si>
    <t>Rio Grande do Sul (10)(11)(12)</t>
  </si>
  <si>
    <t>(2) Grupos segundo qualidade estimada dos dados registrados (vide apêndice metodológico).</t>
  </si>
  <si>
    <t xml:space="preserve">(5) Outros crimes resultantes em morte incluem: abandono de incapaz com resultado morte; maus tratos com resultado morte e; estupro com resultado morte. </t>
  </si>
  <si>
    <t>(6) No Acre, "Homicidio culposo de transito" agrega o somatório do total de vítimas de "Homicídio culposo de trânsito" e "Mortes acidentais no trânsito (exceto homicídio culposo)".</t>
  </si>
  <si>
    <t>(7) No Pará, as mortes acidentais no trânsito exceto o homicídio culposo, estão sendo revistas, visto que todas estão categorizadas como mortes no trânsito, exigindo uma leitura individual para detectar as que não são homicídios culposos.</t>
  </si>
  <si>
    <t xml:space="preserve">(8) Para as naturezas coletadas os totais de ocorrências registradas no Paraná referem-se ao somatório das naturezas constantes nos boletins da Polícia Civil e Polícia Militar (Boletim Unificado). Pela metodologia do Estado são tabulados todos os delitos (naturezas) constatados em uma ocorrência, não havendo prorização. </t>
  </si>
  <si>
    <t xml:space="preserve">(9) No Paraná, as mortes a esclarecer com indícios de crime existem somente nos registros do Boletim de Ocorrências Unificado (BOU),
por tratar-se de ocorrências, por vezes o policial não tem todos os elementos necessários para tipificar a morte.
Após a lavratura do BOU a delegacia responsável pela elucidação do fato tem a obrigação de cadastrar, em até 24 horas,  
a morte em sistema próprio ,(Sistema de Controle de Ocorrências Letais- SCOL) todas as vítimas existentes na ocorrência e no 
prazo máximo de até  60 dias o crime deve ser qualificado legalmente, portanto quando tratamos de vítimas de morte no   
Paraná não existem mortes a esclarecer. 
</t>
  </si>
  <si>
    <t>(10) Os dados de Homicídio culposo de trânsito no RS foram obtidos junto ao DETRAN/RS.</t>
  </si>
  <si>
    <t xml:space="preserve">(11) Em "outros homicídios culposos" estão contidos os dados da categoria "homicídio culposo" que foi criada no segundo semestre de 2012, motivo pelo qual os homicídios de 2012 apresentam grande diferença em relação ao ano de 2013. </t>
  </si>
  <si>
    <t>(12) Os dados do SINESP contém os dados da Polícia Civil e da Brigada Militar juntos, pois eles são originados de ambas instituições e fazem parte de um banco único da SSP no Estado do Rio Grande do Sul.</t>
  </si>
  <si>
    <t>TABELA 06</t>
  </si>
  <si>
    <t>Roubo a instituição financeira</t>
  </si>
  <si>
    <t>Roubo de carga</t>
  </si>
  <si>
    <t>Roubo de veículo</t>
  </si>
  <si>
    <t>Roubo (outros) (3)</t>
  </si>
  <si>
    <t>Roubo (total)</t>
  </si>
  <si>
    <t>Taxas (5)</t>
  </si>
  <si>
    <t>2012 (6)</t>
  </si>
  <si>
    <t>Paraná (8)</t>
  </si>
  <si>
    <t>Rio Grande do Sul (9)</t>
  </si>
  <si>
    <t>(1) Os dados informados correspondem ao volume de ocorrências policiais registradas.</t>
  </si>
  <si>
    <t>(3) A categoria outros roubos representa o somatório dos registros de ocorrências de roubo a ou de veículo de transporte de valores (carro-forte), roubo a transeunte, roubo com restrição de liberdade da vítima, roubo em estabelecimento comercial ou de serviços, roubo em residência, roubo em transporte coletivo e outros roubos.</t>
  </si>
  <si>
    <t>(6) Retificação das informações publicadas no Anuário do Fórum Brasileiro de Segurança Pública, ano 7, 2013.</t>
  </si>
  <si>
    <t>(9) Os dados do SINESP contém os dados da Polícia Civil e da Brigada Militar juntos, pois eles são originados de ambas instituições e fazem parte de um banco único da SSP no Estado do Rio Grande do Sul.</t>
  </si>
  <si>
    <t>TABELA 07</t>
  </si>
  <si>
    <r>
      <t xml:space="preserve">Leis especiais </t>
    </r>
    <r>
      <rPr>
        <vertAlign val="superscript"/>
        <sz val="9"/>
        <rFont val="Arial"/>
        <family val="2"/>
      </rPr>
      <t>(1)</t>
    </r>
    <r>
      <rPr>
        <sz val="9"/>
        <rFont val="Arial"/>
        <family val="2"/>
      </rPr>
      <t>, por tipo</t>
    </r>
  </si>
  <si>
    <t>Entorpecentes - Tráfico</t>
  </si>
  <si>
    <t>Entorpecentes - Posse e Uso</t>
  </si>
  <si>
    <t>Porte ilegal de arma de fogo</t>
  </si>
  <si>
    <t>Acre (5)</t>
  </si>
  <si>
    <t>Paraná (6)</t>
  </si>
  <si>
    <t>Rio Grande do Sul (7)</t>
  </si>
  <si>
    <t>(4) Retificação das informações publicadas no Anuário do Fórum Brasileiro de Segurança Pública, ano 6, 2012.</t>
  </si>
  <si>
    <t>(5) No Acre, o total de ocorrências de "Entorpecentes (posse e uso)" e o "Entorpecentes (tráfico)" está agregado</t>
  </si>
  <si>
    <t xml:space="preserve">(6) Para as naturezas coletadas os totais de ocorrências registradas no Paraná referem-se ao somatório das naturezas constantes nos boletins da Polícia Civil e Polícia Militar (Boletim Unificado). Pela metodologia do Estado são tabulados todos os delitos (naturezas) constatados em uma ocorrência, não havendo prorização. </t>
  </si>
  <si>
    <t>(7) Os dados do SINESP contém os dados da Polícia Civil e da Brigada Militar juntos, pois eles são originados de ambas instituições e fazem parte de um banco único da SSP no Estado do Rio Grande do Sul.</t>
  </si>
  <si>
    <t>TABELA 08</t>
  </si>
  <si>
    <r>
      <t xml:space="preserve">Crimes contra a liberdade sexual </t>
    </r>
    <r>
      <rPr>
        <vertAlign val="superscript"/>
        <sz val="9"/>
        <rFont val="Arial"/>
        <family val="2"/>
      </rPr>
      <t>(1)</t>
    </r>
    <r>
      <rPr>
        <sz val="9"/>
        <rFont val="Arial"/>
        <family val="2"/>
      </rPr>
      <t>, por tipo</t>
    </r>
  </si>
  <si>
    <t>Estupro (3)</t>
  </si>
  <si>
    <t>Tentativa de estupro (4)</t>
  </si>
  <si>
    <t>Acre (7)</t>
  </si>
  <si>
    <t>(3) A Lei Federal 12.015/2009 altera a conceituação de "estupro", passando a incluir, além da conjunção carnal, os "atos libidinosos" e "atentados violentos ao pudor".</t>
  </si>
  <si>
    <t>(4) "Tentativa de estupro" passa, portanto, a incluir "tentativa de atentado violento ao pudor".</t>
  </si>
  <si>
    <t>(5) Por 100 mil habitantes.</t>
  </si>
  <si>
    <t>(7) Os dados de tentativa de estupro para os anos de 2012 e 2013 no Acre referem-se somente à capital do estado.</t>
  </si>
  <si>
    <t>TABELA 09</t>
  </si>
  <si>
    <r>
      <t xml:space="preserve">Crimes não letais intencionais contra a pessoa </t>
    </r>
    <r>
      <rPr>
        <vertAlign val="superscript"/>
        <sz val="9"/>
        <rFont val="Arial"/>
        <family val="2"/>
      </rPr>
      <t>(1)</t>
    </r>
    <r>
      <rPr>
        <sz val="9"/>
        <rFont val="Arial"/>
        <family val="2"/>
      </rPr>
      <t>, por tipo</t>
    </r>
  </si>
  <si>
    <t>Tentativa de homicídio</t>
  </si>
  <si>
    <t>Lesão corporal culposa de trânsito</t>
  </si>
  <si>
    <t>Lesão corporal dolosa</t>
  </si>
  <si>
    <t>Outras lesões corporais culposas</t>
  </si>
  <si>
    <t>Outros crimes resultantes em lesão corporal</t>
  </si>
  <si>
    <t xml:space="preserve">Grupo 2 </t>
  </si>
  <si>
    <t>(5) Os dados de Lesão corporal dolosa e Outras lesões corporais culposas para os anos de 2012 e 2013 no Acre referem-se apenas à capital do estado.</t>
  </si>
  <si>
    <t>TABELA 9</t>
  </si>
  <si>
    <t>Ocorrências envolvendo policiais, por tipo</t>
  </si>
  <si>
    <t>Unidades da Federação –  201002011</t>
  </si>
  <si>
    <t>Pessoas mortas em confronto com as polícias Civil/ Militar (em serviço)</t>
  </si>
  <si>
    <t>Pessoas mortas por policiais civis/ militares em outras circunstâncias</t>
  </si>
  <si>
    <t>Policiais civis e militares Mortos (em serviço e fora de serviço)</t>
  </si>
  <si>
    <t>Grupo 3</t>
  </si>
  <si>
    <t>Paraná (3)</t>
  </si>
  <si>
    <t>Grupo 4</t>
  </si>
  <si>
    <r>
      <t xml:space="preserve">Fonte: </t>
    </r>
    <r>
      <rPr>
        <sz val="9"/>
        <rFont val="Arial"/>
        <family val="2"/>
      </rPr>
      <t>Sistema Nacional de Estatísticas em Segurança Pública e Justiça Criminal (SINESPJC) / Secretaria Nacional de Segurança Pública (Senasp) /Ministério da Justiça; Secretarias Estaduais de Segurança Pública; Instituto</t>
    </r>
  </si>
  <si>
    <t>Brasileiro de Geografia e Estatística – IBGE; Fórum Brasileiro de Segurança Pública.</t>
  </si>
  <si>
    <t>(1) Grupos segundo qualidade estimada dos dados registrados (vide apêndice metodológico).</t>
  </si>
  <si>
    <t>(2) O dado de Policiais Civis e Militares mortos para 2010 e 2011 em São Paulo refere0se às mortes somente em serviço.</t>
  </si>
  <si>
    <t>(3) Os dados de  pessoas mortas em confronto com as polícia civil/militar para 2010 e 2011 no PR foram informados a partir do número de vítimas, e não de ocorrências.</t>
  </si>
  <si>
    <t>(0) Fenômeno Inexistente.</t>
  </si>
  <si>
    <t>() Informação não disponível.</t>
  </si>
  <si>
    <t>Nota: Estimativas populacionais elaboradas no âmbito do Projeto UNFPA/IBGE (BRA/4/P31A) 0 População e Desenvolvimento. Coordenação de População e Indicadores Sociais.</t>
  </si>
  <si>
    <t>TABELA 10</t>
  </si>
  <si>
    <t>Ocorrências envolvendo policiais, por tipo (1)</t>
  </si>
  <si>
    <t>Pessoas mortas em confronto com Policiais Civis em Serviço</t>
  </si>
  <si>
    <t>Pessoas mortas em confronto com Policiais Militares em serviço</t>
  </si>
  <si>
    <t>Pessoas mortas por Policiais Civis fora de serviço</t>
  </si>
  <si>
    <t>Pessoas mortas por Policiais Militares fora de serviço</t>
  </si>
  <si>
    <t>Taxa (2)</t>
  </si>
  <si>
    <t>(-) Fenômeno Inexistente.</t>
  </si>
  <si>
    <t>(1) Os dados foram coletados diretamente com as Secretarias Estaduais de Segurança Pública e/ou Defesa Social e correspondem ao número de vítimas.</t>
  </si>
  <si>
    <t>TABELA 11</t>
  </si>
  <si>
    <t xml:space="preserve">Policiais Civis mortos em confronto em serviço </t>
  </si>
  <si>
    <t xml:space="preserve">Policiais Militares mortos em confronto em serviço </t>
  </si>
  <si>
    <t xml:space="preserve">Policiais Civis mortos em confronto ou por lesão não natural fora de serviço </t>
  </si>
  <si>
    <t xml:space="preserve">Policiais Militares mortos em confronto ou por lesão não natural fora de serviço </t>
  </si>
  <si>
    <t>Rio Grande do Norte (3)</t>
  </si>
  <si>
    <t>(1) Os dados foram coletados diretamente com os gestores estaduais das Secretarias de Segurança e/ou Defesa Social e das Polícias Civis e Militares.</t>
  </si>
  <si>
    <t>(2) Por grupo de mil policiais.</t>
  </si>
  <si>
    <t>(3) O Estado do Rio Grande do Norte não informou o efetivo da Polícia Militar.</t>
  </si>
  <si>
    <t>Nota: As taxas de policiais mortos foram calculadas a partir dos efetivos informados à Pesquisa Perfil das Instituições Policiais do Ministério da Justiça. O levantamento de 2013 não foi realizado e, portanto, as taxas foram calculadas para ambos os anos com o efetivo do ano de 2012.</t>
  </si>
  <si>
    <t>DIAGRAMAR SÓ O GRÁFICO</t>
  </si>
  <si>
    <t>Policiais mortos em serviço</t>
  </si>
  <si>
    <t>Policiais mortos fora de serviço</t>
  </si>
  <si>
    <t>Suicídio de policiais</t>
  </si>
  <si>
    <t>TABELA 12</t>
  </si>
  <si>
    <t>Comparação de fontes estatísticas para mortes violentas</t>
  </si>
  <si>
    <t>Unidades da Federação –  2009-2013</t>
  </si>
  <si>
    <t>Mortes por agressão</t>
  </si>
  <si>
    <t>(4) Retificação das informações publicadas em edições anteriores.</t>
  </si>
  <si>
    <t>(7) No RS, as informações passadas ao SINESP contém os dados da Polícia Civil e da Brigada Militar.</t>
  </si>
  <si>
    <t>agressão</t>
  </si>
  <si>
    <t>TABELA 13</t>
  </si>
  <si>
    <t xml:space="preserve">Violência Armada </t>
  </si>
  <si>
    <t xml:space="preserve">Mortes por agressão utilizando arma de fogo </t>
  </si>
  <si>
    <t>Mortes por agressão utilizando arma de fogo</t>
  </si>
  <si>
    <t>% das mortes cometidas por arma de fogo em relação ao total de mortes por agressão</t>
  </si>
  <si>
    <t>Taxa (1)</t>
  </si>
  <si>
    <r>
      <t xml:space="preserve">Fonte: </t>
    </r>
    <r>
      <rPr>
        <sz val="8"/>
        <rFont val="Arial"/>
        <family val="2"/>
      </rPr>
      <t xml:space="preserve">Instituto Brasileiro de Geografia e Estatística - IBGE; Ministério da Saúde/DATASUS; Fórum Brasileiro de Segurança Pública. </t>
    </r>
  </si>
  <si>
    <t>(1) Por 100 mil habitantes.</t>
  </si>
  <si>
    <t>Gráfico 2</t>
  </si>
  <si>
    <t>Brasil e Unidades da Federação –  2013</t>
  </si>
  <si>
    <t>Mortes por agressão COM uso de Arma de Fogo</t>
  </si>
  <si>
    <t>Mortes por agressão SEM uso de arma de fogo</t>
  </si>
  <si>
    <t>TABELA 14</t>
  </si>
  <si>
    <t>Mortes por agressão, por faixa etária (1)</t>
  </si>
  <si>
    <t xml:space="preserve">Mortes por agressão </t>
  </si>
  <si>
    <t>Menor de 15 anos</t>
  </si>
  <si>
    <t>15 a 24 anos</t>
  </si>
  <si>
    <t>25 a 29 anos</t>
  </si>
  <si>
    <t>30 e mais</t>
  </si>
  <si>
    <t>Idade Ignorada</t>
  </si>
  <si>
    <t xml:space="preserve">Ns. Absolutos </t>
  </si>
  <si>
    <t>(1) Os dados de mortes por agressão correspondem ao número de vítimas.</t>
  </si>
  <si>
    <t>(3) Por 100 mil habitantes em cada faixa etária.</t>
  </si>
  <si>
    <t>TABELA 15</t>
  </si>
  <si>
    <t>Mortes por agressão, por raça/cor (1)</t>
  </si>
  <si>
    <t>Mortes por agressão (2)</t>
  </si>
  <si>
    <t>Branca</t>
  </si>
  <si>
    <t>Preta</t>
  </si>
  <si>
    <t>Parda</t>
  </si>
  <si>
    <t>Amarela</t>
  </si>
  <si>
    <t>Indígena</t>
  </si>
  <si>
    <t>Ignorado</t>
  </si>
  <si>
    <t>%</t>
  </si>
  <si>
    <t xml:space="preserve">(2) Inclui a categoria CID-10: X85-Y09 Agressões </t>
  </si>
  <si>
    <t>Unid.Federação</t>
  </si>
  <si>
    <t>Homens</t>
  </si>
  <si>
    <t>Mulheres</t>
  </si>
  <si>
    <t xml:space="preserve">(2) Inclui a categoria CID-10: X85-Y09 Agressões. </t>
  </si>
  <si>
    <t>TABELA 16</t>
  </si>
  <si>
    <t>TABELA 17</t>
  </si>
  <si>
    <t>TABELA 18</t>
  </si>
  <si>
    <t>Rio de Janeiro (4)</t>
  </si>
  <si>
    <t>Sergipe (4)</t>
  </si>
  <si>
    <t>Pessoas mortas pelas Polícias Civil e Militar</t>
  </si>
  <si>
    <t>União e Unidades da Federação – 2012-2013</t>
  </si>
  <si>
    <t>São Paulo (1)</t>
  </si>
  <si>
    <t>TABELA 19</t>
  </si>
  <si>
    <t>TABELA 20</t>
  </si>
  <si>
    <t>TABELA 21</t>
  </si>
  <si>
    <t>TABELA 22</t>
  </si>
  <si>
    <t>TABELA 23</t>
  </si>
  <si>
    <t>TABELA 24</t>
  </si>
  <si>
    <t>TABELA 25</t>
  </si>
  <si>
    <t>TABELA 26</t>
  </si>
  <si>
    <t>Tipo e Valor Estimado de Custo e/ou Despesa com violência, segurança pública, prisões e medidas socioeducativas</t>
  </si>
  <si>
    <t>Tabela 27</t>
  </si>
  <si>
    <t>Brasil - 2013</t>
  </si>
  <si>
    <t>Presos nos Sistemas Penitenciários e sob Custódia das Polícias</t>
  </si>
  <si>
    <t>Unidades da Federação – 2011-2012</t>
  </si>
  <si>
    <t>Sistema Penitenciário</t>
  </si>
  <si>
    <t>Custódia das Polícias</t>
  </si>
  <si>
    <t>% de presos no Sistema Penitenciário</t>
  </si>
  <si>
    <t>% de presos sob Custódia das Polícias</t>
  </si>
  <si>
    <t>Taxas (1)</t>
  </si>
  <si>
    <t>Amapá (2)</t>
  </si>
  <si>
    <t xml:space="preserve">São Paulo </t>
  </si>
  <si>
    <r>
      <t xml:space="preserve">Fonte: </t>
    </r>
    <r>
      <rPr>
        <sz val="8"/>
        <rFont val="Arial"/>
        <family val="2"/>
      </rPr>
      <t>Ministério da Justiça/Departamento Penitenciário Nacional – Depen; Instituto Brasileiro de Geografia e Estatística - IBGE; Fórum Brasileiro de Segurança Pública. Referências: jun./2012 e jun./2013.</t>
    </r>
  </si>
  <si>
    <t>Nota: A estimativa populacional do ano de 2013 é de elaboração própria a partir dos dados da PNAD.</t>
  </si>
  <si>
    <t>(1) Por 100 mil habitantes com mais de 18 anos.</t>
  </si>
  <si>
    <t>(2) Os dados de 2012 do Amapá são referentes ao mês de Dezembro</t>
  </si>
  <si>
    <t>TABELA 28</t>
  </si>
  <si>
    <t>Presos no Sistema Penitenciário Condenados, sob Medida de Segurança e  Provisórios</t>
  </si>
  <si>
    <t>Condenados</t>
  </si>
  <si>
    <t>Medida de Segurança – Internação</t>
  </si>
  <si>
    <t>Medida de Segurança – Tratamento</t>
  </si>
  <si>
    <t>Provisórios</t>
  </si>
  <si>
    <t>Regime Fechado</t>
  </si>
  <si>
    <t>Regime Semi-Aberto</t>
  </si>
  <si>
    <t>Regime Aberto</t>
  </si>
  <si>
    <t>Amapá (1)</t>
  </si>
  <si>
    <t>(1) Os dados de 2012 do Amapá são referentes ao mês de Dezembro</t>
  </si>
  <si>
    <t>Distribuição dos presos no Sistema Penitenciário, por situação prisionária</t>
  </si>
  <si>
    <t xml:space="preserve">Condenados </t>
  </si>
  <si>
    <t xml:space="preserve">Sob Medida de Segurança  </t>
  </si>
  <si>
    <r>
      <t xml:space="preserve">Fonte: </t>
    </r>
    <r>
      <rPr>
        <sz val="8"/>
        <rFont val="Arial"/>
        <family val="2"/>
      </rPr>
      <t>Ministério da Justiça/Departamento Penitenciário Nacional – Depen; Fórum Brasileiro de Segurança Pública. Referências: jun./2012 e jun./2013.</t>
    </r>
  </si>
  <si>
    <t xml:space="preserve">Presos no Sistema Penitenciário, por sexo </t>
  </si>
  <si>
    <t xml:space="preserve">  </t>
  </si>
  <si>
    <t>Presos no Sistema Penitenciário, vagas existentes, razão entre presos e vagas e déficit de vagas</t>
  </si>
  <si>
    <t>Presos</t>
  </si>
  <si>
    <t>Vagas existentes</t>
  </si>
  <si>
    <t>Razão presos/vagas</t>
  </si>
  <si>
    <t>Déficit de vagas</t>
  </si>
  <si>
    <t>Perfil dos presos no Sistema Penitenciário, por tempo total das penas</t>
  </si>
  <si>
    <t>Até 4 anos</t>
  </si>
  <si>
    <t>Mais de 4 até 8 anos</t>
  </si>
  <si>
    <t>Mais de 8 até 15 anos</t>
  </si>
  <si>
    <t>Mais de 15 até 20 anos</t>
  </si>
  <si>
    <t>Mais de 20 até 30 anos</t>
  </si>
  <si>
    <t>31 anos ou mais</t>
  </si>
  <si>
    <t>Total (1)</t>
  </si>
  <si>
    <t xml:space="preserve">Roraima </t>
  </si>
  <si>
    <t>Peril dos presos no Sistema Penitenciário, por faixa etária (1)</t>
  </si>
  <si>
    <t>Perfil dos presos no Sistema Penitenciário, por faixa etária</t>
  </si>
  <si>
    <t>18 a 24 anos</t>
  </si>
  <si>
    <t>30 a 34 anos</t>
  </si>
  <si>
    <t>35 a 45 anos</t>
  </si>
  <si>
    <t>46 anos ou mais</t>
  </si>
  <si>
    <t>Não informado</t>
  </si>
  <si>
    <t xml:space="preserve">Perfil dos presos no Sistema Penitenciário, por cor da pele/etnia </t>
  </si>
  <si>
    <t>Negra</t>
  </si>
  <si>
    <t>Outras</t>
  </si>
  <si>
    <t>Quantidade de crimes tentados/consumados</t>
  </si>
  <si>
    <t>Brasil e Unidades da Federação</t>
  </si>
  <si>
    <t>Código Penal</t>
  </si>
  <si>
    <t>Legislação específica</t>
  </si>
  <si>
    <t>Crimes contra a pessoa (1)</t>
  </si>
  <si>
    <t>Crimes contra o patrimônio (2)</t>
  </si>
  <si>
    <t>Crimes contra os costumes (3)</t>
  </si>
  <si>
    <t>Crimes contra a paz pública (4)</t>
  </si>
  <si>
    <t>Crimes contra a fé pública (5)</t>
  </si>
  <si>
    <t>Crimes contra a administração pública (6)</t>
  </si>
  <si>
    <t>Crimes praticados por particular contra a administração pública (7)</t>
  </si>
  <si>
    <t xml:space="preserve">Estatuto da criaça e adolescente </t>
  </si>
  <si>
    <t xml:space="preserve">Genocídio </t>
  </si>
  <si>
    <t xml:space="preserve">Crimes de Tortura </t>
  </si>
  <si>
    <t xml:space="preserve">Crimes contra o meio ambiente </t>
  </si>
  <si>
    <t xml:space="preserve">Lei Maria da Penha </t>
  </si>
  <si>
    <t>Entorpecentes (8)</t>
  </si>
  <si>
    <t>Estatuto do desarmamento (9)</t>
  </si>
  <si>
    <r>
      <t xml:space="preserve">Fonte: </t>
    </r>
    <r>
      <rPr>
        <sz val="8"/>
        <rFont val="Arial"/>
        <family val="2"/>
      </rPr>
      <t>Ministério da Justiça/Departamento Penitenciário Nacional – Depen; Instituto Brasileiro de Geografia e Estatística - IBGE; Fórum Brasileiro de Segurança Pública. Referências: jun./2013.</t>
    </r>
  </si>
  <si>
    <t>(1)  Inclui os itens Homicídio Simples, Homicídio Qualificado e Seqüestro e Cárcere Privado.</t>
  </si>
  <si>
    <t>(2) Inclui os itens Furto Simples, Furto Qualificado, Roubo Qualificado, Latrocínio, Extorsão, Extorsão Mediante Seqüestro, Apropriação Indébita, Apropriação Indébita Previdenciária, Estelionato, Receptação, Receptação Qualificada, Roubo Simples.</t>
  </si>
  <si>
    <t>(3) Inclui os itens Estupro, Atentado Violento ao Pudor, Corrupção de Menores, Tráfico Internacional de Pessoas, Tráfico Interno de Pessoas.</t>
  </si>
  <si>
    <t>(4) Inclui o item Quadrilha ou Bando.</t>
  </si>
  <si>
    <t>(5) Inclui os itens Moeda Falsa, Falsificação de Papéis, Selos, Sinal e Documentos Públicos, Falsidade Ideológica, Uso de Documento Falso.</t>
  </si>
  <si>
    <t>(6) Inclui os itens Peculato, Concussão e Excesso de Exação, Corrupção Passiva.</t>
  </si>
  <si>
    <t>(7) Inclui os itens Corrupção Ativa, Contrabando ou Descaminho.</t>
  </si>
  <si>
    <t>(8) Inclui os itens Tráfico de Entorpecentes, Tráfico Internacional de Entorpecentes.</t>
  </si>
  <si>
    <t>(9) Inclui os itens Porte Ilegal de Arma de Fogo de Uso Permitido, Disparo de Arma Fogo,  Posse ou Porte Ilegal de Arma de Fogo de Uso Restrito, Comércio Ilegal de Arma de Fogo, Tráfico Internacional de Arma de Fogo.</t>
  </si>
  <si>
    <t>Brasil - 2012/2013</t>
  </si>
  <si>
    <t>Ns. Abs.</t>
  </si>
  <si>
    <t>TABELA 29</t>
  </si>
  <si>
    <t>TABELA 30</t>
  </si>
  <si>
    <t>TABELA 31</t>
  </si>
  <si>
    <t>TABELA 32</t>
  </si>
  <si>
    <t>TABELA 33</t>
  </si>
  <si>
    <t>TABELA 34</t>
  </si>
  <si>
    <t>TABELA 35</t>
  </si>
  <si>
    <t>TABELA 36</t>
  </si>
  <si>
    <t>TABELA 37</t>
  </si>
  <si>
    <t>Efetivo das Polícias Militares, Civis, Bombeiros e Guardas Municipais, por patente/cargo</t>
  </si>
  <si>
    <t>Unidades da Federação – 2012</t>
  </si>
  <si>
    <t>Polícia Militar</t>
  </si>
  <si>
    <t>Corpo de Bombeiros</t>
  </si>
  <si>
    <t>Polícia Civil</t>
  </si>
  <si>
    <t>Guarda Municipal</t>
  </si>
  <si>
    <t>Oficiais</t>
  </si>
  <si>
    <t>Praças e Agentes</t>
  </si>
  <si>
    <t>Aspirante a oficial, Cadete e Aluno-oficial</t>
  </si>
  <si>
    <t>Aluno Soldado (em curso)</t>
  </si>
  <si>
    <t>Delegado na Ativa</t>
  </si>
  <si>
    <t>Não-delegados</t>
  </si>
  <si>
    <t>Total de outro</t>
  </si>
  <si>
    <t>Fonte: Ministério da Justiça/Secretaria Nacional de Segurança Pública (SENASP); Pesquisa Perfil das Instituições de Segurança Pública; Fórum Brasileiro de Segurança Pública.</t>
  </si>
  <si>
    <t>(...) Informação não disponível</t>
  </si>
  <si>
    <r>
      <rPr>
        <b/>
        <sz val="8"/>
        <color theme="1"/>
        <rFont val="Arial"/>
        <family val="2"/>
      </rPr>
      <t>Nota:</t>
    </r>
    <r>
      <rPr>
        <sz val="8"/>
        <color theme="1"/>
        <rFont val="Arial"/>
        <family val="2"/>
      </rPr>
      <t xml:space="preserve"> Os cargos que compõem os oficiais da Polícia Militar e Corpo de Bombeiros são: Coronel, Tenente Coronel, Major, Capitão, Tenente, Subtenente e Sargento; Os cargos que compõem os agentes e praças da Polícia Militar e Corpo de Bombeiros são: Cabo e Soldado; Os cargos que compõem os Não-Delegados da Polícia Civil são: Agente, Carcereiro,Comissário, Escrivão, Inspetor de Polícia, Investigador de Polícia e Outros.</t>
    </r>
  </si>
  <si>
    <t>Efetivo da Polícia Federal, por cargo</t>
  </si>
  <si>
    <t>Brasil, 2000-2014</t>
  </si>
  <si>
    <t>Ano</t>
  </si>
  <si>
    <t>Policia Federal (Carreira)</t>
  </si>
  <si>
    <t>Plano Especial do Departamento de Polícia Federal</t>
  </si>
  <si>
    <t>Delegado</t>
  </si>
  <si>
    <t>Perito</t>
  </si>
  <si>
    <t>Escrivão</t>
  </si>
  <si>
    <t>Agente de Polícia Federal</t>
  </si>
  <si>
    <t>Papiloscopista</t>
  </si>
  <si>
    <t>Nível Superior - NS</t>
  </si>
  <si>
    <t>Nível Intermediário - NI</t>
  </si>
  <si>
    <t>Nível Auxiliar - NA</t>
  </si>
  <si>
    <t>Fonte: Boletim Estatístico de Pessoal e Informações Organizacionais, Ministério do Planejamento</t>
  </si>
  <si>
    <t>(-) Fenômeno inexistente</t>
  </si>
  <si>
    <t>Nota: Dados de julho do ano de referência.</t>
  </si>
  <si>
    <t>Efetivo do Departamento de Polícia Rodoviária Federal, por cargo</t>
  </si>
  <si>
    <t>Departamento de Polícia Rodoviária Federal (Carreira)</t>
  </si>
  <si>
    <t>Plano Especial do Departamento da Polícia Rodoviária Federal</t>
  </si>
  <si>
    <t>Policial Rodoviário Federal</t>
  </si>
  <si>
    <t>Cargos de nível Superior</t>
  </si>
  <si>
    <t>Cargos de nível Intermediário</t>
  </si>
  <si>
    <t>Cargos de nível auxiliar</t>
  </si>
  <si>
    <t>Vencimento Inicial Bruto e Remuneração Inicial Bruta - Polícia Civil</t>
  </si>
  <si>
    <t>Agente</t>
  </si>
  <si>
    <t>Comissário</t>
  </si>
  <si>
    <t>Carcereiro ou nomenclaturas similares</t>
  </si>
  <si>
    <t>Inspetor</t>
  </si>
  <si>
    <t>Investigador</t>
  </si>
  <si>
    <t>Perito criminal ou nomenclaturas similares (1)</t>
  </si>
  <si>
    <t>Médico legista ou nomenclaturas similares (1)</t>
  </si>
  <si>
    <t>Papiloscopista ou nomenclaturas similares (1)</t>
  </si>
  <si>
    <t>Outro</t>
  </si>
  <si>
    <t>Vencimento Inicial Bruto (2)</t>
  </si>
  <si>
    <t>Remuneração Inicial Bruta (3)</t>
  </si>
  <si>
    <t>( - ) Fenômeno inexistente.</t>
  </si>
  <si>
    <t>(1) Caso a carreira esteja vinculada à Polícia Civil.</t>
  </si>
  <si>
    <r>
      <t xml:space="preserve">(2) Vencimento refere-se ao soldo, ou salário base, </t>
    </r>
    <r>
      <rPr>
        <b/>
        <sz val="8"/>
        <color theme="1"/>
        <rFont val="Arial"/>
        <family val="2"/>
      </rPr>
      <t>EXCLUÍDO</t>
    </r>
    <r>
      <rPr>
        <sz val="8"/>
        <color theme="1"/>
        <rFont val="Arial"/>
        <family val="2"/>
      </rPr>
      <t xml:space="preserve"> de adicionais, gratificações ou outras vantagens pecuniárias comuns a todos os profissionais da respectiva categoria. Dado de 31 de dezembro de 2012.</t>
    </r>
  </si>
  <si>
    <r>
      <t xml:space="preserve">(3) Remuneração corresponde ao vencimento, ou soldo, ou salário base, </t>
    </r>
    <r>
      <rPr>
        <b/>
        <sz val="8"/>
        <color theme="1"/>
        <rFont val="Arial"/>
        <family val="2"/>
      </rPr>
      <t>ACRESCIDO</t>
    </r>
    <r>
      <rPr>
        <sz val="8"/>
        <color theme="1"/>
        <rFont val="Arial"/>
        <family val="2"/>
      </rPr>
      <t xml:space="preserve"> de adicionais, gratificações ou outras vantagens pecuniárias comuns a todos os profissionais da respectiva categoria. Dado de 31 de dezembro de 2012.</t>
    </r>
  </si>
  <si>
    <t>Vencimento Inicial Bruto e Remuneração Inicial Bruta - Polícia Militar</t>
  </si>
  <si>
    <t>Valor Expresso em reais (R$) correntes</t>
  </si>
  <si>
    <t>Coronel</t>
  </si>
  <si>
    <t>Tenente Coronel</t>
  </si>
  <si>
    <t>Major</t>
  </si>
  <si>
    <t>Capitão</t>
  </si>
  <si>
    <t>Tenente</t>
  </si>
  <si>
    <t>Aspirante a oficial</t>
  </si>
  <si>
    <t>Cadete e Aluno-oficial</t>
  </si>
  <si>
    <t>Subtenente</t>
  </si>
  <si>
    <t>Sargento</t>
  </si>
  <si>
    <t>Cabo</t>
  </si>
  <si>
    <t>Soldado</t>
  </si>
  <si>
    <t>Vencimento Inicial Bruto (1)</t>
  </si>
  <si>
    <t>Remuneração Inicial Bruta (2)</t>
  </si>
  <si>
    <r>
      <t xml:space="preserve">(1) Vencimento refere-se ao soldo, ou salário base, </t>
    </r>
    <r>
      <rPr>
        <b/>
        <sz val="8"/>
        <color theme="1"/>
        <rFont val="Arial"/>
        <family val="2"/>
      </rPr>
      <t>EXCLUÍDO</t>
    </r>
    <r>
      <rPr>
        <sz val="8"/>
        <color theme="1"/>
        <rFont val="Arial"/>
        <family val="2"/>
      </rPr>
      <t xml:space="preserve"> de adicionais, gratificações ou outras vantagens pecuniárias comuns a todos os profissionais da respectiva categoria. Dado de 31 de dezembro de 2012.</t>
    </r>
  </si>
  <si>
    <r>
      <t xml:space="preserve">(2) Remuneração corresponde ao vencimento, ou soldo, ou salário base, </t>
    </r>
    <r>
      <rPr>
        <b/>
        <sz val="8"/>
        <color theme="1"/>
        <rFont val="Arial"/>
        <family val="2"/>
      </rPr>
      <t>ACRESCIDO</t>
    </r>
    <r>
      <rPr>
        <sz val="8"/>
        <color theme="1"/>
        <rFont val="Arial"/>
        <family val="2"/>
      </rPr>
      <t xml:space="preserve"> de adicionais, gratificações ou outras vantagens pecuniárias comuns a todos os profissionais da respectiva categoria. Dado de 31 de dezembro de 2012.</t>
    </r>
  </si>
  <si>
    <t>Vencimento Inicial Bruta e Remuneração Inicial Bruta - Corpo de Bombeiros Militar</t>
  </si>
  <si>
    <t>Aspirante a Oficial</t>
  </si>
  <si>
    <t>Vencimento Inicial Bruto e Vencimento Final Bruto - Polícia Federal</t>
  </si>
  <si>
    <t>Vencimento inicial</t>
  </si>
  <si>
    <t>Vencimento final</t>
  </si>
  <si>
    <t>Nota: Dados dos relatórios de julho do ano de referência.</t>
  </si>
  <si>
    <t>Vencimento Inicial Bruto e Vencimento Final Bruto - Departamento de Polícia Rodoviária Federal</t>
  </si>
  <si>
    <t xml:space="preserve">Vencimento inicial </t>
  </si>
  <si>
    <t>Tabela 38</t>
  </si>
  <si>
    <t>Tabela 39</t>
  </si>
  <si>
    <t>Tabela 40</t>
  </si>
  <si>
    <t>Tabela 41</t>
  </si>
  <si>
    <t>Tabela 42</t>
  </si>
  <si>
    <t>Tabela 43</t>
  </si>
  <si>
    <t>Tabela 44</t>
  </si>
  <si>
    <t>Tabela 45</t>
  </si>
  <si>
    <t>Adolescentes  em conflito com a lei, por medidas privativas de liberdade</t>
  </si>
  <si>
    <t>Brasil e Unidades da Federação – 2011-2012</t>
  </si>
  <si>
    <t>Internação</t>
  </si>
  <si>
    <t xml:space="preserve">Internação Provisória </t>
  </si>
  <si>
    <t>Semiliberdade</t>
  </si>
  <si>
    <t xml:space="preserve"> -  </t>
  </si>
  <si>
    <t>Fonte: Secretaria Especial dos Direitos Humanos da Presidência da República – SEDH/PR/Subsecretaria de Promoção dos Direitos da Criança e do Adolescente - SPDCA. Levantamento nacional do atendimento socioeducativo ao adolescente em conflito com a lei; Instituto Brasileiro de Geografia e Estatística - IBGE; Fórum Brasileiro de Segurança Pública.</t>
  </si>
  <si>
    <t>(1) Por 100 mil habitantes entre 12 e 17 anos.</t>
  </si>
  <si>
    <t>TABELA 46</t>
  </si>
  <si>
    <t>Adolescentes  em conflito com a lei, por medidas privativas de liberdade e sexo</t>
  </si>
  <si>
    <t>Internação Provisória</t>
  </si>
  <si>
    <t>Feminino</t>
  </si>
  <si>
    <t>Masculino</t>
  </si>
  <si>
    <t>Fonte: Secretaria Especial dos Direitos Humanos da Presidência da República – SEDH/PR/Subsecretaria de Promoção dos Direitos da Criança e do Adolescente - SPDCA. Levantamento nacional do atendimento socioeducativo ao adolescente em conflito com a lei; Fórum Brasileiro de Segurança Pública.</t>
  </si>
  <si>
    <t>Atos infracionais</t>
  </si>
  <si>
    <t>Brasil e Unidades da Federação – 2012</t>
  </si>
  <si>
    <t>Roubo</t>
  </si>
  <si>
    <t>Tráfico</t>
  </si>
  <si>
    <t>Homicídio</t>
  </si>
  <si>
    <t>Furto</t>
  </si>
  <si>
    <t>Porte de Arma de Fogo</t>
  </si>
  <si>
    <t>Tentativa de Homicídio</t>
  </si>
  <si>
    <t>Estupro</t>
  </si>
  <si>
    <t>Tentativa de Roubo</t>
  </si>
  <si>
    <t>Lesão Corporal</t>
  </si>
  <si>
    <t>Busca e apreensão</t>
  </si>
  <si>
    <t>Ameaça de morte</t>
  </si>
  <si>
    <t>Receptação</t>
  </si>
  <si>
    <t>Formação de quadrilha</t>
  </si>
  <si>
    <t>Tentativa de Latrocínio</t>
  </si>
  <si>
    <t>Dano</t>
  </si>
  <si>
    <t>Sequestro e Cárcere Privado</t>
  </si>
  <si>
    <t>Porte de arma branca</t>
  </si>
  <si>
    <t>Atentado violento ao pudor</t>
  </si>
  <si>
    <t>Estelionato</t>
  </si>
  <si>
    <t>Outros</t>
  </si>
  <si>
    <t>Atos Infracionais</t>
  </si>
  <si>
    <t>Ns. Abs</t>
  </si>
  <si>
    <t>Homicídio tentado</t>
  </si>
  <si>
    <t>Porte de arma de fogo</t>
  </si>
  <si>
    <t>Lesão corporal</t>
  </si>
  <si>
    <t>Roubo tentado</t>
  </si>
  <si>
    <t>Latrocínio tentado</t>
  </si>
  <si>
    <t>TABELA 47</t>
  </si>
  <si>
    <t>TABELA 48</t>
  </si>
  <si>
    <t>TABELA 49</t>
  </si>
  <si>
    <t>(4) Não possui os dados de letalidade policial desagregado por PC e PM, por isso foram contabilizados apenas na coluna de total. Consideram apenas as mortes praticadas por policiais em serviço.</t>
  </si>
  <si>
    <t>Taxas (6)</t>
  </si>
  <si>
    <t>(4) A taxa de roubo a instituição financeira foi calculada a partir da relação de agências bancárias, postos de atendimento bancário - PAB, postos avançados de atendimento - PAA e postos de atendimento bancário eletrônico - PAE informados pelo Banco Central em dezembro de 2012 e 2013.</t>
  </si>
  <si>
    <t>Taxas (4)(5)</t>
  </si>
  <si>
    <t>(5) Por 1 mil unidades financeiras.</t>
  </si>
  <si>
    <t>(6) Por 100 mil habitantes.</t>
  </si>
  <si>
    <t>(7) A taxa de roubo de veículos foi calculada a partir da frota de veículos informada pelo Departamento Nacional de Trânsito (Denatran) em dezembro/2012 e dezembro/2013.</t>
  </si>
  <si>
    <t>Taxas (7) (8)</t>
  </si>
  <si>
    <t>(9) Retificação das informações publicadas no Anuário do Fórum Brasileiro de Segurança Pública, ano 7, 2013.</t>
  </si>
  <si>
    <t>2012 (9)</t>
  </si>
  <si>
    <t>Pará (10)</t>
  </si>
  <si>
    <t>Paraná (11)</t>
  </si>
  <si>
    <t>Rio Grande do Sul (12)</t>
  </si>
  <si>
    <t>(10) No Pará, roubo a instituição financeira inclui agências bancárias e caixas eletrônicos fora de agências bancárias.</t>
  </si>
  <si>
    <t xml:space="preserve">(11) Para as naturezas coletadas os totais de ocorrências registradas no Paraná referem-se ao somatório das naturezas constantes nos boletins da Polícia Civil e Polícia Militar (Boletim Unificado). Pela metodologia do Estado são tabulados todos os delitos (naturezas) constatados em uma ocorrência, não havendo prorização. </t>
  </si>
  <si>
    <t xml:space="preserve"> </t>
  </si>
  <si>
    <t>Cobertura e alimentação do SINESP-PC</t>
  </si>
  <si>
    <t>Fonte: Sistema Nacional de Informações de Segurança Pública, Prisionais e sobre Drogas (SINESP).</t>
  </si>
  <si>
    <r>
      <t xml:space="preserve">Fonte: </t>
    </r>
    <r>
      <rPr>
        <sz val="8"/>
        <rFont val="Arial"/>
        <family val="2"/>
      </rPr>
      <t xml:space="preserve">Sistema Nacional de Informações de Segurança Pública, Prisionais e sobre Drogas (SINESP)/ Secretaria Nacional de Segurança Pública (Senasp) /Ministério da Justiça; Instituto Brasileiro de Geografia e Estatística - IBGE; Fórum Brasileiro de Segurança Pública. </t>
    </r>
  </si>
  <si>
    <t xml:space="preserve">Fonte: Sistema Nacional de Informações de Segurança Pública, Prisionais e sobre Drogas (SINESP) / Secretaria Nacional de Segurança Pública (Senasp) /Ministério da Justiça; Instituto Brasileiro de Geografia e Estatística - IBGE; Fórum Brasileiro de Segurança Pública. </t>
  </si>
  <si>
    <r>
      <t xml:space="preserve">Fonte: </t>
    </r>
    <r>
      <rPr>
        <sz val="8"/>
        <rFont val="Arial"/>
        <family val="2"/>
      </rPr>
      <t xml:space="preserve">Sistema Nacional de Informações de Segurança Pública, Prisionais e sobre Drogas (SINESP) / Secretaria Nacional de Segurança Pública (Senasp) /Ministério da Justiça; Instituto Brasileiro de Geografia e Estatística - IBGE; Fórum Brasileiro de Segurança Pública. </t>
    </r>
  </si>
  <si>
    <r>
      <t xml:space="preserve">Fonte: </t>
    </r>
    <r>
      <rPr>
        <sz val="8"/>
        <rFont val="Arial"/>
        <family val="2"/>
      </rPr>
      <t xml:space="preserve">Sistema Nacional de Informações de Segurança Pública, Prisionais e sobre Drogas (SINESP) / Secretaria Nacional de Segurança Pública (Senasp) /Ministério da Justiça; Instituto Brasileiro de Geografia e Estatística - IBGE; Departamento Nacional de Trânsito (DENATRAN); Banco Central do Brasil; Fórum Brasileiro de Segurança Pública. </t>
    </r>
  </si>
  <si>
    <t xml:space="preserve">Fonte: Sistema Nacional de Informações de Segurança Pública, Prisionais e sobre Drogas (SINESP) / Secretaria Nacional de Segurança Pública (Senasp) /Ministério da Justiça; Instituto Brasileiro de Geografia e Estatística - IBGE; Ministério da Saúde/DATASUS; Fórum Brasileiro de Segurança Pública. </t>
  </si>
  <si>
    <t xml:space="preserve">Fonte: Secretarias Estaduais de Segurança Pública e/ou Defesa Social; Sistema Nacional de Informações de Segurança Pública, Prisionais e sobre Drogas (SINESP) / Secretaria Nacional de Segurança Pública (Senasp) /Ministério da Justiça; Fórum Brasileiro de Segurança Pública. </t>
  </si>
  <si>
    <t xml:space="preserve">Fonte: Secretarias Estaduais de Segurança Pública e/ou Defesa Social; Sistema Nacional de Informações de Segurança Pública, Prisionais e sobre Drogas (SINESP)/ Secretaria Nacional de Segurança Pública (Senasp) /Ministério da Justiça; Fórum Brasileiro de Segurança Pública. </t>
  </si>
  <si>
    <t xml:space="preserve">Fonte: Sistema Nacional de Informações de Segurança Pública, Prisionais e sobre Drogas (SINESP)/ Secretaria Nacional de Segurança Pública (Senasp) /Ministério da Justiça; Instituto Brasileiro de Geografia e Estatística 0 IBGE; Fórum Brasileiro de Segurança Pública. </t>
  </si>
  <si>
    <t>Fonte: Sistema Nacional de Informações de Segurança Pública, Prisionais e sobre Drogas (SINESP) / Secretaria Nacional de Segurança Pública (Senasp) /Ministério da Justiça; Ministério da Fazenda/Secretaria do Tesouro Nacional - STN; Instituto Brasileiro de Geografia e Estatística - IBGE; Fórum Brasileiro de Segurança Pública.</t>
  </si>
  <si>
    <t>Fonte: Eurostat; Ministerio de Finanzas Publicas, Gobierno de Guatemala; Estadísticas de las Finanzas Públicas 2003-2012, Chile; Ministerio de Economía y Finanzas del Peru; Ministério da Fazenda/Secretaria do Tesouro Nacional – STN, Brasil; Instituto Brasileiro de Geografia e Estatística (IBGE); UNODC; Sistema Nacional de Informações de Segurança Pública, Prisionais e sobre Drogas (SINESP).</t>
  </si>
  <si>
    <t>(1) Os dados desagregados divergem do total da população carcerária  informado na tabela 28 em função de inconsistências no preenchimento realizado pelas unidades prisionais no campo de "Perfil do Preso" do Infopen, composto por indicadores não-obrigatórios.</t>
  </si>
  <si>
    <t>(6) Na Paraíba, os dados de vitimização e letalidade policial são computados dentro do números de vítimas de homicídio doloso.</t>
  </si>
  <si>
    <t>(9) O dado de São Paulo não inclui a categoria lesão corporal seguida de morte.</t>
  </si>
  <si>
    <t>2013 (6)</t>
  </si>
  <si>
    <t>Mortes por agressão (3)</t>
  </si>
  <si>
    <t>Crimes violentos letais intencionais (CVLI) (2)</t>
  </si>
  <si>
    <t>(3) Os dados de mortes por agressão correspondem ao número de vítimas.</t>
  </si>
  <si>
    <t>(2) A categoria "Crimes Violentos Letais Intencionais" agrega as ocorrências de Homicídio Doloso, Latrocínio e Lesão Corporal seguida de Morte. Os dados informados correspondem ao volume de ocorrências policiais registradas e não, necessariamente, indicam o número de vítimas envolvidas.</t>
  </si>
  <si>
    <t>Ns. Absolutos (4)</t>
  </si>
  <si>
    <t>(6) Os dados de homicídio dolosos dos anos de 2012 e 2013 correspondem ao número de vítimas.</t>
  </si>
  <si>
    <r>
      <t>Ns. Absolutos</t>
    </r>
    <r>
      <rPr>
        <b/>
        <vertAlign val="superscript"/>
        <sz val="8"/>
        <rFont val="Arial"/>
        <family val="2"/>
      </rPr>
      <t xml:space="preserve"> </t>
    </r>
  </si>
  <si>
    <t>Pessoas mortas por policiais Civis e Militares - Brasil; 2009-2013</t>
  </si>
  <si>
    <t>Pessoas mortas pelas polícias norte-americanas - EUA; 1983-2012</t>
  </si>
  <si>
    <t>Fonte: Secretarias Estaduais de Segurança Pública e/ou Defesa Social; Sistema Nacional de Informações de Segurança Pública, Prisionais e sobre Drogas (SINESP)/ Secretaria Nacional de Segurança Pública (Senasp) /Ministério da Justiça; FBI; Statistical Abstract of the United States:2002, The National Data Book; Fórum Brasileiro de Segurança Pública.</t>
  </si>
  <si>
    <t xml:space="preserve">Despesas realizadas </t>
  </si>
  <si>
    <t xml:space="preserve">Total da Função </t>
  </si>
  <si>
    <t>Despesas realizadas</t>
  </si>
  <si>
    <t>Mortes por agressão, por sexo (1)</t>
  </si>
  <si>
    <t>(4) As despesas com segurança pública em relação ao PIB de Espanha, França, Alemanha e Reino Unido referem-se ao ano de 2012. As despesas com segurança de Brasil, Chile, Peru e Guatemala referem-se ao ano de 2013.</t>
  </si>
  <si>
    <r>
      <rPr>
        <b/>
        <sz val="8"/>
        <color indexed="8"/>
        <rFont val="Arial"/>
        <family val="2"/>
      </rPr>
      <t>Fonte:</t>
    </r>
    <r>
      <rPr>
        <sz val="8"/>
        <color indexed="8"/>
        <rFont val="Arial"/>
        <family val="2"/>
      </rPr>
      <t xml:space="preserve"> Diest/IPEA; Ministério da Fazenda/Secretaria do Tesouro Nacional – STN; Fórum Brasileiro de Segurança Pública.</t>
    </r>
  </si>
  <si>
    <t>Brasil e Unidades da Federação – 2012-2013</t>
  </si>
  <si>
    <t>Fonte: Boletim Estatístico de Pessoal e Informações Organizacionais, Ministério do Planejamento.</t>
  </si>
  <si>
    <t>Brasil -  2000-2014</t>
  </si>
  <si>
    <t>Brasil - 2000-2014</t>
  </si>
  <si>
    <t>Valor expresso em reais (R$) correntes</t>
  </si>
  <si>
    <t>Brasil - 2011-2012</t>
  </si>
  <si>
    <r>
      <rPr>
        <b/>
        <sz val="8"/>
        <rFont val="Arial"/>
        <family val="2"/>
      </rPr>
      <t>TABELA 01</t>
    </r>
    <r>
      <rPr>
        <sz val="8"/>
        <rFont val="Arial"/>
        <family val="2"/>
      </rPr>
      <t xml:space="preserve"> </t>
    </r>
  </si>
  <si>
    <t>Bahia (1)</t>
  </si>
  <si>
    <t>Minas Gerais (2)</t>
  </si>
  <si>
    <t>(2) A partir de 2012 as despesas intra-orçamentárias deixaram de ser contabilizadas na função segurança pública.</t>
  </si>
  <si>
    <t>(1) O estado da Bahia não detalhou os gastos de "Demais subfunções" no informe à STN no ano de 2013.</t>
  </si>
  <si>
    <r>
      <t>Despesa per capita</t>
    </r>
    <r>
      <rPr>
        <i/>
        <sz val="8"/>
        <rFont val="Arial"/>
        <family val="2"/>
      </rPr>
      <t xml:space="preserve"> </t>
    </r>
    <r>
      <rPr>
        <sz val="8"/>
        <rFont val="Arial"/>
        <family val="2"/>
      </rPr>
      <t>realizada com a Função Segurança Pública</t>
    </r>
  </si>
  <si>
    <t xml:space="preserve">(8) Os dados de homicídio doloso para 2012 no Rio Grande do Sul incluem também homicídios culposos, que não os de trânsito. No RS, as informações passadas ao SINESP contém os dados da Polícia Civil e da Brigada Militar. </t>
  </si>
  <si>
    <r>
      <t xml:space="preserve">Crimes violentos não letais contra o patrimônio </t>
    </r>
    <r>
      <rPr>
        <vertAlign val="superscript"/>
        <sz val="8"/>
        <rFont val="Arial"/>
        <family val="2"/>
      </rPr>
      <t>(1)</t>
    </r>
    <r>
      <rPr>
        <sz val="8"/>
        <rFont val="Arial"/>
        <family val="2"/>
      </rPr>
      <t>, por tipo</t>
    </r>
  </si>
  <si>
    <t>(8) Por 100 mil veículos.</t>
  </si>
  <si>
    <r>
      <t xml:space="preserve">Fonte: </t>
    </r>
    <r>
      <rPr>
        <sz val="8"/>
        <rFont val="Arial"/>
        <family val="2"/>
      </rPr>
      <t>Sistema Nacional de Estatísticas em Segurança Pública e Justiça Criminal (SINESPJC) / Secretaria Nacional de Segurança Pública (Senasp) /Ministério da Justiça; Secretarias Estaduais de Segurança Pública; Instituto</t>
    </r>
  </si>
  <si>
    <t>(2) Por 100 mil habitantes, com base no número de vítimas registrado.</t>
  </si>
  <si>
    <t>São Paulo (5) (6)</t>
  </si>
  <si>
    <t>(5) Os dados de mortes cometidas por Policiais Civis e Militares em serviço em São Paulo incluem as categorias "morte decorrente de intervenção policial", "homicídio doloso" e "homicídio culposo".</t>
  </si>
  <si>
    <t>(6) Os dados de mortes cometidas por Policiais Civis e Militares fora de serviço em São Paulo incluem as categorias "morte decorrente de intervenção policial", "homicídio doloso" e "homicídio culposo". Nos dados da Polícia Militar, inclui ainda a ocorrência de homicídio doloso definida como "reações de policiais militares com provável excludente de ilicitude (reações a roubo e tentativa de roubo)".</t>
  </si>
  <si>
    <r>
      <t>Crimes letais intencionais</t>
    </r>
    <r>
      <rPr>
        <vertAlign val="superscript"/>
        <sz val="8"/>
        <rFont val="Arial"/>
        <family val="2"/>
      </rPr>
      <t xml:space="preserve"> (1)</t>
    </r>
    <r>
      <rPr>
        <sz val="8"/>
        <rFont val="Arial"/>
        <family val="2"/>
      </rPr>
      <t>, por tipo</t>
    </r>
  </si>
</sst>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0_-;\-* #,##0_-;_-* &quot;-&quot;_-;_-@_-"/>
    <numFmt numFmtId="43" formatCode="_-* #,##0.00_-;\-* #,##0.00_-;_-* &quot;-&quot;??_-;_-@_-"/>
    <numFmt numFmtId="164" formatCode="_(* #,##0.00_);_(* \(#,##0.00\);_(* &quot;-&quot;??_);_(@_)"/>
    <numFmt numFmtId="165" formatCode="0.0"/>
    <numFmt numFmtId="166" formatCode="#,##0.0_ ;\-#,##0.0\ "/>
    <numFmt numFmtId="167" formatCode="#,##0.0"/>
    <numFmt numFmtId="168" formatCode="0.0000000000"/>
    <numFmt numFmtId="169" formatCode="_(* #,##0_);_(* \(#,##0\);_(* &quot;-&quot;??_);_(@_)"/>
    <numFmt numFmtId="170" formatCode="0.00000000"/>
    <numFmt numFmtId="171" formatCode="#,##0.0_i"/>
    <numFmt numFmtId="172" formatCode="0.0%"/>
    <numFmt numFmtId="173" formatCode="_-* #,##0.0_-;\-* #,##0.0_-;_-* &quot;-&quot;?_-;_-@_-"/>
    <numFmt numFmtId="174" formatCode="#,##0_ ;\-#,##0\ "/>
    <numFmt numFmtId="175" formatCode="#,##0;[Red]#,##0"/>
    <numFmt numFmtId="176" formatCode="#,##0.0;[Red]#,##0.0"/>
    <numFmt numFmtId="177" formatCode="#,##0.0_);\(#,##0.0\)"/>
  </numFmts>
  <fonts count="57">
    <font>
      <sz val="11"/>
      <color theme="1"/>
      <name val="Calibri"/>
      <family val="2"/>
      <scheme val="minor"/>
    </font>
    <font>
      <sz val="11"/>
      <color indexed="8"/>
      <name val="Calibri"/>
      <family val="2"/>
    </font>
    <font>
      <sz val="10"/>
      <name val="Arial"/>
      <family val="2"/>
    </font>
    <font>
      <b/>
      <sz val="9"/>
      <name val="Arial"/>
      <family val="2"/>
    </font>
    <font>
      <b/>
      <sz val="8"/>
      <name val="Arial"/>
      <family val="2"/>
    </font>
    <font>
      <sz val="8"/>
      <name val="Arial"/>
      <family val="2"/>
    </font>
    <font>
      <sz val="9"/>
      <name val="Arial"/>
      <family val="2"/>
    </font>
    <font>
      <sz val="8"/>
      <color indexed="8"/>
      <name val="Arial"/>
      <family val="2"/>
    </font>
    <font>
      <b/>
      <sz val="8"/>
      <color indexed="8"/>
      <name val="Arial"/>
      <family val="2"/>
    </font>
    <font>
      <sz val="8"/>
      <name val="Times New Roman"/>
      <family val="1"/>
    </font>
    <font>
      <sz val="11"/>
      <color indexed="8"/>
      <name val="Calibri"/>
      <family val="2"/>
    </font>
    <font>
      <sz val="8"/>
      <name val="Calibri"/>
      <family val="2"/>
    </font>
    <font>
      <b/>
      <sz val="10"/>
      <name val="Arial"/>
      <family val="2"/>
    </font>
    <font>
      <sz val="8"/>
      <color indexed="8"/>
      <name val="LucidaSansRegular"/>
    </font>
    <font>
      <sz val="9"/>
      <color indexed="8"/>
      <name val="Calibri"/>
      <family val="2"/>
    </font>
    <font>
      <sz val="9"/>
      <color indexed="8"/>
      <name val="Arial"/>
      <family val="2"/>
    </font>
    <font>
      <sz val="8"/>
      <color indexed="8"/>
      <name val="Calibri"/>
      <family val="2"/>
    </font>
    <font>
      <sz val="11"/>
      <color theme="1"/>
      <name val="Calibri"/>
      <family val="2"/>
      <scheme val="minor"/>
    </font>
    <font>
      <u/>
      <sz val="10"/>
      <color theme="10"/>
      <name val="Arial"/>
      <family val="2"/>
    </font>
    <font>
      <sz val="9"/>
      <color theme="1"/>
      <name val="Arial"/>
      <family val="2"/>
    </font>
    <font>
      <sz val="11"/>
      <color rgb="FFFF0000"/>
      <name val="Calibri"/>
      <family val="2"/>
      <scheme val="minor"/>
    </font>
    <font>
      <b/>
      <sz val="11"/>
      <color theme="1"/>
      <name val="Calibri"/>
      <family val="2"/>
      <scheme val="minor"/>
    </font>
    <font>
      <sz val="8"/>
      <color theme="1"/>
      <name val="Arial"/>
      <family val="2"/>
    </font>
    <font>
      <sz val="8"/>
      <color theme="1"/>
      <name val="Calibri"/>
      <family val="2"/>
      <scheme val="minor"/>
    </font>
    <font>
      <b/>
      <sz val="8"/>
      <color rgb="FFFF0000"/>
      <name val="Arial"/>
      <family val="2"/>
    </font>
    <font>
      <b/>
      <sz val="12"/>
      <color rgb="FFFF0000"/>
      <name val="Calibri"/>
      <family val="2"/>
      <scheme val="minor"/>
    </font>
    <font>
      <b/>
      <sz val="8"/>
      <name val="Calibri"/>
      <family val="2"/>
      <scheme val="minor"/>
    </font>
    <font>
      <sz val="8"/>
      <color rgb="FF222222"/>
      <name val="Arial"/>
      <family val="2"/>
    </font>
    <font>
      <b/>
      <sz val="8"/>
      <color theme="1"/>
      <name val="Arial"/>
      <family val="2"/>
    </font>
    <font>
      <sz val="9"/>
      <color theme="1"/>
      <name val="Calibri"/>
      <family val="2"/>
      <scheme val="minor"/>
    </font>
    <font>
      <sz val="10"/>
      <color theme="1"/>
      <name val="Calibri"/>
      <family val="2"/>
      <scheme val="minor"/>
    </font>
    <font>
      <sz val="8"/>
      <color rgb="FF000000"/>
      <name val="Arial"/>
      <family val="2"/>
    </font>
    <font>
      <sz val="11"/>
      <name val="Calibri"/>
      <family val="2"/>
      <scheme val="minor"/>
    </font>
    <font>
      <vertAlign val="superscript"/>
      <sz val="9"/>
      <name val="Arial"/>
      <family val="2"/>
    </font>
    <font>
      <b/>
      <sz val="12"/>
      <color rgb="FFFF0000"/>
      <name val="Arial"/>
      <family val="2"/>
    </font>
    <font>
      <sz val="8"/>
      <color rgb="FFFF0000"/>
      <name val="Arial"/>
      <family val="2"/>
    </font>
    <font>
      <sz val="9"/>
      <name val="Calibri"/>
      <family val="2"/>
    </font>
    <font>
      <sz val="9"/>
      <name val="Calibri"/>
      <family val="2"/>
      <scheme val="minor"/>
    </font>
    <font>
      <b/>
      <sz val="9"/>
      <color theme="1"/>
      <name val="Arial"/>
      <family val="2"/>
    </font>
    <font>
      <b/>
      <sz val="9"/>
      <color indexed="8"/>
      <name val="Arial"/>
      <family val="2"/>
    </font>
    <font>
      <sz val="9"/>
      <color rgb="FFFF0000"/>
      <name val="Arial"/>
      <family val="2"/>
    </font>
    <font>
      <sz val="15"/>
      <color rgb="FFFF0000"/>
      <name val="Arial"/>
      <family val="2"/>
    </font>
    <font>
      <sz val="8"/>
      <color rgb="FF00B0F0"/>
      <name val="Arial"/>
      <family val="2"/>
    </font>
    <font>
      <b/>
      <sz val="9"/>
      <name val="Calibri"/>
      <family val="2"/>
      <scheme val="minor"/>
    </font>
    <font>
      <b/>
      <i/>
      <sz val="10"/>
      <color theme="1"/>
      <name val="Verdana"/>
      <family val="2"/>
    </font>
    <font>
      <b/>
      <vertAlign val="superscript"/>
      <sz val="8"/>
      <name val="Arial"/>
      <family val="2"/>
    </font>
    <font>
      <b/>
      <sz val="8"/>
      <color theme="1"/>
      <name val="Calibri"/>
      <family val="2"/>
      <scheme val="minor"/>
    </font>
    <font>
      <b/>
      <sz val="8"/>
      <color theme="1"/>
      <name val="Verdana"/>
      <family val="2"/>
    </font>
    <font>
      <sz val="8"/>
      <color theme="1"/>
      <name val="Verdana"/>
      <family val="2"/>
    </font>
    <font>
      <sz val="11"/>
      <name val="Calibri"/>
      <family val="2"/>
    </font>
    <font>
      <sz val="7"/>
      <name val="Arial"/>
      <family val="2"/>
    </font>
    <font>
      <sz val="8"/>
      <color rgb="FF555555"/>
      <name val="Arial"/>
      <family val="2"/>
    </font>
    <font>
      <b/>
      <sz val="8"/>
      <color rgb="FF222222"/>
      <name val="Arial"/>
      <family val="2"/>
    </font>
    <font>
      <i/>
      <sz val="8"/>
      <name val="Arial"/>
      <family val="2"/>
    </font>
    <font>
      <b/>
      <sz val="8"/>
      <color rgb="FFFF0000"/>
      <name val="Calibri"/>
      <family val="2"/>
      <scheme val="minor"/>
    </font>
    <font>
      <vertAlign val="superscript"/>
      <sz val="8"/>
      <name val="Arial"/>
      <family val="2"/>
    </font>
    <font>
      <sz val="8"/>
      <name val="@Arial Unicode MS"/>
    </font>
  </fonts>
  <fills count="6">
    <fill>
      <patternFill patternType="none"/>
    </fill>
    <fill>
      <patternFill patternType="gray125"/>
    </fill>
    <fill>
      <patternFill patternType="solid">
        <fgColor rgb="FFFFFFCC"/>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s>
  <borders count="5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64"/>
      </left>
      <right style="thin">
        <color indexed="64"/>
      </right>
      <top/>
      <bottom style="thin">
        <color indexed="8"/>
      </bottom>
      <diagonal/>
    </border>
    <border>
      <left style="thin">
        <color indexed="64"/>
      </left>
      <right style="thin">
        <color indexed="64"/>
      </right>
      <top style="thin">
        <color indexed="64"/>
      </top>
      <bottom style="thin">
        <color indexed="8"/>
      </bottom>
      <diagonal/>
    </border>
    <border>
      <left style="thin">
        <color indexed="64"/>
      </left>
      <right style="thin">
        <color indexed="64"/>
      </right>
      <top style="thin">
        <color indexed="8"/>
      </top>
      <bottom style="thin">
        <color indexed="8"/>
      </bottom>
      <diagonal/>
    </border>
    <border>
      <left/>
      <right/>
      <top style="thin">
        <color indexed="64"/>
      </top>
      <bottom style="thin">
        <color indexed="8"/>
      </bottom>
      <diagonal/>
    </border>
    <border>
      <left style="thin">
        <color indexed="8"/>
      </left>
      <right/>
      <top style="thin">
        <color indexed="64"/>
      </top>
      <bottom style="thin">
        <color indexed="8"/>
      </bottom>
      <diagonal/>
    </border>
    <border>
      <left/>
      <right/>
      <top style="thin">
        <color indexed="8"/>
      </top>
      <bottom style="thin">
        <color indexed="8"/>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style="thin">
        <color auto="1"/>
      </top>
      <bottom/>
      <diagonal/>
    </border>
    <border>
      <left/>
      <right style="thin">
        <color auto="1"/>
      </right>
      <top style="thin">
        <color auto="1"/>
      </top>
      <bottom/>
      <diagonal/>
    </border>
    <border>
      <left/>
      <right style="thin">
        <color indexed="8"/>
      </right>
      <top/>
      <bottom style="thin">
        <color indexed="8"/>
      </bottom>
      <diagonal/>
    </border>
    <border>
      <left style="thin">
        <color indexed="8"/>
      </left>
      <right/>
      <top/>
      <bottom style="thin">
        <color auto="1"/>
      </bottom>
      <diagonal/>
    </border>
    <border>
      <left/>
      <right style="thin">
        <color auto="1"/>
      </right>
      <top/>
      <bottom style="thin">
        <color auto="1"/>
      </bottom>
      <diagonal/>
    </border>
    <border>
      <left style="thin">
        <color indexed="8"/>
      </left>
      <right style="thin">
        <color indexed="8"/>
      </right>
      <top style="thin">
        <color indexed="8"/>
      </top>
      <bottom style="thin">
        <color indexed="64"/>
      </bottom>
      <diagonal/>
    </border>
    <border>
      <left/>
      <right/>
      <top/>
      <bottom style="thin">
        <color auto="1"/>
      </bottom>
      <diagonal/>
    </border>
    <border>
      <left/>
      <right/>
      <top/>
      <bottom style="thin">
        <color indexed="8"/>
      </bottom>
      <diagonal/>
    </border>
    <border>
      <left/>
      <right/>
      <top style="thin">
        <color auto="1"/>
      </top>
      <bottom/>
      <diagonal/>
    </border>
    <border>
      <left style="thin">
        <color indexed="8"/>
      </left>
      <right/>
      <top/>
      <bottom/>
      <diagonal/>
    </border>
    <border>
      <left style="thin">
        <color auto="1"/>
      </left>
      <right style="thin">
        <color auto="1"/>
      </right>
      <top style="thin">
        <color auto="1"/>
      </top>
      <bottom style="thin">
        <color auto="1"/>
      </bottom>
      <diagonal/>
    </border>
    <border>
      <left style="thin">
        <color indexed="8"/>
      </left>
      <right/>
      <top/>
      <bottom style="thin">
        <color auto="1"/>
      </bottom>
      <diagonal/>
    </border>
    <border>
      <left style="thin">
        <color auto="1"/>
      </left>
      <right style="thin">
        <color auto="1"/>
      </right>
      <top style="thin">
        <color indexed="8"/>
      </top>
      <bottom style="thin">
        <color indexed="8"/>
      </bottom>
      <diagonal/>
    </border>
    <border>
      <left style="thin">
        <color auto="1"/>
      </left>
      <right/>
      <top style="thin">
        <color auto="1"/>
      </top>
      <bottom style="thin">
        <color auto="1"/>
      </bottom>
      <diagonal/>
    </border>
    <border>
      <left/>
      <right style="thin">
        <color auto="1"/>
      </right>
      <top style="thin">
        <color indexed="8"/>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bottom/>
      <diagonal/>
    </border>
    <border>
      <left style="thin">
        <color indexed="8"/>
      </left>
      <right style="thin">
        <color indexed="8"/>
      </right>
      <top style="thin">
        <color indexed="8"/>
      </top>
      <bottom/>
      <diagonal/>
    </border>
    <border>
      <left/>
      <right/>
      <top style="thin">
        <color indexed="9"/>
      </top>
      <bottom style="thin">
        <color indexed="9"/>
      </bottom>
      <diagonal/>
    </border>
  </borders>
  <cellStyleXfs count="36">
    <xf numFmtId="0" fontId="0" fillId="0" borderId="0"/>
    <xf numFmtId="0" fontId="18" fillId="0" borderId="0" applyNumberFormat="0" applyFill="0" applyBorder="0" applyAlignment="0" applyProtection="0">
      <alignment vertical="top"/>
      <protection locked="0"/>
    </xf>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17" fillId="2" borderId="26" applyNumberFormat="0" applyFont="0" applyAlignment="0" applyProtection="0"/>
    <xf numFmtId="171" fontId="19" fillId="0" borderId="0" applyFill="0" applyBorder="0" applyProtection="0">
      <alignment horizontal="right"/>
    </xf>
    <xf numFmtId="9" fontId="2" fillId="0" borderId="0" applyFont="0" applyFill="0" applyBorder="0" applyAlignment="0" applyProtection="0"/>
    <xf numFmtId="9" fontId="2" fillId="0" borderId="0" applyFill="0" applyBorder="0" applyAlignment="0" applyProtection="0"/>
    <xf numFmtId="41" fontId="2" fillId="0" borderId="0" applyFont="0" applyFill="0" applyBorder="0" applyAlignment="0" applyProtection="0"/>
    <xf numFmtId="0" fontId="2" fillId="0" borderId="0" applyFont="0" applyFill="0" applyBorder="0" applyAlignment="0" applyProtection="0"/>
    <xf numFmtId="164" fontId="2" fillId="0" borderId="0" applyFont="0" applyFill="0" applyBorder="0" applyAlignment="0" applyProtection="0"/>
    <xf numFmtId="164" fontId="2" fillId="0" borderId="0" applyFill="0" applyBorder="0" applyAlignment="0" applyProtection="0"/>
    <xf numFmtId="164" fontId="2" fillId="0" borderId="0" applyFill="0" applyBorder="0" applyAlignment="0" applyProtection="0"/>
    <xf numFmtId="43" fontId="17" fillId="0" borderId="0" applyFont="0" applyFill="0" applyBorder="0" applyAlignment="0" applyProtection="0"/>
    <xf numFmtId="164" fontId="17"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applyNumberFormat="0" applyFill="0" applyBorder="0" applyAlignment="0" applyProtection="0"/>
    <xf numFmtId="0" fontId="1" fillId="0" borderId="0"/>
    <xf numFmtId="0" fontId="2" fillId="0" borderId="0"/>
  </cellStyleXfs>
  <cellXfs count="1288">
    <xf numFmtId="0" fontId="0" fillId="0" borderId="0" xfId="0"/>
    <xf numFmtId="0" fontId="4" fillId="0" borderId="0" xfId="2" applyFont="1" applyFill="1"/>
    <xf numFmtId="4" fontId="4" fillId="0" borderId="0" xfId="2" applyNumberFormat="1" applyFont="1" applyFill="1" applyBorder="1" applyAlignment="1">
      <alignment horizontal="right"/>
    </xf>
    <xf numFmtId="0" fontId="5" fillId="0" borderId="0" xfId="2" applyFont="1" applyFill="1" applyAlignment="1">
      <alignment vertical="center" wrapText="1"/>
    </xf>
    <xf numFmtId="0" fontId="5" fillId="0" borderId="0" xfId="2" applyFont="1" applyFill="1"/>
    <xf numFmtId="4" fontId="4" fillId="0" borderId="0" xfId="2" applyNumberFormat="1" applyFont="1" applyFill="1" applyBorder="1"/>
    <xf numFmtId="0" fontId="4" fillId="0" borderId="0" xfId="2" applyFont="1" applyFill="1" applyBorder="1" applyAlignment="1">
      <alignment horizontal="center" vertical="center" wrapText="1"/>
    </xf>
    <xf numFmtId="4" fontId="4" fillId="0" borderId="0" xfId="2" applyNumberFormat="1" applyFont="1" applyFill="1" applyBorder="1" applyAlignment="1">
      <alignment horizontal="center" vertical="center" wrapText="1"/>
    </xf>
    <xf numFmtId="0" fontId="4" fillId="0" borderId="4" xfId="2" applyFont="1" applyFill="1" applyBorder="1"/>
    <xf numFmtId="3" fontId="5" fillId="0" borderId="0" xfId="2" applyNumberFormat="1" applyFont="1" applyFill="1" applyBorder="1"/>
    <xf numFmtId="164" fontId="5" fillId="0" borderId="0" xfId="2" applyNumberFormat="1" applyFont="1" applyFill="1" applyAlignment="1">
      <alignment vertical="center" wrapText="1"/>
    </xf>
    <xf numFmtId="0" fontId="22" fillId="0" borderId="0" xfId="0" applyFont="1" applyFill="1"/>
    <xf numFmtId="0" fontId="22" fillId="0" borderId="0" xfId="0" applyFont="1" applyFill="1" applyBorder="1"/>
    <xf numFmtId="0" fontId="0" fillId="0" borderId="0" xfId="0" applyBorder="1"/>
    <xf numFmtId="39" fontId="9" fillId="0" borderId="0" xfId="0" applyNumberFormat="1" applyFont="1" applyFill="1" applyBorder="1"/>
    <xf numFmtId="0" fontId="4" fillId="0" borderId="0" xfId="2" applyFont="1" applyFill="1" applyAlignment="1">
      <alignment horizontal="right"/>
    </xf>
    <xf numFmtId="164" fontId="5" fillId="0" borderId="0" xfId="17" applyFont="1" applyFill="1" applyBorder="1" applyAlignment="1">
      <alignment vertical="center" wrapText="1"/>
    </xf>
    <xf numFmtId="0" fontId="4" fillId="0" borderId="2" xfId="2" applyFont="1" applyFill="1" applyBorder="1" applyAlignment="1">
      <alignment horizontal="center" wrapText="1"/>
    </xf>
    <xf numFmtId="164" fontId="5" fillId="0" borderId="0" xfId="2" applyNumberFormat="1" applyFont="1" applyFill="1" applyBorder="1" applyAlignment="1">
      <alignment vertical="center"/>
    </xf>
    <xf numFmtId="0" fontId="5" fillId="0" borderId="0" xfId="2" applyFont="1" applyFill="1" applyBorder="1"/>
    <xf numFmtId="165" fontId="5" fillId="0" borderId="0" xfId="17" applyNumberFormat="1" applyFont="1" applyFill="1" applyBorder="1" applyAlignment="1">
      <alignment vertical="center" wrapText="1"/>
    </xf>
    <xf numFmtId="165" fontId="5" fillId="0" borderId="0" xfId="2" applyNumberFormat="1" applyFont="1" applyFill="1" applyBorder="1"/>
    <xf numFmtId="0" fontId="5" fillId="0" borderId="0" xfId="2" applyFont="1" applyFill="1" applyBorder="1" applyAlignment="1">
      <alignment horizontal="right" vertical="center"/>
    </xf>
    <xf numFmtId="164" fontId="5" fillId="0" borderId="0" xfId="2" applyNumberFormat="1" applyFont="1" applyFill="1" applyBorder="1" applyAlignment="1">
      <alignment horizontal="right" vertical="center"/>
    </xf>
    <xf numFmtId="165" fontId="0" fillId="0" borderId="0" xfId="0" applyNumberFormat="1" applyFill="1" applyBorder="1"/>
    <xf numFmtId="4" fontId="5" fillId="0" borderId="0" xfId="2" applyNumberFormat="1" applyFont="1" applyFill="1" applyBorder="1"/>
    <xf numFmtId="167" fontId="5" fillId="0" borderId="0" xfId="2" applyNumberFormat="1" applyFont="1" applyFill="1" applyBorder="1" applyAlignment="1">
      <alignment vertical="center"/>
    </xf>
    <xf numFmtId="0" fontId="5" fillId="0" borderId="0" xfId="7" applyFont="1" applyFill="1" applyBorder="1"/>
    <xf numFmtId="0" fontId="0" fillId="0" borderId="0" xfId="0" applyFill="1"/>
    <xf numFmtId="0" fontId="4" fillId="0" borderId="1" xfId="2" applyFont="1" applyFill="1" applyBorder="1" applyAlignment="1">
      <alignment horizontal="center" vertical="center"/>
    </xf>
    <xf numFmtId="0" fontId="4" fillId="0" borderId="4" xfId="2" applyFont="1" applyFill="1" applyBorder="1" applyAlignment="1">
      <alignment horizontal="center" vertical="center"/>
    </xf>
    <xf numFmtId="0" fontId="0" fillId="0" borderId="0" xfId="0" applyFill="1" applyAlignment="1">
      <alignment horizontal="right"/>
    </xf>
    <xf numFmtId="164" fontId="5" fillId="0" borderId="0" xfId="2" applyNumberFormat="1" applyFont="1" applyFill="1" applyBorder="1" applyAlignment="1">
      <alignment horizontal="center" vertical="center"/>
    </xf>
    <xf numFmtId="2" fontId="0" fillId="0" borderId="0" xfId="0" applyNumberFormat="1"/>
    <xf numFmtId="0" fontId="4" fillId="0" borderId="0" xfId="9" applyFont="1" applyFill="1" applyBorder="1" applyAlignment="1">
      <alignment horizontal="left"/>
    </xf>
    <xf numFmtId="0" fontId="5" fillId="0" borderId="0" xfId="9" applyFont="1" applyFill="1"/>
    <xf numFmtId="0" fontId="5" fillId="0" borderId="0" xfId="9" applyFont="1" applyFill="1" applyBorder="1" applyAlignment="1">
      <alignment horizontal="center" vertical="center" wrapText="1"/>
    </xf>
    <xf numFmtId="4" fontId="5" fillId="0" borderId="0" xfId="9" applyNumberFormat="1" applyFont="1" applyFill="1" applyBorder="1"/>
    <xf numFmtId="167" fontId="5" fillId="0" borderId="0" xfId="9" applyNumberFormat="1" applyFont="1" applyFill="1" applyBorder="1" applyAlignment="1">
      <alignment horizontal="right"/>
    </xf>
    <xf numFmtId="0" fontId="0" fillId="0" borderId="0" xfId="0" applyFill="1" applyBorder="1"/>
    <xf numFmtId="0" fontId="5" fillId="0" borderId="0" xfId="9" applyFont="1" applyFill="1" applyBorder="1"/>
    <xf numFmtId="4" fontId="5" fillId="0" borderId="0" xfId="9" applyNumberFormat="1" applyFont="1" applyFill="1"/>
    <xf numFmtId="0" fontId="23" fillId="0" borderId="0" xfId="0" applyFont="1" applyFill="1"/>
    <xf numFmtId="0" fontId="24" fillId="0" borderId="0" xfId="2" applyFont="1" applyFill="1" applyAlignment="1">
      <alignment wrapText="1"/>
    </xf>
    <xf numFmtId="0" fontId="24" fillId="0" borderId="8" xfId="2" applyFont="1" applyFill="1" applyBorder="1" applyAlignment="1">
      <alignment wrapText="1"/>
    </xf>
    <xf numFmtId="0" fontId="23" fillId="0" borderId="0" xfId="0" applyFont="1" applyFill="1" applyBorder="1"/>
    <xf numFmtId="2" fontId="5" fillId="0" borderId="0" xfId="0" applyNumberFormat="1" applyFont="1" applyFill="1" applyBorder="1" applyAlignment="1">
      <alignment horizontal="right" vertical="center"/>
    </xf>
    <xf numFmtId="2" fontId="5" fillId="0" borderId="0" xfId="0" applyNumberFormat="1" applyFont="1" applyFill="1" applyBorder="1" applyAlignment="1">
      <alignment horizontal="center" vertical="center"/>
    </xf>
    <xf numFmtId="165" fontId="5" fillId="0" borderId="0" xfId="8" applyNumberFormat="1" applyFont="1" applyFill="1" applyBorder="1" applyAlignment="1">
      <alignment horizontal="right"/>
    </xf>
    <xf numFmtId="167" fontId="5" fillId="0" borderId="0" xfId="15" applyNumberFormat="1" applyFont="1" applyFill="1" applyBorder="1" applyAlignment="1">
      <alignment horizontal="right"/>
    </xf>
    <xf numFmtId="0" fontId="23" fillId="0" borderId="0" xfId="0" applyFont="1" applyFill="1" applyBorder="1" applyAlignment="1">
      <alignment horizontal="right"/>
    </xf>
    <xf numFmtId="0" fontId="5" fillId="0" borderId="0" xfId="9" applyFont="1"/>
    <xf numFmtId="0" fontId="4" fillId="0" borderId="0" xfId="9" applyFont="1" applyFill="1" applyAlignment="1">
      <alignment vertical="center"/>
    </xf>
    <xf numFmtId="0" fontId="4" fillId="0" borderId="0" xfId="9" applyFont="1"/>
    <xf numFmtId="0" fontId="5" fillId="0" borderId="0" xfId="9" applyFont="1" applyAlignment="1">
      <alignment vertical="center" wrapText="1"/>
    </xf>
    <xf numFmtId="0" fontId="5" fillId="0" borderId="0" xfId="9" applyFont="1" applyFill="1" applyBorder="1" applyAlignment="1">
      <alignment horizontal="center" vertical="center"/>
    </xf>
    <xf numFmtId="0" fontId="5" fillId="0" borderId="0" xfId="9" applyFont="1" applyFill="1" applyBorder="1" applyAlignment="1">
      <alignment horizontal="left" vertical="center" wrapText="1"/>
    </xf>
    <xf numFmtId="4" fontId="5" fillId="0" borderId="0" xfId="2" applyNumberFormat="1" applyFont="1" applyFill="1" applyBorder="1" applyAlignment="1"/>
    <xf numFmtId="37" fontId="5" fillId="0" borderId="0" xfId="19" applyNumberFormat="1" applyFont="1" applyFill="1" applyBorder="1" applyAlignment="1">
      <alignment horizontal="right"/>
    </xf>
    <xf numFmtId="0" fontId="26" fillId="0" borderId="0" xfId="2" applyFont="1" applyFill="1"/>
    <xf numFmtId="0" fontId="4" fillId="0" borderId="0" xfId="9" applyFont="1" applyFill="1"/>
    <xf numFmtId="3" fontId="5" fillId="0" borderId="0" xfId="9" applyNumberFormat="1" applyFont="1" applyFill="1" applyBorder="1"/>
    <xf numFmtId="37" fontId="5" fillId="0" borderId="0" xfId="19" applyNumberFormat="1" applyFont="1" applyFill="1" applyBorder="1"/>
    <xf numFmtId="4" fontId="5" fillId="0" borderId="0" xfId="9" applyNumberFormat="1" applyFont="1" applyFill="1" applyBorder="1" applyAlignment="1">
      <alignment horizontal="center" vertical="center" wrapText="1"/>
    </xf>
    <xf numFmtId="0" fontId="5" fillId="0" borderId="0" xfId="9" applyFont="1" applyFill="1" applyAlignment="1">
      <alignment vertical="center" wrapText="1"/>
    </xf>
    <xf numFmtId="169" fontId="5" fillId="0" borderId="0" xfId="2" applyNumberFormat="1" applyFont="1" applyFill="1" applyAlignment="1">
      <alignment vertical="center"/>
    </xf>
    <xf numFmtId="169" fontId="5" fillId="0" borderId="0" xfId="2" applyNumberFormat="1" applyFont="1" applyFill="1" applyBorder="1" applyAlignment="1">
      <alignment vertical="center"/>
    </xf>
    <xf numFmtId="4" fontId="5" fillId="0" borderId="0" xfId="2" applyNumberFormat="1" applyFont="1" applyFill="1" applyBorder="1" applyAlignment="1">
      <alignment horizontal="right" vertical="center"/>
    </xf>
    <xf numFmtId="0" fontId="22" fillId="0" borderId="0" xfId="0" applyFont="1"/>
    <xf numFmtId="0" fontId="5" fillId="0" borderId="0" xfId="9" applyFont="1" applyFill="1" applyBorder="1" applyAlignment="1">
      <alignment horizontal="center"/>
    </xf>
    <xf numFmtId="0" fontId="4" fillId="0" borderId="0" xfId="9" applyFont="1" applyFill="1" applyBorder="1" applyAlignment="1">
      <alignment horizontal="center" vertical="center" wrapText="1"/>
    </xf>
    <xf numFmtId="0" fontId="5" fillId="0" borderId="0" xfId="9" applyFont="1" applyFill="1" applyBorder="1" applyAlignment="1">
      <alignment horizontal="left"/>
    </xf>
    <xf numFmtId="4" fontId="13" fillId="0" borderId="0" xfId="0" applyNumberFormat="1" applyFont="1" applyFill="1" applyBorder="1" applyAlignment="1" applyProtection="1">
      <alignment vertical="center"/>
      <protection locked="0"/>
    </xf>
    <xf numFmtId="4" fontId="5" fillId="0" borderId="0" xfId="9" applyNumberFormat="1" applyFont="1"/>
    <xf numFmtId="4" fontId="5" fillId="0" borderId="0" xfId="2" applyNumberFormat="1" applyFont="1" applyFill="1" applyAlignment="1">
      <alignment vertical="center" wrapText="1"/>
    </xf>
    <xf numFmtId="0" fontId="27" fillId="0" borderId="0" xfId="0" applyFont="1" applyFill="1" applyAlignment="1">
      <alignment vertical="center"/>
    </xf>
    <xf numFmtId="0" fontId="5" fillId="0" borderId="0" xfId="0" applyFont="1" applyFill="1" applyBorder="1" applyAlignment="1"/>
    <xf numFmtId="39" fontId="5" fillId="0" borderId="0" xfId="0" applyNumberFormat="1" applyFont="1" applyFill="1" applyBorder="1"/>
    <xf numFmtId="0" fontId="28" fillId="0" borderId="0" xfId="0" applyFont="1" applyFill="1"/>
    <xf numFmtId="0" fontId="22" fillId="0" borderId="0" xfId="0" applyFont="1" applyBorder="1"/>
    <xf numFmtId="0" fontId="5" fillId="0" borderId="0" xfId="9" applyFont="1" applyFill="1" applyBorder="1" applyAlignment="1">
      <alignment horizontal="right" vertical="center"/>
    </xf>
    <xf numFmtId="170" fontId="0" fillId="0" borderId="0" xfId="0" applyNumberFormat="1"/>
    <xf numFmtId="4" fontId="30" fillId="0" borderId="0" xfId="0" applyNumberFormat="1" applyFont="1" applyBorder="1"/>
    <xf numFmtId="2" fontId="29" fillId="0" borderId="0" xfId="0" applyNumberFormat="1" applyFont="1"/>
    <xf numFmtId="4" fontId="22" fillId="0" borderId="0" xfId="0" applyNumberFormat="1" applyFont="1"/>
    <xf numFmtId="0" fontId="31" fillId="0" borderId="0" xfId="0" applyFont="1" applyAlignment="1">
      <alignment vertical="center" wrapText="1"/>
    </xf>
    <xf numFmtId="9" fontId="22" fillId="0" borderId="0" xfId="0" applyNumberFormat="1" applyFont="1" applyBorder="1"/>
    <xf numFmtId="0" fontId="4" fillId="0" borderId="3" xfId="10" applyFont="1" applyFill="1" applyBorder="1" applyAlignment="1">
      <alignment vertical="center" wrapText="1"/>
    </xf>
    <xf numFmtId="0" fontId="4" fillId="0" borderId="4" xfId="10" applyFont="1" applyFill="1" applyBorder="1" applyAlignment="1">
      <alignment vertical="center" wrapText="1"/>
    </xf>
    <xf numFmtId="0" fontId="4" fillId="0" borderId="2" xfId="10" applyFont="1" applyFill="1" applyBorder="1" applyAlignment="1">
      <alignment horizontal="center" vertical="center" wrapText="1"/>
    </xf>
    <xf numFmtId="0" fontId="4" fillId="0" borderId="1" xfId="10" applyFont="1" applyFill="1" applyBorder="1" applyAlignment="1">
      <alignment horizontal="center" vertical="center" wrapText="1"/>
    </xf>
    <xf numFmtId="1" fontId="22" fillId="0" borderId="0" xfId="0" applyNumberFormat="1" applyFont="1" applyFill="1" applyBorder="1"/>
    <xf numFmtId="0" fontId="5" fillId="0" borderId="0" xfId="0" applyFont="1" applyFill="1" applyBorder="1"/>
    <xf numFmtId="172" fontId="22" fillId="0" borderId="0" xfId="0" applyNumberFormat="1" applyFont="1"/>
    <xf numFmtId="9" fontId="5" fillId="0" borderId="0" xfId="13" applyFont="1" applyFill="1" applyBorder="1"/>
    <xf numFmtId="0" fontId="5" fillId="0" borderId="8" xfId="0" applyFont="1" applyFill="1" applyBorder="1"/>
    <xf numFmtId="172" fontId="22" fillId="0" borderId="8" xfId="0" applyNumberFormat="1" applyFont="1" applyBorder="1"/>
    <xf numFmtId="0" fontId="7" fillId="0" borderId="0" xfId="8" applyFont="1" applyFill="1"/>
    <xf numFmtId="0" fontId="5" fillId="0" borderId="0" xfId="8" applyFont="1" applyFill="1"/>
    <xf numFmtId="0" fontId="22" fillId="0" borderId="11" xfId="0" applyFont="1" applyFill="1" applyBorder="1"/>
    <xf numFmtId="172" fontId="22" fillId="0" borderId="11" xfId="0" applyNumberFormat="1" applyFont="1" applyBorder="1"/>
    <xf numFmtId="172" fontId="22" fillId="0" borderId="0" xfId="0" applyNumberFormat="1" applyFont="1" applyBorder="1"/>
    <xf numFmtId="0" fontId="5" fillId="0" borderId="0" xfId="0" applyFont="1" applyFill="1" applyBorder="1" applyAlignment="1">
      <alignment horizontal="left"/>
    </xf>
    <xf numFmtId="0" fontId="4" fillId="0" borderId="0" xfId="10" applyFont="1" applyFill="1" applyBorder="1" applyAlignment="1">
      <alignment wrapText="1"/>
    </xf>
    <xf numFmtId="0" fontId="4" fillId="0" borderId="0" xfId="10" applyFont="1" applyFill="1" applyBorder="1" applyAlignment="1">
      <alignment horizontal="left" wrapText="1"/>
    </xf>
    <xf numFmtId="0" fontId="5" fillId="0" borderId="0" xfId="0" applyFont="1"/>
    <xf numFmtId="0" fontId="3" fillId="0" borderId="0" xfId="10" applyFont="1" applyFill="1"/>
    <xf numFmtId="0" fontId="21" fillId="0" borderId="0" xfId="0" applyFont="1" applyFill="1"/>
    <xf numFmtId="0" fontId="6" fillId="0" borderId="0" xfId="10" applyFont="1" applyFill="1"/>
    <xf numFmtId="165" fontId="0" fillId="0" borderId="0" xfId="0" applyNumberFormat="1"/>
    <xf numFmtId="0" fontId="4" fillId="0" borderId="4" xfId="8" applyFont="1" applyFill="1" applyBorder="1" applyAlignment="1">
      <alignment horizontal="center" vertical="center" wrapText="1"/>
    </xf>
    <xf numFmtId="0" fontId="4" fillId="0" borderId="4" xfId="10" applyFont="1" applyFill="1" applyBorder="1" applyAlignment="1">
      <alignment horizontal="center" vertical="center" wrapText="1"/>
    </xf>
    <xf numFmtId="0" fontId="4" fillId="0" borderId="11" xfId="10" applyFont="1" applyFill="1" applyBorder="1" applyAlignment="1">
      <alignment horizontal="center" vertical="center" wrapText="1"/>
    </xf>
    <xf numFmtId="165" fontId="4" fillId="0" borderId="4" xfId="10" applyNumberFormat="1" applyFont="1" applyFill="1" applyBorder="1" applyAlignment="1">
      <alignment horizontal="right" vertical="center" wrapText="1"/>
    </xf>
    <xf numFmtId="3" fontId="4" fillId="0" borderId="4" xfId="10" applyNumberFormat="1" applyFont="1" applyFill="1" applyBorder="1" applyAlignment="1">
      <alignment horizontal="right" vertical="center" wrapText="1"/>
    </xf>
    <xf numFmtId="167" fontId="4" fillId="0" borderId="4" xfId="15" applyNumberFormat="1" applyFont="1" applyFill="1" applyBorder="1" applyAlignment="1">
      <alignment horizontal="right"/>
    </xf>
    <xf numFmtId="0" fontId="4" fillId="0" borderId="0" xfId="10" applyFont="1" applyFill="1" applyBorder="1" applyAlignment="1">
      <alignment horizontal="center" vertical="center" wrapText="1"/>
    </xf>
    <xf numFmtId="165" fontId="4" fillId="0" borderId="0" xfId="10" applyNumberFormat="1" applyFont="1" applyFill="1" applyBorder="1" applyAlignment="1">
      <alignment horizontal="center" vertical="center" wrapText="1"/>
    </xf>
    <xf numFmtId="0" fontId="7" fillId="0" borderId="0" xfId="8" applyFont="1" applyFill="1" applyAlignment="1">
      <alignment horizontal="right"/>
    </xf>
    <xf numFmtId="0" fontId="4" fillId="0" borderId="0" xfId="10" applyFont="1" applyFill="1" applyBorder="1" applyAlignment="1">
      <alignment horizontal="right" vertical="center" wrapText="1"/>
    </xf>
    <xf numFmtId="165" fontId="0" fillId="0" borderId="0" xfId="0" applyNumberFormat="1" applyBorder="1"/>
    <xf numFmtId="165" fontId="5" fillId="0" borderId="0" xfId="0" applyNumberFormat="1" applyFont="1" applyFill="1" applyBorder="1" applyAlignment="1">
      <alignment horizontal="right"/>
    </xf>
    <xf numFmtId="3" fontId="5" fillId="0" borderId="0" xfId="8" applyNumberFormat="1" applyFont="1" applyFill="1" applyBorder="1" applyAlignment="1">
      <alignment horizontal="right"/>
    </xf>
    <xf numFmtId="165" fontId="7" fillId="0" borderId="0" xfId="8" applyNumberFormat="1" applyFont="1" applyFill="1" applyBorder="1" applyAlignment="1">
      <alignment horizontal="right"/>
    </xf>
    <xf numFmtId="165" fontId="22" fillId="0" borderId="0" xfId="0" applyNumberFormat="1" applyFont="1" applyFill="1" applyBorder="1" applyAlignment="1">
      <alignment horizontal="right"/>
    </xf>
    <xf numFmtId="0" fontId="7" fillId="0" borderId="0" xfId="0" applyFont="1" applyFill="1" applyAlignment="1">
      <alignment vertical="center" wrapText="1"/>
    </xf>
    <xf numFmtId="0" fontId="14" fillId="0" borderId="0" xfId="0" applyFont="1" applyFill="1"/>
    <xf numFmtId="0" fontId="32" fillId="0" borderId="0" xfId="0" applyFont="1" applyFill="1"/>
    <xf numFmtId="0" fontId="32" fillId="0" borderId="0" xfId="0" applyFont="1" applyFill="1" applyAlignment="1">
      <alignment wrapText="1"/>
    </xf>
    <xf numFmtId="0" fontId="5" fillId="0" borderId="0" xfId="0" applyFont="1" applyFill="1" applyAlignment="1">
      <alignment wrapText="1"/>
    </xf>
    <xf numFmtId="0" fontId="24" fillId="0" borderId="0" xfId="8" applyFont="1" applyFill="1" applyAlignment="1">
      <alignment wrapText="1"/>
    </xf>
    <xf numFmtId="0" fontId="5" fillId="0" borderId="0" xfId="8" applyFont="1" applyFill="1" applyBorder="1"/>
    <xf numFmtId="3" fontId="5" fillId="0" borderId="0" xfId="8" applyNumberFormat="1" applyFont="1" applyFill="1"/>
    <xf numFmtId="3" fontId="5" fillId="0" borderId="0" xfId="8" applyNumberFormat="1" applyFont="1" applyFill="1" applyBorder="1"/>
    <xf numFmtId="0" fontId="5" fillId="0" borderId="0" xfId="8" applyFont="1" applyFill="1" applyBorder="1" applyAlignment="1">
      <alignment horizontal="center" vertical="center" wrapText="1"/>
    </xf>
    <xf numFmtId="0" fontId="5" fillId="0" borderId="0" xfId="8" applyFont="1" applyFill="1" applyAlignment="1">
      <alignment horizontal="center" vertical="center" wrapText="1"/>
    </xf>
    <xf numFmtId="3" fontId="4" fillId="0" borderId="0" xfId="10" applyNumberFormat="1" applyFont="1" applyFill="1" applyBorder="1" applyAlignment="1">
      <alignment horizontal="center" vertical="center" wrapText="1"/>
    </xf>
    <xf numFmtId="165" fontId="4" fillId="0" borderId="4" xfId="0" applyNumberFormat="1" applyFont="1" applyFill="1" applyBorder="1" applyAlignment="1">
      <alignment horizontal="right"/>
    </xf>
    <xf numFmtId="165" fontId="5" fillId="0" borderId="0" xfId="8" applyNumberFormat="1" applyFont="1" applyFill="1" applyBorder="1" applyAlignment="1">
      <alignment horizontal="center" vertical="center" wrapText="1"/>
    </xf>
    <xf numFmtId="1" fontId="5" fillId="0" borderId="0" xfId="8" applyNumberFormat="1" applyFont="1" applyFill="1" applyBorder="1" applyAlignment="1">
      <alignment horizontal="center" vertical="center" wrapText="1"/>
    </xf>
    <xf numFmtId="3" fontId="5" fillId="0" borderId="0" xfId="8" applyNumberFormat="1" applyFont="1" applyFill="1" applyAlignment="1">
      <alignment horizontal="center" vertical="center" wrapText="1"/>
    </xf>
    <xf numFmtId="3" fontId="4" fillId="0" borderId="11" xfId="10" applyNumberFormat="1" applyFont="1" applyFill="1" applyBorder="1" applyAlignment="1">
      <alignment horizontal="right" vertical="center" wrapText="1"/>
    </xf>
    <xf numFmtId="165" fontId="5" fillId="0" borderId="11" xfId="8" applyNumberFormat="1" applyFont="1" applyFill="1" applyBorder="1" applyAlignment="1">
      <alignment horizontal="right"/>
    </xf>
    <xf numFmtId="165" fontId="5" fillId="0" borderId="0" xfId="8" applyNumberFormat="1" applyFont="1" applyFill="1"/>
    <xf numFmtId="165" fontId="5" fillId="0" borderId="0" xfId="8" applyNumberFormat="1" applyFont="1" applyFill="1" applyAlignment="1">
      <alignment horizontal="center" vertical="center" wrapText="1"/>
    </xf>
    <xf numFmtId="0" fontId="22" fillId="0" borderId="0" xfId="0" applyFont="1" applyFill="1" applyAlignment="1"/>
    <xf numFmtId="0" fontId="22" fillId="0" borderId="0" xfId="0" applyFont="1" applyFill="1" applyAlignment="1">
      <alignment wrapText="1"/>
    </xf>
    <xf numFmtId="0" fontId="7" fillId="0" borderId="0" xfId="0" applyFont="1" applyFill="1" applyAlignment="1"/>
    <xf numFmtId="0" fontId="4" fillId="0" borderId="0" xfId="8" applyFont="1" applyFill="1" applyBorder="1" applyAlignment="1">
      <alignment horizontal="center" vertical="center" wrapText="1"/>
    </xf>
    <xf numFmtId="3" fontId="5" fillId="0" borderId="0" xfId="0" applyNumberFormat="1" applyFont="1" applyFill="1" applyBorder="1" applyAlignment="1">
      <alignment horizontal="right" vertical="center" wrapText="1"/>
    </xf>
    <xf numFmtId="0" fontId="4" fillId="0" borderId="0" xfId="8" applyFont="1" applyFill="1" applyAlignment="1"/>
    <xf numFmtId="3" fontId="5" fillId="0" borderId="0" xfId="0" applyNumberFormat="1" applyFont="1" applyFill="1" applyBorder="1" applyAlignment="1">
      <alignment horizontal="right" vertical="top" wrapText="1"/>
    </xf>
    <xf numFmtId="0" fontId="7" fillId="0" borderId="0" xfId="8" applyFont="1" applyFill="1" applyAlignment="1">
      <alignment wrapText="1"/>
    </xf>
    <xf numFmtId="3" fontId="5" fillId="0" borderId="0" xfId="0" applyNumberFormat="1" applyFont="1" applyFill="1" applyBorder="1" applyAlignment="1">
      <alignment horizontal="right" vertical="justify" wrapText="1"/>
    </xf>
    <xf numFmtId="3" fontId="5" fillId="0" borderId="0" xfId="2" applyNumberFormat="1" applyFont="1" applyFill="1" applyBorder="1" applyAlignment="1">
      <alignment horizontal="right" vertical="top" wrapText="1"/>
    </xf>
    <xf numFmtId="0" fontId="24" fillId="0" borderId="0" xfId="8" applyFont="1" applyFill="1" applyAlignment="1"/>
    <xf numFmtId="3" fontId="4" fillId="0" borderId="2" xfId="10" applyNumberFormat="1" applyFont="1" applyFill="1" applyBorder="1" applyAlignment="1">
      <alignment horizontal="right" vertical="center" wrapText="1"/>
    </xf>
    <xf numFmtId="165" fontId="4" fillId="0" borderId="4" xfId="8" applyNumberFormat="1" applyFont="1" applyFill="1" applyBorder="1" applyAlignment="1">
      <alignment horizontal="right"/>
    </xf>
    <xf numFmtId="165" fontId="4" fillId="0" borderId="3" xfId="10" applyNumberFormat="1" applyFont="1" applyFill="1" applyBorder="1" applyAlignment="1">
      <alignment horizontal="right" vertical="center" wrapText="1"/>
    </xf>
    <xf numFmtId="0" fontId="5" fillId="0" borderId="0" xfId="8" applyFont="1" applyFill="1" applyBorder="1" applyAlignment="1">
      <alignment horizontal="right"/>
    </xf>
    <xf numFmtId="0" fontId="16" fillId="0" borderId="0" xfId="0" applyFont="1" applyFill="1" applyAlignment="1">
      <alignment vertical="center" wrapText="1"/>
    </xf>
    <xf numFmtId="0" fontId="20" fillId="0" borderId="0" xfId="0" applyFont="1" applyFill="1"/>
    <xf numFmtId="0" fontId="34" fillId="0" borderId="0" xfId="8" applyFont="1" applyFill="1"/>
    <xf numFmtId="3" fontId="5" fillId="0" borderId="0" xfId="3" applyNumberFormat="1" applyFont="1" applyFill="1" applyAlignment="1">
      <alignment horizontal="right"/>
    </xf>
    <xf numFmtId="3" fontId="4" fillId="0" borderId="11" xfId="10" applyNumberFormat="1" applyFont="1" applyFill="1" applyBorder="1" applyAlignment="1">
      <alignment horizontal="center" vertical="center" wrapText="1"/>
    </xf>
    <xf numFmtId="165" fontId="4" fillId="0" borderId="11" xfId="10" applyNumberFormat="1" applyFont="1" applyFill="1" applyBorder="1" applyAlignment="1">
      <alignment horizontal="center" vertical="center" wrapText="1"/>
    </xf>
    <xf numFmtId="0" fontId="5" fillId="0" borderId="11" xfId="10" applyFont="1" applyFill="1" applyBorder="1" applyAlignment="1">
      <alignment horizontal="center" vertical="center" wrapText="1"/>
    </xf>
    <xf numFmtId="167" fontId="5" fillId="0" borderId="0" xfId="8" applyNumberFormat="1" applyFont="1" applyFill="1" applyBorder="1"/>
    <xf numFmtId="167" fontId="5" fillId="0" borderId="0" xfId="8" applyNumberFormat="1" applyFont="1" applyFill="1"/>
    <xf numFmtId="0" fontId="7" fillId="0" borderId="0" xfId="0" applyFont="1" applyFill="1" applyAlignment="1">
      <alignment wrapText="1"/>
    </xf>
    <xf numFmtId="0" fontId="7" fillId="0" borderId="0" xfId="8" applyFont="1" applyFill="1" applyAlignment="1"/>
    <xf numFmtId="0" fontId="35" fillId="0" borderId="0" xfId="8" applyFont="1" applyFill="1"/>
    <xf numFmtId="0" fontId="5" fillId="0" borderId="0" xfId="8" applyFont="1" applyFill="1" applyAlignment="1"/>
    <xf numFmtId="165" fontId="4" fillId="0" borderId="11" xfId="10" applyNumberFormat="1" applyFont="1" applyFill="1" applyBorder="1" applyAlignment="1">
      <alignment horizontal="right" vertical="center" wrapText="1"/>
    </xf>
    <xf numFmtId="173" fontId="5" fillId="0" borderId="0" xfId="8" applyNumberFormat="1" applyFont="1" applyFill="1"/>
    <xf numFmtId="165" fontId="35" fillId="0" borderId="0" xfId="8" applyNumberFormat="1" applyFont="1" applyFill="1" applyBorder="1" applyAlignment="1">
      <alignment horizontal="right"/>
    </xf>
    <xf numFmtId="0" fontId="35" fillId="0" borderId="0" xfId="0" applyFont="1" applyFill="1" applyBorder="1"/>
    <xf numFmtId="0" fontId="36" fillId="0" borderId="0" xfId="0" applyFont="1" applyFill="1"/>
    <xf numFmtId="3" fontId="36" fillId="0" borderId="0" xfId="0" applyNumberFormat="1" applyFont="1" applyFill="1" applyAlignment="1">
      <alignment horizontal="right"/>
    </xf>
    <xf numFmtId="0" fontId="8" fillId="0" borderId="0" xfId="8" applyFont="1" applyFill="1" applyAlignment="1"/>
    <xf numFmtId="3" fontId="5" fillId="0" borderId="0" xfId="11" applyNumberFormat="1" applyFont="1" applyFill="1" applyBorder="1" applyAlignment="1">
      <alignment horizontal="right" vertical="top" wrapText="1"/>
    </xf>
    <xf numFmtId="3" fontId="5" fillId="0" borderId="0" xfId="0" applyNumberFormat="1" applyFont="1" applyFill="1" applyBorder="1" applyAlignment="1">
      <alignment horizontal="right"/>
    </xf>
    <xf numFmtId="0" fontId="7" fillId="0" borderId="0" xfId="8" applyFont="1" applyFill="1" applyBorder="1"/>
    <xf numFmtId="3" fontId="7" fillId="0" borderId="0" xfId="8" applyNumberFormat="1" applyFont="1" applyFill="1" applyBorder="1" applyAlignment="1">
      <alignment horizontal="right"/>
    </xf>
    <xf numFmtId="0" fontId="36" fillId="0" borderId="0" xfId="0" applyFont="1" applyFill="1" applyBorder="1"/>
    <xf numFmtId="3" fontId="36" fillId="0" borderId="0" xfId="0" applyNumberFormat="1" applyFont="1" applyFill="1" applyBorder="1" applyAlignment="1">
      <alignment horizontal="right"/>
    </xf>
    <xf numFmtId="167" fontId="4" fillId="0" borderId="11" xfId="10" applyNumberFormat="1" applyFont="1" applyFill="1" applyBorder="1" applyAlignment="1">
      <alignment horizontal="right" vertical="center" wrapText="1"/>
    </xf>
    <xf numFmtId="0" fontId="4" fillId="0" borderId="0" xfId="10" applyFont="1" applyFill="1" applyBorder="1" applyAlignment="1"/>
    <xf numFmtId="0" fontId="0" fillId="0" borderId="0" xfId="0" applyFill="1" applyBorder="1" applyAlignment="1">
      <alignment wrapText="1"/>
    </xf>
    <xf numFmtId="0" fontId="4" fillId="0" borderId="9" xfId="10" applyFont="1" applyFill="1" applyBorder="1" applyAlignment="1">
      <alignment horizontal="center" vertical="center" wrapText="1"/>
    </xf>
    <xf numFmtId="165" fontId="0" fillId="0" borderId="0" xfId="0" applyNumberFormat="1" applyFill="1"/>
    <xf numFmtId="167" fontId="5" fillId="0" borderId="0" xfId="0" applyNumberFormat="1" applyFont="1" applyFill="1" applyBorder="1" applyAlignment="1">
      <alignment horizontal="right" wrapText="1"/>
    </xf>
    <xf numFmtId="0" fontId="16" fillId="0" borderId="0" xfId="0" applyFont="1" applyFill="1" applyAlignment="1">
      <alignment wrapText="1"/>
    </xf>
    <xf numFmtId="0" fontId="7" fillId="0" borderId="0" xfId="8" applyFont="1" applyFill="1" applyAlignment="1">
      <alignment horizontal="left"/>
    </xf>
    <xf numFmtId="0" fontId="7" fillId="0" borderId="0" xfId="8" applyFont="1" applyFill="1" applyAlignment="1">
      <alignment horizontal="left" wrapText="1"/>
    </xf>
    <xf numFmtId="0" fontId="36" fillId="0" borderId="8" xfId="0" applyFont="1" applyFill="1" applyBorder="1"/>
    <xf numFmtId="3" fontId="36" fillId="0" borderId="8" xfId="0" applyNumberFormat="1" applyFont="1" applyFill="1" applyBorder="1" applyAlignment="1">
      <alignment horizontal="right"/>
    </xf>
    <xf numFmtId="0" fontId="19" fillId="0" borderId="0" xfId="0" applyFont="1" applyFill="1"/>
    <xf numFmtId="0" fontId="28" fillId="0" borderId="0" xfId="0" applyFont="1" applyFill="1" applyBorder="1" applyAlignment="1">
      <alignment horizontal="center" vertical="center" wrapText="1"/>
    </xf>
    <xf numFmtId="0" fontId="3" fillId="0" borderId="2" xfId="10" applyFont="1" applyFill="1" applyBorder="1" applyAlignment="1">
      <alignment horizontal="center" vertical="center" wrapText="1"/>
    </xf>
    <xf numFmtId="0" fontId="3" fillId="0" borderId="4" xfId="10" applyFont="1" applyFill="1" applyBorder="1" applyAlignment="1">
      <alignment horizontal="center" vertical="center" wrapText="1"/>
    </xf>
    <xf numFmtId="0" fontId="3" fillId="0" borderId="0" xfId="10" applyFont="1" applyFill="1" applyBorder="1" applyAlignment="1">
      <alignment horizontal="center" vertical="center" wrapText="1"/>
    </xf>
    <xf numFmtId="1" fontId="19" fillId="0" borderId="4" xfId="0" applyNumberFormat="1" applyFont="1" applyFill="1" applyBorder="1" applyAlignment="1">
      <alignment horizontal="center"/>
    </xf>
    <xf numFmtId="0" fontId="19" fillId="0" borderId="4" xfId="0" applyFont="1" applyFill="1" applyBorder="1" applyAlignment="1">
      <alignment horizontal="center"/>
    </xf>
    <xf numFmtId="0" fontId="22" fillId="0" borderId="4" xfId="0" applyFont="1" applyFill="1" applyBorder="1" applyAlignment="1">
      <alignment horizontal="center"/>
    </xf>
    <xf numFmtId="0" fontId="22" fillId="0" borderId="0" xfId="0" applyFont="1" applyFill="1" applyBorder="1" applyAlignment="1">
      <alignment horizontal="center"/>
    </xf>
    <xf numFmtId="1" fontId="19" fillId="0" borderId="4" xfId="0" applyNumberFormat="1" applyFont="1" applyFill="1" applyBorder="1" applyAlignment="1">
      <alignment horizontal="center" vertical="center"/>
    </xf>
    <xf numFmtId="0" fontId="19" fillId="0" borderId="4" xfId="0" applyFont="1" applyFill="1" applyBorder="1" applyAlignment="1">
      <alignment horizontal="center" vertical="center"/>
    </xf>
    <xf numFmtId="0" fontId="22" fillId="0" borderId="4" xfId="0" applyFont="1" applyFill="1" applyBorder="1" applyAlignment="1">
      <alignment horizontal="center" vertical="center"/>
    </xf>
    <xf numFmtId="0" fontId="22" fillId="0" borderId="0" xfId="0" applyFont="1" applyFill="1" applyBorder="1" applyAlignment="1">
      <alignment horizontal="center" vertical="center"/>
    </xf>
    <xf numFmtId="1" fontId="22" fillId="0" borderId="4" xfId="0" applyNumberFormat="1" applyFont="1" applyFill="1" applyBorder="1" applyAlignment="1">
      <alignment horizontal="center"/>
    </xf>
    <xf numFmtId="1" fontId="22" fillId="0" borderId="0" xfId="0" applyNumberFormat="1" applyFont="1" applyFill="1" applyBorder="1" applyAlignment="1">
      <alignment horizontal="center"/>
    </xf>
    <xf numFmtId="1" fontId="22" fillId="0" borderId="4" xfId="0" applyNumberFormat="1" applyFont="1" applyFill="1" applyBorder="1" applyAlignment="1">
      <alignment horizontal="center" vertical="center"/>
    </xf>
    <xf numFmtId="3" fontId="22" fillId="0" borderId="4" xfId="0" applyNumberFormat="1" applyFont="1" applyFill="1" applyBorder="1" applyAlignment="1">
      <alignment horizontal="center"/>
    </xf>
    <xf numFmtId="1" fontId="19" fillId="0" borderId="15" xfId="0" applyNumberFormat="1" applyFont="1" applyFill="1" applyBorder="1" applyAlignment="1">
      <alignment horizontal="center" vertical="center"/>
    </xf>
    <xf numFmtId="0" fontId="19" fillId="0" borderId="15" xfId="0" applyFont="1" applyFill="1" applyBorder="1" applyAlignment="1">
      <alignment horizontal="center"/>
    </xf>
    <xf numFmtId="0" fontId="22" fillId="0" borderId="15" xfId="0" applyFont="1" applyFill="1" applyBorder="1" applyAlignment="1">
      <alignment horizontal="center"/>
    </xf>
    <xf numFmtId="1" fontId="19" fillId="0" borderId="9" xfId="0" applyNumberFormat="1" applyFont="1" applyFill="1" applyBorder="1" applyAlignment="1">
      <alignment horizontal="center"/>
    </xf>
    <xf numFmtId="0" fontId="19" fillId="0" borderId="9" xfId="0" applyFont="1" applyFill="1" applyBorder="1" applyAlignment="1">
      <alignment horizontal="center"/>
    </xf>
    <xf numFmtId="0" fontId="22" fillId="0" borderId="9" xfId="0" applyFont="1" applyFill="1" applyBorder="1" applyAlignment="1">
      <alignment horizontal="center"/>
    </xf>
    <xf numFmtId="0" fontId="15" fillId="0" borderId="0" xfId="8" applyFont="1" applyFill="1"/>
    <xf numFmtId="0" fontId="19" fillId="0" borderId="0" xfId="0" applyFont="1" applyFill="1" applyBorder="1"/>
    <xf numFmtId="1" fontId="19" fillId="0" borderId="2" xfId="0" applyNumberFormat="1" applyFont="1" applyFill="1" applyBorder="1" applyAlignment="1">
      <alignment horizontal="center" vertical="center"/>
    </xf>
    <xf numFmtId="0" fontId="19" fillId="0" borderId="2" xfId="0" applyFont="1" applyFill="1" applyBorder="1" applyAlignment="1">
      <alignment horizontal="center"/>
    </xf>
    <xf numFmtId="0" fontId="22" fillId="0" borderId="2" xfId="0" applyFont="1" applyFill="1" applyBorder="1" applyAlignment="1">
      <alignment horizontal="center"/>
    </xf>
    <xf numFmtId="1" fontId="19" fillId="0" borderId="15" xfId="0" applyNumberFormat="1" applyFont="1" applyFill="1" applyBorder="1" applyAlignment="1">
      <alignment horizontal="center"/>
    </xf>
    <xf numFmtId="1" fontId="22" fillId="0" borderId="15" xfId="0" applyNumberFormat="1" applyFont="1" applyFill="1" applyBorder="1" applyAlignment="1">
      <alignment horizontal="center"/>
    </xf>
    <xf numFmtId="3" fontId="22" fillId="0" borderId="15" xfId="0" applyNumberFormat="1" applyFont="1" applyFill="1" applyBorder="1" applyAlignment="1">
      <alignment horizontal="center"/>
    </xf>
    <xf numFmtId="3" fontId="22" fillId="0" borderId="0" xfId="0" applyNumberFormat="1" applyFont="1" applyFill="1" applyBorder="1" applyAlignment="1">
      <alignment horizontal="center"/>
    </xf>
    <xf numFmtId="0" fontId="19" fillId="0" borderId="9" xfId="0" applyFont="1" applyFill="1" applyBorder="1" applyAlignment="1">
      <alignment horizontal="center" vertical="center"/>
    </xf>
    <xf numFmtId="1" fontId="22" fillId="0" borderId="9" xfId="0" applyNumberFormat="1" applyFont="1" applyFill="1" applyBorder="1" applyAlignment="1">
      <alignment horizontal="center"/>
    </xf>
    <xf numFmtId="0" fontId="19" fillId="0" borderId="2" xfId="0" applyFont="1" applyFill="1" applyBorder="1"/>
    <xf numFmtId="0" fontId="22" fillId="0" borderId="2" xfId="0" applyFont="1" applyFill="1" applyBorder="1"/>
    <xf numFmtId="0" fontId="19" fillId="0" borderId="8" xfId="0" applyFont="1" applyFill="1" applyBorder="1"/>
    <xf numFmtId="0" fontId="6" fillId="0" borderId="0" xfId="2" applyFont="1" applyFill="1" applyBorder="1"/>
    <xf numFmtId="0" fontId="15" fillId="0" borderId="0" xfId="8" applyFont="1" applyFill="1" applyAlignment="1"/>
    <xf numFmtId="0" fontId="15" fillId="0" borderId="0" xfId="0" applyFont="1" applyFill="1" applyAlignment="1">
      <alignment horizontal="justify" wrapText="1"/>
    </xf>
    <xf numFmtId="0" fontId="7" fillId="0" borderId="0" xfId="0" applyFont="1" applyFill="1" applyAlignment="1">
      <alignment horizontal="justify" wrapText="1"/>
    </xf>
    <xf numFmtId="0" fontId="6" fillId="0" borderId="0" xfId="8" applyFont="1" applyFill="1"/>
    <xf numFmtId="0" fontId="6" fillId="0" borderId="0" xfId="0" applyFont="1" applyFill="1"/>
    <xf numFmtId="3" fontId="6" fillId="0" borderId="0" xfId="0" applyNumberFormat="1" applyFont="1" applyFill="1" applyAlignment="1">
      <alignment horizontal="right"/>
    </xf>
    <xf numFmtId="3" fontId="5" fillId="0" borderId="0" xfId="0" applyNumberFormat="1" applyFont="1" applyFill="1" applyAlignment="1">
      <alignment horizontal="right"/>
    </xf>
    <xf numFmtId="0" fontId="40" fillId="0" borderId="0" xfId="2" applyFont="1" applyFill="1" applyBorder="1" applyAlignment="1"/>
    <xf numFmtId="0" fontId="41" fillId="0" borderId="0" xfId="2" applyFont="1" applyFill="1" applyBorder="1" applyAlignment="1"/>
    <xf numFmtId="0" fontId="5" fillId="0" borderId="0" xfId="0" applyFont="1" applyFill="1"/>
    <xf numFmtId="165" fontId="4" fillId="0" borderId="2" xfId="10" applyNumberFormat="1" applyFont="1" applyFill="1" applyBorder="1" applyAlignment="1">
      <alignment horizontal="right" vertical="center" wrapText="1"/>
    </xf>
    <xf numFmtId="165" fontId="28" fillId="0" borderId="2" xfId="0" applyNumberFormat="1" applyFont="1" applyFill="1" applyBorder="1" applyAlignment="1">
      <alignment horizontal="right"/>
    </xf>
    <xf numFmtId="3" fontId="28" fillId="0" borderId="2" xfId="0" applyNumberFormat="1" applyFont="1" applyFill="1" applyBorder="1" applyAlignment="1">
      <alignment horizontal="right"/>
    </xf>
    <xf numFmtId="3" fontId="4" fillId="0" borderId="0" xfId="10" applyNumberFormat="1" applyFont="1" applyFill="1" applyBorder="1" applyAlignment="1">
      <alignment horizontal="right" vertical="center" wrapText="1"/>
    </xf>
    <xf numFmtId="165" fontId="5" fillId="0" borderId="0" xfId="10" applyNumberFormat="1" applyFont="1" applyFill="1" applyBorder="1" applyAlignment="1">
      <alignment horizontal="right" vertical="center" wrapText="1"/>
    </xf>
    <xf numFmtId="3" fontId="22" fillId="0" borderId="0" xfId="0" applyNumberFormat="1" applyFont="1" applyFill="1" applyBorder="1" applyAlignment="1">
      <alignment horizontal="right"/>
    </xf>
    <xf numFmtId="3" fontId="22" fillId="0" borderId="11" xfId="0" applyNumberFormat="1" applyFont="1" applyFill="1" applyBorder="1" applyAlignment="1">
      <alignment horizontal="right" vertical="center"/>
    </xf>
    <xf numFmtId="165" fontId="5" fillId="0" borderId="11" xfId="10" applyNumberFormat="1" applyFont="1" applyFill="1" applyBorder="1" applyAlignment="1">
      <alignment horizontal="right" vertical="center" wrapText="1"/>
    </xf>
    <xf numFmtId="165" fontId="22" fillId="0" borderId="11" xfId="0" applyNumberFormat="1" applyFont="1" applyFill="1" applyBorder="1" applyAlignment="1">
      <alignment horizontal="right"/>
    </xf>
    <xf numFmtId="3" fontId="22" fillId="0" borderId="11" xfId="0" applyNumberFormat="1" applyFont="1" applyFill="1" applyBorder="1" applyAlignment="1">
      <alignment horizontal="right"/>
    </xf>
    <xf numFmtId="3" fontId="22" fillId="0" borderId="0" xfId="0" applyNumberFormat="1" applyFont="1" applyFill="1" applyBorder="1" applyAlignment="1">
      <alignment horizontal="right" vertical="center"/>
    </xf>
    <xf numFmtId="0" fontId="22" fillId="0" borderId="8" xfId="0" applyFont="1" applyFill="1" applyBorder="1"/>
    <xf numFmtId="3" fontId="22" fillId="0" borderId="8" xfId="0" applyNumberFormat="1" applyFont="1" applyFill="1" applyBorder="1" applyAlignment="1">
      <alignment horizontal="right" vertical="center"/>
    </xf>
    <xf numFmtId="165" fontId="5" fillId="0" borderId="8" xfId="10" applyNumberFormat="1" applyFont="1" applyFill="1" applyBorder="1" applyAlignment="1">
      <alignment horizontal="right" vertical="center" wrapText="1"/>
    </xf>
    <xf numFmtId="165" fontId="22" fillId="0" borderId="8" xfId="0" applyNumberFormat="1" applyFont="1" applyFill="1" applyBorder="1" applyAlignment="1">
      <alignment horizontal="right"/>
    </xf>
    <xf numFmtId="3" fontId="22" fillId="0" borderId="8" xfId="0" applyNumberFormat="1" applyFont="1" applyFill="1" applyBorder="1" applyAlignment="1">
      <alignment horizontal="right"/>
    </xf>
    <xf numFmtId="0" fontId="42" fillId="0" borderId="0" xfId="0" applyFont="1" applyFill="1"/>
    <xf numFmtId="3" fontId="5" fillId="0" borderId="0" xfId="0" applyNumberFormat="1" applyFont="1" applyFill="1"/>
    <xf numFmtId="3" fontId="5" fillId="0" borderId="0" xfId="10" applyNumberFormat="1" applyFont="1" applyFill="1" applyBorder="1" applyAlignment="1">
      <alignment horizontal="right" vertical="center" wrapText="1"/>
    </xf>
    <xf numFmtId="3" fontId="5" fillId="0" borderId="11" xfId="10" applyNumberFormat="1" applyFont="1" applyFill="1" applyBorder="1" applyAlignment="1">
      <alignment horizontal="right" vertical="center" wrapText="1"/>
    </xf>
    <xf numFmtId="0" fontId="5" fillId="0" borderId="0" xfId="0" applyFont="1" applyFill="1" applyBorder="1" applyAlignment="1">
      <alignment horizontal="right" vertical="top" wrapText="1"/>
    </xf>
    <xf numFmtId="3" fontId="5" fillId="0" borderId="8" xfId="10" applyNumberFormat="1" applyFont="1" applyFill="1" applyBorder="1" applyAlignment="1">
      <alignment horizontal="right" vertical="center" wrapText="1"/>
    </xf>
    <xf numFmtId="0" fontId="5" fillId="0" borderId="0" xfId="10" applyFont="1" applyFill="1" applyBorder="1" applyAlignment="1"/>
    <xf numFmtId="0" fontId="7" fillId="0" borderId="0" xfId="26" applyFont="1" applyFill="1" applyBorder="1"/>
    <xf numFmtId="0" fontId="7" fillId="0" borderId="8" xfId="26" applyFont="1" applyFill="1" applyBorder="1"/>
    <xf numFmtId="0" fontId="25" fillId="4" borderId="0" xfId="0" applyFont="1" applyFill="1"/>
    <xf numFmtId="174" fontId="43" fillId="0" borderId="0" xfId="0" applyNumberFormat="1" applyFont="1" applyFill="1" applyBorder="1" applyAlignment="1">
      <alignment horizontal="center"/>
    </xf>
    <xf numFmtId="3" fontId="43" fillId="0" borderId="0" xfId="27" applyNumberFormat="1" applyFont="1" applyFill="1" applyBorder="1" applyAlignment="1">
      <alignment vertical="center" wrapText="1"/>
    </xf>
    <xf numFmtId="3" fontId="44" fillId="0" borderId="0" xfId="0" applyNumberFormat="1" applyFont="1" applyFill="1" applyAlignment="1">
      <alignment horizontal="right" vertical="center" wrapText="1"/>
    </xf>
    <xf numFmtId="3" fontId="4" fillId="0" borderId="0" xfId="0" applyNumberFormat="1" applyFont="1" applyFill="1" applyAlignment="1">
      <alignment horizontal="right"/>
    </xf>
    <xf numFmtId="165" fontId="4" fillId="0" borderId="2" xfId="8" applyNumberFormat="1" applyFont="1" applyFill="1" applyBorder="1" applyAlignment="1">
      <alignment horizontal="right"/>
    </xf>
    <xf numFmtId="3" fontId="8" fillId="0" borderId="2" xfId="0" applyNumberFormat="1" applyFont="1" applyFill="1" applyBorder="1" applyAlignment="1">
      <alignment horizontal="right"/>
    </xf>
    <xf numFmtId="175" fontId="8" fillId="0" borderId="2" xfId="0" applyNumberFormat="1" applyFont="1" applyFill="1" applyBorder="1" applyAlignment="1">
      <alignment horizontal="right"/>
    </xf>
    <xf numFmtId="165" fontId="8" fillId="0" borderId="2" xfId="0" applyNumberFormat="1" applyFont="1" applyFill="1" applyBorder="1" applyAlignment="1">
      <alignment horizontal="right"/>
    </xf>
    <xf numFmtId="176" fontId="8" fillId="0" borderId="2" xfId="0" applyNumberFormat="1" applyFont="1" applyFill="1" applyBorder="1" applyAlignment="1">
      <alignment horizontal="right"/>
    </xf>
    <xf numFmtId="0" fontId="4" fillId="0" borderId="0" xfId="8" applyFont="1" applyFill="1" applyBorder="1" applyAlignment="1">
      <alignment horizontal="right" vertical="center"/>
    </xf>
    <xf numFmtId="165" fontId="4" fillId="0" borderId="0" xfId="8" applyNumberFormat="1" applyFont="1" applyFill="1" applyBorder="1" applyAlignment="1">
      <alignment horizontal="right" vertical="center"/>
    </xf>
    <xf numFmtId="3" fontId="5" fillId="0" borderId="11" xfId="0" applyNumberFormat="1" applyFont="1" applyFill="1" applyBorder="1" applyAlignment="1">
      <alignment horizontal="right" vertical="center" wrapText="1"/>
    </xf>
    <xf numFmtId="3" fontId="5" fillId="0" borderId="11" xfId="8" applyNumberFormat="1" applyFont="1" applyFill="1" applyBorder="1" applyAlignment="1">
      <alignment horizontal="right" vertical="center"/>
    </xf>
    <xf numFmtId="3" fontId="5" fillId="0" borderId="11" xfId="8" applyNumberFormat="1" applyFont="1" applyFill="1" applyBorder="1" applyAlignment="1">
      <alignment horizontal="right"/>
    </xf>
    <xf numFmtId="165" fontId="7" fillId="0" borderId="11" xfId="8" applyNumberFormat="1" applyFont="1" applyFill="1" applyBorder="1" applyAlignment="1">
      <alignment horizontal="right" vertical="center"/>
    </xf>
    <xf numFmtId="165" fontId="22" fillId="0" borderId="11" xfId="0" applyNumberFormat="1" applyFont="1" applyFill="1" applyBorder="1" applyAlignment="1">
      <alignment horizontal="right" vertical="center"/>
    </xf>
    <xf numFmtId="3" fontId="7" fillId="0" borderId="11" xfId="0" applyNumberFormat="1" applyFont="1" applyFill="1" applyBorder="1" applyAlignment="1">
      <alignment horizontal="right" vertical="center"/>
    </xf>
    <xf numFmtId="165" fontId="7" fillId="0" borderId="11" xfId="0" applyNumberFormat="1" applyFont="1" applyFill="1" applyBorder="1" applyAlignment="1">
      <alignment horizontal="right" vertical="center"/>
    </xf>
    <xf numFmtId="176" fontId="7" fillId="0" borderId="11" xfId="0" applyNumberFormat="1" applyFont="1" applyFill="1" applyBorder="1" applyAlignment="1">
      <alignment horizontal="right" vertical="center"/>
    </xf>
    <xf numFmtId="3" fontId="5" fillId="0" borderId="0" xfId="8" applyNumberFormat="1" applyFont="1" applyFill="1" applyBorder="1" applyAlignment="1">
      <alignment horizontal="right" vertical="center"/>
    </xf>
    <xf numFmtId="165" fontId="7" fillId="0" borderId="0" xfId="8" applyNumberFormat="1" applyFont="1" applyFill="1" applyBorder="1" applyAlignment="1">
      <alignment horizontal="right" vertical="center"/>
    </xf>
    <xf numFmtId="165" fontId="22" fillId="0" borderId="0" xfId="0" applyNumberFormat="1" applyFont="1" applyFill="1" applyBorder="1" applyAlignment="1">
      <alignment horizontal="right" vertical="center"/>
    </xf>
    <xf numFmtId="3" fontId="7" fillId="0" borderId="0" xfId="0" applyNumberFormat="1" applyFont="1" applyFill="1" applyBorder="1" applyAlignment="1">
      <alignment horizontal="right" vertical="center"/>
    </xf>
    <xf numFmtId="165" fontId="7" fillId="0" borderId="0" xfId="0" applyNumberFormat="1" applyFont="1" applyFill="1" applyBorder="1" applyAlignment="1">
      <alignment horizontal="right" vertical="center"/>
    </xf>
    <xf numFmtId="176" fontId="7" fillId="0" borderId="0" xfId="0" applyNumberFormat="1" applyFont="1" applyFill="1" applyBorder="1" applyAlignment="1">
      <alignment horizontal="right" vertical="center"/>
    </xf>
    <xf numFmtId="3" fontId="0" fillId="0" borderId="0" xfId="0" applyNumberFormat="1" applyFill="1" applyBorder="1"/>
    <xf numFmtId="3" fontId="7" fillId="0" borderId="0" xfId="0" applyNumberFormat="1" applyFont="1" applyFill="1" applyBorder="1" applyAlignment="1">
      <alignment horizontal="right" vertical="center" wrapText="1"/>
    </xf>
    <xf numFmtId="3" fontId="7" fillId="0" borderId="0" xfId="8" applyNumberFormat="1" applyFont="1" applyFill="1" applyBorder="1" applyAlignment="1">
      <alignment horizontal="right" vertical="center"/>
    </xf>
    <xf numFmtId="3" fontId="22" fillId="0" borderId="0" xfId="0" applyNumberFormat="1" applyFont="1" applyFill="1" applyBorder="1" applyAlignment="1">
      <alignment horizontal="right" vertical="center" wrapText="1"/>
    </xf>
    <xf numFmtId="3" fontId="5" fillId="0" borderId="0" xfId="28" applyNumberFormat="1" applyFont="1" applyFill="1" applyBorder="1" applyAlignment="1">
      <alignment horizontal="right" vertical="center" wrapText="1"/>
    </xf>
    <xf numFmtId="3" fontId="5" fillId="0" borderId="8" xfId="0" applyNumberFormat="1" applyFont="1" applyFill="1" applyBorder="1" applyAlignment="1">
      <alignment horizontal="right" vertical="center" wrapText="1"/>
    </xf>
    <xf numFmtId="3" fontId="5" fillId="0" borderId="8" xfId="8" applyNumberFormat="1" applyFont="1" applyFill="1" applyBorder="1" applyAlignment="1">
      <alignment horizontal="right" vertical="center"/>
    </xf>
    <xf numFmtId="3" fontId="5" fillId="0" borderId="8" xfId="8" applyNumberFormat="1" applyFont="1" applyFill="1" applyBorder="1" applyAlignment="1">
      <alignment horizontal="right"/>
    </xf>
    <xf numFmtId="165" fontId="7" fillId="0" borderId="8" xfId="8" applyNumberFormat="1" applyFont="1" applyFill="1" applyBorder="1" applyAlignment="1">
      <alignment horizontal="right" vertical="center"/>
    </xf>
    <xf numFmtId="165" fontId="22" fillId="0" borderId="8" xfId="0" applyNumberFormat="1" applyFont="1" applyFill="1" applyBorder="1" applyAlignment="1">
      <alignment horizontal="right" vertical="center"/>
    </xf>
    <xf numFmtId="165" fontId="5" fillId="0" borderId="8" xfId="8" applyNumberFormat="1" applyFont="1" applyFill="1" applyBorder="1" applyAlignment="1">
      <alignment horizontal="right"/>
    </xf>
    <xf numFmtId="3" fontId="7" fillId="0" borderId="8" xfId="0" applyNumberFormat="1" applyFont="1" applyFill="1" applyBorder="1" applyAlignment="1">
      <alignment horizontal="right" vertical="center"/>
    </xf>
    <xf numFmtId="165" fontId="7" fillId="0" borderId="8" xfId="0" applyNumberFormat="1" applyFont="1" applyFill="1" applyBorder="1" applyAlignment="1">
      <alignment horizontal="right" vertical="center"/>
    </xf>
    <xf numFmtId="176" fontId="7" fillId="0" borderId="8" xfId="0" applyNumberFormat="1" applyFont="1" applyFill="1" applyBorder="1" applyAlignment="1">
      <alignment horizontal="right" vertical="center"/>
    </xf>
    <xf numFmtId="0" fontId="4" fillId="0" borderId="0" xfId="2" applyFont="1" applyFill="1" applyBorder="1" applyAlignment="1">
      <alignment vertical="center"/>
    </xf>
    <xf numFmtId="3" fontId="7" fillId="0" borderId="8" xfId="0" applyNumberFormat="1" applyFont="1" applyFill="1" applyBorder="1" applyAlignment="1">
      <alignment horizontal="right" vertical="center" wrapText="1"/>
    </xf>
    <xf numFmtId="3" fontId="8" fillId="0" borderId="4" xfId="0" applyNumberFormat="1" applyFont="1" applyFill="1" applyBorder="1" applyAlignment="1">
      <alignment horizontal="right"/>
    </xf>
    <xf numFmtId="0" fontId="4" fillId="0" borderId="0" xfId="10" applyFont="1" applyFill="1"/>
    <xf numFmtId="0" fontId="5" fillId="0" borderId="0" xfId="10" applyFont="1" applyFill="1"/>
    <xf numFmtId="0" fontId="28" fillId="0" borderId="4" xfId="0" applyFont="1" applyFill="1" applyBorder="1" applyAlignment="1">
      <alignment horizontal="center"/>
    </xf>
    <xf numFmtId="3" fontId="23" fillId="0" borderId="0" xfId="0" applyNumberFormat="1" applyFont="1" applyFill="1"/>
    <xf numFmtId="2" fontId="22" fillId="0" borderId="0" xfId="0" applyNumberFormat="1" applyFont="1" applyFill="1"/>
    <xf numFmtId="165" fontId="22" fillId="0" borderId="0" xfId="0" applyNumberFormat="1" applyFont="1" applyFill="1"/>
    <xf numFmtId="0" fontId="28" fillId="0" borderId="2" xfId="0" applyFont="1" applyFill="1" applyBorder="1"/>
    <xf numFmtId="165" fontId="28" fillId="0" borderId="2" xfId="0" applyNumberFormat="1" applyFont="1" applyFill="1" applyBorder="1"/>
    <xf numFmtId="165" fontId="28" fillId="0" borderId="2" xfId="0" applyNumberFormat="1" applyFont="1" applyBorder="1"/>
    <xf numFmtId="0" fontId="23" fillId="0" borderId="0" xfId="0" applyFont="1"/>
    <xf numFmtId="165" fontId="23" fillId="0" borderId="0" xfId="0" applyNumberFormat="1" applyFont="1" applyFill="1"/>
    <xf numFmtId="0" fontId="22" fillId="0" borderId="11" xfId="0" applyFont="1" applyBorder="1"/>
    <xf numFmtId="3" fontId="22" fillId="0" borderId="11" xfId="0" applyNumberFormat="1" applyFont="1" applyBorder="1"/>
    <xf numFmtId="165" fontId="22" fillId="0" borderId="11" xfId="0" applyNumberFormat="1" applyFont="1" applyFill="1" applyBorder="1"/>
    <xf numFmtId="165" fontId="22" fillId="0" borderId="11" xfId="0" applyNumberFormat="1" applyFont="1" applyBorder="1"/>
    <xf numFmtId="3" fontId="22" fillId="0" borderId="0" xfId="0" applyNumberFormat="1" applyFont="1" applyBorder="1"/>
    <xf numFmtId="165" fontId="22" fillId="0" borderId="0" xfId="0" applyNumberFormat="1" applyFont="1" applyFill="1" applyBorder="1"/>
    <xf numFmtId="165" fontId="22" fillId="0" borderId="0" xfId="0" applyNumberFormat="1" applyFont="1" applyBorder="1"/>
    <xf numFmtId="0" fontId="22" fillId="0" borderId="8" xfId="0" applyFont="1" applyBorder="1"/>
    <xf numFmtId="3" fontId="22" fillId="0" borderId="8" xfId="0" applyNumberFormat="1" applyFont="1" applyBorder="1"/>
    <xf numFmtId="165" fontId="22" fillId="0" borderId="8" xfId="0" applyNumberFormat="1" applyFont="1" applyFill="1" applyBorder="1"/>
    <xf numFmtId="165" fontId="22" fillId="0" borderId="8" xfId="0" applyNumberFormat="1" applyFont="1" applyBorder="1"/>
    <xf numFmtId="0" fontId="8" fillId="0" borderId="0" xfId="8" applyFont="1" applyFill="1"/>
    <xf numFmtId="2" fontId="0" fillId="0" borderId="0" xfId="0" applyNumberFormat="1" applyBorder="1" applyAlignment="1"/>
    <xf numFmtId="0" fontId="28" fillId="0" borderId="0" xfId="0" applyFont="1" applyBorder="1" applyAlignment="1"/>
    <xf numFmtId="0" fontId="28" fillId="0" borderId="0" xfId="0" applyFont="1" applyFill="1" applyBorder="1" applyAlignment="1">
      <alignment horizontal="center" vertical="center"/>
    </xf>
    <xf numFmtId="0" fontId="28" fillId="0" borderId="4" xfId="0" applyFont="1" applyBorder="1" applyAlignment="1">
      <alignment horizontal="center" vertical="center" wrapText="1"/>
    </xf>
    <xf numFmtId="0" fontId="28" fillId="0" borderId="0" xfId="0" applyFont="1" applyBorder="1" applyAlignment="1">
      <alignment horizontal="center" vertical="center" wrapText="1"/>
    </xf>
    <xf numFmtId="3" fontId="28" fillId="0" borderId="2" xfId="0" applyNumberFormat="1" applyFont="1" applyFill="1" applyBorder="1" applyAlignment="1"/>
    <xf numFmtId="165" fontId="28" fillId="0" borderId="2" xfId="0" applyNumberFormat="1" applyFont="1" applyFill="1" applyBorder="1" applyAlignment="1"/>
    <xf numFmtId="167" fontId="28" fillId="0" borderId="2" xfId="0" applyNumberFormat="1" applyFont="1" applyFill="1" applyBorder="1" applyAlignment="1"/>
    <xf numFmtId="0" fontId="28" fillId="0" borderId="2" xfId="0" applyFont="1" applyFill="1" applyBorder="1" applyAlignment="1"/>
    <xf numFmtId="165" fontId="28" fillId="0" borderId="0" xfId="0" applyNumberFormat="1" applyFont="1" applyFill="1" applyBorder="1" applyAlignment="1">
      <alignment horizontal="center" vertical="center" wrapText="1"/>
    </xf>
    <xf numFmtId="3" fontId="22" fillId="0" borderId="0" xfId="0" applyNumberFormat="1" applyFont="1" applyFill="1" applyBorder="1" applyAlignment="1"/>
    <xf numFmtId="0" fontId="22" fillId="0" borderId="0" xfId="0" applyFont="1" applyFill="1" applyBorder="1" applyAlignment="1">
      <alignment vertical="center"/>
    </xf>
    <xf numFmtId="3" fontId="22" fillId="0" borderId="0" xfId="0" applyNumberFormat="1" applyFont="1" applyFill="1" applyBorder="1" applyAlignment="1">
      <alignment vertical="center" wrapText="1"/>
    </xf>
    <xf numFmtId="0" fontId="22" fillId="0" borderId="0" xfId="0" applyFont="1" applyFill="1" applyBorder="1" applyAlignment="1">
      <alignment vertical="center" wrapText="1"/>
    </xf>
    <xf numFmtId="3" fontId="22" fillId="0" borderId="0" xfId="0" applyNumberFormat="1" applyFont="1" applyBorder="1" applyAlignment="1"/>
    <xf numFmtId="165" fontId="28" fillId="0" borderId="0" xfId="0" applyNumberFormat="1" applyFont="1" applyFill="1" applyBorder="1" applyAlignment="1">
      <alignment horizontal="right"/>
    </xf>
    <xf numFmtId="3" fontId="28" fillId="0" borderId="0" xfId="0" applyNumberFormat="1" applyFont="1" applyFill="1" applyBorder="1" applyAlignment="1">
      <alignment horizontal="right"/>
    </xf>
    <xf numFmtId="165" fontId="28" fillId="0" borderId="0" xfId="0" applyNumberFormat="1" applyFont="1" applyBorder="1" applyAlignment="1">
      <alignment horizontal="right"/>
    </xf>
    <xf numFmtId="0" fontId="21" fillId="0" borderId="0" xfId="0" applyFont="1" applyBorder="1"/>
    <xf numFmtId="3" fontId="22" fillId="0" borderId="11" xfId="0" applyNumberFormat="1" applyFont="1" applyBorder="1" applyAlignment="1">
      <alignment horizontal="right"/>
    </xf>
    <xf numFmtId="167" fontId="22" fillId="0" borderId="11" xfId="0" applyNumberFormat="1" applyFont="1" applyFill="1" applyBorder="1" applyAlignment="1">
      <alignment horizontal="right"/>
    </xf>
    <xf numFmtId="0" fontId="22" fillId="0" borderId="11" xfId="0" applyFont="1" applyFill="1" applyBorder="1" applyAlignment="1">
      <alignment horizontal="right"/>
    </xf>
    <xf numFmtId="165" fontId="28" fillId="0" borderId="0" xfId="0" applyNumberFormat="1" applyFont="1" applyFill="1" applyBorder="1" applyAlignment="1">
      <alignment horizontal="right" vertical="center" wrapText="1"/>
    </xf>
    <xf numFmtId="0" fontId="28" fillId="0" borderId="0" xfId="0" applyFont="1" applyFill="1" applyBorder="1" applyAlignment="1">
      <alignment horizontal="right" vertical="center" wrapText="1"/>
    </xf>
    <xf numFmtId="165" fontId="22" fillId="0" borderId="0" xfId="0" applyNumberFormat="1" applyFont="1" applyBorder="1" applyAlignment="1">
      <alignment horizontal="right"/>
    </xf>
    <xf numFmtId="3" fontId="22" fillId="0" borderId="0" xfId="0" applyNumberFormat="1" applyFont="1" applyBorder="1" applyAlignment="1">
      <alignment horizontal="right"/>
    </xf>
    <xf numFmtId="167" fontId="22" fillId="0" borderId="0" xfId="0" applyNumberFormat="1" applyFont="1" applyFill="1" applyBorder="1" applyAlignment="1">
      <alignment horizontal="right"/>
    </xf>
    <xf numFmtId="0" fontId="22" fillId="0" borderId="0" xfId="0" applyFont="1" applyFill="1" applyBorder="1" applyAlignment="1">
      <alignment horizontal="right"/>
    </xf>
    <xf numFmtId="0" fontId="22" fillId="0" borderId="0" xfId="0" applyFont="1" applyBorder="1" applyAlignment="1">
      <alignment horizontal="right"/>
    </xf>
    <xf numFmtId="3" fontId="22" fillId="0" borderId="8" xfId="0" applyNumberFormat="1" applyFont="1" applyBorder="1" applyAlignment="1">
      <alignment horizontal="right"/>
    </xf>
    <xf numFmtId="167" fontId="22" fillId="0" borderId="8" xfId="0" applyNumberFormat="1" applyFont="1" applyFill="1" applyBorder="1" applyAlignment="1">
      <alignment horizontal="right"/>
    </xf>
    <xf numFmtId="0" fontId="22" fillId="0" borderId="8" xfId="0" applyFont="1" applyFill="1" applyBorder="1" applyAlignment="1">
      <alignment horizontal="right"/>
    </xf>
    <xf numFmtId="0" fontId="7" fillId="0" borderId="0" xfId="8" applyFont="1" applyFill="1" applyBorder="1" applyAlignment="1"/>
    <xf numFmtId="0" fontId="8" fillId="0" borderId="0" xfId="8" applyFont="1" applyFill="1" applyBorder="1" applyAlignment="1"/>
    <xf numFmtId="0" fontId="28" fillId="0" borderId="4" xfId="0" applyFont="1" applyFill="1" applyBorder="1"/>
    <xf numFmtId="3" fontId="28" fillId="0" borderId="4" xfId="0" applyNumberFormat="1" applyFont="1" applyFill="1" applyBorder="1" applyAlignment="1"/>
    <xf numFmtId="167" fontId="28" fillId="0" borderId="4" xfId="0" applyNumberFormat="1" applyFont="1" applyFill="1" applyBorder="1" applyAlignment="1"/>
    <xf numFmtId="167" fontId="22" fillId="0" borderId="0" xfId="0" applyNumberFormat="1" applyFont="1" applyFill="1" applyBorder="1" applyAlignment="1"/>
    <xf numFmtId="3" fontId="22" fillId="0" borderId="8" xfId="0" applyNumberFormat="1" applyFont="1" applyBorder="1" applyAlignment="1"/>
    <xf numFmtId="167" fontId="22" fillId="0" borderId="8" xfId="0" applyNumberFormat="1" applyFont="1" applyFill="1" applyBorder="1" applyAlignment="1"/>
    <xf numFmtId="0" fontId="47" fillId="0" borderId="0" xfId="0" applyFont="1" applyFill="1" applyBorder="1" applyAlignment="1">
      <alignment horizontal="left" vertical="center" wrapText="1"/>
    </xf>
    <xf numFmtId="3" fontId="48" fillId="0" borderId="0" xfId="0" applyNumberFormat="1" applyFont="1" applyFill="1" applyBorder="1" applyAlignment="1">
      <alignment horizontal="right" vertical="center" wrapText="1"/>
    </xf>
    <xf numFmtId="0" fontId="28" fillId="0" borderId="1" xfId="0" applyFont="1" applyBorder="1" applyAlignment="1">
      <alignment horizontal="center"/>
    </xf>
    <xf numFmtId="0" fontId="28" fillId="0" borderId="9" xfId="0" applyFont="1" applyBorder="1" applyAlignment="1">
      <alignment horizontal="center" vertical="center" wrapText="1"/>
    </xf>
    <xf numFmtId="3" fontId="28" fillId="0" borderId="2" xfId="0" applyNumberFormat="1" applyFont="1" applyBorder="1" applyAlignment="1">
      <alignment horizontal="right"/>
    </xf>
    <xf numFmtId="167" fontId="28" fillId="0" borderId="2" xfId="0" applyNumberFormat="1" applyFont="1" applyFill="1" applyBorder="1" applyAlignment="1">
      <alignment horizontal="right"/>
    </xf>
    <xf numFmtId="167" fontId="28" fillId="0" borderId="2" xfId="0" applyNumberFormat="1" applyFont="1" applyBorder="1" applyAlignment="1">
      <alignment horizontal="right"/>
    </xf>
    <xf numFmtId="3" fontId="0" fillId="0" borderId="0" xfId="0" applyNumberFormat="1"/>
    <xf numFmtId="167" fontId="28" fillId="0" borderId="0" xfId="0" applyNumberFormat="1" applyFont="1" applyFill="1" applyBorder="1" applyAlignment="1">
      <alignment horizontal="right"/>
    </xf>
    <xf numFmtId="167" fontId="22" fillId="0" borderId="11" xfId="0" applyNumberFormat="1" applyFont="1" applyBorder="1" applyAlignment="1">
      <alignment horizontal="right"/>
    </xf>
    <xf numFmtId="0" fontId="22" fillId="0" borderId="11" xfId="0" applyFont="1" applyBorder="1" applyAlignment="1">
      <alignment horizontal="right"/>
    </xf>
    <xf numFmtId="167" fontId="0" fillId="0" borderId="0" xfId="0" applyNumberFormat="1"/>
    <xf numFmtId="167" fontId="22" fillId="0" borderId="0" xfId="0" applyNumberFormat="1" applyFont="1" applyBorder="1" applyAlignment="1">
      <alignment horizontal="right"/>
    </xf>
    <xf numFmtId="0" fontId="22" fillId="0" borderId="8" xfId="0" applyFont="1" applyBorder="1" applyAlignment="1">
      <alignment horizontal="right"/>
    </xf>
    <xf numFmtId="167" fontId="22" fillId="0" borderId="8" xfId="0" applyNumberFormat="1" applyFont="1" applyBorder="1" applyAlignment="1">
      <alignment horizontal="right"/>
    </xf>
    <xf numFmtId="3" fontId="5" fillId="0" borderId="0" xfId="10" applyNumberFormat="1" applyFont="1" applyFill="1"/>
    <xf numFmtId="165" fontId="5" fillId="0" borderId="0" xfId="10" applyNumberFormat="1" applyFont="1" applyFill="1"/>
    <xf numFmtId="0" fontId="22" fillId="0" borderId="4" xfId="0" applyFont="1" applyFill="1" applyBorder="1"/>
    <xf numFmtId="0" fontId="22" fillId="0" borderId="0" xfId="0" applyFont="1" applyFill="1" applyAlignment="1">
      <alignment wrapText="1"/>
    </xf>
    <xf numFmtId="0" fontId="4" fillId="0" borderId="0" xfId="2" applyFont="1" applyFill="1" applyBorder="1" applyAlignment="1">
      <alignment horizontal="center" vertical="center"/>
    </xf>
    <xf numFmtId="0" fontId="4" fillId="0" borderId="0" xfId="10" applyFont="1" applyFill="1" applyBorder="1" applyAlignment="1">
      <alignment wrapText="1"/>
    </xf>
    <xf numFmtId="0" fontId="22" fillId="0" borderId="0" xfId="0" applyFont="1" applyFill="1" applyBorder="1" applyAlignment="1">
      <alignment wrapText="1"/>
    </xf>
    <xf numFmtId="0" fontId="22" fillId="0" borderId="0" xfId="0" applyFont="1" applyFill="1" applyAlignment="1">
      <alignment wrapText="1"/>
    </xf>
    <xf numFmtId="0" fontId="4" fillId="0" borderId="4" xfId="10" applyFont="1" applyFill="1" applyBorder="1" applyAlignment="1">
      <alignment horizontal="center" vertical="center" wrapText="1"/>
    </xf>
    <xf numFmtId="0" fontId="4" fillId="0" borderId="1" xfId="10" applyFont="1" applyFill="1" applyBorder="1" applyAlignment="1">
      <alignment horizontal="center" vertical="center" wrapText="1"/>
    </xf>
    <xf numFmtId="0" fontId="4" fillId="0" borderId="2" xfId="10" applyFont="1" applyFill="1" applyBorder="1" applyAlignment="1">
      <alignment horizontal="center" vertical="center" wrapText="1"/>
    </xf>
    <xf numFmtId="0" fontId="7" fillId="0" borderId="0" xfId="0" applyFont="1" applyFill="1" applyAlignment="1">
      <alignment wrapText="1"/>
    </xf>
    <xf numFmtId="0" fontId="4" fillId="0" borderId="9" xfId="10" applyFont="1" applyFill="1" applyBorder="1" applyAlignment="1">
      <alignment horizontal="center" vertical="center" wrapText="1"/>
    </xf>
    <xf numFmtId="0" fontId="16" fillId="0" borderId="0" xfId="0" applyFont="1" applyFill="1" applyBorder="1" applyAlignment="1">
      <alignment wrapText="1"/>
    </xf>
    <xf numFmtId="0" fontId="16" fillId="0" borderId="0" xfId="0" applyFont="1" applyFill="1" applyAlignment="1">
      <alignment wrapText="1"/>
    </xf>
    <xf numFmtId="0" fontId="28" fillId="0" borderId="2" xfId="0" applyFont="1" applyFill="1" applyBorder="1" applyAlignment="1">
      <alignment horizontal="center" vertical="center" wrapText="1"/>
    </xf>
    <xf numFmtId="0" fontId="7" fillId="0" borderId="0" xfId="0" applyFont="1" applyFill="1" applyAlignment="1">
      <alignment horizontal="center" wrapText="1"/>
    </xf>
    <xf numFmtId="0" fontId="28" fillId="0" borderId="4" xfId="0" applyFont="1" applyBorder="1" applyAlignment="1">
      <alignment horizontal="center"/>
    </xf>
    <xf numFmtId="0" fontId="28" fillId="0" borderId="4" xfId="0" applyFont="1" applyBorder="1" applyAlignment="1">
      <alignment horizontal="center" vertical="center"/>
    </xf>
    <xf numFmtId="0" fontId="4" fillId="0" borderId="1" xfId="2" applyFont="1" applyFill="1" applyBorder="1" applyAlignment="1">
      <alignment horizontal="center" vertical="center" wrapText="1"/>
    </xf>
    <xf numFmtId="0" fontId="4" fillId="0" borderId="4" xfId="2" applyFont="1" applyFill="1" applyBorder="1" applyAlignment="1">
      <alignment horizontal="center" vertical="center" wrapText="1"/>
    </xf>
    <xf numFmtId="165" fontId="5" fillId="0" borderId="0" xfId="2" applyNumberFormat="1" applyFont="1" applyFill="1" applyAlignment="1">
      <alignment vertical="center" wrapText="1"/>
    </xf>
    <xf numFmtId="0" fontId="4" fillId="0" borderId="37" xfId="29" applyFont="1" applyFill="1" applyBorder="1" applyAlignment="1">
      <alignment horizontal="center" vertical="center"/>
    </xf>
    <xf numFmtId="0" fontId="28" fillId="0" borderId="38" xfId="0" applyFont="1" applyFill="1" applyBorder="1" applyAlignment="1">
      <alignment horizontal="center" vertical="center"/>
    </xf>
    <xf numFmtId="0" fontId="4" fillId="0" borderId="0" xfId="29" applyFont="1" applyFill="1" applyBorder="1" applyAlignment="1">
      <alignment horizontal="center" vertical="center"/>
    </xf>
    <xf numFmtId="3" fontId="4" fillId="0" borderId="0" xfId="29" applyNumberFormat="1" applyFont="1" applyFill="1" applyBorder="1" applyAlignment="1">
      <alignment horizontal="center" vertical="center"/>
    </xf>
    <xf numFmtId="0" fontId="4" fillId="0" borderId="0" xfId="2" applyFont="1" applyFill="1" applyBorder="1" applyAlignment="1">
      <alignment horizontal="left" vertical="center" wrapText="1"/>
    </xf>
    <xf numFmtId="3" fontId="4" fillId="0" borderId="0" xfId="30" applyNumberFormat="1" applyFont="1" applyFill="1" applyBorder="1" applyAlignment="1">
      <alignment horizontal="right" vertical="center"/>
    </xf>
    <xf numFmtId="3" fontId="28" fillId="0" borderId="0" xfId="0" applyNumberFormat="1" applyFont="1" applyFill="1"/>
    <xf numFmtId="165" fontId="4" fillId="0" borderId="0" xfId="2" applyNumberFormat="1" applyFont="1" applyFill="1" applyAlignment="1">
      <alignment horizontal="right" vertical="center" wrapText="1"/>
    </xf>
    <xf numFmtId="165" fontId="28" fillId="0" borderId="0" xfId="0" applyNumberFormat="1" applyFont="1" applyFill="1"/>
    <xf numFmtId="3" fontId="4" fillId="0" borderId="0" xfId="30" applyNumberFormat="1" applyFont="1" applyFill="1" applyBorder="1" applyAlignment="1">
      <alignment horizontal="right" vertical="center" wrapText="1"/>
    </xf>
    <xf numFmtId="165" fontId="4" fillId="0" borderId="0" xfId="30" applyNumberFormat="1" applyFont="1" applyFill="1" applyBorder="1" applyAlignment="1">
      <alignment horizontal="right" vertical="center" wrapText="1"/>
    </xf>
    <xf numFmtId="3" fontId="22" fillId="0" borderId="0" xfId="0" applyNumberFormat="1" applyFont="1" applyFill="1"/>
    <xf numFmtId="165" fontId="5" fillId="0" borderId="0" xfId="30" applyNumberFormat="1" applyFont="1" applyFill="1" applyBorder="1" applyAlignment="1">
      <alignment horizontal="right" vertical="center" wrapText="1"/>
    </xf>
    <xf numFmtId="167" fontId="22" fillId="0" borderId="0" xfId="0" applyNumberFormat="1" applyFont="1" applyFill="1"/>
    <xf numFmtId="3" fontId="5" fillId="0" borderId="0" xfId="29" applyNumberFormat="1" applyFont="1" applyFill="1" applyBorder="1" applyAlignment="1">
      <alignment horizontal="right"/>
    </xf>
    <xf numFmtId="165" fontId="5" fillId="0" borderId="0" xfId="29" applyNumberFormat="1" applyFont="1" applyFill="1" applyBorder="1" applyAlignment="1">
      <alignment horizontal="right"/>
    </xf>
    <xf numFmtId="3" fontId="5" fillId="0" borderId="0" xfId="30" applyNumberFormat="1" applyFont="1" applyFill="1" applyBorder="1" applyAlignment="1">
      <alignment horizontal="right" vertical="center" wrapText="1"/>
    </xf>
    <xf numFmtId="167" fontId="5" fillId="0" borderId="0" xfId="30" applyNumberFormat="1" applyFont="1" applyFill="1" applyBorder="1" applyAlignment="1">
      <alignment horizontal="right" vertical="center" wrapText="1"/>
    </xf>
    <xf numFmtId="3" fontId="22" fillId="0" borderId="0" xfId="0" applyNumberFormat="1" applyFont="1" applyFill="1" applyBorder="1"/>
    <xf numFmtId="0" fontId="5" fillId="0" borderId="38" xfId="2" applyFont="1" applyFill="1" applyBorder="1"/>
    <xf numFmtId="3" fontId="5" fillId="0" borderId="38" xfId="29" applyNumberFormat="1" applyFont="1" applyFill="1" applyBorder="1" applyAlignment="1">
      <alignment horizontal="right"/>
    </xf>
    <xf numFmtId="3" fontId="22" fillId="0" borderId="38" xfId="0" applyNumberFormat="1" applyFont="1" applyFill="1" applyBorder="1"/>
    <xf numFmtId="165" fontId="5" fillId="0" borderId="38" xfId="29" applyNumberFormat="1" applyFont="1" applyFill="1" applyBorder="1" applyAlignment="1">
      <alignment horizontal="right"/>
    </xf>
    <xf numFmtId="165" fontId="22" fillId="0" borderId="38" xfId="0" applyNumberFormat="1" applyFont="1" applyFill="1" applyBorder="1"/>
    <xf numFmtId="3" fontId="5" fillId="0" borderId="38" xfId="2" applyNumberFormat="1" applyFont="1" applyFill="1" applyBorder="1"/>
    <xf numFmtId="165" fontId="5" fillId="0" borderId="38" xfId="2" applyNumberFormat="1" applyFont="1" applyFill="1" applyBorder="1" applyAlignment="1">
      <alignment horizontal="right" vertical="center" wrapText="1"/>
    </xf>
    <xf numFmtId="3" fontId="5" fillId="0" borderId="38" xfId="30" applyNumberFormat="1" applyFont="1" applyFill="1" applyBorder="1" applyAlignment="1">
      <alignment horizontal="right" vertical="center" wrapText="1"/>
    </xf>
    <xf numFmtId="165" fontId="5" fillId="0" borderId="38" xfId="30" applyNumberFormat="1" applyFont="1" applyFill="1" applyBorder="1" applyAlignment="1">
      <alignment horizontal="right" vertical="center" wrapText="1"/>
    </xf>
    <xf numFmtId="167" fontId="5" fillId="0" borderId="38" xfId="30" applyNumberFormat="1" applyFont="1" applyFill="1" applyBorder="1" applyAlignment="1">
      <alignment horizontal="right" vertical="center" wrapText="1"/>
    </xf>
    <xf numFmtId="3" fontId="4" fillId="0" borderId="0" xfId="2" applyNumberFormat="1" applyFont="1" applyFill="1" applyBorder="1" applyAlignment="1">
      <alignment horizontal="right" vertical="center" wrapText="1"/>
    </xf>
    <xf numFmtId="177" fontId="4" fillId="0" borderId="0" xfId="2" applyNumberFormat="1" applyFont="1" applyFill="1" applyBorder="1" applyAlignment="1">
      <alignment horizontal="right" vertical="center" wrapText="1"/>
    </xf>
    <xf numFmtId="2" fontId="4" fillId="0" borderId="0" xfId="14" applyNumberFormat="1" applyFont="1" applyFill="1" applyBorder="1" applyAlignment="1" applyProtection="1">
      <alignment vertical="center" wrapText="1"/>
    </xf>
    <xf numFmtId="0" fontId="5" fillId="0" borderId="0" xfId="29" applyFont="1" applyFill="1"/>
    <xf numFmtId="37" fontId="5" fillId="0" borderId="0" xfId="2" applyNumberFormat="1" applyFont="1" applyFill="1" applyBorder="1" applyAlignment="1">
      <alignment horizontal="right" vertical="center" wrapText="1"/>
    </xf>
    <xf numFmtId="177" fontId="5" fillId="0" borderId="0" xfId="2" applyNumberFormat="1" applyFont="1" applyFill="1" applyBorder="1" applyAlignment="1">
      <alignment horizontal="right" vertical="center" wrapText="1"/>
    </xf>
    <xf numFmtId="3" fontId="5" fillId="0" borderId="0" xfId="2" applyNumberFormat="1" applyFont="1" applyFill="1" applyBorder="1" applyAlignment="1">
      <alignment horizontal="right" vertical="center" wrapText="1"/>
    </xf>
    <xf numFmtId="167" fontId="5" fillId="0" borderId="0" xfId="2" applyNumberFormat="1" applyFont="1" applyFill="1" applyBorder="1"/>
    <xf numFmtId="0" fontId="5" fillId="0" borderId="0" xfId="29" applyFont="1" applyFill="1" applyAlignment="1"/>
    <xf numFmtId="3" fontId="5" fillId="0" borderId="0" xfId="0" applyNumberFormat="1" applyFont="1" applyFill="1" applyAlignment="1">
      <alignment horizontal="right" vertical="center" wrapText="1"/>
    </xf>
    <xf numFmtId="3" fontId="5" fillId="0" borderId="0" xfId="2" applyNumberFormat="1" applyFont="1" applyFill="1" applyAlignment="1">
      <alignment vertical="center" wrapText="1"/>
    </xf>
    <xf numFmtId="0" fontId="4" fillId="0" borderId="39" xfId="2" applyFont="1" applyFill="1" applyBorder="1" applyAlignment="1">
      <alignment horizontal="left"/>
    </xf>
    <xf numFmtId="0" fontId="4" fillId="0" borderId="42" xfId="2" applyFont="1" applyFill="1" applyBorder="1" applyAlignment="1">
      <alignment horizontal="center" vertical="center"/>
    </xf>
    <xf numFmtId="3" fontId="4" fillId="0" borderId="0" xfId="2" applyNumberFormat="1" applyFont="1" applyFill="1" applyBorder="1" applyAlignment="1">
      <alignment horizontal="right"/>
    </xf>
    <xf numFmtId="3" fontId="28" fillId="0" borderId="0" xfId="0" applyNumberFormat="1" applyFont="1" applyFill="1" applyBorder="1"/>
    <xf numFmtId="3" fontId="0" fillId="0" borderId="0" xfId="0" applyNumberFormat="1" applyFill="1"/>
    <xf numFmtId="3" fontId="5" fillId="0" borderId="0" xfId="2" applyNumberFormat="1" applyFont="1" applyFill="1" applyBorder="1" applyAlignment="1">
      <alignment horizontal="right"/>
    </xf>
    <xf numFmtId="3" fontId="5" fillId="0" borderId="0" xfId="2" applyNumberFormat="1" applyFont="1" applyFill="1" applyAlignment="1">
      <alignment horizontal="right"/>
    </xf>
    <xf numFmtId="0" fontId="5" fillId="0" borderId="8" xfId="2" applyFont="1" applyFill="1" applyBorder="1"/>
    <xf numFmtId="3" fontId="5" fillId="0" borderId="8" xfId="2" applyNumberFormat="1" applyFont="1" applyFill="1" applyBorder="1" applyAlignment="1">
      <alignment horizontal="right"/>
    </xf>
    <xf numFmtId="3" fontId="22" fillId="0" borderId="8" xfId="0" applyNumberFormat="1" applyFont="1" applyFill="1" applyBorder="1"/>
    <xf numFmtId="0" fontId="4" fillId="0" borderId="0" xfId="2" applyFont="1" applyFill="1" applyAlignment="1">
      <alignment horizontal="left"/>
    </xf>
    <xf numFmtId="165" fontId="22" fillId="0" borderId="0" xfId="0" applyNumberFormat="1" applyFont="1" applyFill="1" applyAlignment="1"/>
    <xf numFmtId="165" fontId="5" fillId="0" borderId="0" xfId="2" applyNumberFormat="1" applyFont="1" applyFill="1" applyAlignment="1">
      <alignment horizontal="right"/>
    </xf>
    <xf numFmtId="0" fontId="5" fillId="0" borderId="0" xfId="2" applyFont="1" applyFill="1" applyBorder="1" applyAlignment="1">
      <alignment vertical="center" wrapText="1"/>
    </xf>
    <xf numFmtId="0" fontId="4" fillId="0" borderId="7" xfId="2" applyFont="1" applyFill="1" applyBorder="1" applyAlignment="1">
      <alignment horizontal="center" vertical="center" wrapText="1"/>
    </xf>
    <xf numFmtId="0" fontId="4" fillId="0" borderId="34" xfId="2" applyFont="1" applyFill="1" applyBorder="1" applyAlignment="1">
      <alignment horizontal="center" vertical="center" wrapText="1"/>
    </xf>
    <xf numFmtId="0" fontId="4" fillId="0" borderId="39" xfId="2" applyFont="1" applyFill="1" applyBorder="1" applyAlignment="1">
      <alignment horizontal="center" vertical="center" wrapText="1"/>
    </xf>
    <xf numFmtId="0" fontId="4" fillId="0" borderId="44" xfId="2" applyFont="1" applyFill="1" applyBorder="1" applyAlignment="1">
      <alignment horizontal="center" vertical="center" wrapText="1"/>
    </xf>
    <xf numFmtId="0" fontId="4" fillId="0" borderId="45" xfId="2" applyFont="1" applyFill="1" applyBorder="1" applyAlignment="1">
      <alignment horizontal="center" vertical="center"/>
    </xf>
    <xf numFmtId="0" fontId="0" fillId="0" borderId="0" xfId="0" applyFill="1" applyAlignment="1"/>
    <xf numFmtId="0" fontId="5" fillId="0" borderId="0" xfId="2" applyFont="1" applyFill="1" applyBorder="1" applyAlignment="1"/>
    <xf numFmtId="175" fontId="5" fillId="0" borderId="0" xfId="2" applyNumberFormat="1" applyFont="1" applyFill="1" applyBorder="1" applyAlignment="1"/>
    <xf numFmtId="165" fontId="22" fillId="0" borderId="0" xfId="0" applyNumberFormat="1" applyFont="1" applyFill="1" applyBorder="1" applyAlignment="1"/>
    <xf numFmtId="3" fontId="5" fillId="0" borderId="0" xfId="2" applyNumberFormat="1" applyFont="1" applyFill="1" applyBorder="1" applyAlignment="1"/>
    <xf numFmtId="0" fontId="22" fillId="0" borderId="0" xfId="0" applyFont="1" applyFill="1" applyBorder="1" applyAlignment="1"/>
    <xf numFmtId="3" fontId="5" fillId="0" borderId="0" xfId="29" applyNumberFormat="1" applyFont="1" applyFill="1" applyBorder="1" applyAlignment="1"/>
    <xf numFmtId="165" fontId="5" fillId="0" borderId="0" xfId="2" applyNumberFormat="1" applyFont="1" applyFill="1" applyBorder="1" applyAlignment="1"/>
    <xf numFmtId="0" fontId="4" fillId="0" borderId="40" xfId="2" applyFont="1" applyFill="1" applyBorder="1" applyAlignment="1">
      <alignment vertical="center"/>
    </xf>
    <xf numFmtId="0" fontId="4" fillId="0" borderId="40" xfId="2" applyFont="1" applyFill="1" applyBorder="1" applyAlignment="1">
      <alignment vertical="center" wrapText="1"/>
    </xf>
    <xf numFmtId="0" fontId="4" fillId="0" borderId="0" xfId="2" applyFont="1" applyFill="1" applyBorder="1" applyAlignment="1">
      <alignment vertical="center" wrapText="1"/>
    </xf>
    <xf numFmtId="0" fontId="24" fillId="0" borderId="0" xfId="2" applyFont="1" applyFill="1"/>
    <xf numFmtId="0" fontId="4" fillId="0" borderId="39" xfId="2" applyFont="1" applyFill="1" applyBorder="1" applyAlignment="1">
      <alignment vertical="center"/>
    </xf>
    <xf numFmtId="0" fontId="4" fillId="0" borderId="42" xfId="2" applyFont="1" applyFill="1" applyBorder="1" applyAlignment="1">
      <alignment horizontal="center" vertical="center" wrapText="1"/>
    </xf>
    <xf numFmtId="3" fontId="5" fillId="0" borderId="0" xfId="2" applyNumberFormat="1" applyFont="1" applyFill="1"/>
    <xf numFmtId="165" fontId="5" fillId="0" borderId="0" xfId="2" applyNumberFormat="1" applyFont="1" applyFill="1"/>
    <xf numFmtId="165" fontId="5" fillId="0" borderId="30" xfId="2" applyNumberFormat="1" applyFont="1" applyFill="1" applyBorder="1"/>
    <xf numFmtId="3" fontId="4" fillId="0" borderId="0" xfId="2" applyNumberFormat="1" applyFont="1" applyFill="1" applyAlignment="1">
      <alignment horizontal="right"/>
    </xf>
    <xf numFmtId="167" fontId="4" fillId="0" borderId="0" xfId="2" applyNumberFormat="1" applyFont="1" applyFill="1" applyAlignment="1">
      <alignment horizontal="right"/>
    </xf>
    <xf numFmtId="165" fontId="28" fillId="0" borderId="0" xfId="0" applyNumberFormat="1" applyFont="1" applyFill="1" applyBorder="1"/>
    <xf numFmtId="1" fontId="22" fillId="0" borderId="0" xfId="0" applyNumberFormat="1" applyFont="1" applyFill="1"/>
    <xf numFmtId="1" fontId="4" fillId="0" borderId="0" xfId="2" applyNumberFormat="1" applyFont="1" applyFill="1" applyAlignment="1">
      <alignment horizontal="right"/>
    </xf>
    <xf numFmtId="167" fontId="5" fillId="0" borderId="0" xfId="2" applyNumberFormat="1" applyFont="1" applyFill="1" applyAlignment="1">
      <alignment horizontal="right"/>
    </xf>
    <xf numFmtId="167" fontId="5" fillId="0" borderId="0" xfId="2" applyNumberFormat="1" applyFont="1" applyFill="1" applyBorder="1" applyAlignment="1">
      <alignment horizontal="right"/>
    </xf>
    <xf numFmtId="1" fontId="5" fillId="0" borderId="0" xfId="2" applyNumberFormat="1" applyFont="1" applyFill="1" applyBorder="1" applyAlignment="1">
      <alignment horizontal="right"/>
    </xf>
    <xf numFmtId="3" fontId="5" fillId="0" borderId="38" xfId="2" applyNumberFormat="1" applyFont="1" applyFill="1" applyBorder="1" applyAlignment="1">
      <alignment horizontal="right"/>
    </xf>
    <xf numFmtId="167" fontId="5" fillId="0" borderId="38" xfId="2" applyNumberFormat="1" applyFont="1" applyFill="1" applyBorder="1" applyAlignment="1">
      <alignment horizontal="right"/>
    </xf>
    <xf numFmtId="1" fontId="5" fillId="0" borderId="38" xfId="2" applyNumberFormat="1" applyFont="1" applyFill="1" applyBorder="1" applyAlignment="1">
      <alignment horizontal="right"/>
    </xf>
    <xf numFmtId="0" fontId="35" fillId="0" borderId="0" xfId="2" applyFont="1" applyFill="1"/>
    <xf numFmtId="165" fontId="4" fillId="0" borderId="0" xfId="2" applyNumberFormat="1" applyFont="1" applyFill="1" applyAlignment="1">
      <alignment horizontal="right"/>
    </xf>
    <xf numFmtId="165" fontId="5" fillId="0" borderId="0" xfId="2" applyNumberFormat="1" applyFont="1" applyFill="1" applyBorder="1" applyAlignment="1">
      <alignment horizontal="right"/>
    </xf>
    <xf numFmtId="167" fontId="5" fillId="0" borderId="0" xfId="2" applyNumberFormat="1" applyFont="1" applyFill="1"/>
    <xf numFmtId="165" fontId="4" fillId="0" borderId="0" xfId="2" applyNumberFormat="1" applyFont="1" applyFill="1" applyBorder="1" applyAlignment="1">
      <alignment horizontal="center" vertical="center"/>
    </xf>
    <xf numFmtId="167" fontId="5" fillId="0" borderId="8" xfId="2" applyNumberFormat="1" applyFont="1" applyFill="1" applyBorder="1" applyAlignment="1">
      <alignment horizontal="right"/>
    </xf>
    <xf numFmtId="1" fontId="5" fillId="0" borderId="0" xfId="2" applyNumberFormat="1" applyFont="1" applyFill="1" applyAlignment="1">
      <alignment vertical="center" wrapText="1"/>
    </xf>
    <xf numFmtId="1" fontId="5" fillId="0" borderId="0" xfId="2" applyNumberFormat="1" applyFont="1" applyFill="1"/>
    <xf numFmtId="0" fontId="28" fillId="0" borderId="42" xfId="0" applyFont="1" applyFill="1" applyBorder="1" applyAlignment="1">
      <alignment horizontal="center" vertical="center" wrapText="1"/>
    </xf>
    <xf numFmtId="0" fontId="4" fillId="0" borderId="0" xfId="30" applyFont="1" applyFill="1" applyBorder="1" applyAlignment="1">
      <alignment horizontal="center" vertical="center" wrapText="1"/>
    </xf>
    <xf numFmtId="1" fontId="4" fillId="0" borderId="51" xfId="30" applyNumberFormat="1" applyFont="1" applyFill="1" applyBorder="1" applyAlignment="1">
      <alignment horizontal="center" vertical="center"/>
    </xf>
    <xf numFmtId="1" fontId="7" fillId="0" borderId="51" xfId="0" applyNumberFormat="1" applyFont="1" applyFill="1" applyBorder="1"/>
    <xf numFmtId="1" fontId="7" fillId="0" borderId="40" xfId="0" applyNumberFormat="1" applyFont="1" applyFill="1" applyBorder="1"/>
    <xf numFmtId="1" fontId="22" fillId="0" borderId="51" xfId="0" applyNumberFormat="1" applyFont="1" applyFill="1" applyBorder="1"/>
    <xf numFmtId="1" fontId="4" fillId="0" borderId="40" xfId="30" applyNumberFormat="1" applyFont="1" applyFill="1" applyBorder="1" applyAlignment="1">
      <alignment horizontal="center" vertical="center"/>
    </xf>
    <xf numFmtId="1" fontId="22" fillId="0" borderId="40" xfId="0" applyNumberFormat="1" applyFont="1" applyFill="1" applyBorder="1"/>
    <xf numFmtId="0" fontId="4" fillId="0" borderId="0" xfId="30" applyFont="1" applyFill="1" applyBorder="1" applyAlignment="1">
      <alignment horizontal="left" vertical="center" wrapText="1"/>
    </xf>
    <xf numFmtId="3" fontId="28" fillId="0" borderId="53" xfId="0" applyNumberFormat="1" applyFont="1" applyFill="1" applyBorder="1" applyAlignment="1">
      <alignment horizontal="right"/>
    </xf>
    <xf numFmtId="3" fontId="28" fillId="0" borderId="27" xfId="0" applyNumberFormat="1" applyFont="1" applyFill="1" applyBorder="1" applyAlignment="1">
      <alignment horizontal="right"/>
    </xf>
    <xf numFmtId="167" fontId="4" fillId="0" borderId="53" xfId="30" applyNumberFormat="1" applyFont="1" applyFill="1" applyBorder="1" applyAlignment="1">
      <alignment horizontal="right" vertical="center"/>
    </xf>
    <xf numFmtId="167" fontId="8" fillId="0" borderId="53" xfId="0" applyNumberFormat="1" applyFont="1" applyFill="1" applyBorder="1" applyAlignment="1">
      <alignment horizontal="right"/>
    </xf>
    <xf numFmtId="167" fontId="8" fillId="0" borderId="0" xfId="0" applyNumberFormat="1" applyFont="1" applyFill="1" applyBorder="1" applyAlignment="1">
      <alignment horizontal="right"/>
    </xf>
    <xf numFmtId="167" fontId="28" fillId="0" borderId="53" xfId="0" applyNumberFormat="1" applyFont="1" applyFill="1" applyBorder="1" applyAlignment="1">
      <alignment horizontal="right"/>
    </xf>
    <xf numFmtId="167" fontId="4" fillId="0" borderId="0" xfId="30" applyNumberFormat="1" applyFont="1" applyFill="1" applyBorder="1" applyAlignment="1">
      <alignment horizontal="right" vertical="center"/>
    </xf>
    <xf numFmtId="167" fontId="8" fillId="0" borderId="53" xfId="0" quotePrefix="1" applyNumberFormat="1" applyFont="1" applyFill="1" applyBorder="1" applyAlignment="1">
      <alignment horizontal="right"/>
    </xf>
    <xf numFmtId="167" fontId="23" fillId="0" borderId="0" xfId="0" applyNumberFormat="1" applyFont="1" applyFill="1"/>
    <xf numFmtId="3" fontId="4" fillId="0" borderId="53" xfId="30" applyNumberFormat="1" applyFont="1" applyFill="1" applyBorder="1" applyAlignment="1">
      <alignment horizontal="right" vertical="center"/>
    </xf>
    <xf numFmtId="3" fontId="4" fillId="0" borderId="27" xfId="30" applyNumberFormat="1" applyFont="1" applyFill="1" applyBorder="1" applyAlignment="1">
      <alignment horizontal="right" vertical="center"/>
    </xf>
    <xf numFmtId="0" fontId="5" fillId="0" borderId="0" xfId="31" applyFont="1" applyFill="1"/>
    <xf numFmtId="3" fontId="5" fillId="0" borderId="53" xfId="31" applyNumberFormat="1" applyFont="1" applyFill="1" applyBorder="1" applyAlignment="1">
      <alignment horizontal="right"/>
    </xf>
    <xf numFmtId="3" fontId="7" fillId="0" borderId="53" xfId="0" applyNumberFormat="1" applyFont="1" applyFill="1" applyBorder="1" applyAlignment="1">
      <alignment horizontal="right"/>
    </xf>
    <xf numFmtId="3" fontId="7" fillId="0" borderId="0" xfId="0" applyNumberFormat="1" applyFont="1" applyFill="1" applyBorder="1" applyAlignment="1">
      <alignment horizontal="right"/>
    </xf>
    <xf numFmtId="3" fontId="22" fillId="0" borderId="53" xfId="0" applyNumberFormat="1" applyFont="1" applyFill="1" applyBorder="1" applyAlignment="1">
      <alignment horizontal="right"/>
    </xf>
    <xf numFmtId="3" fontId="5" fillId="0" borderId="0" xfId="31" applyNumberFormat="1" applyFont="1" applyFill="1" applyBorder="1" applyAlignment="1">
      <alignment horizontal="right"/>
    </xf>
    <xf numFmtId="0" fontId="5" fillId="0" borderId="38" xfId="31" applyFont="1" applyFill="1" applyBorder="1"/>
    <xf numFmtId="3" fontId="5" fillId="0" borderId="54" xfId="31" applyNumberFormat="1" applyFont="1" applyFill="1" applyBorder="1" applyAlignment="1">
      <alignment horizontal="right"/>
    </xf>
    <xf numFmtId="3" fontId="7" fillId="0" borderId="54" xfId="0" applyNumberFormat="1" applyFont="1" applyFill="1" applyBorder="1" applyAlignment="1">
      <alignment horizontal="right"/>
    </xf>
    <xf numFmtId="3" fontId="7" fillId="0" borderId="38" xfId="0" applyNumberFormat="1" applyFont="1" applyFill="1" applyBorder="1" applyAlignment="1">
      <alignment horizontal="right"/>
    </xf>
    <xf numFmtId="3" fontId="22" fillId="0" borderId="54" xfId="0" applyNumberFormat="1" applyFont="1" applyFill="1" applyBorder="1" applyAlignment="1">
      <alignment horizontal="right"/>
    </xf>
    <xf numFmtId="3" fontId="5" fillId="0" borderId="38" xfId="31" applyNumberFormat="1" applyFont="1" applyFill="1" applyBorder="1" applyAlignment="1">
      <alignment horizontal="right"/>
    </xf>
    <xf numFmtId="3" fontId="22" fillId="0" borderId="38" xfId="0" applyNumberFormat="1" applyFont="1" applyFill="1" applyBorder="1" applyAlignment="1">
      <alignment horizontal="right"/>
    </xf>
    <xf numFmtId="0" fontId="5" fillId="0" borderId="0" xfId="31" applyFont="1" applyFill="1" applyBorder="1"/>
    <xf numFmtId="0" fontId="4" fillId="0" borderId="0" xfId="0" applyFont="1"/>
    <xf numFmtId="0" fontId="7" fillId="0" borderId="0" xfId="32" applyFont="1" applyFill="1"/>
    <xf numFmtId="0" fontId="4" fillId="0" borderId="42" xfId="0" applyFont="1" applyFill="1" applyBorder="1"/>
    <xf numFmtId="0" fontId="7" fillId="0" borderId="0" xfId="0" applyFont="1" applyFill="1"/>
    <xf numFmtId="0" fontId="5" fillId="0" borderId="0" xfId="0" applyFont="1" applyAlignment="1">
      <alignment horizontal="center" vertical="center" wrapText="1"/>
    </xf>
    <xf numFmtId="0" fontId="5" fillId="5" borderId="0" xfId="0" applyFont="1" applyFill="1"/>
    <xf numFmtId="0" fontId="28" fillId="0" borderId="51" xfId="0" applyFont="1" applyBorder="1" applyAlignment="1">
      <alignment horizontal="center" vertical="center" wrapText="1"/>
    </xf>
    <xf numFmtId="0" fontId="4" fillId="0" borderId="0" xfId="31" applyFont="1" applyFill="1"/>
    <xf numFmtId="0" fontId="2" fillId="0" borderId="0" xfId="6" applyFill="1"/>
    <xf numFmtId="0" fontId="2" fillId="0" borderId="0" xfId="6" applyFill="1" applyBorder="1"/>
    <xf numFmtId="0" fontId="28" fillId="0" borderId="42" xfId="0" applyFont="1" applyFill="1" applyBorder="1" applyAlignment="1">
      <alignment horizontal="center" vertical="center"/>
    </xf>
    <xf numFmtId="0" fontId="4" fillId="0" borderId="42" xfId="30" applyFont="1" applyFill="1" applyBorder="1" applyAlignment="1">
      <alignment horizontal="center" vertical="center"/>
    </xf>
    <xf numFmtId="0" fontId="28" fillId="0" borderId="42" xfId="0" applyFont="1" applyFill="1" applyBorder="1" applyAlignment="1">
      <alignment horizontal="center"/>
    </xf>
    <xf numFmtId="0" fontId="0" fillId="0" borderId="40" xfId="0" applyFill="1" applyBorder="1"/>
    <xf numFmtId="0" fontId="5" fillId="0" borderId="0" xfId="30" applyFont="1" applyFill="1" applyBorder="1" applyAlignment="1">
      <alignment vertical="center" wrapText="1"/>
    </xf>
    <xf numFmtId="3" fontId="5" fillId="0" borderId="0" xfId="30" applyNumberFormat="1" applyFont="1" applyFill="1" applyBorder="1" applyAlignment="1">
      <alignment horizontal="right" vertical="center"/>
    </xf>
    <xf numFmtId="167" fontId="5" fillId="0" borderId="0" xfId="30" applyNumberFormat="1" applyFont="1" applyFill="1" applyBorder="1" applyAlignment="1">
      <alignment horizontal="right" vertical="center"/>
    </xf>
    <xf numFmtId="0" fontId="5" fillId="0" borderId="0" xfId="31" applyFont="1" applyFill="1" applyBorder="1" applyAlignment="1"/>
    <xf numFmtId="3" fontId="5" fillId="0" borderId="0" xfId="35" applyNumberFormat="1" applyFont="1" applyFill="1" applyBorder="1" applyAlignment="1">
      <alignment horizontal="right"/>
    </xf>
    <xf numFmtId="165" fontId="5" fillId="0" borderId="0" xfId="35" applyNumberFormat="1" applyFont="1" applyFill="1" applyBorder="1" applyAlignment="1"/>
    <xf numFmtId="167" fontId="5" fillId="0" borderId="0" xfId="35" applyNumberFormat="1" applyFont="1" applyFill="1" applyBorder="1" applyAlignment="1">
      <alignment horizontal="right"/>
    </xf>
    <xf numFmtId="0" fontId="5" fillId="0" borderId="38" xfId="31" applyFont="1" applyFill="1" applyBorder="1" applyAlignment="1"/>
    <xf numFmtId="0" fontId="22" fillId="0" borderId="38" xfId="0" applyFont="1" applyFill="1" applyBorder="1" applyAlignment="1">
      <alignment horizontal="right"/>
    </xf>
    <xf numFmtId="167" fontId="22" fillId="0" borderId="38" xfId="0" applyNumberFormat="1" applyFont="1" applyFill="1" applyBorder="1" applyAlignment="1">
      <alignment horizontal="right"/>
    </xf>
    <xf numFmtId="165" fontId="5" fillId="0" borderId="38" xfId="35" applyNumberFormat="1" applyFont="1" applyFill="1" applyBorder="1" applyAlignment="1"/>
    <xf numFmtId="167" fontId="5" fillId="0" borderId="38" xfId="35" applyNumberFormat="1" applyFont="1" applyFill="1" applyBorder="1" applyAlignment="1">
      <alignment horizontal="right"/>
    </xf>
    <xf numFmtId="167" fontId="5" fillId="0" borderId="38" xfId="30" applyNumberFormat="1" applyFont="1" applyFill="1" applyBorder="1" applyAlignment="1">
      <alignment horizontal="right" vertical="center"/>
    </xf>
    <xf numFmtId="165" fontId="22" fillId="0" borderId="38" xfId="0" applyNumberFormat="1" applyFont="1" applyFill="1" applyBorder="1" applyAlignment="1">
      <alignment horizontal="right"/>
    </xf>
    <xf numFmtId="0" fontId="2" fillId="0" borderId="0" xfId="6" applyFont="1" applyFill="1"/>
    <xf numFmtId="0" fontId="2" fillId="0" borderId="0" xfId="6" applyFont="1" applyFill="1" applyBorder="1"/>
    <xf numFmtId="0" fontId="49" fillId="0" borderId="0" xfId="0" applyFont="1" applyFill="1"/>
    <xf numFmtId="0" fontId="5" fillId="0" borderId="0" xfId="35" applyFont="1" applyFill="1" applyBorder="1"/>
    <xf numFmtId="0" fontId="8" fillId="0" borderId="0" xfId="0" applyFont="1" applyFill="1" applyAlignment="1"/>
    <xf numFmtId="0" fontId="22" fillId="0" borderId="0" xfId="0" applyFont="1" applyFill="1" applyAlignment="1">
      <alignment horizontal="right"/>
    </xf>
    <xf numFmtId="3" fontId="22" fillId="0" borderId="0" xfId="0" applyNumberFormat="1" applyFont="1" applyFill="1" applyAlignment="1">
      <alignment horizontal="right"/>
    </xf>
    <xf numFmtId="0" fontId="5" fillId="0" borderId="0" xfId="35" applyFont="1" applyFill="1"/>
    <xf numFmtId="0" fontId="5" fillId="0" borderId="38" xfId="35" applyFont="1" applyFill="1" applyBorder="1"/>
    <xf numFmtId="0" fontId="5" fillId="0" borderId="0" xfId="30" applyFont="1" applyFill="1" applyBorder="1" applyAlignment="1">
      <alignment wrapText="1"/>
    </xf>
    <xf numFmtId="0" fontId="28" fillId="0" borderId="0" xfId="0" applyFont="1"/>
    <xf numFmtId="0" fontId="28" fillId="0" borderId="42" xfId="0" applyFont="1" applyBorder="1" applyAlignment="1">
      <alignment horizontal="center"/>
    </xf>
    <xf numFmtId="3" fontId="40" fillId="0" borderId="0" xfId="2" applyNumberFormat="1" applyFont="1" applyFill="1" applyBorder="1" applyAlignment="1"/>
    <xf numFmtId="3" fontId="6" fillId="0" borderId="0" xfId="0" applyNumberFormat="1" applyFont="1" applyFill="1"/>
    <xf numFmtId="0" fontId="4" fillId="0" borderId="0" xfId="10" applyFont="1" applyFill="1" applyBorder="1" applyAlignment="1">
      <alignment wrapText="1"/>
    </xf>
    <xf numFmtId="0" fontId="4" fillId="0" borderId="4" xfId="10" applyFont="1" applyFill="1" applyBorder="1" applyAlignment="1">
      <alignment horizontal="center" vertical="center" wrapText="1"/>
    </xf>
    <xf numFmtId="0" fontId="4" fillId="0" borderId="1" xfId="10" applyFont="1" applyFill="1" applyBorder="1" applyAlignment="1">
      <alignment horizontal="center" vertical="center" wrapText="1"/>
    </xf>
    <xf numFmtId="0" fontId="4" fillId="0" borderId="2" xfId="10" applyFont="1" applyFill="1" applyBorder="1" applyAlignment="1">
      <alignment horizontal="center" vertical="center" wrapText="1"/>
    </xf>
    <xf numFmtId="0" fontId="0" fillId="0" borderId="0" xfId="0" applyFill="1" applyAlignment="1">
      <alignment wrapText="1"/>
    </xf>
    <xf numFmtId="0" fontId="7" fillId="0" borderId="0" xfId="0" applyFont="1" applyFill="1" applyAlignment="1">
      <alignment wrapText="1"/>
    </xf>
    <xf numFmtId="0" fontId="7" fillId="0" borderId="0" xfId="8" applyFont="1" applyFill="1" applyAlignment="1">
      <alignment horizontal="left" wrapText="1"/>
    </xf>
    <xf numFmtId="0" fontId="4" fillId="0" borderId="9" xfId="10" applyFont="1" applyFill="1" applyBorder="1" applyAlignment="1">
      <alignment horizontal="center" vertical="center" wrapText="1"/>
    </xf>
    <xf numFmtId="0" fontId="16" fillId="0" borderId="0" xfId="0" applyFont="1" applyFill="1" applyBorder="1" applyAlignment="1">
      <alignment wrapText="1"/>
    </xf>
    <xf numFmtId="0" fontId="16" fillId="0" borderId="0" xfId="0" applyFont="1" applyFill="1" applyAlignment="1">
      <alignment wrapText="1"/>
    </xf>
    <xf numFmtId="0" fontId="4" fillId="0" borderId="0" xfId="2" applyFont="1" applyFill="1" applyBorder="1" applyAlignment="1">
      <alignment horizontal="center" vertical="center"/>
    </xf>
    <xf numFmtId="0" fontId="28" fillId="0" borderId="2" xfId="0" applyFont="1" applyFill="1" applyBorder="1" applyAlignment="1">
      <alignment horizontal="center" vertical="center" wrapText="1"/>
    </xf>
    <xf numFmtId="0" fontId="15" fillId="0" borderId="0" xfId="0" applyFont="1" applyFill="1" applyAlignment="1">
      <alignment wrapText="1"/>
    </xf>
    <xf numFmtId="0" fontId="38" fillId="0" borderId="2" xfId="0" applyNumberFormat="1" applyFont="1" applyFill="1" applyBorder="1" applyAlignment="1">
      <alignment horizontal="center" vertical="center" wrapText="1"/>
    </xf>
    <xf numFmtId="0" fontId="7" fillId="0" borderId="0" xfId="0" applyFont="1" applyFill="1" applyAlignment="1">
      <alignment horizontal="center" wrapText="1"/>
    </xf>
    <xf numFmtId="0" fontId="5" fillId="0" borderId="0" xfId="10" applyFont="1" applyFill="1" applyBorder="1" applyAlignment="1">
      <alignment horizontal="left" wrapText="1"/>
    </xf>
    <xf numFmtId="0" fontId="4" fillId="0" borderId="1" xfId="2" applyFont="1" applyFill="1" applyBorder="1" applyAlignment="1">
      <alignment horizontal="center" vertical="center" wrapText="1"/>
    </xf>
    <xf numFmtId="0" fontId="4" fillId="0" borderId="2" xfId="2" applyFont="1" applyFill="1" applyBorder="1" applyAlignment="1">
      <alignment horizontal="center" vertical="center" wrapText="1"/>
    </xf>
    <xf numFmtId="0" fontId="4" fillId="0" borderId="3" xfId="2" applyFont="1" applyFill="1" applyBorder="1" applyAlignment="1">
      <alignment horizontal="center" vertical="center" wrapText="1"/>
    </xf>
    <xf numFmtId="0" fontId="4" fillId="0" borderId="4" xfId="2" applyFont="1" applyFill="1" applyBorder="1" applyAlignment="1">
      <alignment horizontal="center" vertical="center" wrapText="1"/>
    </xf>
    <xf numFmtId="0" fontId="4" fillId="0" borderId="34" xfId="2" applyFont="1" applyFill="1" applyBorder="1" applyAlignment="1">
      <alignment horizontal="center" vertical="center" wrapText="1"/>
    </xf>
    <xf numFmtId="0" fontId="4" fillId="0" borderId="0" xfId="2" applyFont="1" applyFill="1" applyBorder="1" applyAlignment="1">
      <alignment horizontal="center" vertical="center" wrapText="1"/>
    </xf>
    <xf numFmtId="0" fontId="4" fillId="0" borderId="42" xfId="2" applyFont="1" applyFill="1" applyBorder="1" applyAlignment="1">
      <alignment horizontal="center" vertical="center" wrapText="1"/>
    </xf>
    <xf numFmtId="0" fontId="4" fillId="0" borderId="42" xfId="30" applyFont="1" applyFill="1" applyBorder="1" applyAlignment="1">
      <alignment horizontal="center" vertical="center" wrapText="1"/>
    </xf>
    <xf numFmtId="165" fontId="5" fillId="0" borderId="0" xfId="8" applyNumberFormat="1" applyFont="1" applyFill="1" applyBorder="1" applyAlignment="1"/>
    <xf numFmtId="167" fontId="5" fillId="0" borderId="0" xfId="15" applyNumberFormat="1" applyFont="1" applyFill="1" applyBorder="1" applyAlignment="1"/>
    <xf numFmtId="165" fontId="5" fillId="0" borderId="0" xfId="0" applyNumberFormat="1" applyFont="1" applyFill="1" applyBorder="1" applyAlignment="1"/>
    <xf numFmtId="165" fontId="5" fillId="0" borderId="0" xfId="10" applyNumberFormat="1" applyFont="1" applyFill="1" applyBorder="1" applyAlignment="1">
      <alignment vertical="center" wrapText="1"/>
    </xf>
    <xf numFmtId="3" fontId="5" fillId="0" borderId="0" xfId="0" applyNumberFormat="1" applyFont="1" applyFill="1" applyBorder="1" applyAlignment="1"/>
    <xf numFmtId="3" fontId="5" fillId="0" borderId="0" xfId="0" applyNumberFormat="1" applyFont="1" applyFill="1" applyBorder="1" applyAlignment="1">
      <alignment vertical="top" wrapText="1"/>
    </xf>
    <xf numFmtId="0" fontId="5" fillId="0" borderId="0" xfId="24" applyFont="1" applyBorder="1" applyAlignment="1">
      <alignment vertical="center"/>
    </xf>
    <xf numFmtId="3" fontId="5" fillId="0" borderId="0" xfId="0" applyNumberFormat="1" applyFont="1" applyFill="1" applyBorder="1" applyAlignment="1">
      <alignment vertical="center" wrapText="1"/>
    </xf>
    <xf numFmtId="3" fontId="5" fillId="0" borderId="0" xfId="24" applyNumberFormat="1" applyFont="1" applyFill="1" applyBorder="1" applyAlignment="1"/>
    <xf numFmtId="3" fontId="5" fillId="0" borderId="0" xfId="0" applyNumberFormat="1" applyFont="1" applyFill="1" applyBorder="1" applyAlignment="1">
      <alignment vertical="justify" wrapText="1"/>
    </xf>
    <xf numFmtId="0" fontId="5" fillId="0" borderId="40" xfId="0" applyFont="1" applyFill="1" applyBorder="1"/>
    <xf numFmtId="0" fontId="5" fillId="0" borderId="40" xfId="0" applyFont="1" applyBorder="1" applyAlignment="1">
      <alignment vertical="center"/>
    </xf>
    <xf numFmtId="165" fontId="5" fillId="0" borderId="40" xfId="0" applyNumberFormat="1" applyFont="1" applyFill="1" applyBorder="1" applyAlignment="1"/>
    <xf numFmtId="165" fontId="5" fillId="0" borderId="40" xfId="10" applyNumberFormat="1" applyFont="1" applyFill="1" applyBorder="1" applyAlignment="1">
      <alignment vertical="center" wrapText="1"/>
    </xf>
    <xf numFmtId="3" fontId="5" fillId="0" borderId="40" xfId="8" applyNumberFormat="1" applyFont="1" applyFill="1" applyBorder="1" applyAlignment="1"/>
    <xf numFmtId="165" fontId="5" fillId="0" borderId="40" xfId="8" applyNumberFormat="1" applyFont="1" applyFill="1" applyBorder="1" applyAlignment="1"/>
    <xf numFmtId="167" fontId="5" fillId="0" borderId="40" xfId="15" applyNumberFormat="1" applyFont="1" applyFill="1" applyBorder="1" applyAlignment="1"/>
    <xf numFmtId="0" fontId="5" fillId="0" borderId="38" xfId="0" applyFont="1" applyFill="1" applyBorder="1"/>
    <xf numFmtId="3" fontId="5" fillId="0" borderId="38" xfId="0" applyNumberFormat="1" applyFont="1" applyFill="1" applyBorder="1" applyAlignment="1"/>
    <xf numFmtId="165" fontId="5" fillId="0" borderId="38" xfId="0" applyNumberFormat="1" applyFont="1" applyFill="1" applyBorder="1" applyAlignment="1"/>
    <xf numFmtId="165" fontId="5" fillId="0" borderId="38" xfId="10" applyNumberFormat="1" applyFont="1" applyFill="1" applyBorder="1" applyAlignment="1">
      <alignment vertical="center" wrapText="1"/>
    </xf>
    <xf numFmtId="3" fontId="5" fillId="0" borderId="38" xfId="0" applyNumberFormat="1" applyFont="1" applyFill="1" applyBorder="1" applyAlignment="1">
      <alignment vertical="top" wrapText="1"/>
    </xf>
    <xf numFmtId="165" fontId="5" fillId="0" borderId="38" xfId="8" applyNumberFormat="1" applyFont="1" applyFill="1" applyBorder="1" applyAlignment="1"/>
    <xf numFmtId="167" fontId="5" fillId="0" borderId="38" xfId="15" applyNumberFormat="1" applyFont="1" applyFill="1" applyBorder="1" applyAlignment="1"/>
    <xf numFmtId="165" fontId="7" fillId="0" borderId="0" xfId="8" applyNumberFormat="1" applyFont="1" applyFill="1" applyBorder="1" applyAlignment="1"/>
    <xf numFmtId="3" fontId="5" fillId="0" borderId="0" xfId="2" applyNumberFormat="1" applyFont="1" applyFill="1" applyBorder="1" applyAlignment="1">
      <alignment vertical="top" wrapText="1"/>
    </xf>
    <xf numFmtId="0" fontId="22" fillId="0" borderId="40" xfId="0" applyFont="1" applyFill="1" applyBorder="1"/>
    <xf numFmtId="0" fontId="7" fillId="0" borderId="47" xfId="8" applyFont="1" applyFill="1" applyBorder="1"/>
    <xf numFmtId="0" fontId="5" fillId="0" borderId="47" xfId="8" applyFont="1" applyFill="1" applyBorder="1"/>
    <xf numFmtId="0" fontId="5" fillId="0" borderId="47" xfId="8" applyFont="1" applyFill="1" applyBorder="1" applyAlignment="1"/>
    <xf numFmtId="165" fontId="5" fillId="0" borderId="47" xfId="8" applyNumberFormat="1" applyFont="1" applyFill="1" applyBorder="1" applyAlignment="1"/>
    <xf numFmtId="165" fontId="5" fillId="0" borderId="47" xfId="10" applyNumberFormat="1" applyFont="1" applyFill="1" applyBorder="1" applyAlignment="1">
      <alignment vertical="center" wrapText="1"/>
    </xf>
    <xf numFmtId="3" fontId="5" fillId="0" borderId="47" xfId="8" applyNumberFormat="1" applyFont="1" applyFill="1" applyBorder="1" applyAlignment="1"/>
    <xf numFmtId="167" fontId="5" fillId="0" borderId="47" xfId="15" applyNumberFormat="1" applyFont="1" applyFill="1" applyBorder="1" applyAlignment="1"/>
    <xf numFmtId="0" fontId="4" fillId="0" borderId="40" xfId="10" applyFont="1" applyFill="1" applyBorder="1" applyAlignment="1">
      <alignment horizontal="center" vertical="center" wrapText="1"/>
    </xf>
    <xf numFmtId="3" fontId="4" fillId="0" borderId="40" xfId="10" applyNumberFormat="1" applyFont="1" applyFill="1" applyBorder="1" applyAlignment="1">
      <alignment horizontal="right" vertical="center" wrapText="1"/>
    </xf>
    <xf numFmtId="0" fontId="4" fillId="0" borderId="40" xfId="10" applyFont="1" applyFill="1" applyBorder="1" applyAlignment="1">
      <alignment horizontal="right" vertical="center" wrapText="1"/>
    </xf>
    <xf numFmtId="165" fontId="5" fillId="0" borderId="51" xfId="0" applyNumberFormat="1" applyFont="1" applyFill="1" applyBorder="1" applyAlignment="1">
      <alignment horizontal="right"/>
    </xf>
    <xf numFmtId="0" fontId="5" fillId="0" borderId="40" xfId="8" applyFont="1" applyFill="1" applyBorder="1" applyAlignment="1">
      <alignment horizontal="right"/>
    </xf>
    <xf numFmtId="165" fontId="5" fillId="0" borderId="40" xfId="8" applyNumberFormat="1" applyFont="1" applyFill="1" applyBorder="1" applyAlignment="1">
      <alignment horizontal="right"/>
    </xf>
    <xf numFmtId="0" fontId="5" fillId="0" borderId="0" xfId="0" applyFont="1" applyFill="1" applyBorder="1" applyAlignment="1">
      <alignment vertical="top" wrapText="1"/>
    </xf>
    <xf numFmtId="165" fontId="5" fillId="0" borderId="0" xfId="0" applyNumberFormat="1" applyFont="1" applyFill="1" applyBorder="1" applyAlignment="1">
      <alignment horizontal="right" vertical="top" wrapText="1"/>
    </xf>
    <xf numFmtId="3" fontId="5" fillId="0" borderId="40" xfId="0" applyNumberFormat="1" applyFont="1" applyFill="1" applyBorder="1" applyAlignment="1">
      <alignment horizontal="right" vertical="top" wrapText="1"/>
    </xf>
    <xf numFmtId="165" fontId="5" fillId="0" borderId="40" xfId="0" applyNumberFormat="1" applyFont="1" applyFill="1" applyBorder="1" applyAlignment="1">
      <alignment horizontal="right"/>
    </xf>
    <xf numFmtId="3" fontId="5" fillId="0" borderId="40" xfId="0" applyNumberFormat="1" applyFont="1" applyFill="1" applyBorder="1" applyAlignment="1">
      <alignment horizontal="right"/>
    </xf>
    <xf numFmtId="3" fontId="5" fillId="0" borderId="38" xfId="0" applyNumberFormat="1" applyFont="1" applyFill="1" applyBorder="1" applyAlignment="1">
      <alignment horizontal="right" vertical="top" wrapText="1"/>
    </xf>
    <xf numFmtId="165" fontId="5" fillId="0" borderId="38" xfId="0" applyNumberFormat="1" applyFont="1" applyFill="1" applyBorder="1" applyAlignment="1">
      <alignment horizontal="right"/>
    </xf>
    <xf numFmtId="165" fontId="5" fillId="0" borderId="38" xfId="0" applyNumberFormat="1" applyFont="1" applyFill="1" applyBorder="1" applyAlignment="1">
      <alignment horizontal="right" vertical="top" wrapText="1"/>
    </xf>
    <xf numFmtId="3" fontId="5" fillId="0" borderId="40" xfId="8" applyNumberFormat="1" applyFont="1" applyFill="1" applyBorder="1" applyAlignment="1">
      <alignment horizontal="right"/>
    </xf>
    <xf numFmtId="0" fontId="22" fillId="0" borderId="38" xfId="0" applyFont="1" applyFill="1" applyBorder="1"/>
    <xf numFmtId="3" fontId="5" fillId="0" borderId="38" xfId="8" applyNumberFormat="1" applyFont="1" applyFill="1" applyBorder="1" applyAlignment="1">
      <alignment horizontal="right"/>
    </xf>
    <xf numFmtId="165" fontId="5" fillId="0" borderId="38" xfId="8" applyNumberFormat="1" applyFont="1" applyFill="1" applyBorder="1" applyAlignment="1">
      <alignment horizontal="right"/>
    </xf>
    <xf numFmtId="0" fontId="5" fillId="0" borderId="0" xfId="8" applyFont="1" applyFill="1" applyAlignment="1">
      <alignment horizontal="left" wrapText="1"/>
    </xf>
    <xf numFmtId="1" fontId="50" fillId="0" borderId="0" xfId="8" applyNumberFormat="1" applyFont="1" applyFill="1"/>
    <xf numFmtId="1" fontId="5" fillId="0" borderId="0" xfId="0" applyNumberFormat="1" applyFont="1" applyFill="1" applyBorder="1" applyAlignment="1">
      <alignment horizontal="right" vertical="top" wrapText="1"/>
    </xf>
    <xf numFmtId="1" fontId="5" fillId="0" borderId="0" xfId="0" applyNumberFormat="1" applyFont="1" applyFill="1" applyBorder="1" applyAlignment="1">
      <alignment horizontal="right" vertical="center" wrapText="1"/>
    </xf>
    <xf numFmtId="0" fontId="22" fillId="0" borderId="0" xfId="0" applyFont="1" applyFill="1" applyBorder="1" applyAlignment="1">
      <alignment vertical="top" wrapText="1"/>
    </xf>
    <xf numFmtId="0" fontId="22" fillId="0" borderId="0" xfId="11" applyFont="1" applyFill="1" applyBorder="1" applyAlignment="1">
      <alignment horizontal="right" vertical="top" wrapText="1"/>
    </xf>
    <xf numFmtId="1" fontId="5" fillId="0" borderId="0" xfId="0" applyNumberFormat="1" applyFont="1" applyFill="1" applyBorder="1" applyAlignment="1">
      <alignment horizontal="right" vertical="justify" wrapText="1"/>
    </xf>
    <xf numFmtId="1" fontId="5" fillId="0" borderId="0" xfId="2" applyNumberFormat="1" applyFont="1" applyFill="1" applyBorder="1" applyAlignment="1">
      <alignment horizontal="right" vertical="top" wrapText="1"/>
    </xf>
    <xf numFmtId="167" fontId="5" fillId="0" borderId="40" xfId="0" applyNumberFormat="1" applyFont="1" applyFill="1" applyBorder="1" applyAlignment="1">
      <alignment horizontal="right" wrapText="1"/>
    </xf>
    <xf numFmtId="165" fontId="5" fillId="0" borderId="40" xfId="0" applyNumberFormat="1" applyFont="1" applyFill="1" applyBorder="1" applyAlignment="1">
      <alignment horizontal="right" vertical="top" wrapText="1"/>
    </xf>
    <xf numFmtId="1" fontId="5" fillId="0" borderId="40" xfId="0" applyNumberFormat="1" applyFont="1" applyFill="1" applyBorder="1" applyAlignment="1">
      <alignment horizontal="right" vertical="top" wrapText="1"/>
    </xf>
    <xf numFmtId="167" fontId="5" fillId="0" borderId="38" xfId="0" applyNumberFormat="1" applyFont="1" applyFill="1" applyBorder="1" applyAlignment="1">
      <alignment horizontal="right" wrapText="1"/>
    </xf>
    <xf numFmtId="1" fontId="5" fillId="0" borderId="38" xfId="0" applyNumberFormat="1" applyFont="1" applyFill="1" applyBorder="1" applyAlignment="1">
      <alignment horizontal="right" vertical="top" wrapText="1"/>
    </xf>
    <xf numFmtId="3" fontId="5" fillId="0" borderId="0" xfId="0" applyNumberFormat="1" applyFont="1" applyFill="1" applyBorder="1" applyAlignment="1">
      <alignment horizontal="right" wrapText="1"/>
    </xf>
    <xf numFmtId="165" fontId="5" fillId="0" borderId="0" xfId="0" applyNumberFormat="1" applyFont="1" applyFill="1" applyBorder="1" applyAlignment="1">
      <alignment horizontal="right" wrapText="1"/>
    </xf>
    <xf numFmtId="3" fontId="5" fillId="0" borderId="40" xfId="0" applyNumberFormat="1" applyFont="1" applyFill="1" applyBorder="1" applyAlignment="1">
      <alignment horizontal="right" wrapText="1"/>
    </xf>
    <xf numFmtId="165" fontId="5" fillId="0" borderId="40" xfId="0" applyNumberFormat="1" applyFont="1" applyFill="1" applyBorder="1" applyAlignment="1">
      <alignment horizontal="right" wrapText="1"/>
    </xf>
    <xf numFmtId="3" fontId="5" fillId="0" borderId="38" xfId="0" applyNumberFormat="1" applyFont="1" applyFill="1" applyBorder="1" applyAlignment="1">
      <alignment horizontal="right" wrapText="1"/>
    </xf>
    <xf numFmtId="165" fontId="5" fillId="0" borderId="38" xfId="0" applyNumberFormat="1" applyFont="1" applyFill="1" applyBorder="1" applyAlignment="1">
      <alignment horizontal="right" wrapText="1"/>
    </xf>
    <xf numFmtId="167" fontId="5" fillId="0" borderId="0" xfId="8" applyNumberFormat="1" applyFont="1" applyFill="1" applyBorder="1" applyAlignment="1">
      <alignment horizontal="right"/>
    </xf>
    <xf numFmtId="167" fontId="5" fillId="0" borderId="40" xfId="8" applyNumberFormat="1" applyFont="1" applyFill="1" applyBorder="1" applyAlignment="1">
      <alignment horizontal="right"/>
    </xf>
    <xf numFmtId="167" fontId="5" fillId="0" borderId="38" xfId="8" applyNumberFormat="1" applyFont="1" applyFill="1" applyBorder="1" applyAlignment="1">
      <alignment horizontal="right"/>
    </xf>
    <xf numFmtId="0" fontId="22" fillId="0" borderId="40" xfId="0" applyFont="1" applyFill="1" applyBorder="1" applyAlignment="1"/>
    <xf numFmtId="165" fontId="5" fillId="0" borderId="0" xfId="8" applyNumberFormat="1" applyFont="1" applyFill="1" applyBorder="1" applyAlignment="1">
      <alignment horizontal="right" vertical="center"/>
    </xf>
    <xf numFmtId="165" fontId="5" fillId="0" borderId="0" xfId="0" applyNumberFormat="1" applyFont="1" applyFill="1" applyBorder="1" applyAlignment="1">
      <alignment horizontal="right" vertical="center" wrapText="1"/>
    </xf>
    <xf numFmtId="167" fontId="5" fillId="0" borderId="0" xfId="0" applyNumberFormat="1" applyFont="1" applyFill="1" applyBorder="1" applyAlignment="1">
      <alignment horizontal="right" vertical="center" wrapText="1"/>
    </xf>
    <xf numFmtId="167" fontId="37" fillId="0" borderId="0" xfId="0" applyNumberFormat="1" applyFont="1" applyFill="1" applyBorder="1" applyAlignment="1">
      <alignment horizontal="right" vertical="center" wrapText="1"/>
    </xf>
    <xf numFmtId="3" fontId="5" fillId="0" borderId="0" xfId="0" applyNumberFormat="1" applyFont="1" applyFill="1" applyBorder="1" applyAlignment="1">
      <alignment horizontal="right" vertical="center"/>
    </xf>
    <xf numFmtId="0" fontId="4" fillId="0" borderId="55" xfId="2" applyFont="1" applyFill="1" applyBorder="1" applyAlignment="1">
      <alignment vertical="center"/>
    </xf>
    <xf numFmtId="3" fontId="5" fillId="0" borderId="40" xfId="0" applyNumberFormat="1" applyFont="1" applyFill="1" applyBorder="1" applyAlignment="1">
      <alignment horizontal="right" vertical="center" wrapText="1"/>
    </xf>
    <xf numFmtId="165" fontId="5" fillId="0" borderId="40" xfId="8" applyNumberFormat="1" applyFont="1" applyFill="1" applyBorder="1" applyAlignment="1">
      <alignment horizontal="right" vertical="center"/>
    </xf>
    <xf numFmtId="165" fontId="5" fillId="0" borderId="40" xfId="0" applyNumberFormat="1" applyFont="1" applyFill="1" applyBorder="1" applyAlignment="1">
      <alignment horizontal="right" vertical="center" wrapText="1"/>
    </xf>
    <xf numFmtId="167" fontId="5" fillId="0" borderId="40" xfId="0" applyNumberFormat="1" applyFont="1" applyFill="1" applyBorder="1" applyAlignment="1">
      <alignment horizontal="right" vertical="center" wrapText="1"/>
    </xf>
    <xf numFmtId="3" fontId="5" fillId="0" borderId="38" xfId="0" applyNumberFormat="1" applyFont="1" applyFill="1" applyBorder="1" applyAlignment="1">
      <alignment horizontal="right" vertical="center" wrapText="1"/>
    </xf>
    <xf numFmtId="165" fontId="5" fillId="0" borderId="38" xfId="8" applyNumberFormat="1" applyFont="1" applyFill="1" applyBorder="1" applyAlignment="1">
      <alignment horizontal="right" vertical="center"/>
    </xf>
    <xf numFmtId="167" fontId="5" fillId="0" borderId="38" xfId="0" applyNumberFormat="1" applyFont="1" applyFill="1" applyBorder="1" applyAlignment="1">
      <alignment horizontal="right" vertical="center" wrapText="1"/>
    </xf>
    <xf numFmtId="167" fontId="37" fillId="0" borderId="40" xfId="0" applyNumberFormat="1" applyFont="1" applyFill="1" applyBorder="1" applyAlignment="1">
      <alignment horizontal="right" vertical="center" wrapText="1"/>
    </xf>
    <xf numFmtId="165" fontId="5" fillId="0" borderId="38" xfId="0" applyNumberFormat="1" applyFont="1" applyFill="1" applyBorder="1" applyAlignment="1">
      <alignment horizontal="right" vertical="center" wrapText="1"/>
    </xf>
    <xf numFmtId="167" fontId="37" fillId="0" borderId="38" xfId="0" applyNumberFormat="1" applyFont="1" applyFill="1" applyBorder="1" applyAlignment="1">
      <alignment horizontal="right" vertical="center" wrapText="1"/>
    </xf>
    <xf numFmtId="3" fontId="8" fillId="0" borderId="0" xfId="0" applyNumberFormat="1" applyFont="1" applyFill="1" applyBorder="1" applyAlignment="1">
      <alignment horizontal="right"/>
    </xf>
    <xf numFmtId="175" fontId="8" fillId="0" borderId="0" xfId="0" applyNumberFormat="1" applyFont="1" applyFill="1" applyBorder="1" applyAlignment="1">
      <alignment horizontal="right"/>
    </xf>
    <xf numFmtId="0" fontId="0" fillId="0" borderId="4" xfId="0" applyBorder="1"/>
    <xf numFmtId="3" fontId="0" fillId="0" borderId="4" xfId="0" applyNumberFormat="1" applyBorder="1"/>
    <xf numFmtId="3" fontId="28" fillId="0" borderId="2" xfId="0" applyNumberFormat="1" applyFont="1" applyBorder="1" applyAlignment="1"/>
    <xf numFmtId="4" fontId="4" fillId="0" borderId="0" xfId="2" applyNumberFormat="1" applyFont="1" applyFill="1" applyBorder="1" applyAlignment="1">
      <alignment horizontal="right" vertical="center" wrapText="1"/>
    </xf>
    <xf numFmtId="4" fontId="22" fillId="0" borderId="0" xfId="0" applyNumberFormat="1" applyFont="1" applyFill="1" applyBorder="1" applyAlignment="1" applyProtection="1">
      <alignment vertical="center"/>
      <protection locked="0"/>
    </xf>
    <xf numFmtId="164" fontId="5" fillId="0" borderId="0" xfId="0" applyNumberFormat="1" applyFont="1" applyFill="1" applyBorder="1" applyAlignment="1">
      <alignment horizontal="right" vertical="center"/>
    </xf>
    <xf numFmtId="0" fontId="5" fillId="0" borderId="40" xfId="2" applyFont="1" applyFill="1" applyBorder="1"/>
    <xf numFmtId="164" fontId="5" fillId="0" borderId="40" xfId="2" applyNumberFormat="1" applyFont="1" applyFill="1" applyBorder="1" applyAlignment="1">
      <alignment horizontal="right" vertical="center"/>
    </xf>
    <xf numFmtId="2" fontId="5" fillId="0" borderId="40" xfId="0" applyNumberFormat="1" applyFont="1" applyFill="1" applyBorder="1" applyAlignment="1">
      <alignment horizontal="right" vertical="center"/>
    </xf>
    <xf numFmtId="164" fontId="5" fillId="0" borderId="38" xfId="2" applyNumberFormat="1" applyFont="1" applyFill="1" applyBorder="1" applyAlignment="1">
      <alignment horizontal="right" vertical="center"/>
    </xf>
    <xf numFmtId="2" fontId="5" fillId="0" borderId="38" xfId="0" applyNumberFormat="1" applyFont="1" applyFill="1" applyBorder="1" applyAlignment="1">
      <alignment horizontal="right" vertical="center"/>
    </xf>
    <xf numFmtId="0" fontId="5" fillId="0" borderId="47" xfId="2" applyFont="1" applyFill="1" applyBorder="1"/>
    <xf numFmtId="4" fontId="5" fillId="0" borderId="47" xfId="2" applyNumberFormat="1" applyFont="1" applyFill="1" applyBorder="1" applyAlignment="1">
      <alignment horizontal="center" vertical="center"/>
    </xf>
    <xf numFmtId="4" fontId="13" fillId="0" borderId="47" xfId="0" applyNumberFormat="1" applyFont="1" applyFill="1" applyBorder="1" applyAlignment="1" applyProtection="1">
      <alignment vertical="center"/>
      <protection locked="0"/>
    </xf>
    <xf numFmtId="2" fontId="5" fillId="0" borderId="47" xfId="0" applyNumberFormat="1" applyFont="1" applyFill="1" applyBorder="1" applyAlignment="1">
      <alignment horizontal="right" vertical="center"/>
    </xf>
    <xf numFmtId="4" fontId="5" fillId="0" borderId="47" xfId="2" applyNumberFormat="1" applyFont="1" applyFill="1" applyBorder="1" applyAlignment="1">
      <alignment horizontal="right" vertical="center"/>
    </xf>
    <xf numFmtId="0" fontId="4" fillId="0" borderId="47" xfId="2" applyFont="1" applyFill="1" applyBorder="1"/>
    <xf numFmtId="4" fontId="4" fillId="0" borderId="47" xfId="2" applyNumberFormat="1" applyFont="1" applyFill="1" applyBorder="1" applyAlignment="1">
      <alignment horizontal="center" vertical="center"/>
    </xf>
    <xf numFmtId="2" fontId="4" fillId="0" borderId="47" xfId="0" applyNumberFormat="1" applyFont="1" applyFill="1" applyBorder="1" applyAlignment="1">
      <alignment horizontal="right" vertical="center"/>
    </xf>
    <xf numFmtId="165" fontId="5" fillId="0" borderId="0" xfId="2" applyNumberFormat="1" applyFont="1" applyFill="1" applyBorder="1" applyAlignment="1">
      <alignment horizontal="right" vertical="center"/>
    </xf>
    <xf numFmtId="165" fontId="5" fillId="0" borderId="0" xfId="0" applyNumberFormat="1" applyFont="1" applyFill="1" applyBorder="1" applyAlignment="1">
      <alignment horizontal="right" vertical="center"/>
    </xf>
    <xf numFmtId="165" fontId="5" fillId="0" borderId="0" xfId="7" applyNumberFormat="1" applyFont="1" applyFill="1" applyBorder="1"/>
    <xf numFmtId="0" fontId="5" fillId="0" borderId="2" xfId="2" applyFont="1" applyFill="1" applyBorder="1"/>
    <xf numFmtId="165" fontId="5" fillId="0" borderId="2" xfId="2" applyNumberFormat="1" applyFont="1" applyFill="1" applyBorder="1"/>
    <xf numFmtId="165" fontId="5" fillId="0" borderId="2" xfId="2" applyNumberFormat="1" applyFont="1" applyFill="1" applyBorder="1" applyAlignment="1">
      <alignment horizontal="right" vertical="center"/>
    </xf>
    <xf numFmtId="0" fontId="5" fillId="0" borderId="2" xfId="2" applyFont="1" applyFill="1" applyBorder="1" applyAlignment="1">
      <alignment horizontal="right" vertical="center"/>
    </xf>
    <xf numFmtId="165" fontId="5" fillId="0" borderId="2" xfId="17" applyNumberFormat="1" applyFont="1" applyFill="1" applyBorder="1" applyAlignment="1">
      <alignment vertical="center" wrapText="1"/>
    </xf>
    <xf numFmtId="0" fontId="5" fillId="0" borderId="11" xfId="2" applyFont="1" applyFill="1" applyBorder="1"/>
    <xf numFmtId="165" fontId="5" fillId="0" borderId="11" xfId="2" applyNumberFormat="1" applyFont="1" applyFill="1" applyBorder="1"/>
    <xf numFmtId="165" fontId="5" fillId="0" borderId="11" xfId="2" applyNumberFormat="1" applyFont="1" applyFill="1" applyBorder="1" applyAlignment="1">
      <alignment horizontal="right" vertical="center"/>
    </xf>
    <xf numFmtId="165" fontId="5" fillId="0" borderId="11" xfId="0" applyNumberFormat="1" applyFont="1" applyFill="1" applyBorder="1" applyAlignment="1">
      <alignment horizontal="right" vertical="center"/>
    </xf>
    <xf numFmtId="0" fontId="5" fillId="0" borderId="38" xfId="7" applyFont="1" applyFill="1" applyBorder="1"/>
    <xf numFmtId="165" fontId="5" fillId="0" borderId="38" xfId="7" applyNumberFormat="1" applyFont="1" applyFill="1" applyBorder="1"/>
    <xf numFmtId="165" fontId="5" fillId="0" borderId="38" xfId="2" applyNumberFormat="1" applyFont="1" applyFill="1" applyBorder="1" applyAlignment="1">
      <alignment horizontal="right" vertical="center"/>
    </xf>
    <xf numFmtId="165" fontId="22" fillId="0" borderId="38" xfId="0" applyNumberFormat="1" applyFont="1" applyBorder="1"/>
    <xf numFmtId="2" fontId="5" fillId="0" borderId="0" xfId="2" applyNumberFormat="1" applyFont="1" applyFill="1" applyBorder="1" applyAlignment="1">
      <alignment horizontal="right" vertical="center"/>
    </xf>
    <xf numFmtId="0" fontId="5" fillId="0" borderId="0" xfId="2" applyFont="1" applyFill="1" applyBorder="1" applyAlignment="1">
      <alignment vertical="center"/>
    </xf>
    <xf numFmtId="2" fontId="5" fillId="0" borderId="0" xfId="2" applyNumberFormat="1" applyFont="1" applyFill="1" applyBorder="1" applyAlignment="1">
      <alignment vertical="center"/>
    </xf>
    <xf numFmtId="2" fontId="5" fillId="0" borderId="0" xfId="2" applyNumberFormat="1" applyFont="1" applyFill="1" applyBorder="1" applyAlignment="1">
      <alignment horizontal="right"/>
    </xf>
    <xf numFmtId="4" fontId="4" fillId="0" borderId="2" xfId="2" applyNumberFormat="1" applyFont="1" applyFill="1" applyBorder="1"/>
    <xf numFmtId="4" fontId="4" fillId="0" borderId="2" xfId="2" applyNumberFormat="1" applyFont="1" applyFill="1" applyBorder="1" applyAlignment="1">
      <alignment horizontal="right" vertical="center"/>
    </xf>
    <xf numFmtId="2" fontId="4" fillId="0" borderId="2" xfId="2" applyNumberFormat="1" applyFont="1" applyFill="1" applyBorder="1" applyAlignment="1">
      <alignment horizontal="right" vertical="center"/>
    </xf>
    <xf numFmtId="2" fontId="4" fillId="0" borderId="2" xfId="2" applyNumberFormat="1" applyFont="1" applyFill="1" applyBorder="1" applyAlignment="1">
      <alignment horizontal="right"/>
    </xf>
    <xf numFmtId="4" fontId="5" fillId="0" borderId="2" xfId="2" applyNumberFormat="1" applyFont="1" applyFill="1" applyBorder="1"/>
    <xf numFmtId="4" fontId="5" fillId="0" borderId="2" xfId="2" applyNumberFormat="1" applyFont="1" applyFill="1" applyBorder="1" applyAlignment="1">
      <alignment horizontal="right" vertical="center"/>
    </xf>
    <xf numFmtId="2" fontId="5" fillId="0" borderId="2" xfId="2" applyNumberFormat="1" applyFont="1" applyFill="1" applyBorder="1" applyAlignment="1">
      <alignment horizontal="right" vertical="center"/>
    </xf>
    <xf numFmtId="2" fontId="5" fillId="0" borderId="2" xfId="2" applyNumberFormat="1" applyFont="1" applyFill="1" applyBorder="1" applyAlignment="1">
      <alignment horizontal="right"/>
    </xf>
    <xf numFmtId="4" fontId="5" fillId="0" borderId="11" xfId="2" applyNumberFormat="1" applyFont="1" applyFill="1" applyBorder="1"/>
    <xf numFmtId="4" fontId="5" fillId="0" borderId="11" xfId="2" applyNumberFormat="1" applyFont="1" applyFill="1" applyBorder="1" applyAlignment="1">
      <alignment horizontal="right" vertical="center"/>
    </xf>
    <xf numFmtId="2" fontId="5" fillId="0" borderId="11" xfId="2" applyNumberFormat="1" applyFont="1" applyFill="1" applyBorder="1" applyAlignment="1">
      <alignment horizontal="right" vertical="center"/>
    </xf>
    <xf numFmtId="164" fontId="5" fillId="0" borderId="11" xfId="2" applyNumberFormat="1" applyFont="1" applyFill="1" applyBorder="1" applyAlignment="1">
      <alignment horizontal="right" vertical="center"/>
    </xf>
    <xf numFmtId="2" fontId="5" fillId="0" borderId="11" xfId="2" applyNumberFormat="1" applyFont="1" applyFill="1" applyBorder="1" applyAlignment="1">
      <alignment horizontal="right"/>
    </xf>
    <xf numFmtId="4" fontId="5" fillId="0" borderId="38" xfId="9" applyNumberFormat="1" applyFont="1" applyFill="1" applyBorder="1"/>
    <xf numFmtId="4" fontId="5" fillId="0" borderId="38" xfId="2" applyNumberFormat="1" applyFont="1" applyFill="1" applyBorder="1" applyAlignment="1">
      <alignment horizontal="right" vertical="center"/>
    </xf>
    <xf numFmtId="2" fontId="5" fillId="0" borderId="38" xfId="2" applyNumberFormat="1" applyFont="1" applyFill="1" applyBorder="1" applyAlignment="1">
      <alignment horizontal="right" vertical="center"/>
    </xf>
    <xf numFmtId="2" fontId="5" fillId="0" borderId="38" xfId="2" applyNumberFormat="1" applyFont="1" applyFill="1" applyBorder="1" applyAlignment="1">
      <alignment horizontal="right"/>
    </xf>
    <xf numFmtId="0" fontId="4" fillId="0" borderId="31" xfId="9" applyFont="1" applyFill="1" applyBorder="1" applyAlignment="1">
      <alignment horizontal="center" vertical="center" wrapText="1"/>
    </xf>
    <xf numFmtId="0" fontId="4" fillId="0" borderId="56" xfId="9" applyFont="1" applyFill="1" applyBorder="1" applyAlignment="1">
      <alignment horizontal="center" vertical="center" wrapText="1"/>
    </xf>
    <xf numFmtId="0" fontId="4" fillId="0" borderId="29" xfId="9" applyFont="1" applyFill="1" applyBorder="1" applyAlignment="1">
      <alignment horizontal="center" vertical="center" wrapText="1"/>
    </xf>
    <xf numFmtId="0" fontId="4" fillId="0" borderId="0" xfId="9" applyFont="1" applyFill="1" applyBorder="1"/>
    <xf numFmtId="4" fontId="5" fillId="0" borderId="0" xfId="9" applyNumberFormat="1" applyFont="1" applyFill="1" applyBorder="1" applyAlignment="1">
      <alignment horizontal="right"/>
    </xf>
    <xf numFmtId="2" fontId="5" fillId="0" borderId="0" xfId="9" applyNumberFormat="1" applyFont="1" applyFill="1" applyBorder="1" applyAlignment="1">
      <alignment horizontal="right" vertical="center"/>
    </xf>
    <xf numFmtId="0" fontId="5" fillId="0" borderId="11" xfId="9" applyFont="1" applyFill="1" applyBorder="1"/>
    <xf numFmtId="4" fontId="5" fillId="0" borderId="11" xfId="9" applyNumberFormat="1" applyFont="1" applyFill="1" applyBorder="1" applyAlignment="1">
      <alignment horizontal="right"/>
    </xf>
    <xf numFmtId="167" fontId="5" fillId="0" borderId="11" xfId="9" applyNumberFormat="1" applyFont="1" applyFill="1" applyBorder="1" applyAlignment="1">
      <alignment horizontal="right"/>
    </xf>
    <xf numFmtId="2" fontId="5" fillId="0" borderId="11" xfId="9" applyNumberFormat="1" applyFont="1" applyFill="1" applyBorder="1" applyAlignment="1">
      <alignment horizontal="right" vertical="center"/>
    </xf>
    <xf numFmtId="0" fontId="5" fillId="0" borderId="38" xfId="9" applyFont="1" applyFill="1" applyBorder="1"/>
    <xf numFmtId="4" fontId="5" fillId="0" borderId="38" xfId="9" applyNumberFormat="1" applyFont="1" applyFill="1" applyBorder="1" applyAlignment="1">
      <alignment horizontal="right"/>
    </xf>
    <xf numFmtId="167" fontId="5" fillId="0" borderId="38" xfId="9" applyNumberFormat="1" applyFont="1" applyFill="1" applyBorder="1" applyAlignment="1">
      <alignment horizontal="right"/>
    </xf>
    <xf numFmtId="2" fontId="5" fillId="0" borderId="38" xfId="9" applyNumberFormat="1" applyFont="1" applyFill="1" applyBorder="1" applyAlignment="1">
      <alignment horizontal="right" vertical="center"/>
    </xf>
    <xf numFmtId="0" fontId="5" fillId="0" borderId="2" xfId="9" applyFont="1" applyFill="1" applyBorder="1"/>
    <xf numFmtId="164" fontId="5" fillId="0" borderId="2" xfId="9" applyNumberFormat="1" applyFont="1" applyFill="1" applyBorder="1"/>
    <xf numFmtId="167" fontId="5" fillId="0" borderId="2" xfId="9" applyNumberFormat="1" applyFont="1" applyFill="1" applyBorder="1" applyAlignment="1">
      <alignment horizontal="right"/>
    </xf>
    <xf numFmtId="4" fontId="8" fillId="0" borderId="2" xfId="0" applyNumberFormat="1" applyFont="1" applyFill="1" applyBorder="1" applyAlignment="1" applyProtection="1">
      <alignment vertical="center"/>
      <protection locked="0"/>
    </xf>
    <xf numFmtId="0" fontId="4" fillId="0" borderId="2" xfId="9" applyFont="1" applyFill="1" applyBorder="1"/>
    <xf numFmtId="4" fontId="4" fillId="0" borderId="2" xfId="9" applyNumberFormat="1" applyFont="1" applyFill="1" applyBorder="1"/>
    <xf numFmtId="167" fontId="4" fillId="0" borderId="2" xfId="9" applyNumberFormat="1" applyFont="1" applyFill="1" applyBorder="1" applyAlignment="1">
      <alignment horizontal="right"/>
    </xf>
    <xf numFmtId="0" fontId="4" fillId="0" borderId="9" xfId="2" applyFont="1" applyFill="1" applyBorder="1" applyAlignment="1">
      <alignment horizontal="center" vertical="center" wrapText="1"/>
    </xf>
    <xf numFmtId="2" fontId="5" fillId="0" borderId="11" xfId="0" applyNumberFormat="1" applyFont="1" applyFill="1" applyBorder="1" applyAlignment="1">
      <alignment horizontal="right" vertical="center"/>
    </xf>
    <xf numFmtId="0" fontId="28" fillId="0" borderId="4" xfId="0" applyFont="1" applyFill="1" applyBorder="1" applyAlignment="1">
      <alignment horizontal="center" vertical="center" wrapText="1"/>
    </xf>
    <xf numFmtId="4" fontId="4" fillId="0" borderId="2" xfId="9" applyNumberFormat="1" applyFont="1" applyFill="1" applyBorder="1" applyAlignment="1"/>
    <xf numFmtId="2" fontId="4" fillId="0" borderId="2" xfId="9" applyNumberFormat="1" applyFont="1" applyFill="1" applyBorder="1" applyAlignment="1"/>
    <xf numFmtId="165" fontId="4" fillId="0" borderId="2" xfId="9" applyNumberFormat="1" applyFont="1" applyFill="1" applyBorder="1" applyAlignment="1"/>
    <xf numFmtId="0" fontId="5" fillId="0" borderId="0" xfId="9" applyFont="1" applyFill="1" applyBorder="1" applyAlignment="1"/>
    <xf numFmtId="43" fontId="5" fillId="0" borderId="0" xfId="2" applyNumberFormat="1" applyFont="1" applyFill="1" applyBorder="1"/>
    <xf numFmtId="0" fontId="5" fillId="0" borderId="9" xfId="9" applyFont="1" applyBorder="1" applyAlignment="1">
      <alignment horizontal="center"/>
    </xf>
    <xf numFmtId="0" fontId="4" fillId="0" borderId="9" xfId="9" applyFont="1" applyFill="1" applyBorder="1" applyAlignment="1">
      <alignment horizontal="center" vertical="center" wrapText="1"/>
    </xf>
    <xf numFmtId="4" fontId="5" fillId="0" borderId="0" xfId="2" applyNumberFormat="1" applyFont="1" applyFill="1" applyBorder="1" applyAlignment="1">
      <alignment horizontal="right"/>
    </xf>
    <xf numFmtId="39" fontId="5" fillId="0" borderId="0" xfId="0" applyNumberFormat="1" applyFont="1" applyFill="1" applyBorder="1" applyAlignment="1">
      <alignment horizontal="right"/>
    </xf>
    <xf numFmtId="0" fontId="5" fillId="0" borderId="11" xfId="9" applyFont="1" applyFill="1" applyBorder="1" applyAlignment="1">
      <alignment horizontal="left"/>
    </xf>
    <xf numFmtId="0" fontId="5" fillId="0" borderId="38" xfId="9" applyFont="1" applyFill="1" applyBorder="1" applyAlignment="1">
      <alignment horizontal="left" vertical="center" wrapText="1"/>
    </xf>
    <xf numFmtId="4" fontId="13" fillId="0" borderId="38" xfId="0" applyNumberFormat="1" applyFont="1" applyFill="1" applyBorder="1" applyAlignment="1" applyProtection="1">
      <alignment vertical="center"/>
      <protection locked="0"/>
    </xf>
    <xf numFmtId="0" fontId="5" fillId="0" borderId="9" xfId="9" applyFont="1" applyFill="1" applyBorder="1" applyAlignment="1">
      <alignment horizontal="center"/>
    </xf>
    <xf numFmtId="2" fontId="5" fillId="0" borderId="11" xfId="9" applyNumberFormat="1" applyFont="1" applyFill="1" applyBorder="1" applyAlignment="1">
      <alignment vertical="center" wrapText="1"/>
    </xf>
    <xf numFmtId="4" fontId="5" fillId="0" borderId="11" xfId="9" applyNumberFormat="1" applyFont="1" applyFill="1" applyBorder="1" applyAlignment="1"/>
    <xf numFmtId="0" fontId="5" fillId="0" borderId="11" xfId="9" applyFont="1" applyFill="1" applyBorder="1" applyAlignment="1">
      <alignment horizontal="left" vertical="center" wrapText="1"/>
    </xf>
    <xf numFmtId="4" fontId="5" fillId="0" borderId="11" xfId="9" applyNumberFormat="1" applyFont="1" applyFill="1" applyBorder="1" applyAlignment="1">
      <alignment horizontal="right" vertical="center" wrapText="1"/>
    </xf>
    <xf numFmtId="4" fontId="22" fillId="0" borderId="11" xfId="0" applyNumberFormat="1" applyFont="1" applyFill="1" applyBorder="1" applyAlignment="1">
      <alignment horizontal="right"/>
    </xf>
    <xf numFmtId="4" fontId="5" fillId="0" borderId="38" xfId="2" applyNumberFormat="1" applyFont="1" applyFill="1" applyBorder="1" applyAlignment="1">
      <alignment vertical="center"/>
    </xf>
    <xf numFmtId="4" fontId="5" fillId="0" borderId="0" xfId="9" applyNumberFormat="1" applyFont="1" applyFill="1" applyBorder="1" applyAlignment="1">
      <alignment horizontal="right" vertical="center"/>
    </xf>
    <xf numFmtId="2" fontId="5" fillId="0" borderId="11" xfId="9" applyNumberFormat="1" applyFont="1" applyFill="1" applyBorder="1" applyAlignment="1">
      <alignment horizontal="right" vertical="center" wrapText="1"/>
    </xf>
    <xf numFmtId="4" fontId="5" fillId="0" borderId="38" xfId="9" applyNumberFormat="1" applyFont="1" applyFill="1" applyBorder="1" applyAlignment="1">
      <alignment horizontal="right" vertical="center"/>
    </xf>
    <xf numFmtId="4" fontId="22" fillId="0" borderId="0" xfId="0" applyNumberFormat="1" applyFont="1" applyFill="1" applyBorder="1"/>
    <xf numFmtId="2" fontId="22" fillId="0" borderId="38" xfId="0" applyNumberFormat="1" applyFont="1" applyFill="1" applyBorder="1"/>
    <xf numFmtId="0" fontId="22" fillId="0" borderId="0" xfId="0" applyFont="1" applyFill="1" applyBorder="1" applyAlignment="1">
      <alignment horizontal="left"/>
    </xf>
    <xf numFmtId="2" fontId="22" fillId="0" borderId="0" xfId="12" applyNumberFormat="1" applyFont="1" applyFill="1" applyBorder="1" applyAlignment="1"/>
    <xf numFmtId="2" fontId="22" fillId="0" borderId="0" xfId="0" applyNumberFormat="1" applyFont="1" applyFill="1" applyBorder="1" applyAlignment="1"/>
    <xf numFmtId="0" fontId="22" fillId="0" borderId="11" xfId="0" applyFont="1" applyFill="1" applyBorder="1" applyAlignment="1">
      <alignment horizontal="left"/>
    </xf>
    <xf numFmtId="2" fontId="22" fillId="0" borderId="11" xfId="12" applyNumberFormat="1" applyFont="1" applyFill="1" applyBorder="1" applyAlignment="1"/>
    <xf numFmtId="3" fontId="22" fillId="0" borderId="11" xfId="0" applyNumberFormat="1" applyFont="1" applyFill="1" applyBorder="1" applyAlignment="1"/>
    <xf numFmtId="165" fontId="22" fillId="0" borderId="11" xfId="0" applyNumberFormat="1" applyFont="1" applyFill="1" applyBorder="1" applyAlignment="1"/>
    <xf numFmtId="2" fontId="22" fillId="0" borderId="38" xfId="0" applyNumberFormat="1" applyFont="1" applyFill="1" applyBorder="1" applyAlignment="1"/>
    <xf numFmtId="3" fontId="22" fillId="0" borderId="38" xfId="0" applyNumberFormat="1" applyFont="1" applyFill="1" applyBorder="1" applyAlignment="1">
      <alignment wrapText="1"/>
    </xf>
    <xf numFmtId="0" fontId="28" fillId="0" borderId="4" xfId="0" applyFont="1" applyFill="1" applyBorder="1" applyAlignment="1">
      <alignment horizontal="center" wrapText="1"/>
    </xf>
    <xf numFmtId="4" fontId="51" fillId="0" borderId="0" xfId="0" applyNumberFormat="1" applyFont="1"/>
    <xf numFmtId="0" fontId="22" fillId="0" borderId="0" xfId="0" applyFont="1" applyAlignment="1">
      <alignment wrapText="1"/>
    </xf>
    <xf numFmtId="0" fontId="22" fillId="0" borderId="0" xfId="0" applyFont="1" applyAlignment="1">
      <alignment horizontal="right"/>
    </xf>
    <xf numFmtId="0" fontId="27" fillId="3" borderId="0" xfId="0" applyFont="1" applyFill="1" applyBorder="1" applyAlignment="1">
      <alignment horizontal="left" vertical="center"/>
    </xf>
    <xf numFmtId="0" fontId="27" fillId="3" borderId="0" xfId="0" applyFont="1" applyFill="1" applyBorder="1" applyAlignment="1">
      <alignment vertical="center"/>
    </xf>
    <xf numFmtId="0" fontId="22" fillId="0" borderId="0" xfId="0" applyFont="1" applyAlignment="1">
      <alignment horizontal="left"/>
    </xf>
    <xf numFmtId="2" fontId="22" fillId="0" borderId="0" xfId="0" applyNumberFormat="1" applyFont="1"/>
    <xf numFmtId="0" fontId="27" fillId="3" borderId="0" xfId="0" applyFont="1" applyFill="1" applyBorder="1" applyAlignment="1">
      <alignment horizontal="right" vertical="center"/>
    </xf>
    <xf numFmtId="0" fontId="27" fillId="3" borderId="38" xfId="0" applyFont="1" applyFill="1" applyBorder="1" applyAlignment="1">
      <alignment vertical="center"/>
    </xf>
    <xf numFmtId="0" fontId="27" fillId="3" borderId="38" xfId="0" applyFont="1" applyFill="1" applyBorder="1" applyAlignment="1">
      <alignment horizontal="right" vertical="center"/>
    </xf>
    <xf numFmtId="0" fontId="52" fillId="3" borderId="2" xfId="0" applyFont="1" applyFill="1" applyBorder="1" applyAlignment="1">
      <alignment horizontal="left" vertical="center"/>
    </xf>
    <xf numFmtId="0" fontId="52" fillId="3" borderId="2" xfId="0" applyFont="1" applyFill="1" applyBorder="1" applyAlignment="1">
      <alignment horizontal="center" vertical="center"/>
    </xf>
    <xf numFmtId="0" fontId="52" fillId="3" borderId="2" xfId="0" applyFont="1" applyFill="1" applyBorder="1" applyAlignment="1">
      <alignment horizontal="right" vertical="center"/>
    </xf>
    <xf numFmtId="0" fontId="28" fillId="0" borderId="0" xfId="0" applyFont="1" applyAlignment="1">
      <alignment wrapText="1"/>
    </xf>
    <xf numFmtId="0" fontId="22" fillId="0" borderId="0" xfId="0" applyFont="1" applyAlignment="1">
      <alignment horizontal="center" wrapText="1"/>
    </xf>
    <xf numFmtId="0" fontId="22" fillId="0" borderId="0" xfId="0" applyFont="1" applyBorder="1" applyAlignment="1">
      <alignment horizontal="right" wrapText="1"/>
    </xf>
    <xf numFmtId="0" fontId="22" fillId="0" borderId="0" xfId="0" applyFont="1" applyAlignment="1">
      <alignment horizontal="left" wrapText="1"/>
    </xf>
    <xf numFmtId="0" fontId="28" fillId="0" borderId="4" xfId="0" applyFont="1" applyBorder="1" applyAlignment="1">
      <alignment wrapText="1"/>
    </xf>
    <xf numFmtId="165" fontId="28" fillId="0" borderId="15" xfId="0" applyNumberFormat="1" applyFont="1" applyBorder="1" applyAlignment="1">
      <alignment horizontal="right" wrapText="1"/>
    </xf>
    <xf numFmtId="2" fontId="28" fillId="0" borderId="15" xfId="0" applyNumberFormat="1" applyFont="1" applyBorder="1" applyAlignment="1">
      <alignment horizontal="right" wrapText="1"/>
    </xf>
    <xf numFmtId="0" fontId="22" fillId="0" borderId="4" xfId="0" applyFont="1" applyBorder="1" applyAlignment="1">
      <alignment wrapText="1"/>
    </xf>
    <xf numFmtId="165" fontId="22" fillId="0" borderId="4" xfId="0" applyNumberFormat="1" applyFont="1" applyBorder="1" applyAlignment="1">
      <alignment wrapText="1"/>
    </xf>
    <xf numFmtId="2" fontId="22" fillId="0" borderId="4" xfId="0" applyNumberFormat="1" applyFont="1" applyBorder="1" applyAlignment="1">
      <alignment wrapText="1"/>
    </xf>
    <xf numFmtId="0" fontId="22" fillId="0" borderId="4" xfId="0" applyFont="1" applyBorder="1"/>
    <xf numFmtId="2" fontId="22" fillId="0" borderId="4" xfId="0" applyNumberFormat="1" applyFont="1" applyBorder="1"/>
    <xf numFmtId="0" fontId="4" fillId="0" borderId="2" xfId="2" applyFont="1" applyFill="1" applyBorder="1" applyAlignment="1">
      <alignment horizontal="left" vertical="center" wrapText="1"/>
    </xf>
    <xf numFmtId="3" fontId="4" fillId="0" borderId="2" xfId="30" applyNumberFormat="1" applyFont="1" applyFill="1" applyBorder="1" applyAlignment="1">
      <alignment horizontal="right" vertical="center"/>
    </xf>
    <xf numFmtId="3" fontId="28" fillId="0" borderId="2" xfId="0" applyNumberFormat="1" applyFont="1" applyFill="1" applyBorder="1"/>
    <xf numFmtId="165" fontId="4" fillId="0" borderId="2" xfId="2" applyNumberFormat="1" applyFont="1" applyFill="1" applyBorder="1" applyAlignment="1">
      <alignment horizontal="right" vertical="center" wrapText="1"/>
    </xf>
    <xf numFmtId="3" fontId="4" fillId="0" borderId="2" xfId="30" applyNumberFormat="1" applyFont="1" applyFill="1" applyBorder="1" applyAlignment="1">
      <alignment horizontal="right" vertical="center" wrapText="1"/>
    </xf>
    <xf numFmtId="167" fontId="4" fillId="0" borderId="2" xfId="30" applyNumberFormat="1" applyFont="1" applyFill="1" applyBorder="1" applyAlignment="1">
      <alignment horizontal="right" vertical="center" wrapText="1"/>
    </xf>
    <xf numFmtId="165" fontId="4" fillId="0" borderId="2" xfId="30" applyNumberFormat="1" applyFont="1" applyFill="1" applyBorder="1" applyAlignment="1">
      <alignment horizontal="right" vertical="center" wrapText="1"/>
    </xf>
    <xf numFmtId="3" fontId="4" fillId="0" borderId="2" xfId="2" applyNumberFormat="1" applyFont="1" applyFill="1" applyBorder="1" applyAlignment="1">
      <alignment horizontal="right"/>
    </xf>
    <xf numFmtId="3" fontId="5" fillId="0" borderId="11" xfId="2" applyNumberFormat="1" applyFont="1" applyFill="1" applyBorder="1" applyAlignment="1">
      <alignment horizontal="right"/>
    </xf>
    <xf numFmtId="3" fontId="22" fillId="0" borderId="11" xfId="0" applyNumberFormat="1" applyFont="1" applyFill="1" applyBorder="1"/>
    <xf numFmtId="3" fontId="5" fillId="0" borderId="11" xfId="29" applyNumberFormat="1" applyFont="1" applyFill="1" applyBorder="1" applyAlignment="1">
      <alignment horizontal="right"/>
    </xf>
    <xf numFmtId="165" fontId="5" fillId="0" borderId="11" xfId="29" applyNumberFormat="1" applyFont="1" applyFill="1" applyBorder="1" applyAlignment="1">
      <alignment horizontal="right"/>
    </xf>
    <xf numFmtId="3" fontId="4" fillId="0" borderId="11" xfId="30" applyNumberFormat="1" applyFont="1" applyFill="1" applyBorder="1" applyAlignment="1">
      <alignment horizontal="right" vertical="center" wrapText="1"/>
    </xf>
    <xf numFmtId="165" fontId="4" fillId="0" borderId="11" xfId="30" applyNumberFormat="1" applyFont="1" applyFill="1" applyBorder="1" applyAlignment="1">
      <alignment horizontal="right" vertical="center" wrapText="1"/>
    </xf>
    <xf numFmtId="3" fontId="5" fillId="0" borderId="11" xfId="30" applyNumberFormat="1" applyFont="1" applyFill="1" applyBorder="1" applyAlignment="1">
      <alignment horizontal="right" vertical="center" wrapText="1"/>
    </xf>
    <xf numFmtId="165" fontId="5" fillId="0" borderId="11" xfId="30" applyNumberFormat="1" applyFont="1" applyFill="1" applyBorder="1" applyAlignment="1">
      <alignment horizontal="right" vertical="center" wrapText="1"/>
    </xf>
    <xf numFmtId="167" fontId="5" fillId="0" borderId="11" xfId="30" applyNumberFormat="1" applyFont="1" applyFill="1" applyBorder="1" applyAlignment="1">
      <alignment horizontal="right" vertical="center" wrapText="1"/>
    </xf>
    <xf numFmtId="165" fontId="5" fillId="0" borderId="0" xfId="2" applyNumberFormat="1" applyFont="1" applyFill="1" applyBorder="1" applyAlignment="1">
      <alignment horizontal="right" vertical="center" wrapText="1"/>
    </xf>
    <xf numFmtId="175" fontId="5" fillId="0" borderId="0" xfId="2" applyNumberFormat="1" applyFont="1" applyFill="1" applyBorder="1" applyAlignment="1">
      <alignment horizontal="right"/>
    </xf>
    <xf numFmtId="165" fontId="22" fillId="0" borderId="38" xfId="0" applyNumberFormat="1" applyFont="1" applyFill="1" applyBorder="1" applyAlignment="1"/>
    <xf numFmtId="165" fontId="22" fillId="0" borderId="2" xfId="0" applyNumberFormat="1" applyFont="1" applyFill="1" applyBorder="1" applyAlignment="1"/>
    <xf numFmtId="165" fontId="22" fillId="0" borderId="2" xfId="0" applyNumberFormat="1" applyFont="1" applyFill="1" applyBorder="1"/>
    <xf numFmtId="165" fontId="4" fillId="0" borderId="2" xfId="2" applyNumberFormat="1" applyFont="1" applyFill="1" applyBorder="1" applyAlignment="1">
      <alignment horizontal="right"/>
    </xf>
    <xf numFmtId="0" fontId="5" fillId="0" borderId="0" xfId="2" applyFont="1" applyFill="1" applyAlignment="1">
      <alignment horizontal="right"/>
    </xf>
    <xf numFmtId="165" fontId="5" fillId="0" borderId="11" xfId="2" applyNumberFormat="1" applyFont="1" applyFill="1" applyBorder="1" applyAlignment="1">
      <alignment horizontal="right"/>
    </xf>
    <xf numFmtId="165" fontId="5" fillId="0" borderId="38" xfId="2" applyNumberFormat="1" applyFont="1" applyFill="1" applyBorder="1" applyAlignment="1">
      <alignment horizontal="right"/>
    </xf>
    <xf numFmtId="3" fontId="4" fillId="0" borderId="2" xfId="30" applyNumberFormat="1" applyFont="1" applyFill="1" applyBorder="1" applyAlignment="1">
      <alignment vertical="center"/>
    </xf>
    <xf numFmtId="175" fontId="4" fillId="0" borderId="2" xfId="2" applyNumberFormat="1" applyFont="1" applyFill="1" applyBorder="1" applyAlignment="1"/>
    <xf numFmtId="165" fontId="4" fillId="0" borderId="2" xfId="2" applyNumberFormat="1" applyFont="1" applyFill="1" applyBorder="1" applyAlignment="1"/>
    <xf numFmtId="3" fontId="4" fillId="0" borderId="2" xfId="2" applyNumberFormat="1" applyFont="1" applyFill="1" applyBorder="1" applyAlignment="1"/>
    <xf numFmtId="3" fontId="5" fillId="0" borderId="11" xfId="29" applyNumberFormat="1" applyFont="1" applyFill="1" applyBorder="1" applyAlignment="1"/>
    <xf numFmtId="175" fontId="5" fillId="0" borderId="11" xfId="2" applyNumberFormat="1" applyFont="1" applyFill="1" applyBorder="1" applyAlignment="1"/>
    <xf numFmtId="165" fontId="5" fillId="0" borderId="11" xfId="2" applyNumberFormat="1" applyFont="1" applyFill="1" applyBorder="1" applyAlignment="1"/>
    <xf numFmtId="3" fontId="5" fillId="0" borderId="11" xfId="2" applyNumberFormat="1" applyFont="1" applyFill="1" applyBorder="1" applyAlignment="1"/>
    <xf numFmtId="3" fontId="5" fillId="0" borderId="38" xfId="29" applyNumberFormat="1" applyFont="1" applyFill="1" applyBorder="1" applyAlignment="1"/>
    <xf numFmtId="3" fontId="22" fillId="0" borderId="38" xfId="0" applyNumberFormat="1" applyFont="1" applyFill="1" applyBorder="1" applyAlignment="1"/>
    <xf numFmtId="175" fontId="5" fillId="0" borderId="38" xfId="2" applyNumberFormat="1" applyFont="1" applyFill="1" applyBorder="1" applyAlignment="1"/>
    <xf numFmtId="165" fontId="5" fillId="0" borderId="38" xfId="2" applyNumberFormat="1" applyFont="1" applyFill="1" applyBorder="1" applyAlignment="1"/>
    <xf numFmtId="3" fontId="5" fillId="0" borderId="38" xfId="2" applyNumberFormat="1" applyFont="1" applyFill="1" applyBorder="1" applyAlignment="1"/>
    <xf numFmtId="167" fontId="4" fillId="0" borderId="2" xfId="2" applyNumberFormat="1" applyFont="1" applyFill="1" applyBorder="1" applyAlignment="1">
      <alignment horizontal="right"/>
    </xf>
    <xf numFmtId="167" fontId="5" fillId="0" borderId="11" xfId="2" applyNumberFormat="1" applyFont="1" applyFill="1" applyBorder="1" applyAlignment="1">
      <alignment horizontal="right"/>
    </xf>
    <xf numFmtId="1" fontId="5" fillId="0" borderId="11" xfId="2" applyNumberFormat="1" applyFont="1" applyFill="1" applyBorder="1" applyAlignment="1">
      <alignment horizontal="right"/>
    </xf>
    <xf numFmtId="0" fontId="46" fillId="0" borderId="0" xfId="0" applyFont="1" applyFill="1"/>
    <xf numFmtId="0" fontId="28" fillId="0" borderId="9" xfId="0" applyFont="1" applyBorder="1" applyAlignment="1">
      <alignment horizontal="center"/>
    </xf>
    <xf numFmtId="0" fontId="4" fillId="0" borderId="11" xfId="30" applyFont="1" applyFill="1" applyBorder="1" applyAlignment="1">
      <alignment horizontal="center" vertical="center" wrapText="1"/>
    </xf>
    <xf numFmtId="3" fontId="22" fillId="0" borderId="38" xfId="0" applyNumberFormat="1" applyFont="1" applyBorder="1" applyAlignment="1">
      <alignment horizontal="right"/>
    </xf>
    <xf numFmtId="3" fontId="22" fillId="0" borderId="38" xfId="0" applyNumberFormat="1" applyFont="1" applyBorder="1"/>
    <xf numFmtId="0" fontId="4" fillId="0" borderId="9" xfId="30" applyFont="1" applyFill="1" applyBorder="1" applyAlignment="1">
      <alignment horizontal="center" vertical="center" wrapText="1"/>
    </xf>
    <xf numFmtId="0" fontId="4" fillId="0" borderId="14" xfId="30" applyFont="1" applyFill="1" applyBorder="1" applyAlignment="1">
      <alignment horizontal="center" vertical="center" wrapText="1"/>
    </xf>
    <xf numFmtId="0" fontId="4" fillId="0" borderId="15" xfId="30" applyFont="1" applyFill="1" applyBorder="1" applyAlignment="1">
      <alignment horizontal="center" vertical="center" wrapText="1"/>
    </xf>
    <xf numFmtId="3" fontId="4" fillId="0" borderId="9" xfId="33" applyNumberFormat="1" applyFont="1" applyFill="1" applyBorder="1" applyAlignment="1">
      <alignment horizontal="center" vertical="center" wrapText="1"/>
    </xf>
    <xf numFmtId="0" fontId="4" fillId="0" borderId="9" xfId="0" applyFont="1" applyFill="1" applyBorder="1" applyAlignment="1">
      <alignment horizontal="center" vertical="center"/>
    </xf>
    <xf numFmtId="0" fontId="4" fillId="0" borderId="9" xfId="0" applyFont="1" applyFill="1" applyBorder="1" applyAlignment="1">
      <alignment horizontal="center" vertical="center" wrapText="1"/>
    </xf>
    <xf numFmtId="3" fontId="5" fillId="0" borderId="0" xfId="33" applyNumberFormat="1" applyFont="1" applyFill="1" applyBorder="1" applyAlignment="1">
      <alignment horizontal="right" vertical="center" wrapText="1"/>
    </xf>
    <xf numFmtId="0" fontId="5" fillId="0" borderId="0" xfId="0" applyFont="1" applyFill="1" applyBorder="1" applyAlignment="1">
      <alignment horizontal="right"/>
    </xf>
    <xf numFmtId="0" fontId="7" fillId="0" borderId="11" xfId="26" applyFont="1" applyFill="1" applyBorder="1"/>
    <xf numFmtId="3" fontId="5" fillId="0" borderId="11" xfId="33" applyNumberFormat="1" applyFont="1" applyFill="1" applyBorder="1" applyAlignment="1">
      <alignment horizontal="right" vertical="center" wrapText="1"/>
    </xf>
    <xf numFmtId="3" fontId="5" fillId="0" borderId="11" xfId="0" applyNumberFormat="1" applyFont="1" applyFill="1" applyBorder="1" applyAlignment="1">
      <alignment horizontal="right"/>
    </xf>
    <xf numFmtId="0" fontId="5" fillId="0" borderId="11" xfId="0" applyFont="1" applyFill="1" applyBorder="1" applyAlignment="1">
      <alignment horizontal="right"/>
    </xf>
    <xf numFmtId="0" fontId="7" fillId="0" borderId="38" xfId="26" applyFont="1" applyFill="1" applyBorder="1"/>
    <xf numFmtId="3" fontId="5" fillId="0" borderId="38" xfId="33" applyNumberFormat="1" applyFont="1" applyFill="1" applyBorder="1" applyAlignment="1">
      <alignment horizontal="right" vertical="center" wrapText="1"/>
    </xf>
    <xf numFmtId="3" fontId="5" fillId="0" borderId="38" xfId="0" applyNumberFormat="1" applyFont="1" applyFill="1" applyBorder="1" applyAlignment="1">
      <alignment horizontal="right"/>
    </xf>
    <xf numFmtId="0" fontId="28" fillId="0" borderId="42" xfId="0" applyFont="1" applyBorder="1" applyAlignment="1">
      <alignment horizontal="center" wrapText="1"/>
    </xf>
    <xf numFmtId="0" fontId="22" fillId="0" borderId="40" xfId="0" applyFont="1" applyBorder="1"/>
    <xf numFmtId="3" fontId="22" fillId="0" borderId="40" xfId="0" applyNumberFormat="1" applyFont="1" applyBorder="1" applyAlignment="1">
      <alignment horizontal="right"/>
    </xf>
    <xf numFmtId="0" fontId="22" fillId="0" borderId="38" xfId="0" applyFont="1" applyBorder="1"/>
    <xf numFmtId="0" fontId="28" fillId="0" borderId="47" xfId="0" applyFont="1" applyBorder="1" applyAlignment="1">
      <alignment horizontal="center"/>
    </xf>
    <xf numFmtId="165" fontId="28" fillId="0" borderId="47" xfId="0" applyNumberFormat="1" applyFont="1" applyBorder="1"/>
    <xf numFmtId="0" fontId="28" fillId="0" borderId="0" xfId="0" applyFont="1" applyFill="1" applyAlignment="1">
      <alignment wrapText="1"/>
    </xf>
    <xf numFmtId="1" fontId="28" fillId="0" borderId="0" xfId="0" applyNumberFormat="1" applyFont="1" applyFill="1"/>
    <xf numFmtId="1" fontId="22" fillId="0" borderId="40" xfId="0" applyNumberFormat="1" applyFont="1" applyBorder="1"/>
    <xf numFmtId="3" fontId="22" fillId="0" borderId="40" xfId="0" applyNumberFormat="1" applyFont="1" applyBorder="1"/>
    <xf numFmtId="1" fontId="22" fillId="0" borderId="0" xfId="0" applyNumberFormat="1" applyFont="1" applyBorder="1"/>
    <xf numFmtId="1" fontId="22" fillId="0" borderId="38" xfId="0" applyNumberFormat="1" applyFont="1" applyBorder="1"/>
    <xf numFmtId="0" fontId="8" fillId="0" borderId="9" xfId="34" applyFont="1" applyBorder="1" applyAlignment="1">
      <alignment horizontal="center" vertical="center" wrapText="1"/>
    </xf>
    <xf numFmtId="4" fontId="7" fillId="0" borderId="0" xfId="34" applyNumberFormat="1" applyFont="1" applyBorder="1" applyAlignment="1">
      <alignment horizontal="right"/>
    </xf>
    <xf numFmtId="4" fontId="7" fillId="0" borderId="0" xfId="34" applyNumberFormat="1" applyFont="1" applyFill="1" applyBorder="1" applyAlignment="1">
      <alignment horizontal="right"/>
    </xf>
    <xf numFmtId="4" fontId="7" fillId="0" borderId="11" xfId="34" applyNumberFormat="1" applyFont="1" applyBorder="1" applyAlignment="1">
      <alignment horizontal="right"/>
    </xf>
    <xf numFmtId="4" fontId="7" fillId="0" borderId="38" xfId="34" applyNumberFormat="1" applyFont="1" applyBorder="1" applyAlignment="1">
      <alignment horizontal="right"/>
    </xf>
    <xf numFmtId="0" fontId="4" fillId="0" borderId="9" xfId="0" applyFont="1" applyBorder="1" applyAlignment="1">
      <alignment horizontal="center" vertical="center" wrapText="1"/>
    </xf>
    <xf numFmtId="4" fontId="5" fillId="0" borderId="0" xfId="0" applyNumberFormat="1" applyFont="1" applyBorder="1" applyAlignment="1">
      <alignment horizontal="right"/>
    </xf>
    <xf numFmtId="4" fontId="5" fillId="0" borderId="11" xfId="0" applyNumberFormat="1" applyFont="1" applyFill="1" applyBorder="1" applyAlignment="1">
      <alignment horizontal="right"/>
    </xf>
    <xf numFmtId="4" fontId="5" fillId="0" borderId="11" xfId="0" applyNumberFormat="1" applyFont="1" applyBorder="1" applyAlignment="1">
      <alignment horizontal="right"/>
    </xf>
    <xf numFmtId="4" fontId="5" fillId="0" borderId="38" xfId="0" applyNumberFormat="1" applyFont="1" applyBorder="1" applyAlignment="1">
      <alignment horizontal="right"/>
    </xf>
    <xf numFmtId="0" fontId="5" fillId="5" borderId="0" xfId="0" applyFont="1" applyFill="1" applyAlignment="1">
      <alignment horizontal="right"/>
    </xf>
    <xf numFmtId="4" fontId="7" fillId="0" borderId="0" xfId="32" applyNumberFormat="1" applyFont="1" applyFill="1" applyBorder="1" applyAlignment="1">
      <alignment horizontal="right"/>
    </xf>
    <xf numFmtId="4" fontId="7" fillId="0" borderId="11" xfId="32" applyNumberFormat="1" applyFont="1" applyFill="1" applyBorder="1" applyAlignment="1">
      <alignment horizontal="right"/>
    </xf>
    <xf numFmtId="4" fontId="7" fillId="0" borderId="38" xfId="32" applyNumberFormat="1" applyFont="1" applyFill="1" applyBorder="1" applyAlignment="1">
      <alignment horizontal="right"/>
    </xf>
    <xf numFmtId="43" fontId="22" fillId="0" borderId="0" xfId="0" applyNumberFormat="1" applyFont="1" applyBorder="1" applyAlignment="1">
      <alignment horizontal="right"/>
    </xf>
    <xf numFmtId="0" fontId="23" fillId="0" borderId="0" xfId="0" applyFont="1" applyAlignment="1"/>
    <xf numFmtId="43" fontId="22" fillId="0" borderId="0" xfId="0" applyNumberFormat="1" applyFont="1" applyBorder="1" applyAlignment="1"/>
    <xf numFmtId="43" fontId="22" fillId="5" borderId="0" xfId="0" applyNumberFormat="1" applyFont="1" applyFill="1" applyBorder="1" applyAlignment="1"/>
    <xf numFmtId="43" fontId="22" fillId="0" borderId="38" xfId="0" applyNumberFormat="1" applyFont="1" applyBorder="1" applyAlignment="1"/>
    <xf numFmtId="0" fontId="22" fillId="0" borderId="0" xfId="0" applyFont="1" applyBorder="1" applyAlignment="1"/>
    <xf numFmtId="0" fontId="22" fillId="0" borderId="11" xfId="0" applyFont="1" applyBorder="1" applyAlignment="1"/>
    <xf numFmtId="43" fontId="22" fillId="0" borderId="11" xfId="0" applyNumberFormat="1" applyFont="1" applyBorder="1" applyAlignment="1"/>
    <xf numFmtId="0" fontId="22" fillId="0" borderId="38" xfId="0" applyFont="1" applyBorder="1" applyAlignment="1"/>
    <xf numFmtId="0" fontId="23" fillId="5" borderId="0" xfId="0" applyFont="1" applyFill="1"/>
    <xf numFmtId="43" fontId="22" fillId="0" borderId="0" xfId="0" applyNumberFormat="1" applyFont="1" applyBorder="1"/>
    <xf numFmtId="43" fontId="22" fillId="0" borderId="38" xfId="0" applyNumberFormat="1" applyFont="1" applyBorder="1"/>
    <xf numFmtId="43" fontId="22" fillId="0" borderId="11" xfId="0" applyNumberFormat="1" applyFont="1" applyBorder="1"/>
    <xf numFmtId="43" fontId="22" fillId="0" borderId="11" xfId="0" applyNumberFormat="1" applyFont="1" applyBorder="1" applyAlignment="1">
      <alignment horizontal="right"/>
    </xf>
    <xf numFmtId="1" fontId="22" fillId="0" borderId="11" xfId="0" applyNumberFormat="1" applyFont="1" applyBorder="1" applyAlignment="1">
      <alignment horizontal="center" vertical="center"/>
    </xf>
    <xf numFmtId="1" fontId="22" fillId="0" borderId="0" xfId="0" applyNumberFormat="1" applyFont="1" applyBorder="1" applyAlignment="1">
      <alignment horizontal="center" vertical="center"/>
    </xf>
    <xf numFmtId="1" fontId="22" fillId="0" borderId="38" xfId="0" applyNumberFormat="1" applyFont="1" applyBorder="1" applyAlignment="1">
      <alignment horizontal="center" vertical="center"/>
    </xf>
    <xf numFmtId="0" fontId="5" fillId="0" borderId="2" xfId="30" applyFont="1" applyFill="1" applyBorder="1" applyAlignment="1">
      <alignment vertical="center" wrapText="1"/>
    </xf>
    <xf numFmtId="3" fontId="22" fillId="0" borderId="2" xfId="0" applyNumberFormat="1" applyFont="1" applyFill="1" applyBorder="1" applyAlignment="1">
      <alignment horizontal="right"/>
    </xf>
    <xf numFmtId="167" fontId="22" fillId="0" borderId="2" xfId="0" applyNumberFormat="1" applyFont="1" applyFill="1" applyBorder="1" applyAlignment="1">
      <alignment horizontal="right"/>
    </xf>
    <xf numFmtId="3" fontId="5" fillId="0" borderId="2" xfId="30" applyNumberFormat="1" applyFont="1" applyFill="1" applyBorder="1" applyAlignment="1">
      <alignment horizontal="right" vertical="center"/>
    </xf>
    <xf numFmtId="165" fontId="5" fillId="0" borderId="2" xfId="30" applyNumberFormat="1" applyFont="1" applyFill="1" applyBorder="1" applyAlignment="1">
      <alignment horizontal="right" vertical="center"/>
    </xf>
    <xf numFmtId="167" fontId="5" fillId="0" borderId="2" xfId="30" applyNumberFormat="1" applyFont="1" applyFill="1" applyBorder="1" applyAlignment="1">
      <alignment horizontal="right" vertical="center"/>
    </xf>
    <xf numFmtId="165" fontId="22" fillId="0" borderId="2" xfId="0" applyNumberFormat="1" applyFont="1" applyFill="1" applyBorder="1" applyAlignment="1">
      <alignment horizontal="right"/>
    </xf>
    <xf numFmtId="0" fontId="5" fillId="0" borderId="11" xfId="31" applyFont="1" applyFill="1" applyBorder="1" applyAlignment="1"/>
    <xf numFmtId="3" fontId="5" fillId="0" borderId="11" xfId="31" applyNumberFormat="1" applyFont="1" applyFill="1" applyBorder="1" applyAlignment="1">
      <alignment horizontal="right"/>
    </xf>
    <xf numFmtId="3" fontId="5" fillId="0" borderId="11" xfId="35" applyNumberFormat="1" applyFont="1" applyFill="1" applyBorder="1" applyAlignment="1">
      <alignment horizontal="right"/>
    </xf>
    <xf numFmtId="165" fontId="5" fillId="0" borderId="11" xfId="35" applyNumberFormat="1" applyFont="1" applyFill="1" applyBorder="1" applyAlignment="1"/>
    <xf numFmtId="167" fontId="5" fillId="0" borderId="11" xfId="35" applyNumberFormat="1" applyFont="1" applyFill="1" applyBorder="1" applyAlignment="1">
      <alignment horizontal="right"/>
    </xf>
    <xf numFmtId="167" fontId="5" fillId="0" borderId="11" xfId="30" applyNumberFormat="1" applyFont="1" applyFill="1" applyBorder="1" applyAlignment="1">
      <alignment horizontal="right" vertical="center"/>
    </xf>
    <xf numFmtId="0" fontId="8" fillId="0" borderId="0" xfId="0" applyFont="1" applyFill="1" applyAlignment="1">
      <alignment wrapText="1"/>
    </xf>
    <xf numFmtId="0" fontId="28" fillId="0" borderId="9" xfId="0" applyFont="1" applyFill="1" applyBorder="1" applyAlignment="1">
      <alignment horizontal="center" vertical="center" wrapText="1"/>
    </xf>
    <xf numFmtId="1" fontId="4" fillId="0" borderId="11" xfId="30" applyNumberFormat="1" applyFont="1" applyFill="1" applyBorder="1" applyAlignment="1">
      <alignment horizontal="center" vertical="center"/>
    </xf>
    <xf numFmtId="1" fontId="7" fillId="0" borderId="11" xfId="0" applyNumberFormat="1" applyFont="1" applyFill="1" applyBorder="1"/>
    <xf numFmtId="1" fontId="22" fillId="0" borderId="11" xfId="0" applyNumberFormat="1" applyFont="1" applyFill="1" applyBorder="1"/>
    <xf numFmtId="0" fontId="4" fillId="0" borderId="2" xfId="30" applyFont="1" applyFill="1" applyBorder="1" applyAlignment="1">
      <alignment horizontal="left" vertical="center" wrapText="1"/>
    </xf>
    <xf numFmtId="0" fontId="4" fillId="0" borderId="38" xfId="30" applyFont="1" applyFill="1" applyBorder="1" applyAlignment="1">
      <alignment horizontal="left" vertical="center" wrapText="1"/>
    </xf>
    <xf numFmtId="167" fontId="4" fillId="0" borderId="38" xfId="30" applyNumberFormat="1" applyFont="1" applyFill="1" applyBorder="1" applyAlignment="1">
      <alignment horizontal="right" vertical="center"/>
    </xf>
    <xf numFmtId="167" fontId="8" fillId="0" borderId="38" xfId="0" applyNumberFormat="1" applyFont="1" applyFill="1" applyBorder="1"/>
    <xf numFmtId="167" fontId="28" fillId="0" borderId="38" xfId="0" applyNumberFormat="1" applyFont="1" applyFill="1" applyBorder="1"/>
    <xf numFmtId="167" fontId="8" fillId="0" borderId="38" xfId="0" quotePrefix="1" applyNumberFormat="1" applyFont="1" applyFill="1" applyBorder="1"/>
    <xf numFmtId="0" fontId="5" fillId="0" borderId="11" xfId="35" applyFont="1" applyFill="1" applyBorder="1"/>
    <xf numFmtId="3" fontId="5" fillId="0" borderId="0" xfId="30" applyNumberFormat="1" applyFont="1" applyFill="1" applyBorder="1" applyAlignment="1">
      <alignment horizontal="right"/>
    </xf>
    <xf numFmtId="167" fontId="5" fillId="0" borderId="0" xfId="30" applyNumberFormat="1" applyFont="1" applyFill="1" applyBorder="1" applyAlignment="1">
      <alignment horizontal="right"/>
    </xf>
    <xf numFmtId="3" fontId="7" fillId="0" borderId="0" xfId="0" applyNumberFormat="1" applyFont="1" applyFill="1" applyBorder="1" applyAlignment="1"/>
    <xf numFmtId="167" fontId="7" fillId="0" borderId="0" xfId="0" applyNumberFormat="1" applyFont="1" applyFill="1" applyBorder="1" applyAlignment="1"/>
    <xf numFmtId="167" fontId="22" fillId="0" borderId="0" xfId="0" applyNumberFormat="1" applyFont="1" applyBorder="1" applyAlignment="1"/>
    <xf numFmtId="3" fontId="7" fillId="0" borderId="0" xfId="0" quotePrefix="1" applyNumberFormat="1" applyFont="1" applyFill="1" applyBorder="1" applyAlignment="1"/>
    <xf numFmtId="167" fontId="7" fillId="0" borderId="0" xfId="0" quotePrefix="1" applyNumberFormat="1" applyFont="1" applyFill="1" applyBorder="1" applyAlignment="1"/>
    <xf numFmtId="3" fontId="5" fillId="0" borderId="11" xfId="30" applyNumberFormat="1" applyFont="1" applyFill="1" applyBorder="1" applyAlignment="1">
      <alignment horizontal="right"/>
    </xf>
    <xf numFmtId="167" fontId="5" fillId="0" borderId="11" xfId="30" applyNumberFormat="1" applyFont="1" applyFill="1" applyBorder="1" applyAlignment="1">
      <alignment horizontal="right"/>
    </xf>
    <xf numFmtId="0" fontId="4" fillId="0" borderId="2" xfId="30" applyFont="1" applyFill="1" applyBorder="1" applyAlignment="1">
      <alignment horizontal="center" vertical="center" wrapText="1"/>
    </xf>
    <xf numFmtId="167" fontId="28" fillId="0" borderId="2" xfId="0" applyNumberFormat="1" applyFont="1" applyBorder="1" applyAlignment="1"/>
    <xf numFmtId="3" fontId="4" fillId="0" borderId="2" xfId="30" applyNumberFormat="1" applyFont="1" applyFill="1" applyBorder="1" applyAlignment="1">
      <alignment horizontal="right"/>
    </xf>
    <xf numFmtId="0" fontId="28" fillId="0" borderId="14" xfId="0" applyFont="1" applyFill="1" applyBorder="1" applyAlignment="1">
      <alignment horizontal="center" vertical="center" wrapText="1"/>
    </xf>
    <xf numFmtId="172" fontId="23" fillId="0" borderId="0" xfId="0" applyNumberFormat="1" applyFont="1"/>
    <xf numFmtId="172" fontId="23" fillId="0" borderId="0" xfId="0" applyNumberFormat="1" applyFont="1" applyBorder="1"/>
    <xf numFmtId="0" fontId="5" fillId="0" borderId="0" xfId="0" applyFont="1" applyAlignment="1">
      <alignment wrapText="1"/>
    </xf>
    <xf numFmtId="0" fontId="23" fillId="0" borderId="0" xfId="0" applyFont="1" applyBorder="1"/>
    <xf numFmtId="4" fontId="7" fillId="0" borderId="40" xfId="0" applyNumberFormat="1" applyFont="1" applyFill="1" applyBorder="1" applyAlignment="1" applyProtection="1">
      <alignment vertical="center"/>
      <protection locked="0"/>
    </xf>
    <xf numFmtId="4" fontId="7" fillId="0" borderId="0" xfId="0" applyNumberFormat="1" applyFont="1" applyFill="1" applyBorder="1" applyAlignment="1" applyProtection="1">
      <alignment vertical="center"/>
      <protection locked="0"/>
    </xf>
    <xf numFmtId="4" fontId="23" fillId="0" borderId="0" xfId="0" applyNumberFormat="1" applyFont="1" applyFill="1"/>
    <xf numFmtId="4" fontId="7" fillId="0" borderId="38" xfId="0" applyNumberFormat="1" applyFont="1" applyFill="1" applyBorder="1" applyAlignment="1" applyProtection="1">
      <alignment vertical="center"/>
      <protection locked="0"/>
    </xf>
    <xf numFmtId="4" fontId="23" fillId="0" borderId="0" xfId="0" applyNumberFormat="1" applyFont="1"/>
    <xf numFmtId="0" fontId="5" fillId="0" borderId="0" xfId="2" applyFont="1" applyFill="1" applyBorder="1" applyAlignment="1">
      <alignment horizontal="left"/>
    </xf>
    <xf numFmtId="166" fontId="23" fillId="0" borderId="0" xfId="0" applyNumberFormat="1" applyFont="1"/>
    <xf numFmtId="165" fontId="23" fillId="0" borderId="0" xfId="0" applyNumberFormat="1" applyFont="1" applyFill="1" applyBorder="1"/>
    <xf numFmtId="0" fontId="4" fillId="0" borderId="0" xfId="2" applyFont="1" applyFill="1" applyAlignment="1">
      <alignment vertical="center"/>
    </xf>
    <xf numFmtId="0" fontId="23" fillId="0" borderId="0" xfId="0" applyFont="1" applyFill="1" applyAlignment="1">
      <alignment wrapText="1"/>
    </xf>
    <xf numFmtId="0" fontId="5" fillId="0" borderId="0" xfId="2" applyFont="1" applyFill="1" applyBorder="1" applyAlignment="1">
      <alignment horizontal="left" vertical="center"/>
    </xf>
    <xf numFmtId="0" fontId="54" fillId="0" borderId="0" xfId="0" applyFont="1" applyFill="1" applyAlignment="1">
      <alignment wrapText="1"/>
    </xf>
    <xf numFmtId="0" fontId="23" fillId="0" borderId="8" xfId="0" applyFont="1" applyFill="1" applyBorder="1" applyAlignment="1">
      <alignment wrapText="1"/>
    </xf>
    <xf numFmtId="4" fontId="7" fillId="0" borderId="11" xfId="0" applyNumberFormat="1" applyFont="1" applyFill="1" applyBorder="1" applyAlignment="1" applyProtection="1">
      <alignment vertical="center"/>
      <protection locked="0"/>
    </xf>
    <xf numFmtId="0" fontId="5" fillId="0" borderId="0" xfId="0" applyFont="1" applyFill="1" applyAlignment="1">
      <alignment horizontal="right"/>
    </xf>
    <xf numFmtId="168" fontId="23" fillId="0" borderId="0" xfId="0" applyNumberFormat="1" applyFont="1" applyFill="1" applyProtection="1"/>
    <xf numFmtId="4" fontId="22" fillId="0" borderId="0" xfId="0" applyNumberFormat="1" applyFont="1" applyFill="1"/>
    <xf numFmtId="0" fontId="4" fillId="0" borderId="0" xfId="3" applyFont="1" applyFill="1" applyAlignment="1">
      <alignment horizontal="left"/>
    </xf>
    <xf numFmtId="0" fontId="5" fillId="0" borderId="0" xfId="3" applyFont="1" applyFill="1" applyAlignment="1">
      <alignment horizontal="left"/>
    </xf>
    <xf numFmtId="0" fontId="4" fillId="0" borderId="0" xfId="3" applyFont="1" applyFill="1" applyAlignment="1">
      <alignment horizontal="right"/>
    </xf>
    <xf numFmtId="168" fontId="5" fillId="0" borderId="0" xfId="3" applyNumberFormat="1" applyFont="1" applyFill="1" applyProtection="1"/>
    <xf numFmtId="0" fontId="4" fillId="0" borderId="0" xfId="3" applyFont="1" applyFill="1" applyBorder="1" applyAlignment="1">
      <alignment horizontal="right"/>
    </xf>
    <xf numFmtId="168" fontId="5" fillId="0" borderId="0" xfId="3" applyNumberFormat="1" applyFont="1" applyFill="1" applyBorder="1" applyProtection="1"/>
    <xf numFmtId="10" fontId="52" fillId="0" borderId="2" xfId="0" applyNumberFormat="1" applyFont="1" applyFill="1" applyBorder="1" applyAlignment="1">
      <alignment horizontal="right" vertical="center"/>
    </xf>
    <xf numFmtId="10" fontId="27" fillId="0" borderId="0" xfId="0" applyNumberFormat="1" applyFont="1" applyFill="1" applyBorder="1" applyAlignment="1">
      <alignment horizontal="right" vertical="center"/>
    </xf>
    <xf numFmtId="10" fontId="27" fillId="0" borderId="38" xfId="0" applyNumberFormat="1" applyFont="1" applyFill="1" applyBorder="1" applyAlignment="1">
      <alignment horizontal="right" vertical="center"/>
    </xf>
    <xf numFmtId="0" fontId="52" fillId="3" borderId="9" xfId="0" applyFont="1" applyFill="1" applyBorder="1" applyAlignment="1">
      <alignment horizontal="center" vertical="center"/>
    </xf>
    <xf numFmtId="0" fontId="52" fillId="3" borderId="9" xfId="0" applyFont="1" applyFill="1" applyBorder="1" applyAlignment="1">
      <alignment horizontal="center" vertical="center" wrapText="1"/>
    </xf>
    <xf numFmtId="0" fontId="27" fillId="3" borderId="11" xfId="0" applyFont="1" applyFill="1" applyBorder="1" applyAlignment="1">
      <alignment vertical="center"/>
    </xf>
    <xf numFmtId="0" fontId="27" fillId="3" borderId="11" xfId="0" applyFont="1" applyFill="1" applyBorder="1" applyAlignment="1">
      <alignment horizontal="right" vertical="center"/>
    </xf>
    <xf numFmtId="10" fontId="27" fillId="0" borderId="11" xfId="0" applyNumberFormat="1" applyFont="1" applyFill="1" applyBorder="1" applyAlignment="1">
      <alignment horizontal="right" vertical="center"/>
    </xf>
    <xf numFmtId="3" fontId="0" fillId="0" borderId="0" xfId="0" applyNumberFormat="1" applyFill="1" applyAlignment="1"/>
    <xf numFmtId="0" fontId="24" fillId="0" borderId="0" xfId="8" applyFont="1" applyFill="1"/>
    <xf numFmtId="169" fontId="5" fillId="0" borderId="0" xfId="20" applyNumberFormat="1" applyFont="1" applyFill="1" applyBorder="1" applyAlignment="1" applyProtection="1">
      <alignment horizontal="right" vertical="center" shrinkToFit="1"/>
    </xf>
    <xf numFmtId="0" fontId="11" fillId="0" borderId="0" xfId="0" applyFont="1" applyFill="1"/>
    <xf numFmtId="3" fontId="11" fillId="0" borderId="0" xfId="0" applyNumberFormat="1" applyFont="1" applyFill="1" applyAlignment="1">
      <alignment horizontal="right"/>
    </xf>
    <xf numFmtId="0" fontId="16" fillId="0" borderId="0" xfId="0" applyFont="1" applyFill="1"/>
    <xf numFmtId="0" fontId="11" fillId="0" borderId="0" xfId="0" applyFont="1" applyFill="1" applyBorder="1"/>
    <xf numFmtId="3" fontId="11" fillId="0" borderId="0" xfId="0" applyNumberFormat="1" applyFont="1" applyFill="1" applyBorder="1" applyAlignment="1">
      <alignment horizontal="right"/>
    </xf>
    <xf numFmtId="0" fontId="16" fillId="0" borderId="0" xfId="0" applyFont="1" applyFill="1" applyBorder="1"/>
    <xf numFmtId="0" fontId="28" fillId="0" borderId="2" xfId="0" applyNumberFormat="1" applyFont="1" applyFill="1" applyBorder="1" applyAlignment="1">
      <alignment horizontal="center" vertical="center" wrapText="1"/>
    </xf>
    <xf numFmtId="1" fontId="22" fillId="0" borderId="15" xfId="0" applyNumberFormat="1" applyFont="1" applyFill="1" applyBorder="1" applyAlignment="1">
      <alignment horizontal="center" vertical="center"/>
    </xf>
    <xf numFmtId="1" fontId="22" fillId="0" borderId="2" xfId="0" applyNumberFormat="1" applyFont="1" applyFill="1" applyBorder="1" applyAlignment="1">
      <alignment horizontal="center" vertical="center"/>
    </xf>
    <xf numFmtId="0" fontId="22" fillId="0" borderId="9" xfId="0" applyFont="1" applyFill="1" applyBorder="1" applyAlignment="1">
      <alignment horizontal="center" vertical="center"/>
    </xf>
    <xf numFmtId="165" fontId="5" fillId="0" borderId="0" xfId="0" applyNumberFormat="1" applyFont="1" applyFill="1"/>
    <xf numFmtId="0" fontId="35" fillId="0" borderId="0" xfId="2" applyFont="1" applyFill="1" applyBorder="1" applyAlignment="1"/>
    <xf numFmtId="10" fontId="5" fillId="0" borderId="0" xfId="8" applyNumberFormat="1" applyFont="1" applyFill="1"/>
    <xf numFmtId="169" fontId="5" fillId="0" borderId="0" xfId="8" applyNumberFormat="1" applyFont="1" applyFill="1"/>
    <xf numFmtId="0" fontId="4" fillId="0" borderId="4" xfId="30" applyFont="1" applyFill="1" applyBorder="1" applyAlignment="1">
      <alignment horizontal="center" vertical="center"/>
    </xf>
    <xf numFmtId="0" fontId="4" fillId="0" borderId="15" xfId="30" applyFont="1" applyFill="1" applyBorder="1" applyAlignment="1">
      <alignment horizontal="center" vertical="center"/>
    </xf>
    <xf numFmtId="0" fontId="4" fillId="0" borderId="4" xfId="30" applyFont="1" applyFill="1" applyBorder="1" applyAlignment="1">
      <alignment horizontal="center" vertical="center" wrapText="1"/>
    </xf>
    <xf numFmtId="165" fontId="4" fillId="0" borderId="4" xfId="30" applyNumberFormat="1" applyFont="1" applyFill="1" applyBorder="1" applyAlignment="1">
      <alignment horizontal="right" vertical="center"/>
    </xf>
    <xf numFmtId="3" fontId="6" fillId="0" borderId="0" xfId="2" applyNumberFormat="1" applyFont="1" applyFill="1" applyBorder="1"/>
    <xf numFmtId="0" fontId="4" fillId="0" borderId="10" xfId="2" applyFont="1" applyFill="1" applyBorder="1" applyAlignment="1">
      <alignment horizontal="center" vertical="center"/>
    </xf>
    <xf numFmtId="0" fontId="4" fillId="0" borderId="12" xfId="2" applyFont="1" applyFill="1" applyBorder="1" applyAlignment="1">
      <alignment horizontal="center" vertical="center"/>
    </xf>
    <xf numFmtId="0" fontId="4" fillId="0" borderId="13" xfId="2" applyFont="1" applyFill="1" applyBorder="1" applyAlignment="1">
      <alignment horizontal="center" vertical="center"/>
    </xf>
    <xf numFmtId="0" fontId="8" fillId="0" borderId="11" xfId="8" applyFont="1" applyFill="1" applyBorder="1" applyAlignment="1">
      <alignment horizontal="center" vertical="center"/>
    </xf>
    <xf numFmtId="0" fontId="8" fillId="0" borderId="0" xfId="8" applyFont="1" applyFill="1" applyBorder="1" applyAlignment="1">
      <alignment horizontal="center" vertical="center"/>
    </xf>
    <xf numFmtId="0" fontId="8" fillId="0" borderId="8" xfId="8" applyFont="1" applyFill="1" applyBorder="1" applyAlignment="1">
      <alignment horizontal="center" vertical="center"/>
    </xf>
    <xf numFmtId="0" fontId="5" fillId="0" borderId="0" xfId="0" applyFont="1" applyAlignment="1">
      <alignment horizontal="left" wrapText="1"/>
    </xf>
    <xf numFmtId="0" fontId="4" fillId="0" borderId="40" xfId="2" applyFont="1" applyFill="1" applyBorder="1" applyAlignment="1">
      <alignment horizontal="center" vertical="center"/>
    </xf>
    <xf numFmtId="0" fontId="4" fillId="0" borderId="0" xfId="2" applyFont="1" applyFill="1" applyBorder="1" applyAlignment="1">
      <alignment horizontal="center" vertical="center"/>
    </xf>
    <xf numFmtId="0" fontId="8" fillId="0" borderId="38" xfId="8" applyFont="1" applyFill="1" applyBorder="1" applyAlignment="1">
      <alignment horizontal="center" vertical="center"/>
    </xf>
    <xf numFmtId="0" fontId="4" fillId="0" borderId="0" xfId="10" applyFont="1" applyFill="1" applyBorder="1" applyAlignment="1">
      <alignment wrapText="1"/>
    </xf>
    <xf numFmtId="0" fontId="22" fillId="0" borderId="0" xfId="0" applyFont="1" applyFill="1" applyBorder="1" applyAlignment="1">
      <alignment wrapText="1"/>
    </xf>
    <xf numFmtId="0" fontId="22" fillId="0" borderId="0" xfId="0" applyFont="1" applyFill="1" applyAlignment="1">
      <alignment wrapText="1"/>
    </xf>
    <xf numFmtId="0" fontId="4" fillId="0" borderId="3" xfId="10" applyFont="1" applyFill="1" applyBorder="1" applyAlignment="1">
      <alignment horizontal="center" vertical="center" wrapText="1"/>
    </xf>
    <xf numFmtId="0" fontId="4" fillId="0" borderId="4" xfId="10" applyFont="1" applyFill="1" applyBorder="1" applyAlignment="1">
      <alignment horizontal="center" vertical="center" wrapText="1"/>
    </xf>
    <xf numFmtId="0" fontId="4" fillId="0" borderId="1" xfId="10" applyFont="1" applyFill="1" applyBorder="1" applyAlignment="1">
      <alignment horizontal="center" vertical="center" wrapText="1"/>
    </xf>
    <xf numFmtId="0" fontId="4" fillId="0" borderId="2" xfId="10" applyFont="1" applyFill="1" applyBorder="1" applyAlignment="1">
      <alignment horizontal="center" vertical="center" wrapText="1"/>
    </xf>
    <xf numFmtId="0" fontId="4" fillId="0" borderId="38" xfId="2" applyFont="1" applyFill="1" applyBorder="1" applyAlignment="1">
      <alignment horizontal="center" vertical="center"/>
    </xf>
    <xf numFmtId="0" fontId="7" fillId="0" borderId="0" xfId="8" applyFont="1" applyFill="1" applyBorder="1" applyAlignment="1">
      <alignment horizontal="left" wrapText="1"/>
    </xf>
    <xf numFmtId="0" fontId="7" fillId="0" borderId="0" xfId="0" applyFont="1" applyFill="1" applyAlignment="1">
      <alignment horizontal="left" wrapText="1"/>
    </xf>
    <xf numFmtId="0" fontId="5" fillId="0" borderId="0" xfId="2" applyFont="1" applyFill="1" applyAlignment="1">
      <alignment horizontal="left" wrapText="1"/>
    </xf>
    <xf numFmtId="0" fontId="5" fillId="0" borderId="0" xfId="8" applyFont="1" applyFill="1" applyAlignment="1">
      <alignment horizontal="left" wrapText="1"/>
    </xf>
    <xf numFmtId="0" fontId="8" fillId="0" borderId="40" xfId="8" applyFont="1" applyFill="1" applyBorder="1" applyAlignment="1">
      <alignment horizontal="center" vertical="center"/>
    </xf>
    <xf numFmtId="0" fontId="4" fillId="0" borderId="1" xfId="8" applyFont="1" applyFill="1" applyBorder="1" applyAlignment="1">
      <alignment horizontal="center" vertical="center" wrapText="1"/>
    </xf>
    <xf numFmtId="0" fontId="4" fillId="0" borderId="2" xfId="8" applyFont="1" applyFill="1" applyBorder="1" applyAlignment="1">
      <alignment horizontal="center" vertical="center" wrapText="1"/>
    </xf>
    <xf numFmtId="0" fontId="4" fillId="0" borderId="3" xfId="8" applyFont="1" applyFill="1" applyBorder="1" applyAlignment="1">
      <alignment horizontal="center" vertical="center" wrapText="1"/>
    </xf>
    <xf numFmtId="0" fontId="5" fillId="0" borderId="40" xfId="10" applyFont="1" applyFill="1" applyBorder="1" applyAlignment="1">
      <alignment horizontal="left" wrapText="1"/>
    </xf>
    <xf numFmtId="0" fontId="0" fillId="0" borderId="0" xfId="0" applyFill="1" applyBorder="1" applyAlignment="1">
      <alignment wrapText="1"/>
    </xf>
    <xf numFmtId="0" fontId="0" fillId="0" borderId="0" xfId="0" applyFill="1" applyAlignment="1">
      <alignment wrapText="1"/>
    </xf>
    <xf numFmtId="0" fontId="8" fillId="0" borderId="0" xfId="8" applyFont="1" applyFill="1" applyAlignment="1">
      <alignment wrapText="1"/>
    </xf>
    <xf numFmtId="0" fontId="7" fillId="0" borderId="0" xfId="0" applyFont="1" applyFill="1" applyAlignment="1">
      <alignment wrapText="1"/>
    </xf>
    <xf numFmtId="0" fontId="4" fillId="0" borderId="16" xfId="10" applyFont="1" applyFill="1" applyBorder="1" applyAlignment="1">
      <alignment horizontal="center" vertical="center" wrapText="1"/>
    </xf>
    <xf numFmtId="0" fontId="8" fillId="0" borderId="4" xfId="8" applyFont="1" applyFill="1" applyBorder="1" applyAlignment="1">
      <alignment horizontal="center" vertical="center" wrapText="1"/>
    </xf>
    <xf numFmtId="0" fontId="7" fillId="0" borderId="0" xfId="8" applyFont="1" applyFill="1" applyAlignment="1">
      <alignment horizontal="center" wrapText="1"/>
    </xf>
    <xf numFmtId="0" fontId="8" fillId="0" borderId="1" xfId="8" applyFont="1" applyFill="1" applyBorder="1" applyAlignment="1">
      <alignment horizontal="center" vertical="center" wrapText="1"/>
    </xf>
    <xf numFmtId="0" fontId="7" fillId="0" borderId="40" xfId="8" applyFont="1" applyFill="1" applyBorder="1" applyAlignment="1">
      <alignment horizontal="center"/>
    </xf>
    <xf numFmtId="0" fontId="7" fillId="0" borderId="0" xfId="8" applyFont="1" applyFill="1" applyBorder="1" applyAlignment="1">
      <alignment horizontal="center"/>
    </xf>
    <xf numFmtId="0" fontId="7" fillId="0" borderId="38" xfId="8" applyFont="1" applyFill="1" applyBorder="1" applyAlignment="1">
      <alignment horizontal="center"/>
    </xf>
    <xf numFmtId="0" fontId="4" fillId="0" borderId="0" xfId="10" applyFont="1" applyFill="1" applyBorder="1" applyAlignment="1">
      <alignment horizontal="left" wrapText="1"/>
    </xf>
    <xf numFmtId="0" fontId="7" fillId="0" borderId="0" xfId="8" applyFont="1" applyFill="1" applyAlignment="1">
      <alignment horizontal="left" wrapText="1"/>
    </xf>
    <xf numFmtId="0" fontId="4" fillId="0" borderId="9" xfId="10" applyFont="1" applyFill="1" applyBorder="1" applyAlignment="1">
      <alignment horizontal="center" vertical="center" wrapText="1"/>
    </xf>
    <xf numFmtId="0" fontId="16" fillId="0" borderId="0" xfId="0" applyFont="1" applyFill="1" applyBorder="1" applyAlignment="1">
      <alignment wrapText="1"/>
    </xf>
    <xf numFmtId="0" fontId="16" fillId="0" borderId="0" xfId="0" applyFont="1" applyFill="1" applyAlignment="1">
      <alignment wrapText="1"/>
    </xf>
    <xf numFmtId="0" fontId="4" fillId="0" borderId="11" xfId="2" applyFont="1" applyFill="1" applyBorder="1" applyAlignment="1">
      <alignment horizontal="center" vertical="center"/>
    </xf>
    <xf numFmtId="0" fontId="4" fillId="0" borderId="8" xfId="2" applyFont="1" applyFill="1" applyBorder="1" applyAlignment="1">
      <alignment horizontal="center" vertical="center"/>
    </xf>
    <xf numFmtId="0" fontId="5" fillId="0" borderId="11" xfId="10" applyFont="1" applyFill="1" applyBorder="1" applyAlignment="1">
      <alignment horizontal="left" wrapText="1"/>
    </xf>
    <xf numFmtId="0" fontId="28" fillId="0" borderId="4" xfId="0" applyNumberFormat="1" applyFont="1" applyFill="1" applyBorder="1" applyAlignment="1">
      <alignment horizontal="center" vertical="center" wrapText="1"/>
    </xf>
    <xf numFmtId="0" fontId="28" fillId="0" borderId="1" xfId="0" applyFont="1" applyFill="1" applyBorder="1" applyAlignment="1">
      <alignment horizontal="center" vertical="center" wrapText="1"/>
    </xf>
    <xf numFmtId="0" fontId="28" fillId="0" borderId="2" xfId="0" applyFont="1" applyFill="1" applyBorder="1" applyAlignment="1">
      <alignment horizontal="center" vertical="center" wrapText="1"/>
    </xf>
    <xf numFmtId="0" fontId="4" fillId="0" borderId="27" xfId="10" applyFont="1" applyFill="1" applyBorder="1" applyAlignment="1">
      <alignment horizontal="center" vertical="center" wrapText="1"/>
    </xf>
    <xf numFmtId="0" fontId="4" fillId="0" borderId="17" xfId="10" applyFont="1" applyFill="1" applyBorder="1" applyAlignment="1">
      <alignment horizontal="center" vertical="center" wrapText="1"/>
    </xf>
    <xf numFmtId="0" fontId="4" fillId="0" borderId="28" xfId="10" applyFont="1" applyFill="1" applyBorder="1" applyAlignment="1">
      <alignment horizontal="center" vertical="center" wrapText="1"/>
    </xf>
    <xf numFmtId="0" fontId="4" fillId="0" borderId="14" xfId="10" applyFont="1" applyFill="1" applyBorder="1" applyAlignment="1">
      <alignment horizontal="center" vertical="center" wrapText="1"/>
    </xf>
    <xf numFmtId="0" fontId="4" fillId="0" borderId="15" xfId="10" applyFont="1" applyFill="1" applyBorder="1" applyAlignment="1">
      <alignment horizontal="center" vertical="center" wrapText="1"/>
    </xf>
    <xf numFmtId="0" fontId="28" fillId="0" borderId="1" xfId="0" applyNumberFormat="1" applyFont="1" applyFill="1" applyBorder="1" applyAlignment="1">
      <alignment horizontal="center" vertical="center" wrapText="1"/>
    </xf>
    <xf numFmtId="0" fontId="28" fillId="0" borderId="2" xfId="0" applyNumberFormat="1" applyFont="1" applyFill="1" applyBorder="1" applyAlignment="1">
      <alignment horizontal="center" vertical="center" wrapText="1"/>
    </xf>
    <xf numFmtId="0" fontId="28" fillId="0" borderId="3" xfId="0" applyFont="1" applyFill="1" applyBorder="1" applyAlignment="1">
      <alignment horizontal="center" vertical="center" wrapText="1"/>
    </xf>
    <xf numFmtId="0" fontId="4" fillId="0" borderId="0" xfId="2" applyFont="1" applyFill="1" applyAlignment="1">
      <alignment horizontal="center" vertical="center"/>
    </xf>
    <xf numFmtId="0" fontId="7" fillId="0" borderId="0" xfId="0" applyFont="1" applyFill="1" applyAlignment="1">
      <alignment horizontal="center" wrapText="1"/>
    </xf>
    <xf numFmtId="0" fontId="5" fillId="0" borderId="0" xfId="10" applyFont="1" applyFill="1" applyBorder="1" applyAlignment="1">
      <alignment horizontal="left" wrapText="1"/>
    </xf>
    <xf numFmtId="0" fontId="3" fillId="0" borderId="0" xfId="2" applyFont="1" applyFill="1" applyBorder="1" applyAlignment="1">
      <alignment horizontal="center" vertical="center"/>
    </xf>
    <xf numFmtId="0" fontId="3" fillId="0" borderId="0" xfId="2" applyFont="1" applyFill="1" applyAlignment="1">
      <alignment horizontal="center" vertical="center"/>
    </xf>
    <xf numFmtId="0" fontId="3" fillId="0" borderId="8" xfId="2" applyFont="1" applyFill="1" applyBorder="1" applyAlignment="1">
      <alignment horizontal="center" vertical="center"/>
    </xf>
    <xf numFmtId="0" fontId="39" fillId="0" borderId="0" xfId="8" applyFont="1" applyFill="1" applyAlignment="1">
      <alignment wrapText="1"/>
    </xf>
    <xf numFmtId="0" fontId="15" fillId="0" borderId="0" xfId="0" applyFont="1" applyFill="1" applyAlignment="1">
      <alignment wrapText="1"/>
    </xf>
    <xf numFmtId="0" fontId="3" fillId="0" borderId="16" xfId="10" applyFont="1" applyFill="1" applyBorder="1" applyAlignment="1">
      <alignment horizontal="center" vertical="center" wrapText="1"/>
    </xf>
    <xf numFmtId="0" fontId="3" fillId="0" borderId="27" xfId="10" applyFont="1" applyFill="1" applyBorder="1" applyAlignment="1">
      <alignment horizontal="center" vertical="center" wrapText="1"/>
    </xf>
    <xf numFmtId="0" fontId="3" fillId="0" borderId="17" xfId="10" applyFont="1" applyFill="1" applyBorder="1" applyAlignment="1">
      <alignment horizontal="center" vertical="center" wrapText="1"/>
    </xf>
    <xf numFmtId="0" fontId="3" fillId="0" borderId="28" xfId="10" applyFont="1" applyFill="1" applyBorder="1" applyAlignment="1">
      <alignment horizontal="center" vertical="center" wrapText="1"/>
    </xf>
    <xf numFmtId="0" fontId="3" fillId="0" borderId="14" xfId="10" applyFont="1" applyFill="1" applyBorder="1" applyAlignment="1">
      <alignment horizontal="center" vertical="center" wrapText="1"/>
    </xf>
    <xf numFmtId="0" fontId="3" fillId="0" borderId="15" xfId="10" applyFont="1" applyFill="1" applyBorder="1" applyAlignment="1">
      <alignment horizontal="center" vertical="center" wrapText="1"/>
    </xf>
    <xf numFmtId="0" fontId="38" fillId="0" borderId="1" xfId="0" applyNumberFormat="1" applyFont="1" applyFill="1" applyBorder="1" applyAlignment="1">
      <alignment horizontal="center" vertical="center" wrapText="1"/>
    </xf>
    <xf numFmtId="0" fontId="38" fillId="0" borderId="2" xfId="0" applyNumberFormat="1" applyFont="1" applyFill="1" applyBorder="1" applyAlignment="1">
      <alignment horizontal="center" vertical="center" wrapText="1"/>
    </xf>
    <xf numFmtId="0" fontId="38" fillId="0" borderId="1" xfId="0" applyFont="1" applyFill="1" applyBorder="1" applyAlignment="1">
      <alignment horizontal="center" vertical="center" wrapText="1"/>
    </xf>
    <xf numFmtId="0" fontId="38" fillId="0" borderId="3" xfId="0" applyFont="1" applyFill="1" applyBorder="1" applyAlignment="1">
      <alignment horizontal="center" vertical="center" wrapText="1"/>
    </xf>
    <xf numFmtId="0" fontId="3" fillId="0" borderId="1" xfId="10" applyFont="1" applyFill="1" applyBorder="1" applyAlignment="1">
      <alignment horizontal="center" vertical="center" wrapText="1"/>
    </xf>
    <xf numFmtId="0" fontId="3" fillId="0" borderId="3" xfId="10" applyFont="1" applyFill="1" applyBorder="1" applyAlignment="1">
      <alignment horizontal="center" vertical="center" wrapText="1"/>
    </xf>
    <xf numFmtId="0" fontId="22" fillId="0" borderId="0" xfId="0" applyFont="1" applyAlignment="1">
      <alignment horizontal="left" wrapText="1"/>
    </xf>
    <xf numFmtId="2" fontId="28" fillId="0" borderId="1" xfId="0" applyNumberFormat="1" applyFont="1" applyBorder="1" applyAlignment="1">
      <alignment horizontal="center" vertical="center" wrapText="1"/>
    </xf>
    <xf numFmtId="2" fontId="28" fillId="0" borderId="3" xfId="0" applyNumberFormat="1" applyFont="1" applyBorder="1" applyAlignment="1">
      <alignment horizontal="center" vertical="center" wrapText="1"/>
    </xf>
    <xf numFmtId="0" fontId="28" fillId="0" borderId="10" xfId="0" applyFont="1" applyBorder="1" applyAlignment="1">
      <alignment horizontal="center" wrapText="1"/>
    </xf>
    <xf numFmtId="0" fontId="28" fillId="0" borderId="16" xfId="0" applyFont="1" applyBorder="1" applyAlignment="1">
      <alignment horizontal="center" wrapText="1"/>
    </xf>
    <xf numFmtId="0" fontId="28" fillId="0" borderId="13" xfId="0" applyFont="1" applyBorder="1" applyAlignment="1">
      <alignment horizontal="center" wrapText="1"/>
    </xf>
    <xf numFmtId="0" fontId="28" fillId="0" borderId="17" xfId="0" applyFont="1" applyBorder="1" applyAlignment="1">
      <alignment horizontal="center" wrapText="1"/>
    </xf>
    <xf numFmtId="2" fontId="28" fillId="0" borderId="1" xfId="0" applyNumberFormat="1" applyFont="1" applyFill="1" applyBorder="1" applyAlignment="1">
      <alignment horizontal="center" vertical="center" wrapText="1"/>
    </xf>
    <xf numFmtId="2" fontId="28" fillId="0" borderId="3" xfId="0" applyNumberFormat="1" applyFont="1" applyFill="1" applyBorder="1" applyAlignment="1">
      <alignment horizontal="center" vertical="center" wrapText="1"/>
    </xf>
    <xf numFmtId="0" fontId="28" fillId="0" borderId="1" xfId="0" applyFont="1" applyBorder="1" applyAlignment="1">
      <alignment horizontal="center"/>
    </xf>
    <xf numFmtId="0" fontId="28" fillId="0" borderId="3" xfId="0" applyFont="1" applyBorder="1" applyAlignment="1">
      <alignment horizontal="center"/>
    </xf>
    <xf numFmtId="0" fontId="28" fillId="0" borderId="4" xfId="0" applyFont="1" applyBorder="1" applyAlignment="1">
      <alignment horizontal="center" vertical="center"/>
    </xf>
    <xf numFmtId="0" fontId="28" fillId="0" borderId="1" xfId="0" applyFont="1" applyBorder="1" applyAlignment="1">
      <alignment horizontal="center" vertical="center"/>
    </xf>
    <xf numFmtId="0" fontId="28" fillId="0" borderId="3" xfId="0" applyFont="1" applyBorder="1" applyAlignment="1">
      <alignment horizontal="center" vertical="center"/>
    </xf>
    <xf numFmtId="0" fontId="28" fillId="0" borderId="9" xfId="0" applyFont="1" applyBorder="1" applyAlignment="1">
      <alignment horizontal="center" vertical="center"/>
    </xf>
    <xf numFmtId="0" fontId="28" fillId="0" borderId="2" xfId="0" applyFont="1" applyBorder="1" applyAlignment="1">
      <alignment horizontal="center" vertical="center"/>
    </xf>
    <xf numFmtId="18" fontId="28" fillId="0" borderId="1" xfId="0" applyNumberFormat="1" applyFont="1" applyBorder="1" applyAlignment="1">
      <alignment horizontal="center" vertical="center"/>
    </xf>
    <xf numFmtId="0" fontId="5" fillId="0" borderId="8" xfId="2" applyFont="1" applyFill="1" applyBorder="1" applyAlignment="1">
      <alignment horizontal="center" vertical="center" wrapText="1"/>
    </xf>
    <xf numFmtId="0" fontId="4" fillId="0" borderId="16" xfId="2" applyFont="1" applyFill="1" applyBorder="1" applyAlignment="1">
      <alignment horizontal="center" vertical="center" wrapText="1"/>
    </xf>
    <xf numFmtId="0" fontId="5" fillId="0" borderId="17" xfId="2" applyFont="1" applyFill="1" applyBorder="1" applyAlignment="1">
      <alignment horizontal="center" vertical="center"/>
    </xf>
    <xf numFmtId="0" fontId="4" fillId="0" borderId="1" xfId="2" applyFont="1" applyFill="1" applyBorder="1" applyAlignment="1">
      <alignment horizontal="center" vertical="center" wrapText="1"/>
    </xf>
    <xf numFmtId="0" fontId="4" fillId="0" borderId="2" xfId="2" applyFont="1" applyFill="1" applyBorder="1" applyAlignment="1">
      <alignment horizontal="center" vertical="center" wrapText="1"/>
    </xf>
    <xf numFmtId="0" fontId="4" fillId="0" borderId="3" xfId="2" applyFont="1" applyFill="1" applyBorder="1" applyAlignment="1">
      <alignment horizontal="center" vertical="center" wrapText="1"/>
    </xf>
    <xf numFmtId="0" fontId="4" fillId="0" borderId="18" xfId="9" applyFont="1" applyFill="1" applyBorder="1" applyAlignment="1">
      <alignment horizontal="center" vertical="center" wrapText="1"/>
    </xf>
    <xf numFmtId="0" fontId="4" fillId="0" borderId="19" xfId="9" applyFont="1" applyFill="1" applyBorder="1" applyAlignment="1">
      <alignment horizontal="center" vertical="center" wrapText="1"/>
    </xf>
    <xf numFmtId="0" fontId="4" fillId="0" borderId="20" xfId="9" applyFont="1" applyFill="1" applyBorder="1" applyAlignment="1">
      <alignment horizontal="center" vertical="center" wrapText="1"/>
    </xf>
    <xf numFmtId="0" fontId="4" fillId="0" borderId="28" xfId="9" applyFont="1" applyFill="1" applyBorder="1" applyAlignment="1">
      <alignment horizontal="center" vertical="center" wrapText="1"/>
    </xf>
    <xf numFmtId="0" fontId="4" fillId="0" borderId="21" xfId="9" applyFont="1" applyFill="1" applyBorder="1" applyAlignment="1">
      <alignment horizontal="center" vertical="center" wrapText="1"/>
    </xf>
    <xf numFmtId="0" fontId="4" fillId="0" borderId="22" xfId="9" applyFont="1" applyFill="1" applyBorder="1" applyAlignment="1">
      <alignment horizontal="center" vertical="center" wrapText="1"/>
    </xf>
    <xf numFmtId="0" fontId="4" fillId="0" borderId="23" xfId="9" applyFont="1" applyFill="1" applyBorder="1" applyAlignment="1">
      <alignment horizontal="center" vertical="center"/>
    </xf>
    <xf numFmtId="0" fontId="4" fillId="0" borderId="24" xfId="9" applyFont="1" applyFill="1" applyBorder="1" applyAlignment="1">
      <alignment horizontal="center" vertical="center"/>
    </xf>
    <xf numFmtId="0" fontId="4" fillId="0" borderId="4" xfId="9" applyFont="1" applyFill="1" applyBorder="1" applyAlignment="1">
      <alignment horizontal="center" vertical="center"/>
    </xf>
    <xf numFmtId="0" fontId="4" fillId="0" borderId="25" xfId="9" applyFont="1" applyFill="1" applyBorder="1" applyAlignment="1">
      <alignment horizontal="center" vertical="center" wrapText="1"/>
    </xf>
    <xf numFmtId="0" fontId="4" fillId="0" borderId="5" xfId="9" applyFont="1" applyFill="1" applyBorder="1" applyAlignment="1">
      <alignment horizontal="center" vertical="center" wrapText="1"/>
    </xf>
    <xf numFmtId="0" fontId="4" fillId="0" borderId="0" xfId="9" applyFont="1" applyFill="1" applyAlignment="1">
      <alignment horizontal="center"/>
    </xf>
    <xf numFmtId="0" fontId="4" fillId="0" borderId="4" xfId="9" applyFont="1" applyFill="1" applyBorder="1" applyAlignment="1">
      <alignment horizontal="center"/>
    </xf>
    <xf numFmtId="0" fontId="4" fillId="0" borderId="6" xfId="9" applyFont="1" applyFill="1" applyBorder="1" applyAlignment="1">
      <alignment horizontal="center" vertical="center" wrapText="1"/>
    </xf>
    <xf numFmtId="0" fontId="4" fillId="0" borderId="7" xfId="9" applyFont="1" applyFill="1" applyBorder="1" applyAlignment="1">
      <alignment horizontal="center" vertical="center" wrapText="1"/>
    </xf>
    <xf numFmtId="0" fontId="4" fillId="0" borderId="29" xfId="9" applyFont="1" applyFill="1" applyBorder="1" applyAlignment="1">
      <alignment horizontal="center" vertical="center" wrapText="1"/>
    </xf>
    <xf numFmtId="0" fontId="5" fillId="0" borderId="0" xfId="2" applyFont="1" applyFill="1" applyBorder="1" applyAlignment="1">
      <alignment horizontal="left" wrapText="1"/>
    </xf>
    <xf numFmtId="0" fontId="4" fillId="0" borderId="4" xfId="2" applyFont="1" applyFill="1" applyBorder="1" applyAlignment="1">
      <alignment horizontal="center" vertical="center" wrapText="1"/>
    </xf>
    <xf numFmtId="0" fontId="4" fillId="0" borderId="9" xfId="2" applyFont="1" applyFill="1" applyBorder="1" applyAlignment="1">
      <alignment horizontal="center" vertical="center" wrapText="1"/>
    </xf>
    <xf numFmtId="0" fontId="4" fillId="0" borderId="4" xfId="9" applyFont="1" applyFill="1" applyBorder="1" applyAlignment="1">
      <alignment horizontal="center" vertical="center" wrapText="1"/>
    </xf>
    <xf numFmtId="0" fontId="4" fillId="0" borderId="9" xfId="9" applyFont="1" applyFill="1" applyBorder="1" applyAlignment="1">
      <alignment horizontal="center" vertical="center"/>
    </xf>
    <xf numFmtId="0" fontId="22" fillId="0" borderId="0" xfId="0" applyFont="1" applyFill="1" applyAlignment="1">
      <alignment horizontal="left" wrapText="1"/>
    </xf>
    <xf numFmtId="0" fontId="4" fillId="0" borderId="0" xfId="2" applyFont="1" applyFill="1" applyBorder="1" applyAlignment="1">
      <alignment horizontal="left" wrapText="1"/>
    </xf>
    <xf numFmtId="0" fontId="27" fillId="3" borderId="0" xfId="0" applyFont="1" applyFill="1" applyBorder="1" applyAlignment="1">
      <alignment vertical="center" wrapText="1"/>
    </xf>
    <xf numFmtId="0" fontId="27" fillId="3" borderId="0" xfId="0" applyFont="1" applyFill="1" applyBorder="1" applyAlignment="1">
      <alignment horizontal="left" vertical="center" wrapText="1"/>
    </xf>
    <xf numFmtId="0" fontId="22" fillId="0" borderId="11" xfId="0" applyFont="1" applyBorder="1" applyAlignment="1">
      <alignment horizontal="left" wrapText="1"/>
    </xf>
    <xf numFmtId="0" fontId="4" fillId="0" borderId="29" xfId="2" applyFont="1" applyFill="1" applyBorder="1" applyAlignment="1">
      <alignment horizontal="center" vertical="center" wrapText="1"/>
    </xf>
    <xf numFmtId="0" fontId="4" fillId="0" borderId="31" xfId="2" applyFont="1" applyFill="1" applyBorder="1" applyAlignment="1">
      <alignment horizontal="center" vertical="center" wrapText="1"/>
    </xf>
    <xf numFmtId="0" fontId="4" fillId="0" borderId="19" xfId="2" applyFont="1" applyFill="1" applyBorder="1" applyAlignment="1">
      <alignment horizontal="center" vertical="center" wrapText="1"/>
    </xf>
    <xf numFmtId="0" fontId="4" fillId="0" borderId="34" xfId="2" applyFont="1" applyFill="1" applyBorder="1" applyAlignment="1">
      <alignment horizontal="center" vertical="center" wrapText="1"/>
    </xf>
    <xf numFmtId="0" fontId="4" fillId="0" borderId="32" xfId="2" applyFont="1" applyFill="1" applyBorder="1" applyAlignment="1">
      <alignment horizontal="center" vertical="center" wrapText="1"/>
    </xf>
    <xf numFmtId="0" fontId="4" fillId="0" borderId="33" xfId="2" applyFont="1" applyFill="1" applyBorder="1" applyAlignment="1">
      <alignment horizontal="center" vertical="center" wrapText="1"/>
    </xf>
    <xf numFmtId="0" fontId="4" fillId="0" borderId="35" xfId="2" applyFont="1" applyFill="1" applyBorder="1" applyAlignment="1">
      <alignment horizontal="center" vertical="center" wrapText="1"/>
    </xf>
    <xf numFmtId="0" fontId="4" fillId="0" borderId="36" xfId="2" applyFont="1" applyFill="1" applyBorder="1" applyAlignment="1">
      <alignment horizontal="center" vertical="center" wrapText="1"/>
    </xf>
    <xf numFmtId="0" fontId="4" fillId="0" borderId="5" xfId="2" applyFont="1" applyFill="1" applyBorder="1" applyAlignment="1">
      <alignment horizontal="center" vertical="center" wrapText="1"/>
    </xf>
    <xf numFmtId="0" fontId="4" fillId="0" borderId="6" xfId="2" applyFont="1" applyFill="1" applyBorder="1" applyAlignment="1">
      <alignment horizontal="center" vertical="center" wrapText="1"/>
    </xf>
    <xf numFmtId="0" fontId="4" fillId="0" borderId="25" xfId="2" applyFont="1" applyFill="1" applyBorder="1" applyAlignment="1">
      <alignment horizontal="center" vertical="center" wrapText="1"/>
    </xf>
    <xf numFmtId="0" fontId="4" fillId="0" borderId="30" xfId="2" applyFont="1" applyFill="1" applyBorder="1" applyAlignment="1">
      <alignment horizontal="center" vertical="center" wrapText="1"/>
    </xf>
    <xf numFmtId="0" fontId="4" fillId="0" borderId="40" xfId="2" applyFont="1" applyFill="1" applyBorder="1" applyAlignment="1">
      <alignment horizontal="center" vertical="center" wrapText="1"/>
    </xf>
    <xf numFmtId="0" fontId="4" fillId="0" borderId="41" xfId="2" applyFont="1" applyFill="1" applyBorder="1" applyAlignment="1">
      <alignment horizontal="center" vertical="center" wrapText="1"/>
    </xf>
    <xf numFmtId="0" fontId="4" fillId="0" borderId="0" xfId="2" applyFont="1" applyFill="1" applyBorder="1" applyAlignment="1">
      <alignment horizontal="center" vertical="center" wrapText="1"/>
    </xf>
    <xf numFmtId="3" fontId="4" fillId="0" borderId="29" xfId="2" applyNumberFormat="1" applyFont="1" applyFill="1" applyBorder="1" applyAlignment="1">
      <alignment horizontal="center" vertical="center" wrapText="1"/>
    </xf>
    <xf numFmtId="3" fontId="4" fillId="0" borderId="31" xfId="2" applyNumberFormat="1" applyFont="1" applyFill="1" applyBorder="1" applyAlignment="1">
      <alignment horizontal="center" vertical="center" wrapText="1"/>
    </xf>
    <xf numFmtId="3" fontId="4" fillId="0" borderId="19" xfId="2" applyNumberFormat="1" applyFont="1" applyFill="1" applyBorder="1" applyAlignment="1">
      <alignment horizontal="center" vertical="center" wrapText="1"/>
    </xf>
    <xf numFmtId="3" fontId="4" fillId="0" borderId="34" xfId="2" applyNumberFormat="1" applyFont="1" applyFill="1" applyBorder="1" applyAlignment="1">
      <alignment horizontal="center" vertical="center" wrapText="1"/>
    </xf>
    <xf numFmtId="0" fontId="4" fillId="0" borderId="0" xfId="2" applyFont="1" applyFill="1" applyBorder="1" applyAlignment="1">
      <alignment horizontal="right"/>
    </xf>
    <xf numFmtId="0" fontId="4" fillId="0" borderId="42" xfId="2" applyFont="1" applyFill="1" applyBorder="1" applyAlignment="1">
      <alignment horizontal="center" vertical="center" wrapText="1"/>
    </xf>
    <xf numFmtId="0" fontId="4" fillId="0" borderId="40" xfId="2" applyFont="1" applyFill="1" applyBorder="1" applyAlignment="1">
      <alignment horizontal="left" wrapText="1"/>
    </xf>
    <xf numFmtId="0" fontId="4" fillId="0" borderId="0" xfId="2" applyFont="1" applyFill="1" applyAlignment="1">
      <alignment horizontal="left" wrapText="1"/>
    </xf>
    <xf numFmtId="0" fontId="4" fillId="0" borderId="43" xfId="2" applyFont="1" applyFill="1" applyBorder="1" applyAlignment="1">
      <alignment horizontal="center" vertical="center" wrapText="1"/>
    </xf>
    <xf numFmtId="0" fontId="4" fillId="0" borderId="8" xfId="2" applyFont="1" applyFill="1" applyBorder="1" applyAlignment="1">
      <alignment horizontal="center" vertical="center" wrapText="1"/>
    </xf>
    <xf numFmtId="0" fontId="4" fillId="0" borderId="46" xfId="2" applyFont="1" applyFill="1" applyBorder="1" applyAlignment="1">
      <alignment horizontal="center" vertical="center"/>
    </xf>
    <xf numFmtId="0" fontId="4" fillId="0" borderId="27" xfId="2" applyFont="1" applyFill="1" applyBorder="1" applyAlignment="1">
      <alignment horizontal="center" vertical="center"/>
    </xf>
    <xf numFmtId="0" fontId="4" fillId="0" borderId="45" xfId="2" applyFont="1" applyFill="1" applyBorder="1" applyAlignment="1">
      <alignment horizontal="center" vertical="center" wrapText="1"/>
    </xf>
    <xf numFmtId="0" fontId="4" fillId="0" borderId="47" xfId="2" applyFont="1" applyFill="1" applyBorder="1" applyAlignment="1">
      <alignment horizontal="center" vertical="center" wrapText="1"/>
    </xf>
    <xf numFmtId="0" fontId="4" fillId="0" borderId="48" xfId="2" applyFont="1" applyFill="1" applyBorder="1" applyAlignment="1">
      <alignment horizontal="center" vertical="center" wrapText="1"/>
    </xf>
    <xf numFmtId="0" fontId="4" fillId="0" borderId="49" xfId="2" applyFont="1" applyFill="1" applyBorder="1" applyAlignment="1">
      <alignment horizontal="center" vertical="center" wrapText="1"/>
    </xf>
    <xf numFmtId="0" fontId="4" fillId="0" borderId="50" xfId="2" applyFont="1" applyFill="1" applyBorder="1" applyAlignment="1">
      <alignment horizontal="center" vertical="center" wrapText="1"/>
    </xf>
    <xf numFmtId="0" fontId="4" fillId="0" borderId="48" xfId="30" applyFont="1" applyFill="1" applyBorder="1" applyAlignment="1">
      <alignment horizontal="center" vertical="center" wrapText="1"/>
    </xf>
    <xf numFmtId="0" fontId="4" fillId="0" borderId="45" xfId="30" applyFont="1" applyFill="1" applyBorder="1" applyAlignment="1">
      <alignment horizontal="center" vertical="center" wrapText="1"/>
    </xf>
    <xf numFmtId="0" fontId="4" fillId="0" borderId="47" xfId="30" applyFont="1" applyFill="1" applyBorder="1" applyAlignment="1">
      <alignment horizontal="center" vertical="center" wrapText="1"/>
    </xf>
    <xf numFmtId="0" fontId="4" fillId="0" borderId="51" xfId="30" applyFont="1" applyFill="1" applyBorder="1" applyAlignment="1">
      <alignment horizontal="center" vertical="center" wrapText="1"/>
    </xf>
    <xf numFmtId="0" fontId="4" fillId="0" borderId="52" xfId="30" applyFont="1" applyFill="1" applyBorder="1" applyAlignment="1">
      <alignment horizontal="center" vertical="center" wrapText="1"/>
    </xf>
    <xf numFmtId="0" fontId="4" fillId="0" borderId="4" xfId="30" applyFont="1" applyFill="1" applyBorder="1" applyAlignment="1">
      <alignment horizontal="center" vertical="center" wrapText="1"/>
    </xf>
    <xf numFmtId="0" fontId="22" fillId="0" borderId="11" xfId="0" applyFont="1" applyFill="1" applyBorder="1" applyAlignment="1">
      <alignment horizontal="left" wrapText="1"/>
    </xf>
    <xf numFmtId="0" fontId="8" fillId="0" borderId="42" xfId="32" applyFont="1" applyFill="1" applyBorder="1" applyAlignment="1">
      <alignment horizontal="center" vertical="center" wrapText="1"/>
    </xf>
    <xf numFmtId="0" fontId="8" fillId="0" borderId="9" xfId="32" applyFont="1" applyFill="1" applyBorder="1" applyAlignment="1">
      <alignment horizontal="center" vertical="center" wrapText="1"/>
    </xf>
    <xf numFmtId="0" fontId="4" fillId="0" borderId="42" xfId="0" applyFont="1" applyBorder="1" applyAlignment="1">
      <alignment horizontal="center" vertical="center"/>
    </xf>
    <xf numFmtId="0" fontId="28" fillId="0" borderId="42" xfId="0" applyFont="1" applyBorder="1" applyAlignment="1">
      <alignment horizontal="center"/>
    </xf>
    <xf numFmtId="0" fontId="28" fillId="0" borderId="42" xfId="0" applyFont="1" applyBorder="1" applyAlignment="1">
      <alignment horizontal="center" wrapText="1"/>
    </xf>
    <xf numFmtId="0" fontId="28" fillId="0" borderId="40" xfId="0" applyFont="1" applyBorder="1" applyAlignment="1">
      <alignment horizontal="center"/>
    </xf>
    <xf numFmtId="0" fontId="28" fillId="0" borderId="0" xfId="0" applyFont="1" applyBorder="1" applyAlignment="1">
      <alignment horizontal="center"/>
    </xf>
    <xf numFmtId="0" fontId="28" fillId="0" borderId="45" xfId="0" applyFont="1" applyBorder="1" applyAlignment="1">
      <alignment horizontal="center" wrapText="1"/>
    </xf>
    <xf numFmtId="0" fontId="28" fillId="0" borderId="47" xfId="0" applyFont="1" applyBorder="1" applyAlignment="1">
      <alignment horizontal="center" wrapText="1"/>
    </xf>
    <xf numFmtId="0" fontId="28" fillId="0" borderId="48" xfId="0" applyFont="1" applyBorder="1" applyAlignment="1">
      <alignment horizontal="center" wrapText="1"/>
    </xf>
    <xf numFmtId="0" fontId="28" fillId="0" borderId="38" xfId="0" applyFont="1" applyBorder="1" applyAlignment="1">
      <alignment horizontal="center"/>
    </xf>
    <xf numFmtId="0" fontId="8" fillId="0" borderId="42" xfId="34" applyFont="1" applyBorder="1" applyAlignment="1">
      <alignment horizontal="center" vertical="center" wrapText="1"/>
    </xf>
    <xf numFmtId="0" fontId="8" fillId="0" borderId="45" xfId="34" applyFont="1" applyBorder="1" applyAlignment="1">
      <alignment horizontal="center" vertical="center" wrapText="1"/>
    </xf>
    <xf numFmtId="0" fontId="8" fillId="0" borderId="48" xfId="34" applyFont="1" applyBorder="1" applyAlignment="1">
      <alignment horizontal="center" vertical="center" wrapText="1"/>
    </xf>
    <xf numFmtId="0" fontId="4" fillId="0" borderId="42" xfId="0" applyFont="1" applyBorder="1" applyAlignment="1">
      <alignment horizontal="center" vertical="center" wrapText="1"/>
    </xf>
    <xf numFmtId="0" fontId="5" fillId="0" borderId="38" xfId="0" applyFont="1" applyBorder="1" applyAlignment="1">
      <alignment horizontal="center"/>
    </xf>
    <xf numFmtId="0" fontId="28" fillId="0" borderId="55" xfId="0" applyFont="1" applyBorder="1" applyAlignment="1">
      <alignment horizontal="center" vertical="center" wrapText="1"/>
    </xf>
    <xf numFmtId="0" fontId="28" fillId="0" borderId="27" xfId="0" applyFont="1" applyBorder="1" applyAlignment="1">
      <alignment horizontal="center" vertical="center" wrapText="1"/>
    </xf>
    <xf numFmtId="0" fontId="28" fillId="0" borderId="49" xfId="0" applyFont="1" applyBorder="1" applyAlignment="1">
      <alignment horizontal="center" vertical="center"/>
    </xf>
    <xf numFmtId="0" fontId="28" fillId="0" borderId="53" xfId="0" applyFont="1" applyBorder="1" applyAlignment="1">
      <alignment horizontal="center" vertical="center"/>
    </xf>
    <xf numFmtId="0" fontId="28" fillId="0" borderId="42" xfId="0" applyFont="1" applyBorder="1" applyAlignment="1">
      <alignment horizontal="center" vertical="center"/>
    </xf>
    <xf numFmtId="0" fontId="28" fillId="0" borderId="40" xfId="0" applyFont="1" applyBorder="1" applyAlignment="1">
      <alignment horizontal="center" vertical="center"/>
    </xf>
    <xf numFmtId="0" fontId="28" fillId="0" borderId="0" xfId="0" applyFont="1" applyBorder="1" applyAlignment="1">
      <alignment horizontal="center" vertical="center"/>
    </xf>
    <xf numFmtId="0" fontId="28" fillId="0" borderId="49" xfId="0" applyFont="1" applyBorder="1" applyAlignment="1">
      <alignment horizontal="center" vertical="center" wrapText="1"/>
    </xf>
    <xf numFmtId="0" fontId="28" fillId="0" borderId="33" xfId="0" applyFont="1" applyBorder="1" applyAlignment="1">
      <alignment horizontal="center" vertical="center" wrapText="1"/>
    </xf>
    <xf numFmtId="0" fontId="28" fillId="0" borderId="50" xfId="0" applyFont="1" applyBorder="1" applyAlignment="1">
      <alignment horizontal="center" vertical="center" wrapText="1"/>
    </xf>
    <xf numFmtId="0" fontId="28" fillId="0" borderId="36" xfId="0" applyFont="1" applyBorder="1" applyAlignment="1">
      <alignment horizontal="center" vertical="center" wrapText="1"/>
    </xf>
    <xf numFmtId="0" fontId="28" fillId="0" borderId="45"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48" xfId="0" applyFont="1" applyBorder="1" applyAlignment="1">
      <alignment horizontal="center" vertical="center" wrapText="1"/>
    </xf>
    <xf numFmtId="0" fontId="28" fillId="0" borderId="42" xfId="0" applyFont="1" applyBorder="1" applyAlignment="1">
      <alignment horizontal="center" vertical="center" wrapText="1"/>
    </xf>
    <xf numFmtId="0" fontId="4" fillId="0" borderId="42" xfId="30" applyFont="1" applyFill="1" applyBorder="1" applyAlignment="1">
      <alignment horizontal="center" vertical="center" wrapText="1"/>
    </xf>
    <xf numFmtId="0" fontId="5" fillId="0" borderId="0" xfId="30" applyFont="1" applyFill="1" applyAlignment="1">
      <alignment horizontal="left" wrapText="1"/>
    </xf>
    <xf numFmtId="0" fontId="28" fillId="0" borderId="2" xfId="0" applyFont="1" applyFill="1" applyBorder="1" applyAlignment="1">
      <alignment horizontal="center"/>
    </xf>
    <xf numFmtId="0" fontId="28" fillId="0" borderId="3" xfId="0" applyFont="1" applyFill="1" applyBorder="1" applyAlignment="1">
      <alignment horizontal="center"/>
    </xf>
    <xf numFmtId="0" fontId="28" fillId="0" borderId="4" xfId="0" applyFont="1" applyFill="1" applyBorder="1" applyAlignment="1">
      <alignment horizontal="center"/>
    </xf>
    <xf numFmtId="0" fontId="5" fillId="0" borderId="40" xfId="30" applyFont="1" applyFill="1" applyBorder="1" applyAlignment="1">
      <alignment horizontal="left" wrapText="1"/>
    </xf>
    <xf numFmtId="0" fontId="4" fillId="0" borderId="27" xfId="30" applyFont="1" applyFill="1" applyBorder="1" applyAlignment="1">
      <alignment horizontal="center" vertical="center" wrapText="1"/>
    </xf>
    <xf numFmtId="0" fontId="4" fillId="0" borderId="36" xfId="30" applyFont="1" applyFill="1" applyBorder="1" applyAlignment="1">
      <alignment horizontal="center" vertical="center" wrapText="1"/>
    </xf>
    <xf numFmtId="0" fontId="4" fillId="0" borderId="1" xfId="30" applyFont="1" applyFill="1" applyBorder="1" applyAlignment="1">
      <alignment horizontal="center" vertical="center" wrapText="1"/>
    </xf>
    <xf numFmtId="0" fontId="4" fillId="0" borderId="2" xfId="30" applyFont="1" applyFill="1" applyBorder="1" applyAlignment="1">
      <alignment horizontal="center" vertical="center" wrapText="1"/>
    </xf>
    <xf numFmtId="0" fontId="4" fillId="0" borderId="3" xfId="30" applyFont="1" applyFill="1" applyBorder="1" applyAlignment="1">
      <alignment horizontal="center" vertical="center" wrapText="1"/>
    </xf>
    <xf numFmtId="0" fontId="28" fillId="0" borderId="1" xfId="0" applyFont="1" applyFill="1" applyBorder="1" applyAlignment="1">
      <alignment horizontal="center"/>
    </xf>
    <xf numFmtId="0" fontId="4" fillId="0" borderId="16" xfId="30" applyFont="1" applyFill="1" applyBorder="1" applyAlignment="1">
      <alignment horizontal="center" vertical="center" wrapText="1"/>
    </xf>
    <xf numFmtId="0" fontId="5" fillId="0" borderId="0" xfId="30" applyFont="1" applyFill="1" applyBorder="1" applyAlignment="1">
      <alignment horizontal="left" wrapText="1"/>
    </xf>
    <xf numFmtId="0" fontId="8" fillId="0" borderId="2" xfId="8" applyFont="1" applyFill="1" applyBorder="1" applyAlignment="1">
      <alignment horizontal="center" vertical="center" wrapText="1"/>
    </xf>
    <xf numFmtId="0" fontId="8" fillId="0" borderId="3" xfId="8" applyFont="1" applyFill="1" applyBorder="1" applyAlignment="1">
      <alignment horizontal="center" vertical="center" wrapText="1"/>
    </xf>
    <xf numFmtId="3" fontId="5" fillId="0" borderId="40" xfId="0" applyNumberFormat="1" applyFont="1" applyFill="1" applyBorder="1" applyAlignment="1">
      <alignment vertical="top" wrapText="1"/>
    </xf>
    <xf numFmtId="0" fontId="5" fillId="0" borderId="0" xfId="0" applyFont="1" applyFill="1" applyAlignment="1"/>
    <xf numFmtId="169" fontId="22" fillId="0" borderId="0" xfId="20" applyNumberFormat="1" applyFont="1" applyFill="1" applyBorder="1"/>
    <xf numFmtId="169" fontId="23" fillId="0" borderId="0" xfId="20" applyNumberFormat="1" applyFont="1" applyFill="1" applyBorder="1"/>
    <xf numFmtId="0" fontId="5" fillId="0" borderId="0" xfId="25" quotePrefix="1" applyFont="1" applyFill="1" applyBorder="1" applyAlignment="1">
      <alignment horizontal="left" shrinkToFit="1"/>
    </xf>
    <xf numFmtId="169" fontId="56" fillId="0" borderId="0" xfId="20" applyNumberFormat="1" applyFont="1" applyFill="1" applyBorder="1" applyAlignment="1" applyProtection="1">
      <alignment horizontal="right" vertical="center" shrinkToFit="1"/>
    </xf>
    <xf numFmtId="169" fontId="35" fillId="0" borderId="0" xfId="20" applyNumberFormat="1" applyFont="1" applyFill="1" applyBorder="1" applyAlignment="1" applyProtection="1">
      <alignment horizontal="right" vertical="center" shrinkToFit="1"/>
    </xf>
    <xf numFmtId="169" fontId="12" fillId="0" borderId="0" xfId="0" applyNumberFormat="1" applyFont="1" applyFill="1" applyBorder="1" applyAlignment="1">
      <alignment horizontal="center"/>
    </xf>
    <xf numFmtId="0" fontId="4" fillId="0" borderId="0" xfId="10" applyFont="1" applyFill="1" applyBorder="1" applyAlignment="1">
      <alignment vertical="center" wrapText="1"/>
    </xf>
    <xf numFmtId="2" fontId="28" fillId="0" borderId="1" xfId="0" applyNumberFormat="1" applyFont="1" applyFill="1" applyBorder="1" applyAlignment="1">
      <alignment horizontal="center" vertical="center"/>
    </xf>
    <xf numFmtId="2" fontId="28" fillId="0" borderId="2" xfId="0" applyNumberFormat="1" applyFont="1" applyFill="1" applyBorder="1" applyAlignment="1">
      <alignment horizontal="center" vertical="center"/>
    </xf>
    <xf numFmtId="2" fontId="28" fillId="0" borderId="3" xfId="0" applyNumberFormat="1" applyFont="1" applyFill="1" applyBorder="1" applyAlignment="1">
      <alignment horizontal="center" vertical="center"/>
    </xf>
    <xf numFmtId="2" fontId="0" fillId="0" borderId="0" xfId="0" applyNumberFormat="1" applyFill="1" applyBorder="1" applyAlignment="1"/>
    <xf numFmtId="0" fontId="28" fillId="0" borderId="0" xfId="0" applyFont="1" applyFill="1" applyBorder="1" applyAlignment="1"/>
    <xf numFmtId="165" fontId="22" fillId="0" borderId="0" xfId="0" applyNumberFormat="1" applyFont="1" applyFill="1" applyBorder="1" applyAlignment="1">
      <alignment vertical="center" wrapText="1"/>
    </xf>
    <xf numFmtId="0" fontId="28" fillId="0" borderId="4" xfId="0" applyFont="1" applyFill="1" applyBorder="1" applyAlignment="1">
      <alignment horizontal="center" vertical="center"/>
    </xf>
    <xf numFmtId="18" fontId="28" fillId="0" borderId="4" xfId="0" applyNumberFormat="1" applyFont="1" applyFill="1" applyBorder="1" applyAlignment="1">
      <alignment horizontal="center" vertical="center"/>
    </xf>
    <xf numFmtId="0" fontId="28" fillId="0" borderId="1" xfId="0" applyFont="1" applyFill="1" applyBorder="1" applyAlignment="1">
      <alignment horizontal="center" vertical="center"/>
    </xf>
    <xf numFmtId="0" fontId="28" fillId="0" borderId="3" xfId="0" applyFont="1" applyFill="1" applyBorder="1" applyAlignment="1">
      <alignment horizontal="center" vertical="center"/>
    </xf>
    <xf numFmtId="0" fontId="28" fillId="0" borderId="9" xfId="0" applyFont="1" applyFill="1" applyBorder="1" applyAlignment="1">
      <alignment horizontal="center" vertical="center"/>
    </xf>
    <xf numFmtId="3" fontId="28" fillId="0" borderId="4" xfId="0" applyNumberFormat="1" applyFont="1" applyFill="1" applyBorder="1" applyAlignment="1">
      <alignment horizontal="center" wrapText="1"/>
    </xf>
    <xf numFmtId="0" fontId="28" fillId="0" borderId="15" xfId="0" applyFont="1" applyFill="1" applyBorder="1" applyAlignment="1">
      <alignment horizontal="center" vertical="center"/>
    </xf>
    <xf numFmtId="0" fontId="27" fillId="0" borderId="0" xfId="0" applyFont="1" applyFill="1" applyAlignment="1">
      <alignment horizontal="left" vertical="center" wrapText="1"/>
    </xf>
    <xf numFmtId="2" fontId="23" fillId="0" borderId="0" xfId="0" applyNumberFormat="1" applyFont="1" applyFill="1"/>
    <xf numFmtId="2" fontId="23" fillId="0" borderId="0" xfId="0" applyNumberFormat="1" applyFont="1" applyFill="1" applyBorder="1"/>
    <xf numFmtId="43" fontId="23" fillId="0" borderId="0" xfId="0" applyNumberFormat="1" applyFont="1" applyFill="1" applyBorder="1"/>
    <xf numFmtId="0" fontId="23" fillId="0" borderId="0" xfId="0" applyFont="1" applyFill="1" applyAlignment="1">
      <alignment horizontal="center" wrapText="1"/>
    </xf>
    <xf numFmtId="165" fontId="7" fillId="0" borderId="11" xfId="8" applyNumberFormat="1" applyFont="1" applyFill="1" applyBorder="1" applyAlignment="1">
      <alignment horizontal="right"/>
    </xf>
    <xf numFmtId="167" fontId="5" fillId="0" borderId="11" xfId="15" applyNumberFormat="1" applyFont="1" applyFill="1" applyBorder="1" applyAlignment="1">
      <alignment horizontal="right"/>
    </xf>
    <xf numFmtId="167" fontId="5" fillId="0" borderId="38" xfId="15" applyNumberFormat="1" applyFont="1" applyFill="1" applyBorder="1" applyAlignment="1">
      <alignment horizontal="right"/>
    </xf>
    <xf numFmtId="3" fontId="22" fillId="0" borderId="4" xfId="0" applyNumberFormat="1" applyFont="1" applyFill="1" applyBorder="1" applyAlignment="1">
      <alignment horizontal="right"/>
    </xf>
    <xf numFmtId="167" fontId="28" fillId="0" borderId="4" xfId="0" applyNumberFormat="1" applyFont="1" applyFill="1" applyBorder="1" applyAlignment="1">
      <alignment horizontal="right"/>
    </xf>
    <xf numFmtId="3" fontId="22" fillId="0" borderId="4" xfId="0" applyNumberFormat="1" applyFont="1" applyFill="1" applyBorder="1"/>
    <xf numFmtId="165" fontId="28" fillId="0" borderId="4" xfId="0" applyNumberFormat="1" applyFont="1" applyFill="1" applyBorder="1"/>
    <xf numFmtId="4" fontId="13" fillId="0" borderId="57" xfId="0" applyNumberFormat="1" applyFont="1" applyFill="1" applyBorder="1" applyAlignment="1" applyProtection="1">
      <alignment vertical="center"/>
      <protection locked="0"/>
    </xf>
    <xf numFmtId="4" fontId="5" fillId="0" borderId="0" xfId="2" applyNumberFormat="1" applyFont="1" applyFill="1" applyBorder="1" applyAlignment="1">
      <alignment horizontal="center" vertical="center"/>
    </xf>
  </cellXfs>
  <cellStyles count="36">
    <cellStyle name="Hyperlink 2" xfId="1"/>
    <cellStyle name="Normal" xfId="0" builtinId="0"/>
    <cellStyle name="Normal 2" xfId="2"/>
    <cellStyle name="Normal 3" xfId="3"/>
    <cellStyle name="Normal 3 2" xfId="4"/>
    <cellStyle name="Normal 4" xfId="5"/>
    <cellStyle name="Normal 5" xfId="6"/>
    <cellStyle name="Normal 6" xfId="24"/>
    <cellStyle name="Normal_Acidentes com vítimas Reg UF Cap2001" xfId="25"/>
    <cellStyle name="Normal_ESTIMATIVAS MUNICIPAIS 2011" xfId="27"/>
    <cellStyle name="Normal_Mapa_Gasto" xfId="7"/>
    <cellStyle name="Normal_Pasta1" xfId="8"/>
    <cellStyle name="Normal_Pasta1 2" xfId="31"/>
    <cellStyle name="Normal_Pasta1 2 2" xfId="35"/>
    <cellStyle name="Normal_Pasta2" xfId="29"/>
    <cellStyle name="Normal_Piso_CBM" xfId="26"/>
    <cellStyle name="Normal_Plan1" xfId="33"/>
    <cellStyle name="Normal_Plan1_1" xfId="32"/>
    <cellStyle name="Normal_Plan3" xfId="34"/>
    <cellStyle name="Normal_RS" xfId="28"/>
    <cellStyle name="Normal_Tab_Gastos2009" xfId="9"/>
    <cellStyle name="Normal_Tab_SistemaPenitenciario" xfId="30"/>
    <cellStyle name="Normal_Tabelas_Finais_2009" xfId="10"/>
    <cellStyle name="Nota" xfId="11" builtinId="10"/>
    <cellStyle name="NumberCellStyle" xfId="12"/>
    <cellStyle name="Porcentagem 2" xfId="13"/>
    <cellStyle name="Porcentagem 2 2" xfId="14"/>
    <cellStyle name="Separador de milhares [0] 2" xfId="15"/>
    <cellStyle name="Separador de milhares [0] 2 2" xfId="16"/>
    <cellStyle name="Separador de milhares 2" xfId="17"/>
    <cellStyle name="Separador de milhares 3" xfId="18"/>
    <cellStyle name="Separador de milhares_Tab_Gastos2009" xfId="19"/>
    <cellStyle name="Vírgula" xfId="20" builtinId="3"/>
    <cellStyle name="Vírgula 2" xfId="21"/>
    <cellStyle name="Vírgula 3" xfId="22"/>
    <cellStyle name="Vírgula 3 2" xf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2.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0"/>
              <a:t>Gráfico</a:t>
            </a:r>
            <a:r>
              <a:rPr lang="pt-BR" sz="1200" b="0" baseline="0"/>
              <a:t> 1: </a:t>
            </a:r>
            <a:r>
              <a:rPr lang="pt-BR" sz="1200" b="0"/>
              <a:t>Vitimização Policial</a:t>
            </a:r>
          </a:p>
          <a:p>
            <a:pPr>
              <a:defRPr sz="1400" b="0" i="0" u="none" strike="noStrike" kern="1200" spc="0" baseline="0">
                <a:solidFill>
                  <a:schemeClr val="tx1">
                    <a:lumMod val="65000"/>
                    <a:lumOff val="35000"/>
                  </a:schemeClr>
                </a:solidFill>
                <a:latin typeface="+mn-lt"/>
                <a:ea typeface="+mn-ea"/>
                <a:cs typeface="+mn-cs"/>
              </a:defRPr>
            </a:pPr>
            <a:r>
              <a:rPr lang="pt-BR" sz="1200" b="0"/>
              <a:t>Brasil, 2009-2013</a:t>
            </a:r>
          </a:p>
        </c:rich>
      </c:tx>
      <c:layout/>
      <c:overlay val="0"/>
      <c:spPr>
        <a:noFill/>
        <a:ln>
          <a:noFill/>
        </a:ln>
        <a:effectLst/>
      </c:spPr>
    </c:title>
    <c:autoTitleDeleted val="0"/>
    <c:plotArea>
      <c:layout/>
      <c:lineChart>
        <c:grouping val="standard"/>
        <c:varyColors val="0"/>
        <c:ser>
          <c:idx val="0"/>
          <c:order val="0"/>
          <c:tx>
            <c:strRef>
              <c:f>[1]Plan1!$A$12</c:f>
              <c:strCache>
                <c:ptCount val="1"/>
                <c:pt idx="0">
                  <c:v>Policiais mortos em serviço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[1]Plan1!$B$11:$F$11</c:f>
              <c:numCache>
                <c:formatCode>General</c:formatCode>
                <c:ptCount val="5"/>
                <c:pt idx="0">
                  <c:v>2009</c:v>
                </c:pt>
                <c:pt idx="1">
                  <c:v>2010</c:v>
                </c:pt>
                <c:pt idx="2">
                  <c:v>2011</c:v>
                </c:pt>
                <c:pt idx="3">
                  <c:v>2012</c:v>
                </c:pt>
                <c:pt idx="4">
                  <c:v>2013</c:v>
                </c:pt>
              </c:numCache>
            </c:numRef>
          </c:cat>
          <c:val>
            <c:numRef>
              <c:f>[1]Plan1!$B$12:$F$12</c:f>
              <c:numCache>
                <c:formatCode>General</c:formatCode>
                <c:ptCount val="5"/>
                <c:pt idx="0">
                  <c:v>78</c:v>
                </c:pt>
                <c:pt idx="1">
                  <c:v>101</c:v>
                </c:pt>
                <c:pt idx="2">
                  <c:v>91</c:v>
                </c:pt>
                <c:pt idx="3">
                  <c:v>160</c:v>
                </c:pt>
                <c:pt idx="4">
                  <c:v>121</c:v>
                </c:pt>
              </c:numCache>
            </c:numRef>
          </c:val>
          <c:smooth val="0"/>
        </c:ser>
        <c:ser>
          <c:idx val="1"/>
          <c:order val="1"/>
          <c:tx>
            <c:strRef>
              <c:f>[1]Plan1!$A$13</c:f>
              <c:strCache>
                <c:ptCount val="1"/>
                <c:pt idx="0">
                  <c:v>Policiais mortos fora de serviço</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[1]Plan1!$B$11:$F$11</c:f>
              <c:numCache>
                <c:formatCode>General</c:formatCode>
                <c:ptCount val="5"/>
                <c:pt idx="0">
                  <c:v>2009</c:v>
                </c:pt>
                <c:pt idx="1">
                  <c:v>2010</c:v>
                </c:pt>
                <c:pt idx="2">
                  <c:v>2011</c:v>
                </c:pt>
                <c:pt idx="3">
                  <c:v>2012</c:v>
                </c:pt>
                <c:pt idx="4">
                  <c:v>2013</c:v>
                </c:pt>
              </c:numCache>
            </c:numRef>
          </c:cat>
          <c:val>
            <c:numRef>
              <c:f>[1]Plan1!$B$13:$F$13</c:f>
              <c:numCache>
                <c:formatCode>General</c:formatCode>
                <c:ptCount val="5"/>
                <c:pt idx="0">
                  <c:v>186</c:v>
                </c:pt>
                <c:pt idx="1">
                  <c:v>186</c:v>
                </c:pt>
                <c:pt idx="2">
                  <c:v>191</c:v>
                </c:pt>
                <c:pt idx="3">
                  <c:v>287</c:v>
                </c:pt>
                <c:pt idx="4">
                  <c:v>369</c:v>
                </c:pt>
              </c:numCache>
            </c:numRef>
          </c:val>
          <c:smooth val="0"/>
        </c:ser>
        <c:ser>
          <c:idx val="2"/>
          <c:order val="2"/>
          <c:tx>
            <c:strRef>
              <c:f>[1]Plan1!$A$14</c:f>
              <c:strCache>
                <c:ptCount val="1"/>
                <c:pt idx="0">
                  <c:v>Suicídio de policiais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[1]Plan1!$B$11:$F$11</c:f>
              <c:numCache>
                <c:formatCode>General</c:formatCode>
                <c:ptCount val="5"/>
                <c:pt idx="0">
                  <c:v>2009</c:v>
                </c:pt>
                <c:pt idx="1">
                  <c:v>2010</c:v>
                </c:pt>
                <c:pt idx="2">
                  <c:v>2011</c:v>
                </c:pt>
                <c:pt idx="3">
                  <c:v>2012</c:v>
                </c:pt>
                <c:pt idx="4">
                  <c:v>2013</c:v>
                </c:pt>
              </c:numCache>
            </c:numRef>
          </c:cat>
          <c:val>
            <c:numRef>
              <c:f>[1]Plan1!$B$14:$F$14</c:f>
              <c:numCache>
                <c:formatCode>General</c:formatCode>
                <c:ptCount val="5"/>
                <c:pt idx="0">
                  <c:v>32</c:v>
                </c:pt>
                <c:pt idx="1">
                  <c:v>27</c:v>
                </c:pt>
                <c:pt idx="2">
                  <c:v>43</c:v>
                </c:pt>
                <c:pt idx="3">
                  <c:v>45</c:v>
                </c:pt>
                <c:pt idx="4">
                  <c:v>27</c:v>
                </c:pt>
              </c:numCache>
            </c:numRef>
          </c:val>
          <c:smooth val="0"/>
        </c:ser>
        <c:dLbls>
          <c:showLegendKey val="0"/>
          <c:showVal val="0"/>
          <c:showCatName val="0"/>
          <c:showSerName val="0"/>
          <c:showPercent val="0"/>
          <c:showBubbleSize val="0"/>
        </c:dLbls>
        <c:marker val="1"/>
        <c:smooth val="0"/>
        <c:axId val="79135104"/>
        <c:axId val="79136640"/>
      </c:lineChart>
      <c:catAx>
        <c:axId val="7913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9136640"/>
        <c:crosses val="autoZero"/>
        <c:auto val="1"/>
        <c:lblAlgn val="ctr"/>
        <c:lblOffset val="100"/>
        <c:noMultiLvlLbl val="0"/>
      </c:catAx>
      <c:valAx>
        <c:axId val="7913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9135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Gráfico 2: Letalidade Policial</a:t>
            </a:r>
          </a:p>
          <a:p>
            <a:pPr>
              <a:defRPr sz="1400" b="0" i="0" u="none" strike="noStrike" kern="1200" spc="0" baseline="0">
                <a:solidFill>
                  <a:schemeClr val="tx1">
                    <a:lumMod val="65000"/>
                    <a:lumOff val="35000"/>
                  </a:schemeClr>
                </a:solidFill>
                <a:latin typeface="+mn-lt"/>
                <a:ea typeface="+mn-ea"/>
                <a:cs typeface="+mn-cs"/>
              </a:defRPr>
            </a:pPr>
            <a:r>
              <a:rPr lang="en-US"/>
              <a:t>Brasil - 2009-2013</a:t>
            </a:r>
          </a:p>
        </c:rich>
      </c:tx>
      <c:layout/>
      <c:overlay val="0"/>
      <c:spPr>
        <a:noFill/>
        <a:ln>
          <a:noFill/>
        </a:ln>
        <a:effectLst/>
      </c:spPr>
    </c:title>
    <c:autoTitleDeleted val="0"/>
    <c:plotArea>
      <c:layout/>
      <c:lineChart>
        <c:grouping val="standard"/>
        <c:varyColors val="0"/>
        <c:ser>
          <c:idx val="0"/>
          <c:order val="0"/>
          <c:tx>
            <c:strRef>
              <c:f>Graf.2!$A$2</c:f>
              <c:strCache>
                <c:ptCount val="1"/>
                <c:pt idx="0">
                  <c:v>Pessoas mortas pelas Polícias Civil e Militar</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Graf.2!$B$1:$F$1</c:f>
              <c:numCache>
                <c:formatCode>General</c:formatCode>
                <c:ptCount val="5"/>
                <c:pt idx="0">
                  <c:v>2009</c:v>
                </c:pt>
                <c:pt idx="1">
                  <c:v>2010</c:v>
                </c:pt>
                <c:pt idx="2">
                  <c:v>2011</c:v>
                </c:pt>
                <c:pt idx="3">
                  <c:v>2012</c:v>
                </c:pt>
                <c:pt idx="4">
                  <c:v>2013</c:v>
                </c:pt>
              </c:numCache>
            </c:numRef>
          </c:cat>
          <c:val>
            <c:numRef>
              <c:f>Graf.2!$B$2:$F$2</c:f>
              <c:numCache>
                <c:formatCode>General</c:formatCode>
                <c:ptCount val="5"/>
                <c:pt idx="0">
                  <c:v>2177</c:v>
                </c:pt>
                <c:pt idx="1">
                  <c:v>2434</c:v>
                </c:pt>
                <c:pt idx="2">
                  <c:v>2042</c:v>
                </c:pt>
                <c:pt idx="3">
                  <c:v>2332</c:v>
                </c:pt>
                <c:pt idx="4">
                  <c:v>2212</c:v>
                </c:pt>
              </c:numCache>
            </c:numRef>
          </c:val>
          <c:smooth val="0"/>
        </c:ser>
        <c:dLbls>
          <c:showLegendKey val="0"/>
          <c:showVal val="0"/>
          <c:showCatName val="0"/>
          <c:showSerName val="0"/>
          <c:showPercent val="0"/>
          <c:showBubbleSize val="0"/>
        </c:dLbls>
        <c:marker val="1"/>
        <c:smooth val="0"/>
        <c:axId val="79146368"/>
        <c:axId val="79189120"/>
      </c:lineChart>
      <c:catAx>
        <c:axId val="7914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9189120"/>
        <c:crosses val="autoZero"/>
        <c:auto val="1"/>
        <c:lblAlgn val="ctr"/>
        <c:lblOffset val="100"/>
        <c:noMultiLvlLbl val="0"/>
      </c:catAx>
      <c:valAx>
        <c:axId val="7918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9146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Gráfico 2 -</a:t>
            </a:r>
            <a:r>
              <a:rPr lang="pt-BR" baseline="0"/>
              <a:t> </a:t>
            </a:r>
            <a:r>
              <a:rPr lang="pt-BR"/>
              <a:t>Violência</a:t>
            </a:r>
            <a:r>
              <a:rPr lang="pt-BR" baseline="0"/>
              <a:t> Armada	</a:t>
            </a:r>
            <a:endParaRPr lang="pt-BR"/>
          </a:p>
          <a:p>
            <a:pPr>
              <a:defRPr sz="1400" b="0" i="0" u="none" strike="noStrike" kern="1200" spc="0" baseline="0">
                <a:solidFill>
                  <a:schemeClr val="tx1">
                    <a:lumMod val="65000"/>
                    <a:lumOff val="35000"/>
                  </a:schemeClr>
                </a:solidFill>
                <a:latin typeface="+mn-lt"/>
                <a:ea typeface="+mn-ea"/>
                <a:cs typeface="+mn-cs"/>
              </a:defRPr>
            </a:pPr>
            <a:r>
              <a:rPr lang="pt-BR"/>
              <a:t>Brasil e Unidades da Federação - 2012</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'[2]Graf. 3'!$B$7</c:f>
              <c:strCache>
                <c:ptCount val="1"/>
                <c:pt idx="0">
                  <c:v>Mortes por agressão COM uso de Arma de Fogo</c:v>
                </c:pt>
              </c:strCache>
            </c:strRef>
          </c:tx>
          <c:spPr>
            <a:solidFill>
              <a:srgbClr val="CC0000"/>
            </a:solidFill>
            <a:ln>
              <a:noFill/>
            </a:ln>
            <a:effectLst/>
            <a:sp3d/>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'[2]Graf. 3'!$A$8:$A$35</c:f>
              <c:strCache>
                <c:ptCount val="28"/>
                <c:pt idx="0">
                  <c:v>Tocantins</c:v>
                </c:pt>
                <c:pt idx="1">
                  <c:v>Sergipe</c:v>
                </c:pt>
                <c:pt idx="2">
                  <c:v>São Paulo</c:v>
                </c:pt>
                <c:pt idx="3">
                  <c:v>Santa Catarina</c:v>
                </c:pt>
                <c:pt idx="4">
                  <c:v>Roraima</c:v>
                </c:pt>
                <c:pt idx="5">
                  <c:v>Rondônia</c:v>
                </c:pt>
                <c:pt idx="6">
                  <c:v>Rio Grande do Sul</c:v>
                </c:pt>
                <c:pt idx="7">
                  <c:v>Rio Grande do Norte</c:v>
                </c:pt>
                <c:pt idx="8">
                  <c:v>Rio de Janeiro</c:v>
                </c:pt>
                <c:pt idx="9">
                  <c:v>Piauí</c:v>
                </c:pt>
                <c:pt idx="10">
                  <c:v>Pernambuco</c:v>
                </c:pt>
                <c:pt idx="11">
                  <c:v>Paraná</c:v>
                </c:pt>
                <c:pt idx="12">
                  <c:v>Paraíba</c:v>
                </c:pt>
                <c:pt idx="13">
                  <c:v>Pará</c:v>
                </c:pt>
                <c:pt idx="14">
                  <c:v>Minas Gerais</c:v>
                </c:pt>
                <c:pt idx="15">
                  <c:v>Mato Grosso do Sul</c:v>
                </c:pt>
                <c:pt idx="16">
                  <c:v>Mato Grosso</c:v>
                </c:pt>
                <c:pt idx="17">
                  <c:v>Maranhão</c:v>
                </c:pt>
                <c:pt idx="18">
                  <c:v>Goiás</c:v>
                </c:pt>
                <c:pt idx="19">
                  <c:v>Espírito Santo</c:v>
                </c:pt>
                <c:pt idx="20">
                  <c:v>Distrito Federal</c:v>
                </c:pt>
                <c:pt idx="21">
                  <c:v>Ceará</c:v>
                </c:pt>
                <c:pt idx="22">
                  <c:v>Bahia</c:v>
                </c:pt>
                <c:pt idx="23">
                  <c:v>Amazonas</c:v>
                </c:pt>
                <c:pt idx="24">
                  <c:v>Amapá</c:v>
                </c:pt>
                <c:pt idx="25">
                  <c:v>Alagoas</c:v>
                </c:pt>
                <c:pt idx="26">
                  <c:v>Acre</c:v>
                </c:pt>
                <c:pt idx="27">
                  <c:v>Brasil</c:v>
                </c:pt>
              </c:strCache>
            </c:strRef>
          </c:cat>
          <c:val>
            <c:numRef>
              <c:f>'[2]Graf. 3'!$B$8:$B$35</c:f>
              <c:numCache>
                <c:formatCode>General</c:formatCode>
                <c:ptCount val="28"/>
                <c:pt idx="0">
                  <c:v>40.935672514619881</c:v>
                </c:pt>
                <c:pt idx="1">
                  <c:v>75.497382198952877</c:v>
                </c:pt>
                <c:pt idx="2">
                  <c:v>58.608695652173914</c:v>
                </c:pt>
                <c:pt idx="3">
                  <c:v>56.97674418604651</c:v>
                </c:pt>
                <c:pt idx="4">
                  <c:v>33.495145631067963</c:v>
                </c:pt>
                <c:pt idx="5">
                  <c:v>63.025210084033617</c:v>
                </c:pt>
                <c:pt idx="6">
                  <c:v>74.241110147441461</c:v>
                </c:pt>
                <c:pt idx="7">
                  <c:v>79.29362880886427</c:v>
                </c:pt>
                <c:pt idx="8">
                  <c:v>74.086181277860334</c:v>
                </c:pt>
                <c:pt idx="9">
                  <c:v>61.247947454844009</c:v>
                </c:pt>
                <c:pt idx="10">
                  <c:v>73.643410852713174</c:v>
                </c:pt>
                <c:pt idx="11">
                  <c:v>69.596443228454177</c:v>
                </c:pt>
                <c:pt idx="12">
                  <c:v>80.711974110032358</c:v>
                </c:pt>
                <c:pt idx="13">
                  <c:v>65.600234810683887</c:v>
                </c:pt>
                <c:pt idx="14">
                  <c:v>73.762043468518939</c:v>
                </c:pt>
                <c:pt idx="15">
                  <c:v>50.565428109854601</c:v>
                </c:pt>
                <c:pt idx="16">
                  <c:v>64.19860627177701</c:v>
                </c:pt>
                <c:pt idx="17">
                  <c:v>64.797360980207358</c:v>
                </c:pt>
                <c:pt idx="18">
                  <c:v>71.098863244919045</c:v>
                </c:pt>
                <c:pt idx="19">
                  <c:v>79.359211337030189</c:v>
                </c:pt>
                <c:pt idx="20">
                  <c:v>71.459694989106751</c:v>
                </c:pt>
                <c:pt idx="21">
                  <c:v>81.855020261143622</c:v>
                </c:pt>
                <c:pt idx="22">
                  <c:v>77.44047619047619</c:v>
                </c:pt>
                <c:pt idx="23">
                  <c:v>58.673469387755105</c:v>
                </c:pt>
                <c:pt idx="24">
                  <c:v>44.4954128440367</c:v>
                </c:pt>
                <c:pt idx="25">
                  <c:v>86.607970342910107</c:v>
                </c:pt>
                <c:pt idx="26">
                  <c:v>40.416666666666664</c:v>
                </c:pt>
                <c:pt idx="27">
                  <c:v>71.086624039506901</c:v>
                </c:pt>
              </c:numCache>
            </c:numRef>
          </c:val>
        </c:ser>
        <c:ser>
          <c:idx val="1"/>
          <c:order val="1"/>
          <c:tx>
            <c:strRef>
              <c:f>'[2]Graf. 3'!$C$7</c:f>
              <c:strCache>
                <c:ptCount val="1"/>
                <c:pt idx="0">
                  <c:v>Mortes por agressão SEM uso de arma de fogo</c:v>
                </c:pt>
              </c:strCache>
            </c:strRef>
          </c:tx>
          <c:spPr>
            <a:solidFill>
              <a:schemeClr val="tx2">
                <a:lumMod val="40000"/>
                <a:lumOff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'[2]Graf. 3'!$A$8:$A$35</c:f>
              <c:strCache>
                <c:ptCount val="28"/>
                <c:pt idx="0">
                  <c:v>Tocantins</c:v>
                </c:pt>
                <c:pt idx="1">
                  <c:v>Sergipe</c:v>
                </c:pt>
                <c:pt idx="2">
                  <c:v>São Paulo</c:v>
                </c:pt>
                <c:pt idx="3">
                  <c:v>Santa Catarina</c:v>
                </c:pt>
                <c:pt idx="4">
                  <c:v>Roraima</c:v>
                </c:pt>
                <c:pt idx="5">
                  <c:v>Rondônia</c:v>
                </c:pt>
                <c:pt idx="6">
                  <c:v>Rio Grande do Sul</c:v>
                </c:pt>
                <c:pt idx="7">
                  <c:v>Rio Grande do Norte</c:v>
                </c:pt>
                <c:pt idx="8">
                  <c:v>Rio de Janeiro</c:v>
                </c:pt>
                <c:pt idx="9">
                  <c:v>Piauí</c:v>
                </c:pt>
                <c:pt idx="10">
                  <c:v>Pernambuco</c:v>
                </c:pt>
                <c:pt idx="11">
                  <c:v>Paraná</c:v>
                </c:pt>
                <c:pt idx="12">
                  <c:v>Paraíba</c:v>
                </c:pt>
                <c:pt idx="13">
                  <c:v>Pará</c:v>
                </c:pt>
                <c:pt idx="14">
                  <c:v>Minas Gerais</c:v>
                </c:pt>
                <c:pt idx="15">
                  <c:v>Mato Grosso do Sul</c:v>
                </c:pt>
                <c:pt idx="16">
                  <c:v>Mato Grosso</c:v>
                </c:pt>
                <c:pt idx="17">
                  <c:v>Maranhão</c:v>
                </c:pt>
                <c:pt idx="18">
                  <c:v>Goiás</c:v>
                </c:pt>
                <c:pt idx="19">
                  <c:v>Espírito Santo</c:v>
                </c:pt>
                <c:pt idx="20">
                  <c:v>Distrito Federal</c:v>
                </c:pt>
                <c:pt idx="21">
                  <c:v>Ceará</c:v>
                </c:pt>
                <c:pt idx="22">
                  <c:v>Bahia</c:v>
                </c:pt>
                <c:pt idx="23">
                  <c:v>Amazonas</c:v>
                </c:pt>
                <c:pt idx="24">
                  <c:v>Amapá</c:v>
                </c:pt>
                <c:pt idx="25">
                  <c:v>Alagoas</c:v>
                </c:pt>
                <c:pt idx="26">
                  <c:v>Acre</c:v>
                </c:pt>
                <c:pt idx="27">
                  <c:v>Brasil</c:v>
                </c:pt>
              </c:strCache>
            </c:strRef>
          </c:cat>
          <c:val>
            <c:numRef>
              <c:f>'[2]Graf. 3'!$C$8:$C$35</c:f>
              <c:numCache>
                <c:formatCode>General</c:formatCode>
                <c:ptCount val="28"/>
                <c:pt idx="0">
                  <c:v>59.064327485380119</c:v>
                </c:pt>
                <c:pt idx="1">
                  <c:v>24.502617801047123</c:v>
                </c:pt>
                <c:pt idx="2">
                  <c:v>41.391304347826086</c:v>
                </c:pt>
                <c:pt idx="3">
                  <c:v>43.02325581395349</c:v>
                </c:pt>
                <c:pt idx="4">
                  <c:v>66.50485436893203</c:v>
                </c:pt>
                <c:pt idx="5">
                  <c:v>36.974789915966383</c:v>
                </c:pt>
                <c:pt idx="6">
                  <c:v>25.758889852558539</c:v>
                </c:pt>
                <c:pt idx="7">
                  <c:v>20.70637119113573</c:v>
                </c:pt>
                <c:pt idx="8">
                  <c:v>25.913818722139666</c:v>
                </c:pt>
                <c:pt idx="9">
                  <c:v>38.752052545155991</c:v>
                </c:pt>
                <c:pt idx="10">
                  <c:v>26.356589147286826</c:v>
                </c:pt>
                <c:pt idx="11">
                  <c:v>30.403556771545823</c:v>
                </c:pt>
                <c:pt idx="12">
                  <c:v>19.288025889967642</c:v>
                </c:pt>
                <c:pt idx="13">
                  <c:v>34.399765189316113</c:v>
                </c:pt>
                <c:pt idx="14">
                  <c:v>26.237956531481061</c:v>
                </c:pt>
                <c:pt idx="15">
                  <c:v>49.434571890145399</c:v>
                </c:pt>
                <c:pt idx="16">
                  <c:v>35.80139372822299</c:v>
                </c:pt>
                <c:pt idx="17">
                  <c:v>35.202639019792642</c:v>
                </c:pt>
                <c:pt idx="18">
                  <c:v>28.901136755080955</c:v>
                </c:pt>
                <c:pt idx="19">
                  <c:v>20.640788662969811</c:v>
                </c:pt>
                <c:pt idx="20">
                  <c:v>28.540305010893249</c:v>
                </c:pt>
                <c:pt idx="21">
                  <c:v>18.144979738856378</c:v>
                </c:pt>
                <c:pt idx="22">
                  <c:v>22.55952380952381</c:v>
                </c:pt>
                <c:pt idx="23">
                  <c:v>41.326530612244895</c:v>
                </c:pt>
                <c:pt idx="24">
                  <c:v>55.5045871559633</c:v>
                </c:pt>
                <c:pt idx="25">
                  <c:v>13.392029657089893</c:v>
                </c:pt>
                <c:pt idx="26">
                  <c:v>59.583333333333336</c:v>
                </c:pt>
                <c:pt idx="27">
                  <c:v>28.913375960493099</c:v>
                </c:pt>
              </c:numCache>
            </c:numRef>
          </c:val>
        </c:ser>
        <c:dLbls>
          <c:showLegendKey val="0"/>
          <c:showVal val="0"/>
          <c:showCatName val="0"/>
          <c:showSerName val="0"/>
          <c:showPercent val="0"/>
          <c:showBubbleSize val="0"/>
        </c:dLbls>
        <c:gapWidth val="150"/>
        <c:shape val="box"/>
        <c:axId val="80362496"/>
        <c:axId val="80364288"/>
        <c:axId val="0"/>
      </c:bar3DChart>
      <c:catAx>
        <c:axId val="80362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0364288"/>
        <c:crosses val="autoZero"/>
        <c:auto val="1"/>
        <c:lblAlgn val="ctr"/>
        <c:lblOffset val="100"/>
        <c:noMultiLvlLbl val="0"/>
      </c:catAx>
      <c:valAx>
        <c:axId val="80364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0362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Calibri"/>
                <a:ea typeface="Calibri"/>
                <a:cs typeface="Calibri"/>
              </a:defRPr>
            </a:pPr>
            <a:r>
              <a:rPr lang="pt-BR" sz="1000"/>
              <a:t>Gráfico 5 - Tipo e Valor Estimado de Custo e/ou Despesa com violência, segurança pública, prisões e medidas socioeducativas - Brasil,  em bilhões de R$ - 2013</a:t>
            </a:r>
          </a:p>
        </c:rich>
      </c:tx>
      <c:layout/>
      <c:overlay val="0"/>
    </c:title>
    <c:autoTitleDeleted val="0"/>
    <c:plotArea>
      <c:layout/>
      <c:barChart>
        <c:barDir val="col"/>
        <c:grouping val="clustered"/>
        <c:varyColors val="0"/>
        <c:ser>
          <c:idx val="0"/>
          <c:order val="0"/>
          <c:tx>
            <c:v>Valor Estimado</c:v>
          </c:tx>
          <c:invertIfNegative val="0"/>
          <c:dPt>
            <c:idx val="0"/>
            <c:invertIfNegative val="0"/>
            <c:bubble3D val="0"/>
            <c:spPr>
              <a:solidFill>
                <a:schemeClr val="accent3"/>
              </a:solidFill>
            </c:spPr>
          </c:dPt>
          <c:dLbls>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'[3]Tabela e Gráfico'!$A$6:$A$9</c:f>
              <c:strCache>
                <c:ptCount val="4"/>
                <c:pt idx="0">
                  <c:v>Total</c:v>
                </c:pt>
                <c:pt idx="1">
                  <c:v>Custo Social da Violência</c:v>
                </c:pt>
                <c:pt idx="2">
                  <c:v>Segurança Pública</c:v>
                </c:pt>
                <c:pt idx="3">
                  <c:v>Prisões e Unidades de medidas socioeducativas</c:v>
                </c:pt>
              </c:strCache>
            </c:strRef>
          </c:cat>
          <c:val>
            <c:numRef>
              <c:f>'[3]Tabela e Gráfico'!$B$6:$B$9</c:f>
              <c:numCache>
                <c:formatCode>General</c:formatCode>
                <c:ptCount val="4"/>
                <c:pt idx="0">
                  <c:v>258</c:v>
                </c:pt>
                <c:pt idx="1">
                  <c:v>192</c:v>
                </c:pt>
                <c:pt idx="2">
                  <c:v>61.1</c:v>
                </c:pt>
                <c:pt idx="3">
                  <c:v>4.9000000000000004</c:v>
                </c:pt>
              </c:numCache>
            </c:numRef>
          </c:val>
        </c:ser>
        <c:dLbls>
          <c:showLegendKey val="0"/>
          <c:showVal val="0"/>
          <c:showCatName val="0"/>
          <c:showSerName val="0"/>
          <c:showPercent val="0"/>
          <c:showBubbleSize val="0"/>
        </c:dLbls>
        <c:gapWidth val="0"/>
        <c:axId val="80971648"/>
        <c:axId val="80982016"/>
      </c:barChart>
      <c:catAx>
        <c:axId val="80971648"/>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pt-BR"/>
                  <a:t>Tipo de Custo/Despesa</a:t>
                </a:r>
              </a:p>
            </c:rich>
          </c:tx>
          <c:layout/>
          <c:overlay val="0"/>
        </c:title>
        <c:numFmt formatCode="General"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80982016"/>
        <c:crosses val="autoZero"/>
        <c:auto val="1"/>
        <c:lblAlgn val="ctr"/>
        <c:lblOffset val="100"/>
        <c:noMultiLvlLbl val="0"/>
      </c:catAx>
      <c:valAx>
        <c:axId val="8098201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pt-BR"/>
                  <a:t>Valor Estimado</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80971648"/>
        <c:crosses val="autoZero"/>
        <c:crossBetween val="between"/>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pt-BR" sz="1000" b="1" i="0" u="none" strike="noStrike" baseline="0">
                <a:solidFill>
                  <a:srgbClr val="000000"/>
                </a:solidFill>
                <a:latin typeface="Calibri"/>
              </a:rPr>
              <a:t>Gráfico 4 - Percentual do PIB gasto com custo social da violência, despesas públicas com segurança, prisões e unidades de medidas socioeducativas</a:t>
            </a:r>
          </a:p>
          <a:p>
            <a:pPr>
              <a:defRPr sz="1000" b="0" i="0" u="none" strike="noStrike" baseline="0">
                <a:solidFill>
                  <a:srgbClr val="000000"/>
                </a:solidFill>
                <a:latin typeface="Calibri"/>
                <a:ea typeface="Calibri"/>
                <a:cs typeface="Calibri"/>
              </a:defRPr>
            </a:pPr>
            <a:r>
              <a:rPr lang="pt-BR" sz="1000" b="1" i="0" u="none" strike="noStrike" baseline="0">
                <a:solidFill>
                  <a:srgbClr val="000000"/>
                </a:solidFill>
                <a:latin typeface="Calibri"/>
              </a:rPr>
              <a:t>Brasil - 2013</a:t>
            </a:r>
          </a:p>
        </c:rich>
      </c:tx>
      <c:layout>
        <c:manualLayout>
          <c:xMode val="edge"/>
          <c:yMode val="edge"/>
          <c:x val="0.12370122484689414"/>
          <c:y val="2.0512820512820513E-2"/>
        </c:manualLayout>
      </c:layout>
      <c:overlay val="0"/>
    </c:title>
    <c:autoTitleDeleted val="0"/>
    <c:plotArea>
      <c:layout/>
      <c:pieChart>
        <c:varyColors val="1"/>
        <c:ser>
          <c:idx val="0"/>
          <c:order val="0"/>
          <c:dPt>
            <c:idx val="0"/>
            <c:bubble3D val="0"/>
          </c:dPt>
          <c:dPt>
            <c:idx val="1"/>
            <c:bubble3D val="0"/>
          </c:dPt>
          <c:dPt>
            <c:idx val="2"/>
            <c:bubble3D val="0"/>
          </c:dPt>
          <c:dLbls>
            <c:spPr>
              <a:noFill/>
              <a:ln w="25400">
                <a:noFill/>
              </a:ln>
            </c:spPr>
            <c:txPr>
              <a:bodyPr wrap="square" lIns="38100" tIns="19050" rIns="38100" bIns="19050" anchor="ctr">
                <a:spAutoFit/>
              </a:bodyPr>
              <a:lstStyle/>
              <a:p>
                <a:pPr>
                  <a:defRPr sz="850" b="0" i="0" u="none" strike="noStrike" baseline="0">
                    <a:solidFill>
                      <a:srgbClr val="000000"/>
                    </a:solidFill>
                    <a:latin typeface="Calibri"/>
                    <a:ea typeface="Calibri"/>
                    <a:cs typeface="Calibri"/>
                  </a:defRPr>
                </a:pPr>
                <a:endParaRPr lang="pt-BR"/>
              </a:p>
            </c:txP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'[3]Tabela e Gráfico'!$A$7:$A$9</c:f>
              <c:strCache>
                <c:ptCount val="3"/>
                <c:pt idx="0">
                  <c:v>Custo Social da Violência</c:v>
                </c:pt>
                <c:pt idx="1">
                  <c:v>Segurança Pública</c:v>
                </c:pt>
                <c:pt idx="2">
                  <c:v>Prisões e Unidades de medidas socioeducativas</c:v>
                </c:pt>
              </c:strCache>
            </c:strRef>
          </c:cat>
          <c:val>
            <c:numRef>
              <c:f>'[3]Tabela e Gráfico'!$C$7:$C$9</c:f>
              <c:numCache>
                <c:formatCode>General</c:formatCode>
                <c:ptCount val="3"/>
                <c:pt idx="0">
                  <c:v>3.97</c:v>
                </c:pt>
                <c:pt idx="1">
                  <c:v>1.26</c:v>
                </c:pt>
                <c:pt idx="2">
                  <c:v>0.1</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920" b="0" i="0" u="none" strike="noStrike" baseline="0">
              <a:solidFill>
                <a:srgbClr val="000000"/>
              </a:solidFill>
              <a:latin typeface="Calibri"/>
              <a:ea typeface="Calibri"/>
              <a:cs typeface="Calibri"/>
            </a:defRPr>
          </a:pPr>
          <a:endParaRPr lang="pt-B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47625</xdr:rowOff>
    </xdr:from>
    <xdr:to>
      <xdr:col>8</xdr:col>
      <xdr:colOff>180975</xdr:colOff>
      <xdr:row>19</xdr:row>
      <xdr:rowOff>152400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285749</xdr:colOff>
      <xdr:row>20</xdr:row>
      <xdr:rowOff>85725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142874</xdr:rowOff>
    </xdr:from>
    <xdr:to>
      <xdr:col>16</xdr:col>
      <xdr:colOff>180975</xdr:colOff>
      <xdr:row>41</xdr:row>
      <xdr:rowOff>57149</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114300</xdr:colOff>
      <xdr:row>2</xdr:row>
      <xdr:rowOff>0</xdr:rowOff>
    </xdr:from>
    <xdr:to>
      <xdr:col>16</xdr:col>
      <xdr:colOff>409575</xdr:colOff>
      <xdr:row>29</xdr:row>
      <xdr:rowOff>180975</xdr:rowOff>
    </xdr:to>
    <xdr:graphicFrame macro="">
      <xdr:nvGraphicFramePr>
        <xdr:cNvPr id="6219"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9525</xdr:rowOff>
    </xdr:from>
    <xdr:to>
      <xdr:col>5</xdr:col>
      <xdr:colOff>76200</xdr:colOff>
      <xdr:row>29</xdr:row>
      <xdr:rowOff>104775</xdr:rowOff>
    </xdr:to>
    <xdr:graphicFrame macro="">
      <xdr:nvGraphicFramePr>
        <xdr:cNvPr id="6220"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0.01873</cdr:x>
      <cdr:y>0.9267</cdr:y>
    </cdr:from>
    <cdr:to>
      <cdr:x>0.42177</cdr:x>
      <cdr:y>1</cdr:y>
    </cdr:to>
    <cdr:sp macro="" textlink="">
      <cdr:nvSpPr>
        <cdr:cNvPr id="3" name="CaixaDeTexto 2"/>
        <cdr:cNvSpPr txBox="1"/>
      </cdr:nvSpPr>
      <cdr:spPr>
        <a:xfrm xmlns:a="http://schemas.openxmlformats.org/drawingml/2006/main">
          <a:off x="131103" y="5190175"/>
          <a:ext cx="2821648" cy="4105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pt-BR" sz="800"/>
            <a:t>Fonte: Diest/IPEA; Ministério da Fazenda/Secretaria do Tesouro Nacional – STN; Fórum Brasileiro de Segurança Pública. </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Vitimiza&#231;&#227;o%20e%20Letalidade/letalidade_vitimizacao-PNP%2030.10%20-%20FINA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riminais/Tabelas%20Criminais_FINAL_03-1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to%20da%20violencia/Custo%20Social%20da%20Viol&#234;nc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vis mortos EM S."/>
      <sheetName val="Civis mortos FORA S."/>
      <sheetName val="Pol. mortos EM S."/>
      <sheetName val="Pol. mortos FORA S."/>
      <sheetName val="Plan1"/>
      <sheetName val="Suicidio EM S."/>
      <sheetName val="Suicidio FORA S."/>
      <sheetName val="Efetivo"/>
      <sheetName val="Populacao"/>
    </sheetNames>
    <sheetDataSet>
      <sheetData sheetId="0"/>
      <sheetData sheetId="1"/>
      <sheetData sheetId="2"/>
      <sheetData sheetId="3"/>
      <sheetData sheetId="4">
        <row r="11">
          <cell r="B11">
            <v>2009</v>
          </cell>
          <cell r="C11">
            <v>2010</v>
          </cell>
          <cell r="D11">
            <v>2011</v>
          </cell>
          <cell r="E11">
            <v>2012</v>
          </cell>
          <cell r="F11">
            <v>2013</v>
          </cell>
        </row>
        <row r="12">
          <cell r="A12" t="str">
            <v>Policiais mortos em serviço</v>
          </cell>
          <cell r="B12">
            <v>78</v>
          </cell>
          <cell r="C12">
            <v>101</v>
          </cell>
          <cell r="D12">
            <v>91</v>
          </cell>
          <cell r="E12">
            <v>160</v>
          </cell>
          <cell r="F12">
            <v>121</v>
          </cell>
        </row>
        <row r="13">
          <cell r="A13" t="str">
            <v>Policiais mortos fora de serviço</v>
          </cell>
          <cell r="B13">
            <v>186</v>
          </cell>
          <cell r="C13">
            <v>186</v>
          </cell>
          <cell r="D13">
            <v>191</v>
          </cell>
          <cell r="E13">
            <v>287</v>
          </cell>
          <cell r="F13">
            <v>369</v>
          </cell>
        </row>
        <row r="14">
          <cell r="A14" t="str">
            <v>Suicídio de policiais</v>
          </cell>
          <cell r="B14">
            <v>32</v>
          </cell>
          <cell r="C14">
            <v>27</v>
          </cell>
          <cell r="D14">
            <v>43</v>
          </cell>
          <cell r="E14">
            <v>45</v>
          </cell>
          <cell r="F14">
            <v>27</v>
          </cell>
        </row>
      </sheetData>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1 - Criminais"/>
      <sheetName val="TB2 - Criminais"/>
      <sheetName val="TB3 - Criminais"/>
      <sheetName val="TB4 - Criminais"/>
      <sheetName val="TB5 - Criminais"/>
      <sheetName val="TB6 - Criminais"/>
      <sheetName val="TB7 - Criminais"/>
      <sheetName val="TB8 - Criminais"/>
      <sheetName val="TB9 - Criminais"/>
      <sheetName val="TB10 - Criminais"/>
      <sheetName val="TB11 - Criminais"/>
      <sheetName val="Graf.2"/>
      <sheetName val="TB12 - Criminais"/>
      <sheetName val="TB13 - Criminais"/>
      <sheetName val="Graf. 3"/>
      <sheetName val="TB14 - Criminais"/>
      <sheetName val="TB15 - Criminais"/>
      <sheetName val="TB16 - Crimina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B7" t="str">
            <v>Mortes por agressão COM uso de Arma de Fogo</v>
          </cell>
          <cell r="C7" t="str">
            <v>Mortes por agressão SEM uso de arma de fogo</v>
          </cell>
        </row>
        <row r="8">
          <cell r="A8" t="str">
            <v>Tocantins</v>
          </cell>
          <cell r="B8">
            <v>40.935672514619881</v>
          </cell>
          <cell r="C8">
            <v>59.064327485380119</v>
          </cell>
        </row>
        <row r="9">
          <cell r="A9" t="str">
            <v>Sergipe</v>
          </cell>
          <cell r="B9">
            <v>75.497382198952877</v>
          </cell>
          <cell r="C9">
            <v>24.502617801047123</v>
          </cell>
        </row>
        <row r="10">
          <cell r="A10" t="str">
            <v>São Paulo</v>
          </cell>
          <cell r="B10">
            <v>58.608695652173914</v>
          </cell>
          <cell r="C10">
            <v>41.391304347826086</v>
          </cell>
        </row>
        <row r="11">
          <cell r="A11" t="str">
            <v>Santa Catarina</v>
          </cell>
          <cell r="B11">
            <v>56.97674418604651</v>
          </cell>
          <cell r="C11">
            <v>43.02325581395349</v>
          </cell>
        </row>
        <row r="12">
          <cell r="A12" t="str">
            <v>Roraima</v>
          </cell>
          <cell r="B12">
            <v>33.495145631067963</v>
          </cell>
          <cell r="C12">
            <v>66.50485436893203</v>
          </cell>
        </row>
        <row r="13">
          <cell r="A13" t="str">
            <v>Rondônia</v>
          </cell>
          <cell r="B13">
            <v>63.025210084033617</v>
          </cell>
          <cell r="C13">
            <v>36.974789915966383</v>
          </cell>
        </row>
        <row r="14">
          <cell r="A14" t="str">
            <v>Rio Grande do Sul</v>
          </cell>
          <cell r="B14">
            <v>74.241110147441461</v>
          </cell>
          <cell r="C14">
            <v>25.758889852558539</v>
          </cell>
        </row>
        <row r="15">
          <cell r="A15" t="str">
            <v>Rio Grande do Norte</v>
          </cell>
          <cell r="B15">
            <v>79.29362880886427</v>
          </cell>
          <cell r="C15">
            <v>20.70637119113573</v>
          </cell>
        </row>
        <row r="16">
          <cell r="A16" t="str">
            <v>Rio de Janeiro</v>
          </cell>
          <cell r="B16">
            <v>74.086181277860334</v>
          </cell>
          <cell r="C16">
            <v>25.913818722139666</v>
          </cell>
        </row>
        <row r="17">
          <cell r="A17" t="str">
            <v>Piauí</v>
          </cell>
          <cell r="B17">
            <v>61.247947454844009</v>
          </cell>
          <cell r="C17">
            <v>38.752052545155991</v>
          </cell>
        </row>
        <row r="18">
          <cell r="A18" t="str">
            <v>Pernambuco</v>
          </cell>
          <cell r="B18">
            <v>73.643410852713174</v>
          </cell>
          <cell r="C18">
            <v>26.356589147286826</v>
          </cell>
        </row>
        <row r="19">
          <cell r="A19" t="str">
            <v>Paraná</v>
          </cell>
          <cell r="B19">
            <v>69.596443228454177</v>
          </cell>
          <cell r="C19">
            <v>30.403556771545823</v>
          </cell>
        </row>
        <row r="20">
          <cell r="A20" t="str">
            <v>Paraíba</v>
          </cell>
          <cell r="B20">
            <v>80.711974110032358</v>
          </cell>
          <cell r="C20">
            <v>19.288025889967642</v>
          </cell>
        </row>
        <row r="21">
          <cell r="A21" t="str">
            <v>Pará</v>
          </cell>
          <cell r="B21">
            <v>65.600234810683887</v>
          </cell>
          <cell r="C21">
            <v>34.399765189316113</v>
          </cell>
        </row>
        <row r="22">
          <cell r="A22" t="str">
            <v>Minas Gerais</v>
          </cell>
          <cell r="B22">
            <v>73.762043468518939</v>
          </cell>
          <cell r="C22">
            <v>26.237956531481061</v>
          </cell>
        </row>
        <row r="23">
          <cell r="A23" t="str">
            <v>Mato Grosso do Sul</v>
          </cell>
          <cell r="B23">
            <v>50.565428109854601</v>
          </cell>
          <cell r="C23">
            <v>49.434571890145399</v>
          </cell>
        </row>
        <row r="24">
          <cell r="A24" t="str">
            <v>Mato Grosso</v>
          </cell>
          <cell r="B24">
            <v>64.19860627177701</v>
          </cell>
          <cell r="C24">
            <v>35.80139372822299</v>
          </cell>
        </row>
        <row r="25">
          <cell r="A25" t="str">
            <v>Maranhão</v>
          </cell>
          <cell r="B25">
            <v>64.797360980207358</v>
          </cell>
          <cell r="C25">
            <v>35.202639019792642</v>
          </cell>
        </row>
        <row r="26">
          <cell r="A26" t="str">
            <v>Goiás</v>
          </cell>
          <cell r="B26">
            <v>71.098863244919045</v>
          </cell>
          <cell r="C26">
            <v>28.901136755080955</v>
          </cell>
        </row>
        <row r="27">
          <cell r="A27" t="str">
            <v>Espírito Santo</v>
          </cell>
          <cell r="B27">
            <v>79.359211337030189</v>
          </cell>
          <cell r="C27">
            <v>20.640788662969811</v>
          </cell>
        </row>
        <row r="28">
          <cell r="A28" t="str">
            <v>Distrito Federal</v>
          </cell>
          <cell r="B28">
            <v>71.459694989106751</v>
          </cell>
          <cell r="C28">
            <v>28.540305010893249</v>
          </cell>
        </row>
        <row r="29">
          <cell r="A29" t="str">
            <v>Ceará</v>
          </cell>
          <cell r="B29">
            <v>81.855020261143622</v>
          </cell>
          <cell r="C29">
            <v>18.144979738856378</v>
          </cell>
        </row>
        <row r="30">
          <cell r="A30" t="str">
            <v>Bahia</v>
          </cell>
          <cell r="B30">
            <v>77.44047619047619</v>
          </cell>
          <cell r="C30">
            <v>22.55952380952381</v>
          </cell>
        </row>
        <row r="31">
          <cell r="A31" t="str">
            <v>Amazonas</v>
          </cell>
          <cell r="B31">
            <v>58.673469387755105</v>
          </cell>
          <cell r="C31">
            <v>41.326530612244895</v>
          </cell>
        </row>
        <row r="32">
          <cell r="A32" t="str">
            <v>Amapá</v>
          </cell>
          <cell r="B32">
            <v>44.4954128440367</v>
          </cell>
          <cell r="C32">
            <v>55.5045871559633</v>
          </cell>
        </row>
        <row r="33">
          <cell r="A33" t="str">
            <v>Alagoas</v>
          </cell>
          <cell r="B33">
            <v>86.607970342910107</v>
          </cell>
          <cell r="C33">
            <v>13.392029657089893</v>
          </cell>
        </row>
        <row r="34">
          <cell r="A34" t="str">
            <v>Acre</v>
          </cell>
          <cell r="B34">
            <v>40.416666666666664</v>
          </cell>
          <cell r="C34">
            <v>59.583333333333336</v>
          </cell>
        </row>
        <row r="35">
          <cell r="A35" t="str">
            <v>Brasil</v>
          </cell>
          <cell r="B35">
            <v>71.086624039506901</v>
          </cell>
          <cell r="C35">
            <v>28.913375960493099</v>
          </cell>
        </row>
      </sheetData>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a "/>
      <sheetName val="Tabela e Gráfico"/>
      <sheetName val="Plan3"/>
    </sheetNames>
    <sheetDataSet>
      <sheetData sheetId="0"/>
      <sheetData sheetId="1">
        <row r="6">
          <cell r="A6" t="str">
            <v>Total</v>
          </cell>
          <cell r="B6">
            <v>258</v>
          </cell>
        </row>
        <row r="7">
          <cell r="A7" t="str">
            <v>Custo Social da Violência</v>
          </cell>
          <cell r="B7">
            <v>192</v>
          </cell>
          <cell r="C7">
            <v>3.97</v>
          </cell>
        </row>
        <row r="8">
          <cell r="A8" t="str">
            <v>Segurança Pública</v>
          </cell>
          <cell r="B8">
            <v>61.1</v>
          </cell>
          <cell r="C8">
            <v>1.26</v>
          </cell>
        </row>
        <row r="9">
          <cell r="A9" t="str">
            <v>Prisões e Unidades de medidas socioeducativas</v>
          </cell>
          <cell r="B9">
            <v>4.9000000000000004</v>
          </cell>
          <cell r="C9">
            <v>0.1</v>
          </cell>
        </row>
      </sheetData>
      <sheetData sheetId="2"/>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abSelected="1" workbookViewId="0"/>
  </sheetViews>
  <sheetFormatPr defaultRowHeight="11.25"/>
  <cols>
    <col min="1" max="1" width="21.140625" style="68" customWidth="1"/>
    <col min="2" max="2" width="25.7109375" style="68" customWidth="1"/>
    <col min="3" max="4" width="8.28515625" style="68" customWidth="1"/>
    <col min="5" max="16384" width="9.140625" style="68"/>
  </cols>
  <sheetData>
    <row r="1" spans="1:8">
      <c r="A1" s="105" t="s">
        <v>642</v>
      </c>
      <c r="E1" s="79"/>
    </row>
    <row r="2" spans="1:8">
      <c r="A2" s="105" t="s">
        <v>604</v>
      </c>
      <c r="E2" s="79"/>
    </row>
    <row r="3" spans="1:8">
      <c r="A3" s="105" t="s">
        <v>96</v>
      </c>
      <c r="E3" s="79"/>
    </row>
    <row r="4" spans="1:8">
      <c r="E4" s="86"/>
    </row>
    <row r="5" spans="1:8" ht="39.75" customHeight="1">
      <c r="A5" s="87" t="s">
        <v>63</v>
      </c>
      <c r="B5" s="88" t="s">
        <v>137</v>
      </c>
      <c r="C5" s="401">
        <v>2012</v>
      </c>
      <c r="D5" s="400">
        <v>2013</v>
      </c>
      <c r="E5" s="91"/>
    </row>
    <row r="6" spans="1:8" ht="13.5" customHeight="1">
      <c r="A6" s="1040" t="s">
        <v>66</v>
      </c>
      <c r="B6" s="92" t="s">
        <v>11</v>
      </c>
      <c r="C6" s="93">
        <v>1</v>
      </c>
      <c r="D6" s="93">
        <v>0.997475</v>
      </c>
      <c r="E6" s="94"/>
      <c r="F6" s="322"/>
      <c r="G6" s="983"/>
      <c r="H6" s="983"/>
    </row>
    <row r="7" spans="1:8" ht="13.5" customHeight="1">
      <c r="A7" s="1041"/>
      <c r="B7" s="92" t="s">
        <v>12</v>
      </c>
      <c r="C7" s="93">
        <v>1</v>
      </c>
      <c r="D7" s="93">
        <v>1</v>
      </c>
      <c r="E7" s="94"/>
      <c r="F7" s="322"/>
      <c r="G7" s="983"/>
      <c r="H7" s="983"/>
    </row>
    <row r="8" spans="1:8" ht="13.5" customHeight="1">
      <c r="A8" s="1041"/>
      <c r="B8" s="92" t="s">
        <v>15</v>
      </c>
      <c r="C8" s="93">
        <v>0.91494166666666688</v>
      </c>
      <c r="D8" s="93">
        <v>0.95964166666666662</v>
      </c>
      <c r="E8" s="94"/>
      <c r="F8" s="322"/>
      <c r="G8" s="983"/>
      <c r="H8" s="983"/>
    </row>
    <row r="9" spans="1:8" ht="13.5" customHeight="1">
      <c r="A9" s="1041"/>
      <c r="B9" s="92" t="s">
        <v>16</v>
      </c>
      <c r="C9" s="93">
        <v>0.76323333333333332</v>
      </c>
      <c r="D9" s="93">
        <v>0.95535000000000014</v>
      </c>
      <c r="E9" s="94"/>
      <c r="F9" s="322"/>
      <c r="G9" s="983"/>
      <c r="H9" s="983"/>
    </row>
    <row r="10" spans="1:8" ht="13.5" customHeight="1">
      <c r="A10" s="1041"/>
      <c r="B10" s="92" t="s">
        <v>17</v>
      </c>
      <c r="C10" s="93">
        <v>1</v>
      </c>
      <c r="D10" s="93">
        <v>0.99360000000000015</v>
      </c>
      <c r="E10" s="94"/>
      <c r="F10" s="322"/>
      <c r="G10" s="983"/>
      <c r="H10" s="983"/>
    </row>
    <row r="11" spans="1:8" ht="13.5" customHeight="1">
      <c r="A11" s="1041"/>
      <c r="B11" s="92" t="s">
        <v>18</v>
      </c>
      <c r="C11" s="93">
        <v>0.98209999999999964</v>
      </c>
      <c r="D11" s="93">
        <v>0.98209999999999964</v>
      </c>
      <c r="E11" s="94"/>
      <c r="F11" s="322"/>
      <c r="G11" s="983"/>
      <c r="H11" s="983"/>
    </row>
    <row r="12" spans="1:8" ht="13.5" customHeight="1">
      <c r="A12" s="1041"/>
      <c r="B12" s="92" t="s">
        <v>19</v>
      </c>
      <c r="C12" s="93">
        <v>0.75641666666666663</v>
      </c>
      <c r="D12" s="93">
        <v>0.83206666666666662</v>
      </c>
      <c r="E12" s="94"/>
      <c r="F12" s="322"/>
      <c r="G12" s="983" t="s">
        <v>603</v>
      </c>
      <c r="H12" s="983"/>
    </row>
    <row r="13" spans="1:8" ht="13.5" customHeight="1">
      <c r="A13" s="1041"/>
      <c r="B13" s="92" t="s">
        <v>20</v>
      </c>
      <c r="C13" s="93">
        <v>0.80394166666666678</v>
      </c>
      <c r="D13" s="93">
        <v>0.75114166666666671</v>
      </c>
      <c r="E13" s="94"/>
      <c r="F13" s="322"/>
      <c r="G13" s="983"/>
      <c r="H13" s="983"/>
    </row>
    <row r="14" spans="1:8" ht="13.5" customHeight="1">
      <c r="A14" s="1041"/>
      <c r="B14" s="92" t="s">
        <v>21</v>
      </c>
      <c r="C14" s="93">
        <v>1</v>
      </c>
      <c r="D14" s="93">
        <v>0.99973333333333336</v>
      </c>
      <c r="E14" s="94"/>
      <c r="F14" s="322"/>
      <c r="G14" s="983"/>
      <c r="H14" s="983"/>
    </row>
    <row r="15" spans="1:8" ht="13.5" customHeight="1">
      <c r="A15" s="1041"/>
      <c r="B15" s="92" t="s">
        <v>22</v>
      </c>
      <c r="C15" s="93">
        <v>0.91438333333333333</v>
      </c>
      <c r="D15" s="93">
        <v>0.98682500000000006</v>
      </c>
      <c r="E15" s="94"/>
      <c r="F15" s="322"/>
      <c r="G15" s="983"/>
      <c r="H15" s="983"/>
    </row>
    <row r="16" spans="1:8" ht="13.5" customHeight="1">
      <c r="A16" s="1041"/>
      <c r="B16" s="92" t="s">
        <v>23</v>
      </c>
      <c r="C16" s="93">
        <v>0.88303333333333345</v>
      </c>
      <c r="D16" s="93">
        <v>0.99119999999999975</v>
      </c>
      <c r="E16" s="94"/>
      <c r="F16" s="322"/>
      <c r="G16" s="983"/>
      <c r="H16" s="983"/>
    </row>
    <row r="17" spans="1:8" ht="13.5" customHeight="1">
      <c r="A17" s="1041"/>
      <c r="B17" s="92" t="s">
        <v>138</v>
      </c>
      <c r="C17" s="93">
        <v>1</v>
      </c>
      <c r="D17" s="93">
        <v>1</v>
      </c>
      <c r="E17" s="94"/>
      <c r="F17" s="322"/>
      <c r="G17" s="983"/>
      <c r="H17" s="983"/>
    </row>
    <row r="18" spans="1:8" ht="13.5" customHeight="1">
      <c r="A18" s="1041"/>
      <c r="B18" s="92" t="s">
        <v>24</v>
      </c>
      <c r="C18" s="93">
        <v>0.99520000000000008</v>
      </c>
      <c r="D18" s="93">
        <v>0.99039999999999984</v>
      </c>
      <c r="E18" s="94"/>
      <c r="F18" s="322"/>
      <c r="G18" s="983"/>
      <c r="H18" s="983"/>
    </row>
    <row r="19" spans="1:8" ht="13.5" customHeight="1">
      <c r="A19" s="1041"/>
      <c r="B19" s="92" t="s">
        <v>139</v>
      </c>
      <c r="C19" s="93">
        <v>0.84992499999999982</v>
      </c>
      <c r="D19" s="93">
        <v>0.70106666666666673</v>
      </c>
      <c r="E19" s="94"/>
      <c r="F19" s="322"/>
      <c r="G19" s="983"/>
      <c r="H19" s="983"/>
    </row>
    <row r="20" spans="1:8" ht="13.5" customHeight="1">
      <c r="A20" s="1041"/>
      <c r="B20" s="92" t="s">
        <v>26</v>
      </c>
      <c r="C20" s="93">
        <v>1</v>
      </c>
      <c r="D20" s="93">
        <v>1</v>
      </c>
      <c r="E20" s="94"/>
      <c r="F20" s="322"/>
      <c r="G20" s="983"/>
      <c r="H20" s="983"/>
    </row>
    <row r="21" spans="1:8" ht="13.5" customHeight="1">
      <c r="A21" s="1041"/>
      <c r="B21" s="92" t="s">
        <v>27</v>
      </c>
      <c r="C21" s="93">
        <v>0.95014999999999983</v>
      </c>
      <c r="D21" s="93">
        <v>0.99647499999999989</v>
      </c>
      <c r="E21" s="92"/>
      <c r="F21" s="322"/>
      <c r="G21" s="983"/>
      <c r="H21" s="983"/>
    </row>
    <row r="22" spans="1:8" ht="13.5" customHeight="1">
      <c r="A22" s="1041"/>
      <c r="B22" s="92" t="s">
        <v>29</v>
      </c>
      <c r="C22" s="93">
        <v>1</v>
      </c>
      <c r="D22" s="93">
        <v>1</v>
      </c>
      <c r="E22" s="94"/>
      <c r="F22" s="322"/>
      <c r="G22" s="983"/>
      <c r="H22" s="983"/>
    </row>
    <row r="23" spans="1:8" ht="13.5" customHeight="1">
      <c r="A23" s="1041"/>
      <c r="B23" s="92" t="s">
        <v>44</v>
      </c>
      <c r="C23" s="93">
        <v>1</v>
      </c>
      <c r="D23" s="93">
        <v>1</v>
      </c>
      <c r="E23" s="94"/>
      <c r="F23" s="322"/>
      <c r="G23" s="983"/>
      <c r="H23" s="983"/>
    </row>
    <row r="24" spans="1:8" ht="13.5" customHeight="1">
      <c r="A24" s="1041"/>
      <c r="B24" s="92" t="s">
        <v>46</v>
      </c>
      <c r="C24" s="93">
        <v>1</v>
      </c>
      <c r="D24" s="93">
        <v>0.97857500000000008</v>
      </c>
      <c r="E24" s="94"/>
      <c r="F24" s="322"/>
      <c r="G24" s="983"/>
      <c r="H24" s="983"/>
    </row>
    <row r="25" spans="1:8" ht="13.5" customHeight="1">
      <c r="A25" s="1042"/>
      <c r="B25" s="95" t="s">
        <v>61</v>
      </c>
      <c r="C25" s="96">
        <v>0.85188333333333321</v>
      </c>
      <c r="D25" s="96">
        <v>0.99910000000000021</v>
      </c>
      <c r="E25" s="94"/>
      <c r="F25" s="322"/>
      <c r="G25" s="983"/>
      <c r="H25" s="983"/>
    </row>
    <row r="26" spans="1:8" ht="13.5" customHeight="1">
      <c r="A26" s="97"/>
      <c r="B26" s="98"/>
      <c r="C26" s="98"/>
      <c r="D26" s="98"/>
      <c r="E26" s="94"/>
      <c r="F26" s="322"/>
      <c r="G26" s="983"/>
      <c r="H26" s="983"/>
    </row>
    <row r="27" spans="1:8" ht="13.5" customHeight="1">
      <c r="A27" s="1043" t="s">
        <v>68</v>
      </c>
      <c r="B27" s="99" t="s">
        <v>13</v>
      </c>
      <c r="C27" s="100">
        <v>0.74612500000000015</v>
      </c>
      <c r="D27" s="100">
        <v>0.73170000000000002</v>
      </c>
      <c r="E27" s="94"/>
      <c r="F27" s="322"/>
      <c r="G27" s="983"/>
      <c r="H27" s="983"/>
    </row>
    <row r="28" spans="1:8" ht="13.5" customHeight="1">
      <c r="A28" s="1044"/>
      <c r="B28" s="92" t="s">
        <v>28</v>
      </c>
      <c r="C28" s="101">
        <v>1</v>
      </c>
      <c r="D28" s="101">
        <v>1</v>
      </c>
      <c r="E28" s="92"/>
      <c r="F28" s="322"/>
      <c r="G28" s="983"/>
      <c r="H28" s="983"/>
    </row>
    <row r="29" spans="1:8" ht="13.5" customHeight="1">
      <c r="A29" s="1044"/>
      <c r="B29" s="12" t="s">
        <v>30</v>
      </c>
      <c r="C29" s="101">
        <v>0.94877499999999981</v>
      </c>
      <c r="D29" s="101">
        <v>0.9059250000000002</v>
      </c>
      <c r="E29" s="94"/>
      <c r="F29" s="322"/>
      <c r="G29" s="983"/>
      <c r="H29" s="983"/>
    </row>
    <row r="30" spans="1:8" ht="13.5" customHeight="1">
      <c r="A30" s="1044"/>
      <c r="B30" s="92" t="s">
        <v>33</v>
      </c>
      <c r="C30" s="101">
        <v>1</v>
      </c>
      <c r="D30" s="101">
        <v>1</v>
      </c>
      <c r="E30" s="92"/>
      <c r="F30" s="322"/>
      <c r="G30" s="983"/>
      <c r="H30" s="983"/>
    </row>
    <row r="31" spans="1:8" ht="13.5" customHeight="1">
      <c r="A31" s="1044"/>
      <c r="B31" s="102" t="s">
        <v>34</v>
      </c>
      <c r="C31" s="101">
        <v>1</v>
      </c>
      <c r="D31" s="101">
        <v>1</v>
      </c>
      <c r="E31" s="94"/>
      <c r="F31" s="322"/>
      <c r="G31" s="983"/>
      <c r="H31" s="983"/>
    </row>
    <row r="32" spans="1:8" ht="13.5" customHeight="1">
      <c r="A32" s="1044"/>
      <c r="B32" s="92" t="s">
        <v>36</v>
      </c>
      <c r="C32" s="101">
        <v>0.89939999999999998</v>
      </c>
      <c r="D32" s="101">
        <v>1</v>
      </c>
      <c r="E32" s="396"/>
      <c r="F32" s="322"/>
      <c r="G32" s="983"/>
      <c r="H32" s="983"/>
    </row>
    <row r="33" spans="1:7" ht="13.5" customHeight="1">
      <c r="A33" s="1045"/>
      <c r="B33" s="95" t="s">
        <v>47</v>
      </c>
      <c r="C33" s="96">
        <v>1</v>
      </c>
      <c r="D33" s="96">
        <v>1</v>
      </c>
      <c r="E33" s="104"/>
      <c r="F33" s="104"/>
      <c r="G33" s="397"/>
    </row>
    <row r="34" spans="1:7" ht="15.75" customHeight="1">
      <c r="A34" s="105" t="s">
        <v>605</v>
      </c>
      <c r="B34" s="92"/>
      <c r="C34" s="984"/>
      <c r="D34" s="984"/>
      <c r="E34" s="104"/>
      <c r="F34" s="104"/>
      <c r="G34" s="397"/>
    </row>
    <row r="35" spans="1:7" ht="15" customHeight="1">
      <c r="A35" s="4" t="s">
        <v>69</v>
      </c>
      <c r="B35" s="92"/>
      <c r="C35" s="984"/>
      <c r="D35" s="984"/>
      <c r="E35" s="104"/>
      <c r="F35" s="104"/>
      <c r="G35" s="397"/>
    </row>
    <row r="36" spans="1:7" ht="68.25" customHeight="1">
      <c r="A36" s="1046" t="s">
        <v>140</v>
      </c>
      <c r="B36" s="1046"/>
      <c r="C36" s="1046"/>
      <c r="D36" s="1046"/>
      <c r="E36" s="985"/>
      <c r="F36" s="985"/>
      <c r="G36" s="105"/>
    </row>
    <row r="37" spans="1:7">
      <c r="A37" s="105" t="s">
        <v>141</v>
      </c>
      <c r="B37" s="105"/>
      <c r="C37" s="105"/>
      <c r="D37" s="105"/>
      <c r="E37" s="105"/>
      <c r="F37" s="105"/>
      <c r="G37" s="105"/>
    </row>
    <row r="38" spans="1:7">
      <c r="B38" s="105"/>
      <c r="C38" s="105"/>
      <c r="D38" s="105"/>
      <c r="E38" s="105"/>
      <c r="F38" s="105"/>
      <c r="G38" s="105"/>
    </row>
  </sheetData>
  <mergeCells count="3">
    <mergeCell ref="A6:A25"/>
    <mergeCell ref="A27:A33"/>
    <mergeCell ref="A36:D36"/>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7"/>
  <sheetViews>
    <sheetView workbookViewId="0">
      <selection activeCell="V8" sqref="V8"/>
    </sheetView>
  </sheetViews>
  <sheetFormatPr defaultRowHeight="15"/>
  <cols>
    <col min="1" max="1" width="16.85546875" style="28" customWidth="1"/>
    <col min="2" max="2" width="16" style="28" customWidth="1"/>
    <col min="3" max="22" width="6.5703125" style="28" customWidth="1"/>
    <col min="23" max="23" width="9.140625" style="28" customWidth="1"/>
    <col min="24" max="16384" width="9.140625" style="28"/>
  </cols>
  <sheetData>
    <row r="1" spans="1:29">
      <c r="A1" s="106" t="s">
        <v>274</v>
      </c>
      <c r="F1" s="661"/>
      <c r="G1" s="661"/>
    </row>
    <row r="2" spans="1:29">
      <c r="A2" s="108" t="s">
        <v>298</v>
      </c>
      <c r="E2" s="271"/>
      <c r="F2" s="272"/>
      <c r="I2" s="273"/>
    </row>
    <row r="3" spans="1:29">
      <c r="A3" s="108" t="s">
        <v>299</v>
      </c>
      <c r="F3" s="136"/>
      <c r="G3" s="136"/>
      <c r="H3" s="39"/>
    </row>
    <row r="4" spans="1:29" ht="12" customHeight="1">
      <c r="C4" s="274"/>
      <c r="D4" s="274"/>
      <c r="M4" s="98"/>
    </row>
    <row r="5" spans="1:29" ht="12" customHeight="1">
      <c r="A5" s="1053" t="s">
        <v>63</v>
      </c>
      <c r="B5" s="1055" t="s">
        <v>137</v>
      </c>
      <c r="C5" s="1072" t="s">
        <v>621</v>
      </c>
      <c r="D5" s="1072"/>
      <c r="E5" s="1072"/>
      <c r="F5" s="1072"/>
      <c r="G5" s="1072"/>
      <c r="H5" s="1072"/>
      <c r="I5" s="1072"/>
      <c r="J5" s="1072"/>
      <c r="K5" s="1072"/>
      <c r="L5" s="1072"/>
      <c r="M5" s="1072" t="s">
        <v>620</v>
      </c>
      <c r="N5" s="1072"/>
      <c r="O5" s="1072"/>
      <c r="P5" s="1072"/>
      <c r="Q5" s="1072"/>
      <c r="R5" s="1072"/>
      <c r="S5" s="1072"/>
      <c r="T5" s="1072"/>
      <c r="U5" s="1072"/>
      <c r="V5" s="1072"/>
    </row>
    <row r="6" spans="1:29" ht="12" customHeight="1">
      <c r="A6" s="1053"/>
      <c r="B6" s="1054"/>
      <c r="C6" s="1055" t="s">
        <v>624</v>
      </c>
      <c r="D6" s="1056"/>
      <c r="E6" s="1056"/>
      <c r="F6" s="1056"/>
      <c r="G6" s="1053"/>
      <c r="H6" s="1055" t="s">
        <v>219</v>
      </c>
      <c r="I6" s="1056"/>
      <c r="J6" s="1056"/>
      <c r="K6" s="1056"/>
      <c r="L6" s="1053"/>
      <c r="M6" s="1054" t="s">
        <v>626</v>
      </c>
      <c r="N6" s="1054"/>
      <c r="O6" s="1054"/>
      <c r="P6" s="1054"/>
      <c r="Q6" s="1054"/>
      <c r="R6" s="1055" t="s">
        <v>219</v>
      </c>
      <c r="S6" s="1056"/>
      <c r="T6" s="1056"/>
      <c r="U6" s="1056"/>
      <c r="V6" s="1053"/>
      <c r="X6" s="39"/>
      <c r="Y6" s="116"/>
      <c r="Z6" s="116"/>
      <c r="AA6" s="116"/>
      <c r="AB6" s="116"/>
      <c r="AC6" s="116"/>
    </row>
    <row r="7" spans="1:29" ht="23.25" customHeight="1">
      <c r="A7" s="1071"/>
      <c r="B7" s="1080"/>
      <c r="C7" s="591">
        <v>2009</v>
      </c>
      <c r="D7" s="591">
        <v>2010</v>
      </c>
      <c r="E7" s="591">
        <v>2011</v>
      </c>
      <c r="F7" s="591" t="s">
        <v>220</v>
      </c>
      <c r="G7" s="591" t="s">
        <v>619</v>
      </c>
      <c r="H7" s="591">
        <v>2009</v>
      </c>
      <c r="I7" s="591">
        <v>2010</v>
      </c>
      <c r="J7" s="591">
        <v>2011</v>
      </c>
      <c r="K7" s="591">
        <v>2012</v>
      </c>
      <c r="L7" s="591">
        <v>2013</v>
      </c>
      <c r="M7" s="591">
        <v>2009</v>
      </c>
      <c r="N7" s="591">
        <v>2010</v>
      </c>
      <c r="O7" s="591">
        <v>2011</v>
      </c>
      <c r="P7" s="591">
        <v>2012</v>
      </c>
      <c r="Q7" s="591">
        <v>2013</v>
      </c>
      <c r="R7" s="591">
        <v>2009</v>
      </c>
      <c r="S7" s="591">
        <v>2010</v>
      </c>
      <c r="T7" s="591">
        <v>2011</v>
      </c>
      <c r="U7" s="591">
        <v>2012</v>
      </c>
      <c r="V7" s="591">
        <v>2013</v>
      </c>
      <c r="W7" s="39"/>
      <c r="X7" s="39"/>
      <c r="Y7" s="248"/>
      <c r="Z7" s="248"/>
      <c r="AA7" s="248"/>
      <c r="AB7" s="248"/>
      <c r="AC7" s="248"/>
    </row>
    <row r="8" spans="1:29" ht="12" customHeight="1">
      <c r="A8" s="587"/>
      <c r="B8" s="587" t="s">
        <v>82</v>
      </c>
      <c r="C8" s="156">
        <v>44518</v>
      </c>
      <c r="D8" s="156">
        <v>43272</v>
      </c>
      <c r="E8" s="156">
        <v>48084</v>
      </c>
      <c r="F8" s="156">
        <v>53054</v>
      </c>
      <c r="G8" s="156">
        <v>53646</v>
      </c>
      <c r="H8" s="245">
        <v>23.249298644677857</v>
      </c>
      <c r="I8" s="245">
        <v>22.684500406721579</v>
      </c>
      <c r="J8" s="245">
        <v>24.99437478422508</v>
      </c>
      <c r="K8" s="275">
        <v>27.350731554997914</v>
      </c>
      <c r="L8" s="275">
        <v>26.627674821560429</v>
      </c>
      <c r="M8" s="156">
        <v>51434</v>
      </c>
      <c r="N8" s="156">
        <v>52260</v>
      </c>
      <c r="O8" s="276">
        <v>52198</v>
      </c>
      <c r="P8" s="276">
        <v>56337</v>
      </c>
      <c r="Q8" s="277">
        <v>54269</v>
      </c>
      <c r="R8" s="245">
        <v>26.861144402047731</v>
      </c>
      <c r="S8" s="245">
        <v>27.39628376907168</v>
      </c>
      <c r="T8" s="278">
        <v>27.132858642936959</v>
      </c>
      <c r="U8" s="278">
        <v>29.043204350546944</v>
      </c>
      <c r="V8" s="279">
        <v>26.936906477486911</v>
      </c>
      <c r="W8" s="39"/>
      <c r="X8" s="39"/>
      <c r="Y8" s="248"/>
      <c r="Z8" s="248"/>
      <c r="AA8" s="699"/>
      <c r="AB8" s="699"/>
      <c r="AC8" s="700"/>
    </row>
    <row r="9" spans="1:29" ht="12" customHeight="1">
      <c r="A9" s="116"/>
      <c r="B9" s="116"/>
      <c r="C9" s="248"/>
      <c r="D9" s="248"/>
      <c r="E9" s="248"/>
      <c r="F9" s="122"/>
      <c r="G9" s="122"/>
      <c r="H9" s="119"/>
      <c r="I9" s="119"/>
      <c r="J9" s="119"/>
      <c r="K9" s="159"/>
      <c r="L9" s="159"/>
      <c r="M9" s="248"/>
      <c r="N9" s="248"/>
      <c r="O9" s="248"/>
      <c r="P9" s="248"/>
      <c r="Q9" s="280"/>
      <c r="R9" s="119"/>
      <c r="S9" s="280"/>
      <c r="T9" s="119"/>
      <c r="U9" s="281"/>
      <c r="V9" s="280"/>
      <c r="W9" s="39"/>
    </row>
    <row r="10" spans="1:29" ht="12" customHeight="1">
      <c r="A10" s="1083" t="s">
        <v>66</v>
      </c>
      <c r="B10" s="99" t="s">
        <v>11</v>
      </c>
      <c r="C10" s="282">
        <v>200</v>
      </c>
      <c r="D10" s="251" t="s">
        <v>170</v>
      </c>
      <c r="E10" s="283">
        <v>148</v>
      </c>
      <c r="F10" s="284">
        <v>189</v>
      </c>
      <c r="G10" s="284">
        <v>211</v>
      </c>
      <c r="H10" s="285">
        <v>28.936482973050005</v>
      </c>
      <c r="I10" s="251" t="s">
        <v>170</v>
      </c>
      <c r="J10" s="286">
        <v>19.828882106577563</v>
      </c>
      <c r="K10" s="142">
        <v>24.908208638535765</v>
      </c>
      <c r="L10" s="142">
        <v>27.066133724659171</v>
      </c>
      <c r="M10" s="282">
        <v>152</v>
      </c>
      <c r="N10" s="282">
        <v>165</v>
      </c>
      <c r="O10" s="287">
        <v>168</v>
      </c>
      <c r="P10" s="287">
        <v>209</v>
      </c>
      <c r="Q10" s="849">
        <v>240</v>
      </c>
      <c r="R10" s="288">
        <v>21.991727059518006</v>
      </c>
      <c r="S10" s="288">
        <v>22.493078266369849</v>
      </c>
      <c r="T10" s="288">
        <v>22.508460769628584</v>
      </c>
      <c r="U10" s="288">
        <v>27.543997912454895</v>
      </c>
      <c r="V10" s="289">
        <v>30.786123667858774</v>
      </c>
      <c r="W10" s="39"/>
    </row>
    <row r="11" spans="1:29" s="11" customFormat="1" ht="12" customHeight="1">
      <c r="A11" s="1048"/>
      <c r="B11" s="12" t="s">
        <v>12</v>
      </c>
      <c r="C11" s="149">
        <v>1548</v>
      </c>
      <c r="D11" s="255">
        <v>2183</v>
      </c>
      <c r="E11" s="290">
        <v>2399</v>
      </c>
      <c r="F11" s="122">
        <v>2145</v>
      </c>
      <c r="G11" s="122">
        <v>2230</v>
      </c>
      <c r="H11" s="291">
        <v>49.047860001945438</v>
      </c>
      <c r="I11" s="292">
        <v>69.956872213181626</v>
      </c>
      <c r="J11" s="292">
        <v>76.319024338101869</v>
      </c>
      <c r="K11" s="48">
        <v>67.762406364674845</v>
      </c>
      <c r="L11" s="48">
        <v>67.457196442616009</v>
      </c>
      <c r="M11" s="149">
        <v>1872</v>
      </c>
      <c r="N11" s="149">
        <v>2086</v>
      </c>
      <c r="O11" s="293">
        <v>2268</v>
      </c>
      <c r="P11" s="293">
        <v>2046</v>
      </c>
      <c r="Q11" s="431">
        <v>2158</v>
      </c>
      <c r="R11" s="294">
        <v>59.313691165143318</v>
      </c>
      <c r="S11" s="294">
        <v>66.848390030552849</v>
      </c>
      <c r="T11" s="294">
        <v>72.151541141648622</v>
      </c>
      <c r="U11" s="294">
        <v>64.634910686305233</v>
      </c>
      <c r="V11" s="295">
        <v>65.279206243571906</v>
      </c>
      <c r="W11" s="296"/>
    </row>
    <row r="12" spans="1:29" s="11" customFormat="1" ht="12" customHeight="1">
      <c r="A12" s="1048"/>
      <c r="B12" s="12" t="s">
        <v>15</v>
      </c>
      <c r="C12" s="297">
        <v>846</v>
      </c>
      <c r="D12" s="255">
        <v>982</v>
      </c>
      <c r="E12" s="290">
        <v>1096</v>
      </c>
      <c r="F12" s="122">
        <v>1152</v>
      </c>
      <c r="G12" s="122">
        <v>978</v>
      </c>
      <c r="H12" s="291">
        <v>24.931063840320956</v>
      </c>
      <c r="I12" s="292">
        <v>28.18611446375343</v>
      </c>
      <c r="J12" s="292">
        <v>30.974565529434738</v>
      </c>
      <c r="K12" s="48">
        <v>32.080334504321236</v>
      </c>
      <c r="L12" s="48">
        <v>25.578825544825062</v>
      </c>
      <c r="M12" s="149">
        <v>915</v>
      </c>
      <c r="N12" s="149">
        <v>1076</v>
      </c>
      <c r="O12" s="293">
        <v>1289</v>
      </c>
      <c r="P12" s="293">
        <v>1317</v>
      </c>
      <c r="Q12" s="431">
        <v>1176</v>
      </c>
      <c r="R12" s="294">
        <v>26.964448479779758</v>
      </c>
      <c r="S12" s="294">
        <v>30.884174300406002</v>
      </c>
      <c r="T12" s="294">
        <v>36.429028254964763</v>
      </c>
      <c r="U12" s="294">
        <v>36.675174081763082</v>
      </c>
      <c r="V12" s="295">
        <v>30.757360777826452</v>
      </c>
      <c r="W12" s="296"/>
    </row>
    <row r="13" spans="1:29" s="11" customFormat="1" ht="12" customHeight="1">
      <c r="A13" s="1048"/>
      <c r="B13" s="12" t="s">
        <v>16</v>
      </c>
      <c r="C13" s="149">
        <v>4931</v>
      </c>
      <c r="D13" s="255">
        <v>4829</v>
      </c>
      <c r="E13" s="290">
        <v>5787</v>
      </c>
      <c r="F13" s="122">
        <v>6185</v>
      </c>
      <c r="G13" s="122">
        <v>5708</v>
      </c>
      <c r="H13" s="291">
        <v>33.68744662681469</v>
      </c>
      <c r="I13" s="292">
        <v>34.451254791892019</v>
      </c>
      <c r="J13" s="292">
        <v>41.049732527688889</v>
      </c>
      <c r="K13" s="48">
        <v>43.632107333432046</v>
      </c>
      <c r="L13" s="48">
        <v>37.894980315921181</v>
      </c>
      <c r="M13" s="149">
        <v>5383</v>
      </c>
      <c r="N13" s="149">
        <v>5763</v>
      </c>
      <c r="O13" s="293">
        <v>5451</v>
      </c>
      <c r="P13" s="293">
        <v>5936</v>
      </c>
      <c r="Q13" s="431">
        <v>5040</v>
      </c>
      <c r="R13" s="294">
        <v>36.775405636208369</v>
      </c>
      <c r="S13" s="294">
        <v>41.114636853525305</v>
      </c>
      <c r="T13" s="294">
        <v>38.666336963613638</v>
      </c>
      <c r="U13" s="294">
        <v>41.875535833670597</v>
      </c>
      <c r="V13" s="295">
        <v>33.460178835361383</v>
      </c>
      <c r="W13" s="296"/>
    </row>
    <row r="14" spans="1:29" s="11" customFormat="1" ht="12" customHeight="1">
      <c r="A14" s="1048"/>
      <c r="B14" s="12" t="s">
        <v>17</v>
      </c>
      <c r="C14" s="149">
        <v>2382</v>
      </c>
      <c r="D14" s="255">
        <v>2755</v>
      </c>
      <c r="E14" s="290">
        <v>2762</v>
      </c>
      <c r="F14" s="122">
        <v>3734</v>
      </c>
      <c r="G14" s="122">
        <v>4435</v>
      </c>
      <c r="H14" s="291">
        <v>27.866982539264718</v>
      </c>
      <c r="I14" s="292">
        <v>32.594366013552865</v>
      </c>
      <c r="J14" s="292">
        <v>32.379247504881214</v>
      </c>
      <c r="K14" s="48">
        <v>43.38830851248634</v>
      </c>
      <c r="L14" s="48">
        <v>50.407029660928337</v>
      </c>
      <c r="M14" s="149">
        <v>2168</v>
      </c>
      <c r="N14" s="149">
        <v>2692</v>
      </c>
      <c r="O14" s="293">
        <v>2788</v>
      </c>
      <c r="P14" s="293">
        <v>3840</v>
      </c>
      <c r="Q14" s="431">
        <v>4442</v>
      </c>
      <c r="R14" s="294">
        <v>25.363399725073851</v>
      </c>
      <c r="S14" s="294">
        <v>31.849013905075978</v>
      </c>
      <c r="T14" s="294">
        <v>32.684048531357284</v>
      </c>
      <c r="U14" s="294">
        <v>44.62000661166244</v>
      </c>
      <c r="V14" s="295">
        <v>50.486589797935437</v>
      </c>
      <c r="W14" s="296"/>
    </row>
    <row r="15" spans="1:29" s="11" customFormat="1" ht="12" customHeight="1">
      <c r="A15" s="1048"/>
      <c r="B15" s="12" t="s">
        <v>18</v>
      </c>
      <c r="C15" s="149">
        <v>812</v>
      </c>
      <c r="D15" s="255">
        <v>854</v>
      </c>
      <c r="E15" s="290">
        <v>761</v>
      </c>
      <c r="F15" s="122">
        <v>871</v>
      </c>
      <c r="G15" s="122">
        <v>752</v>
      </c>
      <c r="H15" s="291">
        <v>31.148298121435399</v>
      </c>
      <c r="I15" s="292">
        <v>33.227503346095183</v>
      </c>
      <c r="J15" s="292">
        <v>29.157110465218746</v>
      </c>
      <c r="K15" s="48">
        <v>32.886142210099784</v>
      </c>
      <c r="L15" s="48">
        <v>26.84935654374517</v>
      </c>
      <c r="M15" s="149">
        <v>1005</v>
      </c>
      <c r="N15" s="149">
        <v>882</v>
      </c>
      <c r="O15" s="293">
        <v>977</v>
      </c>
      <c r="P15" s="293">
        <v>1031</v>
      </c>
      <c r="Q15" s="431">
        <v>918</v>
      </c>
      <c r="R15" s="294">
        <v>38.551772921234701</v>
      </c>
      <c r="S15" s="294">
        <v>34.316929685311422</v>
      </c>
      <c r="T15" s="294">
        <v>37.432978875845883</v>
      </c>
      <c r="U15" s="294">
        <v>38.927224590829937</v>
      </c>
      <c r="V15" s="295">
        <v>32.776209185050618</v>
      </c>
      <c r="W15" s="296"/>
    </row>
    <row r="16" spans="1:29" s="11" customFormat="1" ht="12" customHeight="1">
      <c r="A16" s="1048"/>
      <c r="B16" s="12" t="s">
        <v>19</v>
      </c>
      <c r="C16" s="298">
        <v>786</v>
      </c>
      <c r="D16" s="255">
        <v>1663</v>
      </c>
      <c r="E16" s="290">
        <v>1483</v>
      </c>
      <c r="F16" s="122">
        <v>1719</v>
      </c>
      <c r="G16" s="122">
        <v>1617</v>
      </c>
      <c r="H16" s="291">
        <v>22.54025845015936</v>
      </c>
      <c r="I16" s="292">
        <v>47.312168132025704</v>
      </c>
      <c r="J16" s="292">
        <v>41.809331966941592</v>
      </c>
      <c r="K16" s="48">
        <v>48.042700150667947</v>
      </c>
      <c r="L16" s="48">
        <v>42.011097476917932</v>
      </c>
      <c r="M16" s="149">
        <v>1996</v>
      </c>
      <c r="N16" s="149">
        <v>1794</v>
      </c>
      <c r="O16" s="293">
        <v>1681</v>
      </c>
      <c r="P16" s="293">
        <v>1693</v>
      </c>
      <c r="Q16" s="431">
        <v>1623</v>
      </c>
      <c r="R16" s="294">
        <v>57.239638507020459</v>
      </c>
      <c r="S16" s="294">
        <v>51.039103805684974</v>
      </c>
      <c r="T16" s="294">
        <v>47.391427536364674</v>
      </c>
      <c r="U16" s="294">
        <v>47.316050817382681</v>
      </c>
      <c r="V16" s="295">
        <v>42.166982810784042</v>
      </c>
      <c r="W16" s="296"/>
    </row>
    <row r="17" spans="1:23" s="11" customFormat="1" ht="12" customHeight="1">
      <c r="A17" s="1048"/>
      <c r="B17" s="12" t="s">
        <v>20</v>
      </c>
      <c r="C17" s="149">
        <v>1573</v>
      </c>
      <c r="D17" s="255">
        <v>1019</v>
      </c>
      <c r="E17" s="290">
        <v>1049</v>
      </c>
      <c r="F17" s="122">
        <v>2526</v>
      </c>
      <c r="G17" s="122">
        <v>2683</v>
      </c>
      <c r="H17" s="291">
        <v>26.542663661760407</v>
      </c>
      <c r="I17" s="292">
        <v>16.972617953865125</v>
      </c>
      <c r="J17" s="292">
        <v>17.251257911074944</v>
      </c>
      <c r="K17" s="48">
        <v>41.039831707445465</v>
      </c>
      <c r="L17" s="48">
        <v>41.55991412293556</v>
      </c>
      <c r="M17" s="149">
        <v>1792</v>
      </c>
      <c r="N17" s="149">
        <v>1896</v>
      </c>
      <c r="O17" s="293">
        <v>2214</v>
      </c>
      <c r="P17" s="293">
        <v>2725</v>
      </c>
      <c r="Q17" s="431">
        <v>2903</v>
      </c>
      <c r="R17" s="294">
        <v>30.238050401700349</v>
      </c>
      <c r="S17" s="294">
        <v>31.580062453904102</v>
      </c>
      <c r="T17" s="294">
        <v>36.410185905738729</v>
      </c>
      <c r="U17" s="294">
        <v>44.272977594136535</v>
      </c>
      <c r="V17" s="295">
        <v>44.967734140470341</v>
      </c>
      <c r="W17" s="296"/>
    </row>
    <row r="18" spans="1:23" s="11" customFormat="1" ht="12" customHeight="1">
      <c r="A18" s="1048"/>
      <c r="B18" s="12" t="s">
        <v>21</v>
      </c>
      <c r="C18" s="299">
        <v>1273</v>
      </c>
      <c r="D18" s="255">
        <v>1068</v>
      </c>
      <c r="E18" s="290">
        <v>1545</v>
      </c>
      <c r="F18" s="122">
        <v>1654</v>
      </c>
      <c r="G18" s="122">
        <v>1725</v>
      </c>
      <c r="H18" s="291">
        <v>19.993369049165313</v>
      </c>
      <c r="I18" s="292">
        <v>16.243867293688055</v>
      </c>
      <c r="J18" s="292">
        <v>23.247901933277468</v>
      </c>
      <c r="K18" s="48">
        <v>24.633938776172815</v>
      </c>
      <c r="L18" s="48">
        <v>25.360836928201341</v>
      </c>
      <c r="M18" s="149">
        <v>1387</v>
      </c>
      <c r="N18" s="149">
        <v>1493</v>
      </c>
      <c r="O18" s="293">
        <v>1573</v>
      </c>
      <c r="P18" s="293">
        <v>1749</v>
      </c>
      <c r="Q18" s="431">
        <v>2122</v>
      </c>
      <c r="R18" s="294">
        <v>21.783820008792055</v>
      </c>
      <c r="S18" s="294">
        <v>22.707953061307368</v>
      </c>
      <c r="T18" s="294">
        <v>23.669223133362756</v>
      </c>
      <c r="U18" s="294">
        <v>26.048826432603541</v>
      </c>
      <c r="V18" s="295">
        <v>31.197504905300431</v>
      </c>
      <c r="W18" s="296"/>
    </row>
    <row r="19" spans="1:23" s="11" customFormat="1" ht="12" customHeight="1">
      <c r="A19" s="1048"/>
      <c r="B19" s="12" t="s">
        <v>22</v>
      </c>
      <c r="C19" s="297">
        <v>885</v>
      </c>
      <c r="D19" s="255">
        <v>949</v>
      </c>
      <c r="E19" s="290">
        <v>1015</v>
      </c>
      <c r="F19" s="122">
        <v>1047</v>
      </c>
      <c r="G19" s="122">
        <v>1152</v>
      </c>
      <c r="H19" s="291">
        <v>29.483047247832495</v>
      </c>
      <c r="I19" s="292">
        <v>31.267276900236631</v>
      </c>
      <c r="J19" s="292">
        <v>32.998085785920125</v>
      </c>
      <c r="K19" s="48">
        <v>33.60793185710947</v>
      </c>
      <c r="L19" s="48">
        <v>36.096886298881593</v>
      </c>
      <c r="M19" s="149">
        <v>999</v>
      </c>
      <c r="N19" s="149">
        <v>978</v>
      </c>
      <c r="O19" s="293">
        <v>995</v>
      </c>
      <c r="P19" s="293">
        <v>1070</v>
      </c>
      <c r="Q19" s="431">
        <v>1148</v>
      </c>
      <c r="R19" s="294">
        <v>33.280863503485499</v>
      </c>
      <c r="S19" s="294">
        <v>32.222757437757032</v>
      </c>
      <c r="T19" s="294">
        <v>32.347877199005438</v>
      </c>
      <c r="U19" s="294">
        <v>34.346214982910354</v>
      </c>
      <c r="V19" s="295">
        <v>35.971549888121586</v>
      </c>
      <c r="W19" s="296"/>
    </row>
    <row r="20" spans="1:23" s="11" customFormat="1" ht="12" customHeight="1">
      <c r="A20" s="1048"/>
      <c r="B20" s="12" t="s">
        <v>23</v>
      </c>
      <c r="C20" s="300">
        <v>442</v>
      </c>
      <c r="D20" s="255">
        <v>471</v>
      </c>
      <c r="E20" s="290">
        <v>459</v>
      </c>
      <c r="F20" s="122">
        <v>614</v>
      </c>
      <c r="G20" s="122">
        <v>562</v>
      </c>
      <c r="H20" s="291">
        <v>18.724449810425536</v>
      </c>
      <c r="I20" s="292">
        <v>19.232151256990541</v>
      </c>
      <c r="J20" s="292">
        <v>18.526426595391722</v>
      </c>
      <c r="K20" s="48">
        <v>24.510117009861531</v>
      </c>
      <c r="L20" s="48">
        <v>21.654437560662288</v>
      </c>
      <c r="M20" s="149">
        <v>727</v>
      </c>
      <c r="N20" s="149">
        <v>638</v>
      </c>
      <c r="O20" s="293">
        <v>668</v>
      </c>
      <c r="P20" s="293">
        <v>679</v>
      </c>
      <c r="Q20" s="431">
        <v>619</v>
      </c>
      <c r="R20" s="294">
        <v>30.797907267374129</v>
      </c>
      <c r="S20" s="294">
        <v>26.051194271677208</v>
      </c>
      <c r="T20" s="294">
        <v>26.962206896997106</v>
      </c>
      <c r="U20" s="294">
        <v>27.104836237289867</v>
      </c>
      <c r="V20" s="295">
        <v>23.850706138878923</v>
      </c>
      <c r="W20" s="296"/>
    </row>
    <row r="21" spans="1:23" s="11" customFormat="1" ht="12" customHeight="1">
      <c r="A21" s="1048"/>
      <c r="B21" s="12" t="s">
        <v>138</v>
      </c>
      <c r="C21" s="297">
        <v>1998</v>
      </c>
      <c r="D21" s="255" t="s">
        <v>170</v>
      </c>
      <c r="E21" s="290">
        <v>3780</v>
      </c>
      <c r="F21" s="122">
        <v>4125</v>
      </c>
      <c r="G21" s="122">
        <v>4458</v>
      </c>
      <c r="H21" s="291">
        <v>9.9730119714079031</v>
      </c>
      <c r="I21" s="255" t="s">
        <v>170</v>
      </c>
      <c r="J21" s="292">
        <v>19.159903127935287</v>
      </c>
      <c r="K21" s="48">
        <v>20.775275880554403</v>
      </c>
      <c r="L21" s="48">
        <v>21.611836771003489</v>
      </c>
      <c r="M21" s="149">
        <v>3714</v>
      </c>
      <c r="N21" s="149">
        <v>3627</v>
      </c>
      <c r="O21" s="293">
        <v>4235</v>
      </c>
      <c r="P21" s="293">
        <v>4535</v>
      </c>
      <c r="Q21" s="431">
        <v>4463</v>
      </c>
      <c r="R21" s="294">
        <v>18.538421652557034</v>
      </c>
      <c r="S21" s="294">
        <v>18.507623232348489</v>
      </c>
      <c r="T21" s="294">
        <v>21.466187763705275</v>
      </c>
      <c r="U21" s="294">
        <v>22.840212392318598</v>
      </c>
      <c r="V21" s="295">
        <v>21.636076157242837</v>
      </c>
      <c r="W21" s="296"/>
    </row>
    <row r="22" spans="1:23" s="11" customFormat="1" ht="12" customHeight="1">
      <c r="A22" s="1048"/>
      <c r="B22" s="12" t="s">
        <v>24</v>
      </c>
      <c r="C22" s="297">
        <v>2866</v>
      </c>
      <c r="D22" s="255">
        <v>3604</v>
      </c>
      <c r="E22" s="290">
        <v>3098</v>
      </c>
      <c r="F22" s="122">
        <v>3262</v>
      </c>
      <c r="G22" s="122">
        <v>3384</v>
      </c>
      <c r="H22" s="291">
        <v>38.567947613261722</v>
      </c>
      <c r="I22" s="292">
        <v>47.539582572390032</v>
      </c>
      <c r="J22" s="292">
        <v>40.299999999999997</v>
      </c>
      <c r="K22" s="48">
        <v>41.701796360489148</v>
      </c>
      <c r="L22" s="48">
        <v>42.351160201523435</v>
      </c>
      <c r="M22" s="149">
        <v>2997</v>
      </c>
      <c r="N22" s="149">
        <v>3540</v>
      </c>
      <c r="O22" s="293">
        <v>3078</v>
      </c>
      <c r="P22" s="293">
        <v>3261</v>
      </c>
      <c r="Q22" s="431">
        <v>3407</v>
      </c>
      <c r="R22" s="294">
        <v>40.330823097329166</v>
      </c>
      <c r="S22" s="294">
        <v>46.695372449017952</v>
      </c>
      <c r="T22" s="294">
        <v>40.033332496595932</v>
      </c>
      <c r="U22" s="294">
        <v>41.689012241433204</v>
      </c>
      <c r="V22" s="295">
        <v>42.639007921569259</v>
      </c>
      <c r="W22" s="296"/>
    </row>
    <row r="23" spans="1:23" s="11" customFormat="1" ht="12" customHeight="1">
      <c r="A23" s="1048"/>
      <c r="B23" s="12" t="s">
        <v>25</v>
      </c>
      <c r="C23" s="297">
        <v>1209</v>
      </c>
      <c r="D23" s="255">
        <v>1460</v>
      </c>
      <c r="E23" s="290">
        <v>1667</v>
      </c>
      <c r="F23" s="122">
        <v>1540</v>
      </c>
      <c r="G23" s="122">
        <v>1537</v>
      </c>
      <c r="H23" s="291">
        <v>32.069356814433277</v>
      </c>
      <c r="I23" s="292">
        <v>38.76248895534561</v>
      </c>
      <c r="J23" s="292">
        <v>43.968913160737102</v>
      </c>
      <c r="K23" s="48">
        <v>40.365163186656638</v>
      </c>
      <c r="L23" s="48">
        <v>39.220229370720737</v>
      </c>
      <c r="M23" s="149">
        <v>1269</v>
      </c>
      <c r="N23" s="149">
        <v>1457</v>
      </c>
      <c r="O23" s="293">
        <v>1619</v>
      </c>
      <c r="P23" s="293">
        <v>1528</v>
      </c>
      <c r="Q23" s="431">
        <v>1545</v>
      </c>
      <c r="R23" s="294">
        <v>33.660888169988283</v>
      </c>
      <c r="S23" s="294">
        <v>38.68284000543737</v>
      </c>
      <c r="T23" s="294">
        <v>42.702861672005625</v>
      </c>
      <c r="U23" s="294">
        <v>40.050629447539833</v>
      </c>
      <c r="V23" s="295">
        <v>39.424368495617131</v>
      </c>
      <c r="W23" s="296"/>
    </row>
    <row r="24" spans="1:23" s="11" customFormat="1" ht="12" customHeight="1">
      <c r="A24" s="1048"/>
      <c r="B24" s="12" t="s">
        <v>67</v>
      </c>
      <c r="C24" s="297">
        <v>3271</v>
      </c>
      <c r="D24" s="255">
        <v>3595</v>
      </c>
      <c r="E24" s="290">
        <v>3328</v>
      </c>
      <c r="F24" s="122">
        <v>3286</v>
      </c>
      <c r="G24" s="122">
        <v>2704</v>
      </c>
      <c r="H24" s="291">
        <v>30.609491019656328</v>
      </c>
      <c r="I24" s="292">
        <v>34.419943997458574</v>
      </c>
      <c r="J24" s="292">
        <v>31.658005265997161</v>
      </c>
      <c r="K24" s="48">
        <v>31.065192945005816</v>
      </c>
      <c r="L24" s="48">
        <v>24.533776586575016</v>
      </c>
      <c r="M24" s="149">
        <v>3695</v>
      </c>
      <c r="N24" s="149">
        <v>3606</v>
      </c>
      <c r="O24" s="293">
        <v>3331</v>
      </c>
      <c r="P24" s="293">
        <v>3464</v>
      </c>
      <c r="Q24" s="431">
        <v>2924</v>
      </c>
      <c r="R24" s="294">
        <v>34.577214710373013</v>
      </c>
      <c r="S24" s="294">
        <v>34.525262324015472</v>
      </c>
      <c r="T24" s="294">
        <v>31.686543131321077</v>
      </c>
      <c r="U24" s="294">
        <v>32.747969677875879</v>
      </c>
      <c r="V24" s="295">
        <v>26.529867876902863</v>
      </c>
      <c r="W24" s="296"/>
    </row>
    <row r="25" spans="1:23" s="11" customFormat="1" ht="12" customHeight="1">
      <c r="A25" s="1048"/>
      <c r="B25" s="12" t="s">
        <v>27</v>
      </c>
      <c r="C25" s="149">
        <v>3875</v>
      </c>
      <c r="D25" s="255">
        <v>3393</v>
      </c>
      <c r="E25" s="290">
        <v>3378</v>
      </c>
      <c r="F25" s="122">
        <v>3321</v>
      </c>
      <c r="G25" s="122">
        <v>3096</v>
      </c>
      <c r="H25" s="291">
        <v>43.982521402746187</v>
      </c>
      <c r="I25" s="292">
        <v>38.572387400005091</v>
      </c>
      <c r="J25" s="292">
        <v>38.105310986941092</v>
      </c>
      <c r="K25" s="48">
        <v>37.18496907634821</v>
      </c>
      <c r="L25" s="48">
        <v>33.567521731338175</v>
      </c>
      <c r="M25" s="149">
        <v>3954</v>
      </c>
      <c r="N25" s="149">
        <v>3445</v>
      </c>
      <c r="O25" s="293">
        <v>3464</v>
      </c>
      <c r="P25" s="293">
        <v>3313</v>
      </c>
      <c r="Q25" s="431">
        <v>3096</v>
      </c>
      <c r="R25" s="294">
        <v>44.879197322957012</v>
      </c>
      <c r="S25" s="294">
        <v>39.163535099622031</v>
      </c>
      <c r="T25" s="294">
        <v>39.075428436579024</v>
      </c>
      <c r="U25" s="294">
        <v>37.09539372175297</v>
      </c>
      <c r="V25" s="295">
        <v>33.567521731338175</v>
      </c>
      <c r="W25" s="296"/>
    </row>
    <row r="26" spans="1:23" s="11" customFormat="1" ht="12" customHeight="1">
      <c r="A26" s="1048"/>
      <c r="B26" s="12" t="s">
        <v>29</v>
      </c>
      <c r="C26" s="297">
        <v>5555</v>
      </c>
      <c r="D26" s="255">
        <v>4606</v>
      </c>
      <c r="E26" s="290">
        <v>4164</v>
      </c>
      <c r="F26" s="122">
        <v>4241</v>
      </c>
      <c r="G26" s="122">
        <v>4928</v>
      </c>
      <c r="H26" s="291">
        <v>34.696227811122107</v>
      </c>
      <c r="I26" s="292">
        <v>28.805631344579453</v>
      </c>
      <c r="J26" s="292">
        <v>25.843003875581701</v>
      </c>
      <c r="K26" s="48">
        <v>26.128424812084504</v>
      </c>
      <c r="L26" s="48">
        <v>30.050955517329211</v>
      </c>
      <c r="M26" s="149">
        <v>5074</v>
      </c>
      <c r="N26" s="149">
        <v>5267</v>
      </c>
      <c r="O26" s="293">
        <v>4567</v>
      </c>
      <c r="P26" s="293">
        <v>4589</v>
      </c>
      <c r="Q26" s="431">
        <v>3365</v>
      </c>
      <c r="R26" s="294">
        <v>31.691927977251765</v>
      </c>
      <c r="S26" s="294">
        <v>32.939483346048625</v>
      </c>
      <c r="T26" s="294">
        <v>28.344139937507595</v>
      </c>
      <c r="U26" s="294">
        <v>28.272421943564204</v>
      </c>
      <c r="V26" s="295">
        <v>20.519777864410063</v>
      </c>
      <c r="W26" s="296"/>
    </row>
    <row r="27" spans="1:23" s="11" customFormat="1" ht="12" customHeight="1">
      <c r="A27" s="1048"/>
      <c r="B27" s="12" t="s">
        <v>234</v>
      </c>
      <c r="C27" s="297">
        <v>1813</v>
      </c>
      <c r="D27" s="255">
        <v>1814</v>
      </c>
      <c r="E27" s="290">
        <v>1880</v>
      </c>
      <c r="F27" s="122">
        <v>2222</v>
      </c>
      <c r="G27" s="122">
        <v>2181</v>
      </c>
      <c r="H27" s="291">
        <v>16.61162747953508</v>
      </c>
      <c r="I27" s="292">
        <v>16.962895489581051</v>
      </c>
      <c r="J27" s="292">
        <v>17.516022968350971</v>
      </c>
      <c r="K27" s="48">
        <v>20.630228409681429</v>
      </c>
      <c r="L27" s="48">
        <v>19.504899298020373</v>
      </c>
      <c r="M27" s="149">
        <v>2229</v>
      </c>
      <c r="N27" s="149">
        <v>2064</v>
      </c>
      <c r="O27" s="293">
        <v>2057</v>
      </c>
      <c r="P27" s="293">
        <v>2363</v>
      </c>
      <c r="Q27" s="431">
        <v>2306</v>
      </c>
      <c r="R27" s="294">
        <v>20.423230916648478</v>
      </c>
      <c r="S27" s="294">
        <v>19.300670501926842</v>
      </c>
      <c r="T27" s="294">
        <v>19.165137896754224</v>
      </c>
      <c r="U27" s="294">
        <v>21.939347314166163</v>
      </c>
      <c r="V27" s="295">
        <v>20.62278669474323</v>
      </c>
      <c r="W27" s="296"/>
    </row>
    <row r="28" spans="1:23" s="11" customFormat="1" ht="12" customHeight="1">
      <c r="A28" s="1048"/>
      <c r="B28" s="12" t="s">
        <v>46</v>
      </c>
      <c r="C28" s="297">
        <v>520</v>
      </c>
      <c r="D28" s="255">
        <v>582</v>
      </c>
      <c r="E28" s="290">
        <v>415</v>
      </c>
      <c r="F28" s="122">
        <v>506</v>
      </c>
      <c r="G28" s="122">
        <v>483</v>
      </c>
      <c r="H28" s="291">
        <v>34.576514168724081</v>
      </c>
      <c r="I28" s="292">
        <v>37.250169449868757</v>
      </c>
      <c r="J28" s="292">
        <v>26.324887167727592</v>
      </c>
      <c r="K28" s="48">
        <v>31.82367920725077</v>
      </c>
      <c r="L28" s="48">
        <v>27.866483197895299</v>
      </c>
      <c r="M28" s="149">
        <v>536</v>
      </c>
      <c r="N28" s="149">
        <v>544</v>
      </c>
      <c r="O28" s="293">
        <v>447</v>
      </c>
      <c r="P28" s="293">
        <v>523</v>
      </c>
      <c r="Q28" s="431">
        <v>476</v>
      </c>
      <c r="R28" s="294">
        <v>35.640406912377131</v>
      </c>
      <c r="S28" s="294">
        <v>34.818027801939188</v>
      </c>
      <c r="T28" s="294">
        <v>28.354757985480081</v>
      </c>
      <c r="U28" s="294">
        <v>32.892854200379745</v>
      </c>
      <c r="V28" s="295">
        <v>27.462621122563483</v>
      </c>
      <c r="W28" s="296"/>
    </row>
    <row r="29" spans="1:23" s="11" customFormat="1" ht="12" customHeight="1">
      <c r="A29" s="1084"/>
      <c r="B29" s="256" t="s">
        <v>61</v>
      </c>
      <c r="C29" s="301">
        <v>4862</v>
      </c>
      <c r="D29" s="257">
        <v>4574</v>
      </c>
      <c r="E29" s="302">
        <v>4509</v>
      </c>
      <c r="F29" s="303">
        <v>5553</v>
      </c>
      <c r="G29" s="303">
        <v>5119</v>
      </c>
      <c r="H29" s="304">
        <v>11.748476570307009</v>
      </c>
      <c r="I29" s="305">
        <v>11.085206583391253</v>
      </c>
      <c r="J29" s="305">
        <v>10.842283086168234</v>
      </c>
      <c r="K29" s="306">
        <v>13.252597734686431</v>
      </c>
      <c r="L29" s="306">
        <v>11.695450826044048</v>
      </c>
      <c r="M29" s="301">
        <v>6326</v>
      </c>
      <c r="N29" s="301">
        <v>5806</v>
      </c>
      <c r="O29" s="307">
        <v>5629</v>
      </c>
      <c r="P29" s="307">
        <v>6314</v>
      </c>
      <c r="Q29" s="462">
        <v>5750</v>
      </c>
      <c r="R29" s="308">
        <v>15.286068034504758</v>
      </c>
      <c r="S29" s="308">
        <v>14.070990254300311</v>
      </c>
      <c r="T29" s="308">
        <v>13.535420601472829</v>
      </c>
      <c r="U29" s="308">
        <v>15.068774013472019</v>
      </c>
      <c r="V29" s="309">
        <v>13.137105342792202</v>
      </c>
      <c r="W29" s="296"/>
    </row>
    <row r="30" spans="1:23" s="11" customFormat="1" ht="12" customHeight="1">
      <c r="A30" s="310"/>
      <c r="B30" s="12"/>
      <c r="C30" s="12"/>
      <c r="D30" s="12"/>
      <c r="E30" s="12"/>
      <c r="F30" s="122"/>
      <c r="G30" s="122"/>
      <c r="H30" s="12"/>
      <c r="I30" s="12"/>
      <c r="J30" s="12"/>
      <c r="K30" s="48"/>
      <c r="L30" s="48"/>
      <c r="M30" s="12"/>
      <c r="N30" s="12"/>
      <c r="O30" s="12"/>
      <c r="P30" s="12"/>
      <c r="Q30" s="431"/>
      <c r="R30" s="12"/>
      <c r="S30" s="12"/>
      <c r="T30" s="12"/>
      <c r="U30" s="12"/>
      <c r="V30" s="295"/>
      <c r="W30" s="296"/>
    </row>
    <row r="31" spans="1:23" ht="12" customHeight="1">
      <c r="A31" s="1083" t="s">
        <v>68</v>
      </c>
      <c r="B31" s="99" t="s">
        <v>13</v>
      </c>
      <c r="C31" s="282">
        <v>96</v>
      </c>
      <c r="D31" s="251">
        <v>30</v>
      </c>
      <c r="E31" s="283">
        <v>23</v>
      </c>
      <c r="F31" s="284">
        <v>173</v>
      </c>
      <c r="G31" s="284">
        <v>172</v>
      </c>
      <c r="H31" s="285">
        <v>15.32060765360106</v>
      </c>
      <c r="I31" s="286">
        <v>4.4807819263180217</v>
      </c>
      <c r="J31" s="286">
        <v>3.3610547282002723</v>
      </c>
      <c r="K31" s="142">
        <v>24.763742445627123</v>
      </c>
      <c r="L31" s="142">
        <v>23.264873287597119</v>
      </c>
      <c r="M31" s="282">
        <v>191</v>
      </c>
      <c r="N31" s="282">
        <v>258</v>
      </c>
      <c r="O31" s="287">
        <v>208</v>
      </c>
      <c r="P31" s="287">
        <v>251</v>
      </c>
      <c r="Q31" s="849">
        <v>218</v>
      </c>
      <c r="R31" s="288">
        <v>30.481625644143776</v>
      </c>
      <c r="S31" s="288">
        <v>38.534724566334987</v>
      </c>
      <c r="T31" s="288">
        <v>30.395625368072025</v>
      </c>
      <c r="U31" s="288">
        <v>35.928897999146869</v>
      </c>
      <c r="V31" s="289">
        <v>29.486874283117277</v>
      </c>
    </row>
    <row r="32" spans="1:23" s="11" customFormat="1" ht="12" customHeight="1">
      <c r="A32" s="1048"/>
      <c r="B32" s="12" t="s">
        <v>28</v>
      </c>
      <c r="C32" s="149">
        <v>276</v>
      </c>
      <c r="D32" s="255">
        <v>242</v>
      </c>
      <c r="E32" s="290">
        <v>349</v>
      </c>
      <c r="F32" s="122">
        <v>529</v>
      </c>
      <c r="G32" s="122">
        <v>553</v>
      </c>
      <c r="H32" s="291">
        <v>8.7753770550597672</v>
      </c>
      <c r="I32" s="292">
        <v>7.7604894880642386</v>
      </c>
      <c r="J32" s="292">
        <v>11.113488782063529</v>
      </c>
      <c r="K32" s="48">
        <v>16.736544640698973</v>
      </c>
      <c r="L32" s="48">
        <v>17.353238826695119</v>
      </c>
      <c r="M32" s="149">
        <v>398</v>
      </c>
      <c r="N32" s="149">
        <v>430</v>
      </c>
      <c r="O32" s="293">
        <v>461</v>
      </c>
      <c r="P32" s="293">
        <v>544</v>
      </c>
      <c r="Q32" s="431">
        <v>609</v>
      </c>
      <c r="R32" s="294">
        <v>12.654348072151404</v>
      </c>
      <c r="S32" s="294">
        <v>13.789299503585218</v>
      </c>
      <c r="T32" s="294">
        <v>14.679995210691366</v>
      </c>
      <c r="U32" s="294">
        <v>17.211115849792517</v>
      </c>
      <c r="V32" s="295">
        <v>19.110528834461711</v>
      </c>
      <c r="W32" s="296"/>
    </row>
    <row r="33" spans="1:23" s="11" customFormat="1" ht="12" customHeight="1">
      <c r="A33" s="1048"/>
      <c r="B33" s="12" t="s">
        <v>30</v>
      </c>
      <c r="C33" s="297">
        <v>702</v>
      </c>
      <c r="D33" s="255">
        <v>953</v>
      </c>
      <c r="E33" s="290">
        <v>1068</v>
      </c>
      <c r="F33" s="122">
        <v>388</v>
      </c>
      <c r="G33" s="122">
        <v>823</v>
      </c>
      <c r="H33" s="291">
        <v>22.373460868434488</v>
      </c>
      <c r="I33" s="292">
        <v>30.081814327971323</v>
      </c>
      <c r="J33" s="292">
        <v>33.389012951373026</v>
      </c>
      <c r="K33" s="48">
        <v>12.019089287583972</v>
      </c>
      <c r="L33" s="48">
        <v>24.332022419756065</v>
      </c>
      <c r="M33" s="149">
        <v>791</v>
      </c>
      <c r="N33" s="149">
        <v>815</v>
      </c>
      <c r="O33" s="293">
        <v>1042</v>
      </c>
      <c r="P33" s="293">
        <v>1121</v>
      </c>
      <c r="Q33" s="431">
        <v>1444</v>
      </c>
      <c r="R33" s="294">
        <v>25.20998226058644</v>
      </c>
      <c r="S33" s="294">
        <v>25.725790847110837</v>
      </c>
      <c r="T33" s="294">
        <v>32.576171812107397</v>
      </c>
      <c r="U33" s="294">
        <v>34.725255390158843</v>
      </c>
      <c r="V33" s="295">
        <v>42.691908109511253</v>
      </c>
      <c r="W33" s="296"/>
    </row>
    <row r="34" spans="1:23" s="11" customFormat="1" ht="12" customHeight="1">
      <c r="A34" s="1048"/>
      <c r="B34" s="12" t="s">
        <v>33</v>
      </c>
      <c r="C34" s="149">
        <v>59</v>
      </c>
      <c r="D34" s="255">
        <v>83</v>
      </c>
      <c r="E34" s="290">
        <v>60</v>
      </c>
      <c r="F34" s="122">
        <v>72</v>
      </c>
      <c r="G34" s="122">
        <v>110</v>
      </c>
      <c r="H34" s="291">
        <v>13.99772714871043</v>
      </c>
      <c r="I34" s="292">
        <v>18.424832234133</v>
      </c>
      <c r="J34" s="292">
        <v>13.038801299533862</v>
      </c>
      <c r="K34" s="48">
        <v>15.334679377412018</v>
      </c>
      <c r="L34" s="48">
        <v>22.391447281372962</v>
      </c>
      <c r="M34" s="149">
        <v>117</v>
      </c>
      <c r="N34" s="149">
        <v>123</v>
      </c>
      <c r="O34" s="293">
        <v>95</v>
      </c>
      <c r="P34" s="293">
        <v>166</v>
      </c>
      <c r="Q34" s="431">
        <v>206</v>
      </c>
      <c r="R34" s="294">
        <v>27.758204684730853</v>
      </c>
      <c r="S34" s="294">
        <v>27.304269455401915</v>
      </c>
      <c r="T34" s="294">
        <v>20.644768724261951</v>
      </c>
      <c r="U34" s="294">
        <v>35.354955231255481</v>
      </c>
      <c r="V34" s="295">
        <v>41.933073999662092</v>
      </c>
      <c r="W34" s="296"/>
    </row>
    <row r="35" spans="1:23" s="11" customFormat="1" ht="12" customHeight="1">
      <c r="A35" s="1048"/>
      <c r="B35" s="12" t="s">
        <v>34</v>
      </c>
      <c r="C35" s="255">
        <v>883</v>
      </c>
      <c r="D35" s="255">
        <v>643</v>
      </c>
      <c r="E35" s="290">
        <v>876</v>
      </c>
      <c r="F35" s="122">
        <v>841</v>
      </c>
      <c r="G35" s="122">
        <v>798</v>
      </c>
      <c r="H35" s="291">
        <v>14.431106339602993</v>
      </c>
      <c r="I35" s="292">
        <v>10.290575113516406</v>
      </c>
      <c r="J35" s="292">
        <v>13.867223550724752</v>
      </c>
      <c r="K35" s="48">
        <v>13.175032420605937</v>
      </c>
      <c r="L35" s="48">
        <v>11.99169056990284</v>
      </c>
      <c r="M35" s="149">
        <v>800</v>
      </c>
      <c r="N35" s="149">
        <v>812</v>
      </c>
      <c r="O35" s="293">
        <v>797</v>
      </c>
      <c r="P35" s="293">
        <v>816</v>
      </c>
      <c r="Q35" s="431">
        <v>774</v>
      </c>
      <c r="R35" s="294">
        <v>13.074615030217887</v>
      </c>
      <c r="S35" s="294">
        <v>12.995251931843425</v>
      </c>
      <c r="T35" s="294">
        <v>12.616640604940214</v>
      </c>
      <c r="U35" s="294">
        <v>12.783384607864978</v>
      </c>
      <c r="V35" s="295">
        <v>11.631038221935839</v>
      </c>
      <c r="W35" s="296"/>
    </row>
    <row r="36" spans="1:23" s="11" customFormat="1" ht="12" customHeight="1">
      <c r="A36" s="1048"/>
      <c r="B36" s="12" t="s">
        <v>36</v>
      </c>
      <c r="C36" s="149">
        <v>593</v>
      </c>
      <c r="D36" s="255">
        <v>657</v>
      </c>
      <c r="E36" s="290">
        <v>708</v>
      </c>
      <c r="F36" s="122">
        <v>845</v>
      </c>
      <c r="G36" s="122">
        <v>929</v>
      </c>
      <c r="H36" s="291">
        <v>29.359996633255022</v>
      </c>
      <c r="I36" s="292">
        <v>31.769564756962829</v>
      </c>
      <c r="J36" s="292">
        <v>33.878532064260114</v>
      </c>
      <c r="K36" s="48">
        <v>40.030944630808101</v>
      </c>
      <c r="L36" s="48">
        <v>42.197753480633317</v>
      </c>
      <c r="M36" s="149">
        <v>663</v>
      </c>
      <c r="N36" s="149">
        <v>690</v>
      </c>
      <c r="O36" s="293">
        <v>739</v>
      </c>
      <c r="P36" s="293">
        <v>883</v>
      </c>
      <c r="Q36" s="431">
        <v>955</v>
      </c>
      <c r="R36" s="294">
        <v>32.825763520823067</v>
      </c>
      <c r="S36" s="294">
        <v>33.365296320097947</v>
      </c>
      <c r="T36" s="294">
        <v>35.361914117921216</v>
      </c>
      <c r="U36" s="294">
        <v>41.831152791720179</v>
      </c>
      <c r="V36" s="295">
        <v>43.378745504849107</v>
      </c>
      <c r="W36" s="296"/>
    </row>
    <row r="37" spans="1:23" s="11" customFormat="1" ht="12" customHeight="1">
      <c r="A37" s="1084"/>
      <c r="B37" s="256" t="s">
        <v>47</v>
      </c>
      <c r="C37" s="311">
        <v>262</v>
      </c>
      <c r="D37" s="257">
        <v>263</v>
      </c>
      <c r="E37" s="302">
        <v>277</v>
      </c>
      <c r="F37" s="303">
        <v>314</v>
      </c>
      <c r="G37" s="303">
        <v>318</v>
      </c>
      <c r="H37" s="304">
        <v>20.277649000087457</v>
      </c>
      <c r="I37" s="305">
        <v>19.010513609142393</v>
      </c>
      <c r="J37" s="305">
        <v>19.773115986100283</v>
      </c>
      <c r="K37" s="306">
        <v>22.148644206718799</v>
      </c>
      <c r="L37" s="306">
        <v>21.447605455785222</v>
      </c>
      <c r="M37" s="301">
        <v>284</v>
      </c>
      <c r="N37" s="301">
        <v>313</v>
      </c>
      <c r="O37" s="307">
        <v>357</v>
      </c>
      <c r="P37" s="307">
        <v>371</v>
      </c>
      <c r="Q37" s="462">
        <v>342</v>
      </c>
      <c r="R37" s="308">
        <v>21.980352351239841</v>
      </c>
      <c r="S37" s="308">
        <v>22.624679694530684</v>
      </c>
      <c r="T37" s="308">
        <v>25.483763202302534</v>
      </c>
      <c r="U37" s="308">
        <v>26.169257963989409</v>
      </c>
      <c r="V37" s="309">
        <v>23.06629265999543</v>
      </c>
      <c r="W37" s="296"/>
    </row>
    <row r="38" spans="1:23" s="98" customFormat="1" ht="24" customHeight="1">
      <c r="A38" s="1085" t="s">
        <v>610</v>
      </c>
      <c r="B38" s="1085"/>
      <c r="C38" s="1085"/>
      <c r="D38" s="1085"/>
      <c r="E38" s="1085"/>
      <c r="F38" s="1085"/>
      <c r="G38" s="1085"/>
      <c r="H38" s="1085"/>
      <c r="I38" s="1085"/>
      <c r="J38" s="1085"/>
      <c r="K38" s="1085"/>
      <c r="L38" s="1085"/>
      <c r="M38" s="1085"/>
      <c r="N38" s="1085"/>
      <c r="O38" s="1085"/>
      <c r="P38" s="1085"/>
      <c r="Q38" s="1085"/>
      <c r="R38" s="1085"/>
      <c r="S38" s="1085"/>
      <c r="T38" s="1085"/>
      <c r="U38" s="1085"/>
      <c r="V38" s="1085"/>
      <c r="W38" s="131"/>
    </row>
    <row r="39" spans="1:23" s="98" customFormat="1" ht="12" customHeight="1">
      <c r="A39" s="97" t="s">
        <v>171</v>
      </c>
      <c r="B39" s="589"/>
      <c r="C39" s="589"/>
      <c r="D39" s="589"/>
      <c r="E39" s="589"/>
      <c r="F39" s="589"/>
      <c r="G39" s="589"/>
      <c r="H39" s="589"/>
      <c r="I39" s="589"/>
      <c r="J39" s="589"/>
      <c r="K39" s="589"/>
      <c r="L39" s="589"/>
      <c r="M39" s="589"/>
      <c r="N39" s="589"/>
      <c r="O39" s="589"/>
      <c r="P39" s="589"/>
      <c r="Q39" s="589"/>
      <c r="R39" s="589"/>
      <c r="S39" s="589"/>
    </row>
    <row r="40" spans="1:23" s="98" customFormat="1" ht="12" customHeight="1">
      <c r="A40" s="170" t="s">
        <v>268</v>
      </c>
      <c r="B40" s="152"/>
      <c r="C40" s="152"/>
      <c r="D40" s="152"/>
      <c r="E40" s="152"/>
      <c r="F40" s="152"/>
      <c r="G40" s="152"/>
      <c r="H40" s="152"/>
      <c r="I40" s="152"/>
      <c r="J40" s="152"/>
      <c r="K40" s="152"/>
      <c r="L40" s="152"/>
      <c r="M40" s="152"/>
      <c r="N40" s="152"/>
      <c r="O40" s="152"/>
      <c r="P40" s="152"/>
      <c r="Q40" s="152"/>
      <c r="R40" s="589"/>
      <c r="S40" s="589"/>
    </row>
    <row r="41" spans="1:23" s="98" customFormat="1" ht="12" customHeight="1">
      <c r="A41" s="4" t="s">
        <v>623</v>
      </c>
      <c r="B41" s="660"/>
      <c r="C41" s="660"/>
      <c r="D41" s="660"/>
      <c r="E41" s="660"/>
      <c r="F41" s="660"/>
      <c r="G41" s="660"/>
      <c r="H41" s="660"/>
      <c r="I41" s="660"/>
      <c r="J41" s="660"/>
      <c r="K41" s="660"/>
      <c r="L41" s="660"/>
      <c r="R41" s="129"/>
      <c r="S41" s="129"/>
    </row>
    <row r="42" spans="1:23" s="98" customFormat="1" ht="12" customHeight="1">
      <c r="A42" s="97" t="s">
        <v>622</v>
      </c>
      <c r="B42" s="660"/>
      <c r="C42" s="660"/>
      <c r="D42" s="660"/>
      <c r="E42" s="660"/>
      <c r="F42" s="660"/>
      <c r="G42" s="660"/>
      <c r="H42" s="660"/>
      <c r="I42" s="660"/>
      <c r="J42" s="660"/>
      <c r="K42" s="660"/>
      <c r="L42" s="660"/>
      <c r="R42" s="129"/>
      <c r="S42" s="129"/>
    </row>
    <row r="43" spans="1:23" s="98" customFormat="1" ht="12" customHeight="1">
      <c r="A43" s="97" t="s">
        <v>301</v>
      </c>
      <c r="B43" s="590"/>
      <c r="C43" s="590"/>
      <c r="D43" s="590"/>
      <c r="E43" s="590"/>
      <c r="F43" s="590"/>
      <c r="G43" s="590"/>
      <c r="H43" s="590"/>
      <c r="I43" s="590"/>
      <c r="J43" s="590"/>
      <c r="K43" s="590"/>
      <c r="L43" s="590"/>
      <c r="M43" s="590"/>
      <c r="N43" s="590"/>
      <c r="O43" s="590"/>
      <c r="P43" s="590"/>
      <c r="Q43" s="590"/>
      <c r="R43" s="589"/>
      <c r="S43" s="589"/>
    </row>
    <row r="44" spans="1:23" s="98" customFormat="1" ht="12" customHeight="1">
      <c r="A44" s="97" t="s">
        <v>246</v>
      </c>
      <c r="B44" s="590"/>
      <c r="C44" s="590"/>
      <c r="D44" s="590"/>
      <c r="E44" s="590"/>
      <c r="F44" s="590"/>
      <c r="G44" s="590"/>
      <c r="H44" s="590"/>
      <c r="I44" s="590"/>
      <c r="J44" s="590"/>
      <c r="K44" s="590"/>
      <c r="L44" s="590"/>
      <c r="M44" s="590"/>
      <c r="N44" s="590"/>
      <c r="O44" s="590"/>
      <c r="P44" s="590"/>
      <c r="Q44" s="590"/>
      <c r="R44" s="589"/>
      <c r="S44" s="589"/>
    </row>
    <row r="45" spans="1:23" s="98" customFormat="1" ht="12" customHeight="1">
      <c r="A45" s="97" t="s">
        <v>625</v>
      </c>
      <c r="B45" s="590"/>
      <c r="C45" s="590"/>
      <c r="D45" s="590"/>
      <c r="E45" s="590"/>
      <c r="F45" s="590"/>
      <c r="G45" s="590"/>
      <c r="H45" s="590"/>
      <c r="I45" s="590"/>
      <c r="J45" s="590"/>
      <c r="K45" s="590"/>
      <c r="L45" s="590"/>
      <c r="M45" s="590"/>
      <c r="N45" s="590"/>
      <c r="O45" s="590"/>
      <c r="P45" s="590"/>
      <c r="Q45" s="590"/>
      <c r="R45" s="589"/>
      <c r="S45" s="589"/>
    </row>
    <row r="46" spans="1:23" s="98" customFormat="1" ht="12" customHeight="1">
      <c r="A46" s="98" t="s">
        <v>302</v>
      </c>
      <c r="B46" s="97"/>
      <c r="C46" s="97"/>
      <c r="D46" s="97"/>
      <c r="E46" s="97"/>
      <c r="F46" s="97"/>
      <c r="G46" s="97"/>
      <c r="H46" s="97"/>
      <c r="I46" s="97"/>
      <c r="J46" s="97"/>
      <c r="K46" s="97"/>
      <c r="L46" s="97"/>
      <c r="M46" s="97"/>
      <c r="N46" s="97"/>
      <c r="O46" s="97"/>
      <c r="P46" s="97"/>
      <c r="Q46" s="97"/>
      <c r="R46" s="97"/>
    </row>
    <row r="47" spans="1:23" s="98" customFormat="1" ht="12" customHeight="1">
      <c r="H47" s="97"/>
      <c r="I47" s="97"/>
      <c r="J47" s="97"/>
      <c r="K47" s="97"/>
      <c r="L47" s="97"/>
      <c r="M47" s="97"/>
      <c r="N47" s="97"/>
    </row>
    <row r="48" spans="1:23" s="98" customFormat="1" ht="12" customHeight="1">
      <c r="B48" s="97"/>
      <c r="C48" s="97"/>
      <c r="D48" s="97"/>
      <c r="E48" s="97"/>
      <c r="F48" s="97"/>
      <c r="G48" s="97"/>
      <c r="H48" s="97"/>
      <c r="I48" s="97"/>
      <c r="J48" s="97"/>
      <c r="K48" s="97"/>
      <c r="L48" s="97"/>
      <c r="M48" s="97"/>
      <c r="N48" s="97"/>
      <c r="O48" s="97"/>
      <c r="P48" s="97"/>
      <c r="Q48" s="97"/>
      <c r="R48" s="97"/>
    </row>
    <row r="49" spans="1:19" s="98" customFormat="1" ht="12" customHeight="1">
      <c r="A49" s="179"/>
      <c r="B49" s="147"/>
      <c r="C49" s="147"/>
      <c r="D49" s="147"/>
      <c r="E49" s="147"/>
      <c r="F49" s="147"/>
      <c r="G49" s="147"/>
      <c r="H49" s="147"/>
      <c r="I49" s="147"/>
      <c r="J49" s="147"/>
      <c r="K49" s="147"/>
      <c r="L49" s="147"/>
      <c r="M49" s="147"/>
      <c r="N49" s="147"/>
      <c r="O49" s="147"/>
      <c r="P49" s="147"/>
      <c r="Q49" s="147"/>
      <c r="R49" s="147"/>
      <c r="S49" s="147"/>
    </row>
    <row r="50" spans="1:19" ht="12" customHeight="1"/>
    <row r="51" spans="1:19" s="98" customFormat="1" ht="12" customHeight="1">
      <c r="B51" s="147"/>
      <c r="C51" s="147"/>
      <c r="D51" s="147"/>
      <c r="E51" s="147"/>
      <c r="F51" s="147"/>
      <c r="G51" s="147"/>
      <c r="H51" s="147"/>
      <c r="I51" s="147"/>
      <c r="J51" s="147"/>
      <c r="K51" s="147"/>
      <c r="L51" s="147"/>
      <c r="M51" s="147"/>
      <c r="N51" s="147"/>
      <c r="O51" s="147"/>
      <c r="P51" s="147"/>
      <c r="Q51" s="147"/>
      <c r="R51" s="147"/>
      <c r="S51" s="147"/>
    </row>
    <row r="52" spans="1:19" ht="12.75" customHeight="1">
      <c r="A52" s="98"/>
      <c r="F52" s="116"/>
      <c r="G52" s="116"/>
      <c r="H52" s="116"/>
      <c r="I52" s="116"/>
      <c r="J52" s="116"/>
    </row>
    <row r="53" spans="1:19" ht="12" customHeight="1">
      <c r="F53" s="248"/>
      <c r="G53" s="248"/>
      <c r="H53" s="248"/>
      <c r="I53" s="248"/>
      <c r="J53" s="248"/>
    </row>
    <row r="54" spans="1:19" ht="12" customHeight="1"/>
    <row r="55" spans="1:19" ht="12" customHeight="1"/>
    <row r="56" spans="1:19" ht="12" customHeight="1">
      <c r="F56" s="585">
        <v>2009</v>
      </c>
      <c r="G56" s="585">
        <v>2010</v>
      </c>
      <c r="H56" s="585">
        <v>2011</v>
      </c>
      <c r="I56" s="585">
        <v>2012</v>
      </c>
    </row>
    <row r="57" spans="1:19" ht="12" customHeight="1">
      <c r="E57" s="28" t="s">
        <v>303</v>
      </c>
      <c r="F57" s="114">
        <v>51434</v>
      </c>
      <c r="G57" s="114">
        <v>52260</v>
      </c>
      <c r="H57" s="312">
        <v>52198</v>
      </c>
      <c r="I57" s="312">
        <v>56337</v>
      </c>
    </row>
  </sheetData>
  <mergeCells count="11">
    <mergeCell ref="A10:A29"/>
    <mergeCell ref="A31:A37"/>
    <mergeCell ref="A38:V38"/>
    <mergeCell ref="A5:A7"/>
    <mergeCell ref="B5:B7"/>
    <mergeCell ref="C5:L5"/>
    <mergeCell ref="M5:V5"/>
    <mergeCell ref="C6:G6"/>
    <mergeCell ref="H6:L6"/>
    <mergeCell ref="M6:Q6"/>
    <mergeCell ref="R6:V6"/>
  </mergeCell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2"/>
  <sheetViews>
    <sheetView topLeftCell="A52" workbookViewId="0">
      <selection activeCell="H93" sqref="H93"/>
    </sheetView>
  </sheetViews>
  <sheetFormatPr defaultRowHeight="11.25"/>
  <cols>
    <col min="1" max="1" width="17.5703125" style="11" customWidth="1"/>
    <col min="2" max="21" width="6.7109375" style="11" customWidth="1"/>
    <col min="22" max="16384" width="9.140625" style="11"/>
  </cols>
  <sheetData>
    <row r="1" spans="1:18" ht="12" hidden="1" customHeight="1">
      <c r="A1" s="313" t="s">
        <v>257</v>
      </c>
    </row>
    <row r="2" spans="1:18" ht="12" hidden="1" customHeight="1">
      <c r="A2" s="314" t="s">
        <v>258</v>
      </c>
    </row>
    <row r="3" spans="1:18" ht="12" hidden="1" customHeight="1">
      <c r="A3" s="314" t="s">
        <v>259</v>
      </c>
    </row>
    <row r="4" spans="1:18" ht="12" hidden="1" customHeight="1">
      <c r="A4" s="314"/>
    </row>
    <row r="5" spans="1:18" ht="34.5" hidden="1" customHeight="1">
      <c r="A5" s="1071" t="s">
        <v>63</v>
      </c>
      <c r="B5" s="1091" t="s">
        <v>137</v>
      </c>
      <c r="C5" s="1094" t="s">
        <v>260</v>
      </c>
      <c r="D5" s="1095"/>
      <c r="E5" s="1027"/>
      <c r="F5" s="1027"/>
      <c r="G5" s="1087" t="s">
        <v>261</v>
      </c>
      <c r="H5" s="1096"/>
      <c r="I5" s="406"/>
      <c r="J5" s="406"/>
      <c r="K5" s="406"/>
      <c r="L5" s="406"/>
      <c r="M5" s="406"/>
      <c r="N5" s="406"/>
      <c r="O5" s="1087" t="s">
        <v>262</v>
      </c>
      <c r="P5" s="1088"/>
      <c r="Q5" s="198"/>
      <c r="R5" s="198"/>
    </row>
    <row r="6" spans="1:18" ht="12" hidden="1" customHeight="1">
      <c r="A6" s="1089"/>
      <c r="B6" s="1092"/>
      <c r="C6" s="1055" t="s">
        <v>147</v>
      </c>
      <c r="D6" s="1053"/>
      <c r="E6" s="401"/>
      <c r="F6" s="401"/>
      <c r="G6" s="1055" t="s">
        <v>147</v>
      </c>
      <c r="H6" s="1053"/>
      <c r="I6" s="401"/>
      <c r="J6" s="401"/>
      <c r="K6" s="401"/>
      <c r="L6" s="401"/>
      <c r="M6" s="401"/>
      <c r="N6" s="401"/>
      <c r="O6" s="1055" t="s">
        <v>147</v>
      </c>
      <c r="P6" s="1056"/>
      <c r="Q6" s="116"/>
      <c r="R6" s="116"/>
    </row>
    <row r="7" spans="1:18" ht="12" hidden="1" customHeight="1">
      <c r="A7" s="1090"/>
      <c r="B7" s="1093"/>
      <c r="C7" s="399">
        <v>2010</v>
      </c>
      <c r="D7" s="399">
        <v>2011</v>
      </c>
      <c r="E7" s="399"/>
      <c r="F7" s="399"/>
      <c r="G7" s="399">
        <v>2010</v>
      </c>
      <c r="H7" s="399">
        <v>2011</v>
      </c>
      <c r="I7" s="399"/>
      <c r="J7" s="399"/>
      <c r="K7" s="399"/>
      <c r="L7" s="399"/>
      <c r="M7" s="399"/>
      <c r="N7" s="399"/>
      <c r="O7" s="399">
        <v>2010</v>
      </c>
      <c r="P7" s="399">
        <v>2011</v>
      </c>
      <c r="Q7" s="116"/>
      <c r="R7" s="116"/>
    </row>
    <row r="8" spans="1:18" ht="12" hidden="1" customHeight="1">
      <c r="A8" s="116"/>
      <c r="B8" s="116"/>
      <c r="C8" s="116"/>
      <c r="D8" s="116"/>
      <c r="E8" s="116"/>
      <c r="F8" s="116"/>
      <c r="G8" s="116"/>
      <c r="H8" s="116"/>
      <c r="I8" s="116"/>
      <c r="J8" s="116"/>
      <c r="K8" s="116"/>
      <c r="L8" s="116"/>
      <c r="M8" s="116"/>
      <c r="N8" s="116"/>
      <c r="O8" s="116"/>
      <c r="P8" s="116"/>
      <c r="Q8" s="116"/>
      <c r="R8" s="116"/>
    </row>
    <row r="9" spans="1:18" ht="12" hidden="1" customHeight="1">
      <c r="A9" s="1048" t="s">
        <v>66</v>
      </c>
      <c r="B9" s="11" t="s">
        <v>12</v>
      </c>
      <c r="C9" s="210"/>
      <c r="D9" s="210">
        <v>2</v>
      </c>
      <c r="E9" s="210"/>
      <c r="F9" s="210"/>
      <c r="G9" s="204">
        <v>0</v>
      </c>
      <c r="H9" s="204">
        <v>0</v>
      </c>
      <c r="I9" s="204"/>
      <c r="J9" s="204"/>
      <c r="K9" s="204"/>
      <c r="L9" s="204"/>
      <c r="M9" s="204"/>
      <c r="N9" s="204"/>
      <c r="O9" s="204">
        <v>0</v>
      </c>
      <c r="P9" s="204">
        <v>0</v>
      </c>
      <c r="Q9" s="205"/>
      <c r="R9" s="205"/>
    </row>
    <row r="10" spans="1:18" ht="12" hidden="1" customHeight="1">
      <c r="A10" s="1048"/>
      <c r="B10" s="11" t="s">
        <v>15</v>
      </c>
      <c r="C10" s="210">
        <v>9</v>
      </c>
      <c r="D10" s="212">
        <v>4</v>
      </c>
      <c r="E10" s="212"/>
      <c r="F10" s="212"/>
      <c r="G10" s="204">
        <v>5</v>
      </c>
      <c r="H10" s="204">
        <v>2</v>
      </c>
      <c r="I10" s="204"/>
      <c r="J10" s="204"/>
      <c r="K10" s="204"/>
      <c r="L10" s="204"/>
      <c r="M10" s="204"/>
      <c r="N10" s="204"/>
      <c r="O10" s="204">
        <v>6</v>
      </c>
      <c r="P10" s="204">
        <v>10</v>
      </c>
      <c r="Q10" s="205"/>
      <c r="R10" s="205"/>
    </row>
    <row r="11" spans="1:18" ht="12" hidden="1" customHeight="1">
      <c r="A11" s="1048"/>
      <c r="B11" s="11" t="s">
        <v>16</v>
      </c>
      <c r="C11" s="212">
        <v>307</v>
      </c>
      <c r="D11" s="212">
        <v>228</v>
      </c>
      <c r="E11" s="212"/>
      <c r="F11" s="212"/>
      <c r="G11" s="208">
        <v>8</v>
      </c>
      <c r="H11" s="208">
        <v>3</v>
      </c>
      <c r="I11" s="208"/>
      <c r="J11" s="208"/>
      <c r="K11" s="208"/>
      <c r="L11" s="208"/>
      <c r="M11" s="208"/>
      <c r="N11" s="208"/>
      <c r="O11" s="208">
        <v>6</v>
      </c>
      <c r="P11" s="208">
        <v>8</v>
      </c>
      <c r="Q11" s="209"/>
      <c r="R11" s="209"/>
    </row>
    <row r="12" spans="1:18" ht="12" hidden="1" customHeight="1">
      <c r="A12" s="1048"/>
      <c r="B12" s="11" t="s">
        <v>17</v>
      </c>
      <c r="C12" s="210">
        <v>7</v>
      </c>
      <c r="D12" s="210">
        <v>23</v>
      </c>
      <c r="E12" s="210"/>
      <c r="F12" s="210"/>
      <c r="G12" s="210"/>
      <c r="H12" s="210"/>
      <c r="I12" s="210"/>
      <c r="J12" s="210"/>
      <c r="K12" s="210"/>
      <c r="L12" s="210"/>
      <c r="M12" s="210"/>
      <c r="N12" s="210"/>
      <c r="O12" s="210">
        <v>7</v>
      </c>
      <c r="P12" s="210">
        <v>12</v>
      </c>
      <c r="Q12" s="211"/>
      <c r="R12" s="211"/>
    </row>
    <row r="13" spans="1:18" ht="12" hidden="1" customHeight="1">
      <c r="A13" s="1048"/>
      <c r="B13" s="11" t="s">
        <v>18</v>
      </c>
      <c r="C13" s="212"/>
      <c r="D13" s="212"/>
      <c r="E13" s="212"/>
      <c r="F13" s="212"/>
      <c r="G13" s="212"/>
      <c r="H13" s="212"/>
      <c r="I13" s="212"/>
      <c r="J13" s="212"/>
      <c r="K13" s="212"/>
      <c r="L13" s="212"/>
      <c r="M13" s="212"/>
      <c r="N13" s="212"/>
      <c r="O13" s="213"/>
      <c r="P13" s="204">
        <v>2</v>
      </c>
      <c r="Q13" s="205"/>
      <c r="R13" s="205"/>
    </row>
    <row r="14" spans="1:18" ht="12" hidden="1" customHeight="1">
      <c r="A14" s="1048"/>
      <c r="B14" s="11" t="s">
        <v>19</v>
      </c>
      <c r="C14" s="210">
        <v>3</v>
      </c>
      <c r="D14" s="210">
        <v>8</v>
      </c>
      <c r="E14" s="210"/>
      <c r="F14" s="210"/>
      <c r="G14" s="204">
        <v>0</v>
      </c>
      <c r="H14" s="204">
        <v>1</v>
      </c>
      <c r="I14" s="204"/>
      <c r="J14" s="204"/>
      <c r="K14" s="204"/>
      <c r="L14" s="204"/>
      <c r="M14" s="204"/>
      <c r="N14" s="204"/>
      <c r="O14" s="204">
        <v>3</v>
      </c>
      <c r="P14" s="204">
        <v>0</v>
      </c>
      <c r="Q14" s="205"/>
      <c r="R14" s="205"/>
    </row>
    <row r="15" spans="1:18" ht="12" hidden="1" customHeight="1">
      <c r="A15" s="1048"/>
      <c r="B15" s="11" t="s">
        <v>20</v>
      </c>
      <c r="C15" s="1028">
        <v>16</v>
      </c>
      <c r="D15" s="1028">
        <v>6</v>
      </c>
      <c r="E15" s="1028"/>
      <c r="F15" s="1028"/>
      <c r="G15" s="216">
        <v>3</v>
      </c>
      <c r="H15" s="216">
        <v>2</v>
      </c>
      <c r="I15" s="216"/>
      <c r="J15" s="216"/>
      <c r="K15" s="216"/>
      <c r="L15" s="216"/>
      <c r="M15" s="216"/>
      <c r="N15" s="216"/>
      <c r="O15" s="216">
        <v>3</v>
      </c>
      <c r="P15" s="216">
        <v>3</v>
      </c>
      <c r="Q15" s="205"/>
      <c r="R15" s="205"/>
    </row>
    <row r="16" spans="1:18" ht="12" hidden="1" customHeight="1">
      <c r="A16" s="1048"/>
      <c r="B16" s="11" t="s">
        <v>22</v>
      </c>
      <c r="C16" s="210">
        <v>6</v>
      </c>
      <c r="D16" s="210">
        <v>10</v>
      </c>
      <c r="E16" s="210"/>
      <c r="F16" s="210"/>
      <c r="G16" s="204">
        <v>4</v>
      </c>
      <c r="H16" s="204">
        <v>7</v>
      </c>
      <c r="I16" s="204"/>
      <c r="J16" s="204"/>
      <c r="K16" s="204"/>
      <c r="L16" s="204"/>
      <c r="M16" s="204"/>
      <c r="N16" s="204"/>
      <c r="O16" s="204">
        <v>6</v>
      </c>
      <c r="P16" s="204">
        <v>1</v>
      </c>
      <c r="Q16" s="205"/>
      <c r="R16" s="205"/>
    </row>
    <row r="17" spans="1:18" ht="12" hidden="1" customHeight="1">
      <c r="A17" s="1048"/>
      <c r="B17" s="11" t="s">
        <v>23</v>
      </c>
      <c r="C17" s="210">
        <v>3</v>
      </c>
      <c r="D17" s="210">
        <v>2</v>
      </c>
      <c r="E17" s="210"/>
      <c r="F17" s="210"/>
      <c r="G17" s="204">
        <v>0</v>
      </c>
      <c r="H17" s="204">
        <v>0</v>
      </c>
      <c r="I17" s="204"/>
      <c r="J17" s="204"/>
      <c r="K17" s="204"/>
      <c r="L17" s="204"/>
      <c r="M17" s="204"/>
      <c r="N17" s="204"/>
      <c r="O17" s="204">
        <v>0</v>
      </c>
      <c r="P17" s="204">
        <v>3</v>
      </c>
      <c r="Q17" s="205"/>
      <c r="R17" s="205"/>
    </row>
    <row r="18" spans="1:18" ht="12" hidden="1" customHeight="1">
      <c r="A18" s="1048"/>
      <c r="B18" s="11" t="s">
        <v>25</v>
      </c>
      <c r="C18" s="210">
        <v>5</v>
      </c>
      <c r="D18" s="210">
        <v>9</v>
      </c>
      <c r="E18" s="210"/>
      <c r="F18" s="210"/>
      <c r="G18" s="204">
        <v>2</v>
      </c>
      <c r="H18" s="204">
        <v>0</v>
      </c>
      <c r="I18" s="204"/>
      <c r="J18" s="204"/>
      <c r="K18" s="204"/>
      <c r="L18" s="204"/>
      <c r="M18" s="204"/>
      <c r="N18" s="204"/>
      <c r="O18" s="204">
        <v>0</v>
      </c>
      <c r="P18" s="204">
        <v>1</v>
      </c>
      <c r="Q18" s="205"/>
      <c r="R18" s="205"/>
    </row>
    <row r="19" spans="1:18" ht="12" hidden="1" customHeight="1">
      <c r="A19" s="1048"/>
      <c r="B19" s="11" t="s">
        <v>27</v>
      </c>
      <c r="C19" s="210">
        <v>31</v>
      </c>
      <c r="D19" s="210">
        <v>24</v>
      </c>
      <c r="E19" s="210"/>
      <c r="F19" s="210"/>
      <c r="G19" s="208">
        <v>11</v>
      </c>
      <c r="H19" s="208">
        <v>19</v>
      </c>
      <c r="I19" s="208"/>
      <c r="J19" s="208"/>
      <c r="K19" s="208"/>
      <c r="L19" s="208"/>
      <c r="M19" s="208"/>
      <c r="N19" s="208"/>
      <c r="O19" s="208">
        <v>38</v>
      </c>
      <c r="P19" s="208">
        <v>34</v>
      </c>
      <c r="Q19" s="209"/>
      <c r="R19" s="209"/>
    </row>
    <row r="20" spans="1:18" ht="12" hidden="1" customHeight="1">
      <c r="A20" s="1048"/>
      <c r="B20" s="11" t="s">
        <v>29</v>
      </c>
      <c r="C20" s="210">
        <v>855</v>
      </c>
      <c r="D20" s="210">
        <v>524</v>
      </c>
      <c r="E20" s="210"/>
      <c r="F20" s="210"/>
      <c r="G20" s="210"/>
      <c r="H20" s="210"/>
      <c r="I20" s="210"/>
      <c r="J20" s="210"/>
      <c r="K20" s="210"/>
      <c r="L20" s="210"/>
      <c r="M20" s="210"/>
      <c r="N20" s="210"/>
      <c r="O20" s="204">
        <v>20</v>
      </c>
      <c r="P20" s="204">
        <v>12</v>
      </c>
      <c r="Q20" s="205"/>
      <c r="R20" s="205"/>
    </row>
    <row r="21" spans="1:18" ht="12" hidden="1" customHeight="1">
      <c r="A21" s="1048"/>
      <c r="B21" s="11" t="s">
        <v>44</v>
      </c>
      <c r="C21" s="210">
        <v>55</v>
      </c>
      <c r="D21" s="210">
        <v>40</v>
      </c>
      <c r="E21" s="210"/>
      <c r="F21" s="210"/>
      <c r="G21" s="210"/>
      <c r="H21" s="210"/>
      <c r="I21" s="210"/>
      <c r="J21" s="210"/>
      <c r="K21" s="210"/>
      <c r="L21" s="210"/>
      <c r="M21" s="210"/>
      <c r="N21" s="210"/>
      <c r="O21" s="204">
        <v>5</v>
      </c>
      <c r="P21" s="204">
        <v>3</v>
      </c>
      <c r="Q21" s="205"/>
      <c r="R21" s="205"/>
    </row>
    <row r="22" spans="1:18" ht="12" hidden="1" customHeight="1">
      <c r="A22" s="1048"/>
      <c r="B22" s="11" t="s">
        <v>83</v>
      </c>
      <c r="C22" s="230">
        <v>510</v>
      </c>
      <c r="D22" s="230">
        <v>460</v>
      </c>
      <c r="E22" s="230"/>
      <c r="F22" s="230"/>
      <c r="G22" s="230"/>
      <c r="H22" s="219">
        <v>20</v>
      </c>
      <c r="I22" s="219"/>
      <c r="J22" s="219"/>
      <c r="K22" s="219"/>
      <c r="L22" s="219"/>
      <c r="M22" s="219"/>
      <c r="N22" s="219"/>
      <c r="O22" s="219">
        <v>25</v>
      </c>
      <c r="P22" s="219">
        <v>28</v>
      </c>
      <c r="Q22" s="205"/>
      <c r="R22" s="205"/>
    </row>
    <row r="23" spans="1:18" ht="12" hidden="1" customHeight="1">
      <c r="A23" s="1048"/>
      <c r="B23" s="11" t="s">
        <v>36</v>
      </c>
      <c r="C23" s="210">
        <v>17</v>
      </c>
      <c r="D23" s="210">
        <v>4</v>
      </c>
      <c r="E23" s="210"/>
      <c r="F23" s="210"/>
      <c r="G23" s="204">
        <v>0</v>
      </c>
      <c r="H23" s="204">
        <v>0</v>
      </c>
      <c r="I23" s="204"/>
      <c r="J23" s="204"/>
      <c r="K23" s="204"/>
      <c r="L23" s="204"/>
      <c r="M23" s="204"/>
      <c r="N23" s="204"/>
      <c r="O23" s="208">
        <v>5</v>
      </c>
      <c r="P23" s="204">
        <v>0</v>
      </c>
      <c r="Q23" s="205"/>
      <c r="R23" s="205"/>
    </row>
    <row r="24" spans="1:18" ht="12" hidden="1" customHeight="1">
      <c r="A24" s="97"/>
    </row>
    <row r="25" spans="1:18" ht="12" hidden="1" customHeight="1">
      <c r="A25" s="1048" t="s">
        <v>68</v>
      </c>
      <c r="B25" s="11" t="s">
        <v>21</v>
      </c>
      <c r="C25" s="210"/>
      <c r="D25" s="210">
        <v>1</v>
      </c>
      <c r="E25" s="210"/>
      <c r="F25" s="210"/>
      <c r="G25" s="204"/>
      <c r="H25" s="204"/>
      <c r="I25" s="204"/>
      <c r="J25" s="204"/>
      <c r="K25" s="204"/>
      <c r="L25" s="204"/>
      <c r="M25" s="204"/>
      <c r="N25" s="204"/>
      <c r="O25" s="204"/>
      <c r="P25" s="204"/>
      <c r="Q25" s="205"/>
      <c r="R25" s="205"/>
    </row>
    <row r="26" spans="1:18" ht="12" hidden="1" customHeight="1">
      <c r="A26" s="1048"/>
      <c r="B26" s="12" t="s">
        <v>46</v>
      </c>
      <c r="C26" s="210">
        <v>5</v>
      </c>
      <c r="D26" s="210">
        <v>2</v>
      </c>
      <c r="E26" s="210"/>
      <c r="F26" s="210"/>
      <c r="G26" s="204">
        <v>1</v>
      </c>
      <c r="H26" s="204">
        <v>1</v>
      </c>
      <c r="I26" s="204"/>
      <c r="J26" s="204"/>
      <c r="K26" s="204"/>
      <c r="L26" s="204"/>
      <c r="M26" s="204"/>
      <c r="N26" s="204"/>
      <c r="O26" s="208">
        <v>1</v>
      </c>
      <c r="P26" s="208">
        <v>4</v>
      </c>
      <c r="Q26" s="209"/>
      <c r="R26" s="209"/>
    </row>
    <row r="27" spans="1:18" ht="12" hidden="1" customHeight="1">
      <c r="A27" s="1048"/>
      <c r="B27" s="11" t="s">
        <v>47</v>
      </c>
      <c r="C27" s="230">
        <v>5</v>
      </c>
      <c r="D27" s="230">
        <v>3</v>
      </c>
      <c r="E27" s="230"/>
      <c r="F27" s="230"/>
      <c r="G27" s="219">
        <v>0</v>
      </c>
      <c r="H27" s="219">
        <v>0</v>
      </c>
      <c r="I27" s="219"/>
      <c r="J27" s="219"/>
      <c r="K27" s="219"/>
      <c r="L27" s="219"/>
      <c r="M27" s="219"/>
      <c r="N27" s="219"/>
      <c r="O27" s="219">
        <v>0</v>
      </c>
      <c r="P27" s="219">
        <v>1</v>
      </c>
      <c r="Q27" s="205"/>
      <c r="R27" s="205"/>
    </row>
    <row r="28" spans="1:18" ht="12" hidden="1" customHeight="1">
      <c r="A28" s="97"/>
      <c r="C28" s="1029"/>
      <c r="D28" s="1029"/>
      <c r="E28" s="1029"/>
      <c r="F28" s="1029"/>
      <c r="G28" s="224"/>
      <c r="H28" s="224"/>
      <c r="I28" s="224"/>
      <c r="J28" s="224"/>
      <c r="K28" s="224"/>
      <c r="L28" s="224"/>
      <c r="M28" s="224"/>
      <c r="N28" s="224"/>
      <c r="O28" s="224"/>
      <c r="P28" s="224"/>
      <c r="Q28" s="205"/>
      <c r="R28" s="205"/>
    </row>
    <row r="29" spans="1:18" ht="12" hidden="1" customHeight="1">
      <c r="A29" s="1048" t="s">
        <v>263</v>
      </c>
      <c r="B29" s="11" t="s">
        <v>11</v>
      </c>
      <c r="C29" s="226">
        <v>1</v>
      </c>
      <c r="D29" s="226">
        <v>1</v>
      </c>
      <c r="E29" s="226"/>
      <c r="F29" s="226"/>
      <c r="G29" s="226"/>
      <c r="H29" s="226"/>
      <c r="I29" s="226"/>
      <c r="J29" s="226"/>
      <c r="K29" s="226"/>
      <c r="L29" s="226"/>
      <c r="M29" s="226"/>
      <c r="N29" s="226"/>
      <c r="O29" s="227"/>
      <c r="P29" s="227">
        <v>0</v>
      </c>
      <c r="Q29" s="228"/>
      <c r="R29" s="228"/>
    </row>
    <row r="30" spans="1:18" ht="12" hidden="1" customHeight="1">
      <c r="A30" s="1048"/>
      <c r="B30" s="11" t="s">
        <v>138</v>
      </c>
      <c r="C30" s="210"/>
      <c r="D30" s="210"/>
      <c r="E30" s="210"/>
      <c r="F30" s="210"/>
      <c r="G30" s="210"/>
      <c r="H30" s="210"/>
      <c r="I30" s="210"/>
      <c r="J30" s="210"/>
      <c r="K30" s="210"/>
      <c r="L30" s="210"/>
      <c r="M30" s="210"/>
      <c r="N30" s="210"/>
      <c r="O30" s="210"/>
      <c r="P30" s="210"/>
      <c r="Q30" s="211"/>
      <c r="R30" s="211"/>
    </row>
    <row r="31" spans="1:18" ht="12" hidden="1" customHeight="1">
      <c r="A31" s="1048"/>
      <c r="B31" s="11" t="s">
        <v>24</v>
      </c>
      <c r="C31" s="210"/>
      <c r="D31" s="210"/>
      <c r="E31" s="210"/>
      <c r="F31" s="210"/>
      <c r="G31" s="210"/>
      <c r="H31" s="210"/>
      <c r="I31" s="210"/>
      <c r="J31" s="210"/>
      <c r="K31" s="210"/>
      <c r="L31" s="210"/>
      <c r="M31" s="210"/>
      <c r="N31" s="210"/>
      <c r="O31" s="210"/>
      <c r="P31" s="210"/>
      <c r="Q31" s="211"/>
      <c r="R31" s="211"/>
    </row>
    <row r="32" spans="1:18" ht="12" hidden="1" customHeight="1">
      <c r="A32" s="1048"/>
      <c r="B32" s="11" t="s">
        <v>264</v>
      </c>
      <c r="C32" s="210">
        <v>119</v>
      </c>
      <c r="D32" s="210">
        <v>147</v>
      </c>
      <c r="E32" s="210"/>
      <c r="F32" s="210"/>
      <c r="G32" s="210"/>
      <c r="H32" s="210"/>
      <c r="I32" s="210"/>
      <c r="J32" s="210"/>
      <c r="K32" s="210"/>
      <c r="L32" s="210"/>
      <c r="M32" s="210"/>
      <c r="N32" s="210"/>
      <c r="O32" s="208">
        <v>3</v>
      </c>
      <c r="P32" s="204">
        <v>9</v>
      </c>
      <c r="Q32" s="205"/>
      <c r="R32" s="205"/>
    </row>
    <row r="33" spans="1:18" ht="12" hidden="1" customHeight="1">
      <c r="A33" s="1048"/>
      <c r="B33" s="11" t="s">
        <v>30</v>
      </c>
      <c r="C33" s="230">
        <v>5</v>
      </c>
      <c r="D33" s="230">
        <v>0</v>
      </c>
      <c r="E33" s="230"/>
      <c r="F33" s="230"/>
      <c r="G33" s="1030">
        <v>0</v>
      </c>
      <c r="H33" s="230"/>
      <c r="I33" s="230"/>
      <c r="J33" s="230"/>
      <c r="K33" s="230"/>
      <c r="L33" s="230"/>
      <c r="M33" s="230"/>
      <c r="N33" s="230"/>
      <c r="O33" s="219">
        <v>1</v>
      </c>
      <c r="P33" s="219">
        <v>0</v>
      </c>
      <c r="Q33" s="205"/>
      <c r="R33" s="205"/>
    </row>
    <row r="34" spans="1:18" ht="12" hidden="1" customHeight="1">
      <c r="A34" s="97"/>
      <c r="C34" s="232"/>
      <c r="D34" s="232"/>
      <c r="E34" s="232"/>
      <c r="F34" s="232"/>
      <c r="G34" s="224"/>
      <c r="H34" s="224"/>
      <c r="I34" s="224"/>
      <c r="J34" s="224"/>
      <c r="K34" s="224"/>
      <c r="L34" s="224"/>
      <c r="M34" s="224"/>
      <c r="N34" s="224"/>
      <c r="O34" s="232"/>
      <c r="P34" s="232"/>
      <c r="Q34" s="12"/>
      <c r="R34" s="12"/>
    </row>
    <row r="35" spans="1:18" ht="12" hidden="1" customHeight="1">
      <c r="A35" s="1097" t="s">
        <v>265</v>
      </c>
      <c r="B35" s="12" t="s">
        <v>13</v>
      </c>
      <c r="C35" s="226"/>
      <c r="D35" s="226"/>
      <c r="E35" s="226"/>
      <c r="F35" s="226"/>
      <c r="G35" s="226"/>
      <c r="H35" s="226"/>
      <c r="I35" s="226"/>
      <c r="J35" s="226"/>
      <c r="K35" s="226"/>
      <c r="L35" s="226"/>
      <c r="M35" s="226"/>
      <c r="N35" s="226"/>
      <c r="O35" s="216"/>
      <c r="P35" s="216"/>
      <c r="Q35" s="205"/>
      <c r="R35" s="205"/>
    </row>
    <row r="36" spans="1:18" ht="12" hidden="1" customHeight="1">
      <c r="A36" s="1097"/>
      <c r="B36" s="12" t="s">
        <v>28</v>
      </c>
      <c r="C36" s="210">
        <v>0</v>
      </c>
      <c r="D36" s="210"/>
      <c r="E36" s="210"/>
      <c r="F36" s="210"/>
      <c r="G36" s="210">
        <v>0</v>
      </c>
      <c r="H36" s="210"/>
      <c r="I36" s="210"/>
      <c r="J36" s="210"/>
      <c r="K36" s="210"/>
      <c r="L36" s="210"/>
      <c r="M36" s="210"/>
      <c r="N36" s="210"/>
      <c r="O36" s="204">
        <v>1</v>
      </c>
      <c r="P36" s="204"/>
      <c r="Q36" s="205"/>
      <c r="R36" s="205"/>
    </row>
    <row r="37" spans="1:18" ht="12" hidden="1" customHeight="1">
      <c r="A37" s="1097"/>
      <c r="B37" s="12" t="s">
        <v>33</v>
      </c>
      <c r="C37" s="210"/>
      <c r="D37" s="210"/>
      <c r="E37" s="210"/>
      <c r="F37" s="210"/>
      <c r="G37" s="210"/>
      <c r="H37" s="210"/>
      <c r="I37" s="210"/>
      <c r="J37" s="210"/>
      <c r="K37" s="210"/>
      <c r="L37" s="210"/>
      <c r="M37" s="210"/>
      <c r="N37" s="210"/>
      <c r="O37" s="210"/>
      <c r="P37" s="210"/>
      <c r="Q37" s="211"/>
      <c r="R37" s="211"/>
    </row>
    <row r="38" spans="1:18" ht="12" hidden="1" customHeight="1">
      <c r="A38" s="1084"/>
      <c r="B38" s="256" t="s">
        <v>34</v>
      </c>
      <c r="C38" s="210">
        <v>23</v>
      </c>
      <c r="D38" s="210">
        <v>43</v>
      </c>
      <c r="E38" s="210"/>
      <c r="F38" s="210"/>
      <c r="G38" s="204">
        <v>2</v>
      </c>
      <c r="H38" s="210">
        <v>5</v>
      </c>
      <c r="I38" s="210"/>
      <c r="J38" s="210"/>
      <c r="K38" s="210"/>
      <c r="L38" s="210"/>
      <c r="M38" s="210"/>
      <c r="N38" s="210"/>
      <c r="O38" s="204">
        <v>2</v>
      </c>
      <c r="P38" s="210">
        <v>3</v>
      </c>
      <c r="Q38" s="211"/>
      <c r="R38" s="211"/>
    </row>
    <row r="39" spans="1:18" ht="12" hidden="1" customHeight="1">
      <c r="A39" s="313" t="s">
        <v>651</v>
      </c>
      <c r="B39" s="19"/>
      <c r="C39" s="12"/>
      <c r="D39" s="12"/>
      <c r="E39" s="12"/>
      <c r="F39" s="12"/>
      <c r="G39" s="12"/>
      <c r="H39" s="12"/>
      <c r="I39" s="12"/>
      <c r="J39" s="12"/>
      <c r="K39" s="12"/>
      <c r="L39" s="12"/>
      <c r="M39" s="12"/>
      <c r="N39" s="12"/>
      <c r="O39" s="12"/>
      <c r="P39" s="12"/>
      <c r="Q39" s="12"/>
      <c r="R39" s="12"/>
    </row>
    <row r="40" spans="1:18" ht="12" hidden="1" customHeight="1">
      <c r="A40" s="314" t="s">
        <v>267</v>
      </c>
      <c r="B40" s="19"/>
      <c r="C40" s="12"/>
      <c r="D40" s="12"/>
      <c r="E40" s="12"/>
      <c r="F40" s="12"/>
      <c r="G40" s="12"/>
      <c r="H40" s="12"/>
      <c r="I40" s="12"/>
      <c r="J40" s="12"/>
      <c r="K40" s="12"/>
      <c r="L40" s="12"/>
      <c r="M40" s="12"/>
      <c r="N40" s="12"/>
      <c r="O40" s="12"/>
      <c r="P40" s="12"/>
      <c r="Q40" s="12"/>
      <c r="R40" s="12"/>
    </row>
    <row r="41" spans="1:18" ht="12" hidden="1" customHeight="1">
      <c r="A41" s="170" t="s">
        <v>268</v>
      </c>
      <c r="B41" s="402"/>
      <c r="C41" s="402"/>
      <c r="D41" s="402"/>
      <c r="E41" s="402"/>
      <c r="F41" s="402"/>
      <c r="G41" s="402"/>
      <c r="H41" s="402"/>
      <c r="I41" s="402"/>
      <c r="J41" s="402"/>
      <c r="K41" s="402"/>
      <c r="L41" s="402"/>
      <c r="M41" s="402"/>
      <c r="N41" s="402"/>
      <c r="O41" s="402"/>
      <c r="P41" s="402"/>
      <c r="Q41" s="402"/>
      <c r="R41" s="402"/>
    </row>
    <row r="42" spans="1:18" ht="12" hidden="1" customHeight="1">
      <c r="A42" s="11" t="s">
        <v>269</v>
      </c>
      <c r="B42" s="237"/>
      <c r="C42" s="237"/>
      <c r="D42" s="237"/>
      <c r="E42" s="237"/>
      <c r="F42" s="237"/>
      <c r="G42" s="237"/>
      <c r="H42" s="237"/>
      <c r="I42" s="237"/>
      <c r="J42" s="237"/>
      <c r="K42" s="237"/>
      <c r="L42" s="237"/>
      <c r="M42" s="237"/>
      <c r="N42" s="237"/>
      <c r="O42" s="1098"/>
      <c r="P42" s="1098"/>
      <c r="Q42" s="407"/>
      <c r="R42" s="407"/>
    </row>
    <row r="43" spans="1:18" ht="12" hidden="1" customHeight="1">
      <c r="A43" s="98" t="s">
        <v>270</v>
      </c>
      <c r="B43" s="237"/>
      <c r="C43" s="237"/>
      <c r="D43" s="237"/>
      <c r="E43" s="237"/>
      <c r="F43" s="237"/>
      <c r="G43" s="237"/>
      <c r="H43" s="237"/>
      <c r="I43" s="237"/>
      <c r="J43" s="237"/>
      <c r="K43" s="237"/>
      <c r="L43" s="237"/>
      <c r="M43" s="237"/>
      <c r="N43" s="237"/>
      <c r="O43" s="407"/>
      <c r="P43" s="407"/>
      <c r="Q43" s="407"/>
      <c r="R43" s="407"/>
    </row>
    <row r="44" spans="1:18" ht="12" hidden="1" customHeight="1">
      <c r="A44" s="97" t="s">
        <v>271</v>
      </c>
      <c r="B44" s="97"/>
      <c r="C44" s="97"/>
      <c r="D44" s="97"/>
      <c r="E44" s="97"/>
      <c r="F44" s="97"/>
      <c r="G44" s="97"/>
      <c r="H44" s="97"/>
      <c r="I44" s="97"/>
      <c r="J44" s="97"/>
      <c r="K44" s="97"/>
      <c r="L44" s="97"/>
      <c r="M44" s="97"/>
      <c r="N44" s="97"/>
    </row>
    <row r="45" spans="1:18" ht="12" hidden="1" customHeight="1">
      <c r="A45" s="97" t="s">
        <v>272</v>
      </c>
      <c r="B45" s="97"/>
      <c r="C45" s="97"/>
      <c r="D45" s="97"/>
      <c r="E45" s="97"/>
      <c r="F45" s="97"/>
      <c r="G45" s="97"/>
      <c r="H45" s="97"/>
      <c r="I45" s="97"/>
      <c r="J45" s="97"/>
      <c r="K45" s="97"/>
      <c r="L45" s="97"/>
      <c r="M45" s="97"/>
      <c r="N45" s="97"/>
    </row>
    <row r="46" spans="1:18" ht="12" hidden="1" customHeight="1">
      <c r="A46" s="1069" t="s">
        <v>273</v>
      </c>
      <c r="B46" s="1070"/>
      <c r="C46" s="1070"/>
      <c r="D46" s="1070"/>
      <c r="E46" s="1070"/>
      <c r="F46" s="1070"/>
      <c r="G46" s="1070"/>
      <c r="H46" s="1070"/>
      <c r="I46" s="402"/>
      <c r="J46" s="402"/>
      <c r="K46" s="402"/>
      <c r="L46" s="402"/>
      <c r="M46" s="402"/>
      <c r="N46" s="402"/>
    </row>
    <row r="47" spans="1:18" ht="12" hidden="1" customHeight="1">
      <c r="A47" s="1070"/>
      <c r="B47" s="1070"/>
      <c r="C47" s="1070"/>
      <c r="D47" s="1070"/>
      <c r="E47" s="1070"/>
      <c r="F47" s="1070"/>
      <c r="G47" s="1070"/>
      <c r="H47" s="1070"/>
      <c r="I47" s="402"/>
      <c r="J47" s="402"/>
      <c r="K47" s="402"/>
      <c r="L47" s="402"/>
      <c r="M47" s="402"/>
      <c r="N47" s="402"/>
    </row>
    <row r="48" spans="1:18" ht="12" hidden="1" customHeight="1"/>
    <row r="49" spans="1:22" ht="12" hidden="1" customHeight="1"/>
    <row r="50" spans="1:22" ht="12" hidden="1" customHeight="1">
      <c r="A50" s="244"/>
      <c r="G50" s="241"/>
      <c r="H50" s="241"/>
      <c r="I50" s="241"/>
      <c r="J50" s="241"/>
      <c r="K50" s="241"/>
      <c r="L50" s="241"/>
      <c r="M50" s="241"/>
      <c r="N50" s="241"/>
    </row>
    <row r="51" spans="1:22" ht="12" hidden="1" customHeight="1">
      <c r="A51" s="244"/>
      <c r="C51" s="244"/>
      <c r="D51" s="244"/>
      <c r="E51" s="244"/>
      <c r="F51" s="244"/>
      <c r="G51" s="19"/>
      <c r="H51" s="19"/>
      <c r="I51" s="19"/>
      <c r="J51" s="19"/>
      <c r="K51" s="19"/>
      <c r="L51" s="19"/>
      <c r="M51" s="19"/>
      <c r="N51" s="19"/>
    </row>
    <row r="52" spans="1:22" ht="12" customHeight="1">
      <c r="A52" s="313" t="s">
        <v>283</v>
      </c>
      <c r="C52" s="244"/>
      <c r="D52" s="244"/>
      <c r="E52" s="244"/>
      <c r="F52" s="244"/>
      <c r="G52" s="19"/>
      <c r="H52" s="19"/>
      <c r="I52" s="19"/>
      <c r="J52" s="19"/>
      <c r="K52" s="19"/>
      <c r="L52" s="19"/>
      <c r="M52" s="19"/>
      <c r="N52" s="19"/>
    </row>
    <row r="53" spans="1:22" ht="12" customHeight="1">
      <c r="A53" s="314" t="s">
        <v>275</v>
      </c>
      <c r="C53" s="244"/>
      <c r="D53" s="244"/>
      <c r="E53" s="244"/>
      <c r="F53" s="244"/>
      <c r="G53" s="19"/>
      <c r="H53" s="19"/>
      <c r="I53" s="19"/>
      <c r="J53" s="19"/>
      <c r="K53" s="19"/>
      <c r="L53" s="19"/>
      <c r="M53" s="19"/>
      <c r="N53" s="19"/>
    </row>
    <row r="54" spans="1:22" ht="12" customHeight="1">
      <c r="A54" s="314" t="s">
        <v>192</v>
      </c>
      <c r="C54" s="244"/>
      <c r="D54" s="244"/>
      <c r="E54" s="262"/>
      <c r="F54" s="1031"/>
      <c r="G54" s="1032"/>
      <c r="H54" s="1032"/>
      <c r="I54" s="1032"/>
      <c r="J54" s="1032"/>
      <c r="K54" s="1032"/>
      <c r="L54" s="1032"/>
      <c r="M54" s="1032"/>
      <c r="N54" s="1032"/>
      <c r="T54" s="181"/>
    </row>
    <row r="55" spans="1:22" ht="12" customHeight="1">
      <c r="A55" s="244"/>
      <c r="C55" s="244"/>
      <c r="D55" s="262"/>
      <c r="E55" s="262"/>
      <c r="F55" s="262"/>
      <c r="G55" s="9"/>
      <c r="H55" s="9"/>
      <c r="I55" s="9"/>
      <c r="J55" s="9"/>
      <c r="K55" s="21"/>
      <c r="L55" s="19"/>
      <c r="M55" s="19"/>
      <c r="N55" s="19"/>
    </row>
    <row r="56" spans="1:22" ht="58.5" customHeight="1">
      <c r="A56" s="1054" t="s">
        <v>137</v>
      </c>
      <c r="B56" s="1086" t="s">
        <v>284</v>
      </c>
      <c r="C56" s="1086"/>
      <c r="D56" s="1086"/>
      <c r="E56" s="1086"/>
      <c r="F56" s="1086" t="s">
        <v>285</v>
      </c>
      <c r="G56" s="1086"/>
      <c r="H56" s="1086"/>
      <c r="I56" s="1086"/>
      <c r="J56" s="1086" t="s">
        <v>286</v>
      </c>
      <c r="K56" s="1086"/>
      <c r="L56" s="1086"/>
      <c r="M56" s="1086"/>
      <c r="N56" s="1086" t="s">
        <v>287</v>
      </c>
      <c r="O56" s="1086"/>
      <c r="P56" s="1086"/>
      <c r="Q56" s="1086"/>
      <c r="R56" s="1086" t="s">
        <v>79</v>
      </c>
      <c r="S56" s="1086"/>
      <c r="T56" s="1086"/>
      <c r="U56" s="1086"/>
    </row>
    <row r="57" spans="1:22" ht="12" customHeight="1">
      <c r="A57" s="1054"/>
      <c r="B57" s="1054" t="s">
        <v>147</v>
      </c>
      <c r="C57" s="1054"/>
      <c r="D57" s="1054" t="s">
        <v>280</v>
      </c>
      <c r="E57" s="1054"/>
      <c r="F57" s="1054" t="s">
        <v>147</v>
      </c>
      <c r="G57" s="1054"/>
      <c r="H57" s="1054" t="s">
        <v>280</v>
      </c>
      <c r="I57" s="1054"/>
      <c r="J57" s="1054" t="s">
        <v>147</v>
      </c>
      <c r="K57" s="1054"/>
      <c r="L57" s="1054" t="s">
        <v>280</v>
      </c>
      <c r="M57" s="1054"/>
      <c r="N57" s="1054" t="s">
        <v>147</v>
      </c>
      <c r="O57" s="1054"/>
      <c r="P57" s="1054" t="s">
        <v>280</v>
      </c>
      <c r="Q57" s="1054"/>
      <c r="R57" s="1054" t="s">
        <v>147</v>
      </c>
      <c r="S57" s="1054"/>
      <c r="T57" s="1054" t="s">
        <v>280</v>
      </c>
      <c r="U57" s="1054"/>
    </row>
    <row r="58" spans="1:22" ht="12" customHeight="1">
      <c r="A58" s="1080"/>
      <c r="B58" s="403">
        <v>2012</v>
      </c>
      <c r="C58" s="403">
        <v>2013</v>
      </c>
      <c r="D58" s="403">
        <v>2012</v>
      </c>
      <c r="E58" s="403">
        <v>2013</v>
      </c>
      <c r="F58" s="403">
        <v>2012</v>
      </c>
      <c r="G58" s="403">
        <v>2013</v>
      </c>
      <c r="H58" s="403">
        <v>2012</v>
      </c>
      <c r="I58" s="403">
        <v>2013</v>
      </c>
      <c r="J58" s="403">
        <v>2012</v>
      </c>
      <c r="K58" s="403">
        <v>2013</v>
      </c>
      <c r="L58" s="403">
        <v>2012</v>
      </c>
      <c r="M58" s="403">
        <v>2013</v>
      </c>
      <c r="N58" s="403">
        <v>2012</v>
      </c>
      <c r="O58" s="403">
        <v>2013</v>
      </c>
      <c r="P58" s="403">
        <v>2012</v>
      </c>
      <c r="Q58" s="403">
        <v>2013</v>
      </c>
      <c r="R58" s="403">
        <v>2012</v>
      </c>
      <c r="S58" s="403">
        <v>2013</v>
      </c>
      <c r="T58" s="403">
        <v>2012</v>
      </c>
      <c r="U58" s="403">
        <v>2013</v>
      </c>
    </row>
    <row r="59" spans="1:22" ht="12" customHeight="1">
      <c r="A59" s="400" t="s">
        <v>82</v>
      </c>
      <c r="B59" s="156">
        <f>SUM(B61:B87)</f>
        <v>32</v>
      </c>
      <c r="C59" s="156">
        <f>SUM(C61:C87)</f>
        <v>22</v>
      </c>
      <c r="D59" s="245">
        <v>0.24022787329695597</v>
      </c>
      <c r="E59" s="245">
        <v>0.18875047187617969</v>
      </c>
      <c r="F59" s="156">
        <f>SUM(F61:F87)</f>
        <v>128</v>
      </c>
      <c r="G59" s="156">
        <f>SUM(G61:G87)</f>
        <v>99</v>
      </c>
      <c r="H59" s="245">
        <v>0.27761813382168149</v>
      </c>
      <c r="I59" s="245">
        <v>0.24108943200303917</v>
      </c>
      <c r="J59" s="156">
        <v>53</v>
      </c>
      <c r="K59" s="156">
        <v>48</v>
      </c>
      <c r="L59" s="245">
        <v>0.4547170458835238</v>
      </c>
      <c r="M59" s="245">
        <v>0.41181921136621025</v>
      </c>
      <c r="N59" s="156">
        <v>234</v>
      </c>
      <c r="O59" s="156">
        <v>321</v>
      </c>
      <c r="P59" s="245">
        <v>0.56984774837081986</v>
      </c>
      <c r="Q59" s="245">
        <v>0.78171421891894521</v>
      </c>
      <c r="R59" s="156">
        <v>447</v>
      </c>
      <c r="S59" s="156">
        <v>490</v>
      </c>
      <c r="T59" s="245">
        <v>0.81374527686307829</v>
      </c>
      <c r="U59" s="245">
        <v>0.92945264723288679</v>
      </c>
      <c r="V59" s="424"/>
    </row>
    <row r="60" spans="1:22" ht="12" customHeight="1">
      <c r="A60" s="116"/>
      <c r="B60" s="263"/>
      <c r="C60" s="263"/>
      <c r="D60" s="249"/>
      <c r="E60" s="249"/>
      <c r="F60" s="263"/>
      <c r="G60" s="263"/>
      <c r="H60" s="249"/>
      <c r="I60" s="249"/>
      <c r="J60" s="263"/>
      <c r="K60" s="263"/>
      <c r="L60" s="249"/>
      <c r="M60" s="249"/>
      <c r="N60" s="263"/>
      <c r="O60" s="263"/>
      <c r="P60" s="249"/>
      <c r="Q60" s="249"/>
      <c r="R60" s="263"/>
      <c r="S60" s="263"/>
      <c r="T60" s="249"/>
      <c r="U60" s="249"/>
    </row>
    <row r="61" spans="1:22" ht="12" customHeight="1">
      <c r="A61" s="99" t="s">
        <v>11</v>
      </c>
      <c r="B61" s="251" t="s">
        <v>170</v>
      </c>
      <c r="C61" s="251">
        <v>1</v>
      </c>
      <c r="D61" s="252" t="s">
        <v>170</v>
      </c>
      <c r="E61" s="252">
        <v>0.98328416912487715</v>
      </c>
      <c r="F61" s="251">
        <v>2</v>
      </c>
      <c r="G61" s="251" t="s">
        <v>58</v>
      </c>
      <c r="H61" s="252">
        <v>0.76952674105425167</v>
      </c>
      <c r="I61" s="252" t="s">
        <v>58</v>
      </c>
      <c r="J61" s="251" t="s">
        <v>58</v>
      </c>
      <c r="K61" s="251" t="s">
        <v>58</v>
      </c>
      <c r="L61" s="252" t="s">
        <v>58</v>
      </c>
      <c r="M61" s="252" t="s">
        <v>58</v>
      </c>
      <c r="N61" s="251" t="s">
        <v>58</v>
      </c>
      <c r="O61" s="251">
        <v>1</v>
      </c>
      <c r="P61" s="252" t="s">
        <v>58</v>
      </c>
      <c r="Q61" s="252">
        <v>0.38476337052712584</v>
      </c>
      <c r="R61" s="264">
        <v>2</v>
      </c>
      <c r="S61" s="264">
        <v>2</v>
      </c>
      <c r="T61" s="252">
        <v>0.55309734513274333</v>
      </c>
      <c r="U61" s="252">
        <v>0.55309734513274333</v>
      </c>
    </row>
    <row r="62" spans="1:22" ht="12" customHeight="1">
      <c r="A62" s="12" t="s">
        <v>12</v>
      </c>
      <c r="B62" s="255">
        <v>1</v>
      </c>
      <c r="C62" s="255" t="s">
        <v>170</v>
      </c>
      <c r="D62" s="249">
        <v>0.51921079958463134</v>
      </c>
      <c r="E62" s="249" t="s">
        <v>170</v>
      </c>
      <c r="F62" s="255">
        <v>1</v>
      </c>
      <c r="G62" s="255">
        <v>2</v>
      </c>
      <c r="H62" s="249">
        <v>0.13709898546750754</v>
      </c>
      <c r="I62" s="249">
        <v>0.27419797093501508</v>
      </c>
      <c r="J62" s="255" t="s">
        <v>58</v>
      </c>
      <c r="K62" s="255">
        <v>1</v>
      </c>
      <c r="L62" s="249" t="s">
        <v>58</v>
      </c>
      <c r="M62" s="249">
        <v>0.51921079958463134</v>
      </c>
      <c r="N62" s="255">
        <v>9</v>
      </c>
      <c r="O62" s="255">
        <v>7</v>
      </c>
      <c r="P62" s="249">
        <v>1.2338908692075679</v>
      </c>
      <c r="Q62" s="249">
        <v>0.95969289827255277</v>
      </c>
      <c r="R62" s="263">
        <v>11</v>
      </c>
      <c r="S62" s="263">
        <v>10</v>
      </c>
      <c r="T62" s="249">
        <v>1.1930585683297181</v>
      </c>
      <c r="U62" s="249">
        <v>1.0845986984815619</v>
      </c>
    </row>
    <row r="63" spans="1:22" ht="12" customHeight="1">
      <c r="A63" s="92" t="s">
        <v>13</v>
      </c>
      <c r="B63" s="255" t="s">
        <v>170</v>
      </c>
      <c r="C63" s="255" t="s">
        <v>170</v>
      </c>
      <c r="D63" s="249" t="s">
        <v>170</v>
      </c>
      <c r="E63" s="249" t="s">
        <v>170</v>
      </c>
      <c r="F63" s="255" t="s">
        <v>170</v>
      </c>
      <c r="G63" s="255" t="s">
        <v>170</v>
      </c>
      <c r="H63" s="249" t="s">
        <v>170</v>
      </c>
      <c r="I63" s="249" t="s">
        <v>170</v>
      </c>
      <c r="J63" s="255">
        <v>1</v>
      </c>
      <c r="K63" s="255" t="s">
        <v>170</v>
      </c>
      <c r="L63" s="249">
        <v>0.96618357487922701</v>
      </c>
      <c r="M63" s="249" t="s">
        <v>170</v>
      </c>
      <c r="N63" s="255" t="s">
        <v>170</v>
      </c>
      <c r="O63" s="255" t="s">
        <v>170</v>
      </c>
      <c r="P63" s="249" t="s">
        <v>170</v>
      </c>
      <c r="Q63" s="249" t="s">
        <v>170</v>
      </c>
      <c r="R63" s="263">
        <v>1</v>
      </c>
      <c r="S63" s="263" t="s">
        <v>170</v>
      </c>
      <c r="T63" s="249">
        <v>0.20846362309776945</v>
      </c>
      <c r="U63" s="249" t="s">
        <v>170</v>
      </c>
    </row>
    <row r="64" spans="1:22" ht="12" customHeight="1">
      <c r="A64" s="12" t="s">
        <v>15</v>
      </c>
      <c r="B64" s="255" t="s">
        <v>58</v>
      </c>
      <c r="C64" s="255">
        <v>1</v>
      </c>
      <c r="D64" s="249" t="s">
        <v>58</v>
      </c>
      <c r="E64" s="249">
        <v>0.43591979075850046</v>
      </c>
      <c r="F64" s="255" t="s">
        <v>58</v>
      </c>
      <c r="G64" s="255" t="s">
        <v>58</v>
      </c>
      <c r="H64" s="249" t="s">
        <v>58</v>
      </c>
      <c r="I64" s="249" t="s">
        <v>58</v>
      </c>
      <c r="J64" s="255">
        <v>1</v>
      </c>
      <c r="K64" s="255" t="s">
        <v>58</v>
      </c>
      <c r="L64" s="249">
        <v>0.43591979075850046</v>
      </c>
      <c r="M64" s="249" t="s">
        <v>58</v>
      </c>
      <c r="N64" s="255">
        <v>6</v>
      </c>
      <c r="O64" s="255" t="s">
        <v>58</v>
      </c>
      <c r="P64" s="249">
        <v>0.6524575902566333</v>
      </c>
      <c r="Q64" s="249" t="s">
        <v>58</v>
      </c>
      <c r="R64" s="263">
        <v>7</v>
      </c>
      <c r="S64" s="263">
        <v>1</v>
      </c>
      <c r="T64" s="249">
        <v>0.6092254134029591</v>
      </c>
      <c r="U64" s="249">
        <v>8.7032201914708437E-2</v>
      </c>
    </row>
    <row r="65" spans="1:21" ht="12" customHeight="1">
      <c r="A65" s="92" t="s">
        <v>16</v>
      </c>
      <c r="B65" s="265" t="s">
        <v>58</v>
      </c>
      <c r="C65" s="265">
        <v>1</v>
      </c>
      <c r="D65" s="249" t="s">
        <v>58</v>
      </c>
      <c r="E65" s="249">
        <v>0.17494751574527639</v>
      </c>
      <c r="F65" s="265">
        <v>3</v>
      </c>
      <c r="G65" s="265">
        <v>1</v>
      </c>
      <c r="H65" s="249">
        <v>9.5407708942882585E-2</v>
      </c>
      <c r="I65" s="249">
        <v>3.1802569647627531E-2</v>
      </c>
      <c r="J65" s="265">
        <v>3</v>
      </c>
      <c r="K65" s="265">
        <v>3</v>
      </c>
      <c r="L65" s="249">
        <v>0.52484254723582924</v>
      </c>
      <c r="M65" s="249">
        <v>0.52484254723582924</v>
      </c>
      <c r="N65" s="265">
        <v>23</v>
      </c>
      <c r="O65" s="265">
        <v>7</v>
      </c>
      <c r="P65" s="249">
        <v>0.73145910189543317</v>
      </c>
      <c r="Q65" s="249">
        <v>0.22261798753339268</v>
      </c>
      <c r="R65" s="263">
        <v>29</v>
      </c>
      <c r="S65" s="263">
        <v>12</v>
      </c>
      <c r="T65" s="249">
        <v>0.78040904198062433</v>
      </c>
      <c r="U65" s="249">
        <v>0.32292787944025836</v>
      </c>
    </row>
    <row r="66" spans="1:21" ht="12" customHeight="1">
      <c r="A66" s="92" t="s">
        <v>17</v>
      </c>
      <c r="B66" s="255" t="s">
        <v>170</v>
      </c>
      <c r="C66" s="255" t="s">
        <v>170</v>
      </c>
      <c r="D66" s="249" t="s">
        <v>170</v>
      </c>
      <c r="E66" s="249" t="s">
        <v>170</v>
      </c>
      <c r="F66" s="255" t="s">
        <v>170</v>
      </c>
      <c r="G66" s="255">
        <v>3</v>
      </c>
      <c r="H66" s="249" t="s">
        <v>170</v>
      </c>
      <c r="I66" s="249">
        <v>0.2115506663845991</v>
      </c>
      <c r="J66" s="255" t="s">
        <v>170</v>
      </c>
      <c r="K66" s="255">
        <v>1</v>
      </c>
      <c r="L66" s="249" t="s">
        <v>170</v>
      </c>
      <c r="M66" s="249">
        <v>0.52328623757195192</v>
      </c>
      <c r="N66" s="255" t="s">
        <v>170</v>
      </c>
      <c r="O66" s="255">
        <v>26</v>
      </c>
      <c r="P66" s="249" t="s">
        <v>170</v>
      </c>
      <c r="Q66" s="249">
        <v>1.8334391086665258</v>
      </c>
      <c r="R66" s="263" t="s">
        <v>170</v>
      </c>
      <c r="S66" s="263">
        <v>30</v>
      </c>
      <c r="T66" s="249" t="s">
        <v>170</v>
      </c>
      <c r="U66" s="249">
        <v>1.8642803877703207</v>
      </c>
    </row>
    <row r="67" spans="1:21" ht="12" customHeight="1">
      <c r="A67" s="92" t="s">
        <v>18</v>
      </c>
      <c r="B67" s="255" t="s">
        <v>58</v>
      </c>
      <c r="C67" s="255" t="s">
        <v>58</v>
      </c>
      <c r="D67" s="249" t="s">
        <v>58</v>
      </c>
      <c r="E67" s="249" t="s">
        <v>58</v>
      </c>
      <c r="F67" s="255">
        <v>3</v>
      </c>
      <c r="G67" s="255">
        <v>4</v>
      </c>
      <c r="H67" s="249">
        <v>0.20103196408228907</v>
      </c>
      <c r="I67" s="249">
        <v>0.26804261877638547</v>
      </c>
      <c r="J67" s="255" t="s">
        <v>58</v>
      </c>
      <c r="K67" s="255" t="s">
        <v>58</v>
      </c>
      <c r="L67" s="249" t="s">
        <v>58</v>
      </c>
      <c r="M67" s="249" t="s">
        <v>58</v>
      </c>
      <c r="N67" s="255">
        <v>11</v>
      </c>
      <c r="O67" s="255">
        <v>9</v>
      </c>
      <c r="P67" s="249">
        <v>0.73711720163506</v>
      </c>
      <c r="Q67" s="249">
        <v>0.60309589224686722</v>
      </c>
      <c r="R67" s="263">
        <v>14</v>
      </c>
      <c r="S67" s="263">
        <v>13</v>
      </c>
      <c r="T67" s="249">
        <v>0.71461385329998472</v>
      </c>
      <c r="U67" s="249">
        <v>0.66357000663570009</v>
      </c>
    </row>
    <row r="68" spans="1:21" ht="12" customHeight="1">
      <c r="A68" s="92" t="s">
        <v>19</v>
      </c>
      <c r="B68" s="255">
        <v>2</v>
      </c>
      <c r="C68" s="255">
        <v>3</v>
      </c>
      <c r="D68" s="249">
        <v>0.78094494338149167</v>
      </c>
      <c r="E68" s="249">
        <v>1.1714174150722374</v>
      </c>
      <c r="F68" s="255">
        <v>1</v>
      </c>
      <c r="G68" s="255" t="s">
        <v>58</v>
      </c>
      <c r="H68" s="249">
        <v>0.12851818532322323</v>
      </c>
      <c r="I68" s="249" t="s">
        <v>58</v>
      </c>
      <c r="J68" s="255">
        <v>1</v>
      </c>
      <c r="K68" s="255">
        <v>2</v>
      </c>
      <c r="L68" s="249">
        <v>0.39047247169074584</v>
      </c>
      <c r="M68" s="249">
        <v>0.78094494338149167</v>
      </c>
      <c r="N68" s="255">
        <v>2</v>
      </c>
      <c r="O68" s="255">
        <v>4</v>
      </c>
      <c r="P68" s="249">
        <v>0.25703637064644647</v>
      </c>
      <c r="Q68" s="249">
        <v>0.51407274129289293</v>
      </c>
      <c r="R68" s="263">
        <v>6</v>
      </c>
      <c r="S68" s="263">
        <v>9</v>
      </c>
      <c r="T68" s="249">
        <v>0.58015857667762527</v>
      </c>
      <c r="U68" s="249">
        <v>0.87023786501643785</v>
      </c>
    </row>
    <row r="69" spans="1:21" ht="12" customHeight="1">
      <c r="A69" s="92" t="s">
        <v>20</v>
      </c>
      <c r="B69" s="255" t="s">
        <v>58</v>
      </c>
      <c r="C69" s="255" t="s">
        <v>58</v>
      </c>
      <c r="D69" s="249" t="s">
        <v>58</v>
      </c>
      <c r="E69" s="249" t="s">
        <v>58</v>
      </c>
      <c r="F69" s="255" t="s">
        <v>58</v>
      </c>
      <c r="G69" s="255">
        <v>1</v>
      </c>
      <c r="H69" s="249" t="s">
        <v>58</v>
      </c>
      <c r="I69" s="249">
        <v>8.3250083250083248E-2</v>
      </c>
      <c r="J69" s="255">
        <v>3</v>
      </c>
      <c r="K69" s="255">
        <v>1</v>
      </c>
      <c r="L69" s="249">
        <v>0.92649783817171094</v>
      </c>
      <c r="M69" s="249">
        <v>0.30883261272390367</v>
      </c>
      <c r="N69" s="255">
        <v>4</v>
      </c>
      <c r="O69" s="255">
        <v>6</v>
      </c>
      <c r="P69" s="249">
        <v>0.33300033300033299</v>
      </c>
      <c r="Q69" s="249">
        <v>0.49950049950049952</v>
      </c>
      <c r="R69" s="263">
        <v>7</v>
      </c>
      <c r="S69" s="263">
        <v>8</v>
      </c>
      <c r="T69" s="249">
        <v>0.45901639344262296</v>
      </c>
      <c r="U69" s="249">
        <v>0.52459016393442626</v>
      </c>
    </row>
    <row r="70" spans="1:21" ht="12" customHeight="1">
      <c r="A70" s="92" t="s">
        <v>21</v>
      </c>
      <c r="B70" s="255">
        <v>1</v>
      </c>
      <c r="C70" s="255">
        <v>2</v>
      </c>
      <c r="D70" s="249">
        <v>0.47080979284369112</v>
      </c>
      <c r="E70" s="249">
        <v>0.94161958568738224</v>
      </c>
      <c r="F70" s="255">
        <v>1</v>
      </c>
      <c r="G70" s="255">
        <v>3</v>
      </c>
      <c r="H70" s="249">
        <v>0.1364442625187611</v>
      </c>
      <c r="I70" s="249">
        <v>0.40933278755628327</v>
      </c>
      <c r="J70" s="255">
        <v>1</v>
      </c>
      <c r="K70" s="255">
        <v>4</v>
      </c>
      <c r="L70" s="249">
        <v>0.47080979284369112</v>
      </c>
      <c r="M70" s="249">
        <v>1.8832391713747645</v>
      </c>
      <c r="N70" s="255">
        <v>3</v>
      </c>
      <c r="O70" s="255">
        <v>10</v>
      </c>
      <c r="P70" s="249">
        <v>0.40933278755628327</v>
      </c>
      <c r="Q70" s="249">
        <v>1.3644426251876109</v>
      </c>
      <c r="R70" s="263">
        <v>6</v>
      </c>
      <c r="S70" s="263">
        <v>19</v>
      </c>
      <c r="T70" s="249">
        <v>0.63471913678197389</v>
      </c>
      <c r="U70" s="249">
        <v>2.0099439331429179</v>
      </c>
    </row>
    <row r="71" spans="1:21" ht="12" customHeight="1">
      <c r="A71" s="92" t="s">
        <v>22</v>
      </c>
      <c r="B71" s="255">
        <v>1</v>
      </c>
      <c r="C71" s="255" t="s">
        <v>58</v>
      </c>
      <c r="D71" s="249">
        <v>0.3819709702062643</v>
      </c>
      <c r="E71" s="249" t="s">
        <v>58</v>
      </c>
      <c r="F71" s="255">
        <v>4</v>
      </c>
      <c r="G71" s="255">
        <v>3</v>
      </c>
      <c r="H71" s="249">
        <v>0.58625238165030047</v>
      </c>
      <c r="I71" s="249">
        <v>0.43968928623772535</v>
      </c>
      <c r="J71" s="255">
        <v>2</v>
      </c>
      <c r="K71" s="255" t="s">
        <v>58</v>
      </c>
      <c r="L71" s="249">
        <v>0.76394194041252861</v>
      </c>
      <c r="M71" s="249" t="s">
        <v>58</v>
      </c>
      <c r="N71" s="255">
        <v>10</v>
      </c>
      <c r="O71" s="255">
        <v>13</v>
      </c>
      <c r="P71" s="249">
        <v>1.4656309541257511</v>
      </c>
      <c r="Q71" s="249">
        <v>1.9053202403634766</v>
      </c>
      <c r="R71" s="263">
        <v>17</v>
      </c>
      <c r="S71" s="263">
        <v>16</v>
      </c>
      <c r="T71" s="249">
        <v>1.8006567100942696</v>
      </c>
      <c r="U71" s="249">
        <v>1.6947357271475478</v>
      </c>
    </row>
    <row r="72" spans="1:21" ht="12" customHeight="1">
      <c r="A72" s="92" t="s">
        <v>23</v>
      </c>
      <c r="B72" s="255" t="s">
        <v>58</v>
      </c>
      <c r="C72" s="255" t="s">
        <v>58</v>
      </c>
      <c r="D72" s="249" t="s">
        <v>58</v>
      </c>
      <c r="E72" s="249" t="s">
        <v>58</v>
      </c>
      <c r="F72" s="255">
        <v>1</v>
      </c>
      <c r="G72" s="255">
        <v>10</v>
      </c>
      <c r="H72" s="249">
        <v>0.18793459875963164</v>
      </c>
      <c r="I72" s="249">
        <v>1.8793459875963165</v>
      </c>
      <c r="J72" s="255">
        <v>1</v>
      </c>
      <c r="K72" s="255">
        <v>1</v>
      </c>
      <c r="L72" s="249">
        <v>0.63251106894370657</v>
      </c>
      <c r="M72" s="249">
        <v>0.63251106894370657</v>
      </c>
      <c r="N72" s="255">
        <v>2</v>
      </c>
      <c r="O72" s="255">
        <v>1</v>
      </c>
      <c r="P72" s="249">
        <v>0.37586919751926329</v>
      </c>
      <c r="Q72" s="249">
        <v>0.18793459875963164</v>
      </c>
      <c r="R72" s="263">
        <v>4</v>
      </c>
      <c r="S72" s="263">
        <v>12</v>
      </c>
      <c r="T72" s="249">
        <v>0.57954216169226314</v>
      </c>
      <c r="U72" s="249">
        <v>1.7386264850767894</v>
      </c>
    </row>
    <row r="73" spans="1:21" ht="12" customHeight="1">
      <c r="A73" s="92" t="s">
        <v>60</v>
      </c>
      <c r="B73" s="255">
        <v>1</v>
      </c>
      <c r="C73" s="255" t="s">
        <v>58</v>
      </c>
      <c r="D73" s="249">
        <v>0.10080645161290322</v>
      </c>
      <c r="E73" s="249" t="s">
        <v>58</v>
      </c>
      <c r="F73" s="255">
        <v>5</v>
      </c>
      <c r="G73" s="255">
        <v>6</v>
      </c>
      <c r="H73" s="249">
        <v>0.11455016151572774</v>
      </c>
      <c r="I73" s="249">
        <v>0.13746019381887328</v>
      </c>
      <c r="J73" s="255">
        <v>5</v>
      </c>
      <c r="K73" s="255">
        <v>5</v>
      </c>
      <c r="L73" s="249">
        <v>0.50403225806451613</v>
      </c>
      <c r="M73" s="249">
        <v>0.50403225806451613</v>
      </c>
      <c r="N73" s="255">
        <v>5</v>
      </c>
      <c r="O73" s="255">
        <v>4</v>
      </c>
      <c r="P73" s="249">
        <v>0.11455016151572774</v>
      </c>
      <c r="Q73" s="249">
        <v>9.1640129212582189E-2</v>
      </c>
      <c r="R73" s="263">
        <v>16</v>
      </c>
      <c r="S73" s="263">
        <v>15</v>
      </c>
      <c r="T73" s="249">
        <v>0.29868020683604324</v>
      </c>
      <c r="U73" s="249">
        <v>0.28001269390879052</v>
      </c>
    </row>
    <row r="74" spans="1:21" ht="12" customHeight="1">
      <c r="A74" s="92" t="s">
        <v>24</v>
      </c>
      <c r="B74" s="255">
        <v>2</v>
      </c>
      <c r="C74" s="255">
        <v>2</v>
      </c>
      <c r="D74" s="249">
        <v>0.7137758743754461</v>
      </c>
      <c r="E74" s="249">
        <v>0.7137758743754461</v>
      </c>
      <c r="F74" s="255">
        <v>22</v>
      </c>
      <c r="G74" s="255">
        <v>13</v>
      </c>
      <c r="H74" s="249">
        <v>1.5415878354705346</v>
      </c>
      <c r="I74" s="249">
        <v>0.91093826641440678</v>
      </c>
      <c r="J74" s="255">
        <v>1</v>
      </c>
      <c r="K74" s="255">
        <v>3</v>
      </c>
      <c r="L74" s="249">
        <v>0.35688793718772305</v>
      </c>
      <c r="M74" s="249">
        <v>1.0706638115631693</v>
      </c>
      <c r="N74" s="255">
        <v>20</v>
      </c>
      <c r="O74" s="255">
        <v>33</v>
      </c>
      <c r="P74" s="249">
        <v>1.4014434867913952</v>
      </c>
      <c r="Q74" s="249">
        <v>2.312381753205802</v>
      </c>
      <c r="R74" s="263">
        <v>45</v>
      </c>
      <c r="S74" s="263">
        <v>51</v>
      </c>
      <c r="T74" s="249">
        <v>2.6357406431207169</v>
      </c>
      <c r="U74" s="249">
        <v>2.9871727288701457</v>
      </c>
    </row>
    <row r="75" spans="1:21" ht="12" customHeight="1">
      <c r="A75" s="92" t="s">
        <v>139</v>
      </c>
      <c r="B75" s="255" t="s">
        <v>170</v>
      </c>
      <c r="C75" s="255" t="s">
        <v>170</v>
      </c>
      <c r="D75" s="249" t="s">
        <v>170</v>
      </c>
      <c r="E75" s="249" t="s">
        <v>170</v>
      </c>
      <c r="F75" s="255">
        <v>2</v>
      </c>
      <c r="G75" s="255" t="s">
        <v>170</v>
      </c>
      <c r="H75" s="249">
        <v>0.20973154362416108</v>
      </c>
      <c r="I75" s="249" t="s">
        <v>170</v>
      </c>
      <c r="J75" s="255">
        <v>1</v>
      </c>
      <c r="K75" s="255">
        <v>1</v>
      </c>
      <c r="L75" s="249">
        <v>0.53619302949061665</v>
      </c>
      <c r="M75" s="249">
        <v>0.53619302949061665</v>
      </c>
      <c r="N75" s="255">
        <v>1</v>
      </c>
      <c r="O75" s="255">
        <v>1</v>
      </c>
      <c r="P75" s="249">
        <v>0.10486577181208054</v>
      </c>
      <c r="Q75" s="249">
        <v>0.10486577181208054</v>
      </c>
      <c r="R75" s="263">
        <v>4</v>
      </c>
      <c r="S75" s="263">
        <v>2</v>
      </c>
      <c r="T75" s="249">
        <v>0.35084641698096658</v>
      </c>
      <c r="U75" s="249">
        <v>0.17542320849048329</v>
      </c>
    </row>
    <row r="76" spans="1:21" ht="12" customHeight="1">
      <c r="A76" s="92" t="s">
        <v>26</v>
      </c>
      <c r="B76" s="255">
        <v>2</v>
      </c>
      <c r="C76" s="255">
        <v>1</v>
      </c>
      <c r="D76" s="249">
        <v>0.48227634434530986</v>
      </c>
      <c r="E76" s="249">
        <v>0.24113817217265493</v>
      </c>
      <c r="F76" s="255">
        <v>21</v>
      </c>
      <c r="G76" s="255">
        <v>9</v>
      </c>
      <c r="H76" s="249">
        <v>1.3228346456692914</v>
      </c>
      <c r="I76" s="249">
        <v>0.56692913385826782</v>
      </c>
      <c r="J76" s="255">
        <v>7</v>
      </c>
      <c r="K76" s="255">
        <v>1</v>
      </c>
      <c r="L76" s="249">
        <v>1.6879672052085846</v>
      </c>
      <c r="M76" s="249">
        <v>1.9291053773812394</v>
      </c>
      <c r="N76" s="255">
        <v>23</v>
      </c>
      <c r="O76" s="255">
        <v>29</v>
      </c>
      <c r="P76" s="249">
        <v>1.4488188976377951</v>
      </c>
      <c r="Q76" s="249">
        <v>1.8267716535433072</v>
      </c>
      <c r="R76" s="263">
        <v>53</v>
      </c>
      <c r="S76" s="263">
        <v>40</v>
      </c>
      <c r="T76" s="249">
        <v>2.6470882029767253</v>
      </c>
      <c r="U76" s="249">
        <v>1.9978024173409252</v>
      </c>
    </row>
    <row r="77" spans="1:21" ht="12" customHeight="1">
      <c r="A77" s="92" t="s">
        <v>27</v>
      </c>
      <c r="B77" s="255">
        <v>1</v>
      </c>
      <c r="C77" s="255" t="s">
        <v>58</v>
      </c>
      <c r="D77" s="249">
        <v>0.17714791851195749</v>
      </c>
      <c r="E77" s="249" t="s">
        <v>58</v>
      </c>
      <c r="F77" s="255">
        <v>5</v>
      </c>
      <c r="G77" s="255">
        <v>3</v>
      </c>
      <c r="H77" s="249">
        <v>0.26680896478121668</v>
      </c>
      <c r="I77" s="249">
        <v>0.16008537886872998</v>
      </c>
      <c r="J77" s="255">
        <v>5</v>
      </c>
      <c r="K77" s="255">
        <v>4</v>
      </c>
      <c r="L77" s="249">
        <v>0.8857395925597874</v>
      </c>
      <c r="M77" s="249">
        <v>0.70859167404782997</v>
      </c>
      <c r="N77" s="255">
        <v>28</v>
      </c>
      <c r="O77" s="255">
        <v>17</v>
      </c>
      <c r="P77" s="249">
        <v>1.4941302027748131</v>
      </c>
      <c r="Q77" s="249">
        <v>0.90715048025613665</v>
      </c>
      <c r="R77" s="263">
        <v>39</v>
      </c>
      <c r="S77" s="263">
        <v>24</v>
      </c>
      <c r="T77" s="249">
        <v>1.5993438589296698</v>
      </c>
      <c r="U77" s="249">
        <v>0.98421160549518139</v>
      </c>
    </row>
    <row r="78" spans="1:21" ht="12" customHeight="1">
      <c r="A78" s="92" t="s">
        <v>28</v>
      </c>
      <c r="B78" s="255" t="s">
        <v>58</v>
      </c>
      <c r="C78" s="255">
        <v>1</v>
      </c>
      <c r="D78" s="249" t="s">
        <v>58</v>
      </c>
      <c r="E78" s="249">
        <v>0.73046018991964934</v>
      </c>
      <c r="F78" s="255">
        <v>2</v>
      </c>
      <c r="G78" s="255" t="s">
        <v>170</v>
      </c>
      <c r="H78" s="249">
        <v>0.34299434059338024</v>
      </c>
      <c r="I78" s="249" t="s">
        <v>170</v>
      </c>
      <c r="J78" s="255" t="s">
        <v>58</v>
      </c>
      <c r="K78" s="255" t="s">
        <v>58</v>
      </c>
      <c r="L78" s="249" t="s">
        <v>58</v>
      </c>
      <c r="M78" s="249" t="s">
        <v>58</v>
      </c>
      <c r="N78" s="255">
        <v>5</v>
      </c>
      <c r="O78" s="255">
        <v>6</v>
      </c>
      <c r="P78" s="249">
        <v>0.85748585148345058</v>
      </c>
      <c r="Q78" s="249">
        <v>1.0289830217801406</v>
      </c>
      <c r="R78" s="263">
        <v>7</v>
      </c>
      <c r="S78" s="263">
        <v>7</v>
      </c>
      <c r="T78" s="249">
        <v>0.97222222222222221</v>
      </c>
      <c r="U78" s="249">
        <v>0.97222222222222221</v>
      </c>
    </row>
    <row r="79" spans="1:21" ht="12" customHeight="1">
      <c r="A79" s="92" t="s">
        <v>29</v>
      </c>
      <c r="B79" s="255">
        <v>4</v>
      </c>
      <c r="C79" s="255">
        <v>4</v>
      </c>
      <c r="D79" s="249">
        <v>0.42517006802721086</v>
      </c>
      <c r="E79" s="249">
        <v>0.42517006802721086</v>
      </c>
      <c r="F79" s="255">
        <v>14</v>
      </c>
      <c r="G79" s="255">
        <v>16</v>
      </c>
      <c r="H79" s="249">
        <v>0.32001462924019386</v>
      </c>
      <c r="I79" s="249">
        <v>0.36573100484593585</v>
      </c>
      <c r="J79" s="255" t="s">
        <v>170</v>
      </c>
      <c r="K79" s="255">
        <v>7</v>
      </c>
      <c r="L79" s="249" t="s">
        <v>170</v>
      </c>
      <c r="M79" s="249">
        <v>0.74404761904761896</v>
      </c>
      <c r="N79" s="255" t="s">
        <v>170</v>
      </c>
      <c r="O79" s="255">
        <v>77</v>
      </c>
      <c r="P79" s="249" t="s">
        <v>170</v>
      </c>
      <c r="Q79" s="249">
        <v>1.7600804608210661</v>
      </c>
      <c r="R79" s="263">
        <v>18</v>
      </c>
      <c r="S79" s="263">
        <v>104</v>
      </c>
      <c r="T79" s="249">
        <v>0.33862593122131085</v>
      </c>
      <c r="U79" s="249">
        <v>1.9565053803897958</v>
      </c>
    </row>
    <row r="80" spans="1:21" ht="12" customHeight="1">
      <c r="A80" s="92" t="s">
        <v>288</v>
      </c>
      <c r="B80" s="255">
        <v>2</v>
      </c>
      <c r="C80" s="255" t="s">
        <v>58</v>
      </c>
      <c r="D80" s="249">
        <v>1.3623978201634876</v>
      </c>
      <c r="E80" s="249" t="s">
        <v>58</v>
      </c>
      <c r="F80" s="255" t="s">
        <v>170</v>
      </c>
      <c r="G80" s="255" t="s">
        <v>170</v>
      </c>
      <c r="H80" s="249" t="s">
        <v>170</v>
      </c>
      <c r="I80" s="249" t="s">
        <v>170</v>
      </c>
      <c r="J80" s="255" t="s">
        <v>170</v>
      </c>
      <c r="K80" s="255" t="s">
        <v>170</v>
      </c>
      <c r="L80" s="249" t="s">
        <v>170</v>
      </c>
      <c r="M80" s="249" t="s">
        <v>170</v>
      </c>
      <c r="N80" s="255" t="s">
        <v>170</v>
      </c>
      <c r="O80" s="255">
        <v>3</v>
      </c>
      <c r="P80" s="249" t="s">
        <v>170</v>
      </c>
      <c r="Q80" s="249" t="s">
        <v>170</v>
      </c>
      <c r="R80" s="263">
        <v>2</v>
      </c>
      <c r="S80" s="263">
        <v>3</v>
      </c>
      <c r="T80" s="249" t="s">
        <v>170</v>
      </c>
      <c r="U80" s="249" t="s">
        <v>170</v>
      </c>
    </row>
    <row r="81" spans="1:21" ht="12" customHeight="1">
      <c r="A81" s="92" t="s">
        <v>44</v>
      </c>
      <c r="B81" s="255" t="s">
        <v>58</v>
      </c>
      <c r="C81" s="255">
        <v>3</v>
      </c>
      <c r="D81" s="249" t="s">
        <v>58</v>
      </c>
      <c r="E81" s="249">
        <v>0.51840331778123383</v>
      </c>
      <c r="F81" s="255">
        <v>1</v>
      </c>
      <c r="G81" s="255">
        <v>2</v>
      </c>
      <c r="H81" s="249">
        <v>4.1464527097068458E-2</v>
      </c>
      <c r="I81" s="249">
        <v>8.2929054194136917E-2</v>
      </c>
      <c r="J81" s="255" t="s">
        <v>170</v>
      </c>
      <c r="K81" s="255" t="s">
        <v>170</v>
      </c>
      <c r="L81" s="249" t="s">
        <v>170</v>
      </c>
      <c r="M81" s="249" t="s">
        <v>170</v>
      </c>
      <c r="N81" s="255" t="s">
        <v>170</v>
      </c>
      <c r="O81" s="255" t="s">
        <v>170</v>
      </c>
      <c r="P81" s="249" t="s">
        <v>170</v>
      </c>
      <c r="Q81" s="249" t="s">
        <v>170</v>
      </c>
      <c r="R81" s="263">
        <v>1</v>
      </c>
      <c r="S81" s="263">
        <v>5</v>
      </c>
      <c r="T81" s="249">
        <v>3.344034242910647E-2</v>
      </c>
      <c r="U81" s="249">
        <v>0.16720171214553237</v>
      </c>
    </row>
    <row r="82" spans="1:21" ht="12" customHeight="1">
      <c r="A82" s="92" t="s">
        <v>46</v>
      </c>
      <c r="B82" s="255">
        <v>1</v>
      </c>
      <c r="C82" s="255" t="s">
        <v>58</v>
      </c>
      <c r="D82" s="249">
        <v>0.4242681374628765</v>
      </c>
      <c r="E82" s="249" t="s">
        <v>58</v>
      </c>
      <c r="F82" s="255">
        <v>3</v>
      </c>
      <c r="G82" s="255">
        <v>1</v>
      </c>
      <c r="H82" s="249">
        <v>0.54288816503800219</v>
      </c>
      <c r="I82" s="249">
        <v>0.18096272167933405</v>
      </c>
      <c r="J82" s="255">
        <v>3</v>
      </c>
      <c r="K82" s="255" t="s">
        <v>58</v>
      </c>
      <c r="L82" s="249">
        <v>1.2728044123886295</v>
      </c>
      <c r="M82" s="249" t="s">
        <v>58</v>
      </c>
      <c r="N82" s="255">
        <v>4</v>
      </c>
      <c r="O82" s="255">
        <v>9</v>
      </c>
      <c r="P82" s="249">
        <v>0.72385088671733622</v>
      </c>
      <c r="Q82" s="249">
        <v>1.6286644951140066</v>
      </c>
      <c r="R82" s="263">
        <v>11</v>
      </c>
      <c r="S82" s="263">
        <v>10</v>
      </c>
      <c r="T82" s="249">
        <v>1.3954078396549536</v>
      </c>
      <c r="U82" s="249">
        <v>1.2685525815045033</v>
      </c>
    </row>
    <row r="83" spans="1:21" ht="12" customHeight="1">
      <c r="A83" s="92" t="s">
        <v>33</v>
      </c>
      <c r="B83" s="255" t="s">
        <v>170</v>
      </c>
      <c r="C83" s="255" t="s">
        <v>170</v>
      </c>
      <c r="D83" s="249" t="s">
        <v>170</v>
      </c>
      <c r="E83" s="249" t="s">
        <v>170</v>
      </c>
      <c r="F83" s="255" t="s">
        <v>170</v>
      </c>
      <c r="G83" s="255" t="s">
        <v>170</v>
      </c>
      <c r="H83" s="249" t="s">
        <v>170</v>
      </c>
      <c r="I83" s="249" t="s">
        <v>170</v>
      </c>
      <c r="J83" s="255" t="s">
        <v>170</v>
      </c>
      <c r="K83" s="255" t="s">
        <v>170</v>
      </c>
      <c r="L83" s="249" t="s">
        <v>170</v>
      </c>
      <c r="M83" s="249" t="s">
        <v>170</v>
      </c>
      <c r="N83" s="255" t="s">
        <v>170</v>
      </c>
      <c r="O83" s="255" t="s">
        <v>170</v>
      </c>
      <c r="P83" s="249" t="s">
        <v>170</v>
      </c>
      <c r="Q83" s="249" t="s">
        <v>170</v>
      </c>
      <c r="R83" s="255" t="s">
        <v>170</v>
      </c>
      <c r="S83" s="255" t="s">
        <v>170</v>
      </c>
      <c r="T83" s="249" t="s">
        <v>170</v>
      </c>
      <c r="U83" s="249" t="s">
        <v>170</v>
      </c>
    </row>
    <row r="84" spans="1:21" ht="12" customHeight="1">
      <c r="A84" s="92" t="s">
        <v>34</v>
      </c>
      <c r="B84" s="255" t="s">
        <v>58</v>
      </c>
      <c r="C84" s="255" t="s">
        <v>58</v>
      </c>
      <c r="D84" s="249" t="s">
        <v>58</v>
      </c>
      <c r="E84" s="249" t="s">
        <v>58</v>
      </c>
      <c r="F84" s="255">
        <v>1</v>
      </c>
      <c r="G84" s="255">
        <v>1</v>
      </c>
      <c r="H84" s="249">
        <v>0.13101008777675882</v>
      </c>
      <c r="I84" s="249">
        <v>0.13101008777675882</v>
      </c>
      <c r="J84" s="255">
        <v>1</v>
      </c>
      <c r="K84" s="255">
        <v>2</v>
      </c>
      <c r="L84" s="249">
        <v>0.28661507595299512</v>
      </c>
      <c r="M84" s="249">
        <v>0.57323015190599025</v>
      </c>
      <c r="N84" s="255">
        <v>2</v>
      </c>
      <c r="O84" s="255">
        <v>1</v>
      </c>
      <c r="P84" s="249">
        <v>0.26202017555351764</v>
      </c>
      <c r="Q84" s="249">
        <v>0.13101008777675882</v>
      </c>
      <c r="R84" s="263">
        <v>4</v>
      </c>
      <c r="S84" s="263">
        <v>4</v>
      </c>
      <c r="T84" s="249">
        <v>0.35964754540550259</v>
      </c>
      <c r="U84" s="249">
        <v>0.35964754540550259</v>
      </c>
    </row>
    <row r="85" spans="1:21" ht="12" customHeight="1">
      <c r="A85" s="92" t="s">
        <v>61</v>
      </c>
      <c r="B85" s="255">
        <v>14</v>
      </c>
      <c r="C85" s="255">
        <v>3</v>
      </c>
      <c r="D85" s="249">
        <v>0.41677830371230384</v>
      </c>
      <c r="E85" s="249">
        <v>8.9309636509779411E-2</v>
      </c>
      <c r="F85" s="255">
        <v>36</v>
      </c>
      <c r="G85" s="255">
        <v>21</v>
      </c>
      <c r="H85" s="249">
        <v>0.40553327625827962</v>
      </c>
      <c r="I85" s="249">
        <v>0.2365610778173298</v>
      </c>
      <c r="J85" s="255">
        <v>17</v>
      </c>
      <c r="K85" s="255">
        <v>12</v>
      </c>
      <c r="L85" s="249">
        <v>0.50608794022208325</v>
      </c>
      <c r="M85" s="249">
        <v>0.35723854603911764</v>
      </c>
      <c r="N85" s="255">
        <v>72</v>
      </c>
      <c r="O85" s="255">
        <v>54</v>
      </c>
      <c r="P85" s="249">
        <v>0.81106655251655924</v>
      </c>
      <c r="Q85" s="249">
        <v>0.60829991438741948</v>
      </c>
      <c r="R85" s="263">
        <v>139</v>
      </c>
      <c r="S85" s="263">
        <v>90</v>
      </c>
      <c r="T85" s="249">
        <v>1.1359643029347106</v>
      </c>
      <c r="U85" s="249">
        <v>0.73551645513758246</v>
      </c>
    </row>
    <row r="86" spans="1:21" ht="12" customHeight="1">
      <c r="A86" s="92" t="s">
        <v>36</v>
      </c>
      <c r="B86" s="255" t="s">
        <v>58</v>
      </c>
      <c r="C86" s="255" t="s">
        <v>58</v>
      </c>
      <c r="D86" s="249" t="s">
        <v>58</v>
      </c>
      <c r="E86" s="249" t="s">
        <v>58</v>
      </c>
      <c r="F86" s="255" t="s">
        <v>58</v>
      </c>
      <c r="G86" s="255" t="s">
        <v>58</v>
      </c>
      <c r="H86" s="249" t="s">
        <v>58</v>
      </c>
      <c r="I86" s="249" t="s">
        <v>58</v>
      </c>
      <c r="J86" s="255" t="s">
        <v>58</v>
      </c>
      <c r="K86" s="255" t="s">
        <v>58</v>
      </c>
      <c r="L86" s="249" t="s">
        <v>58</v>
      </c>
      <c r="M86" s="249" t="s">
        <v>58</v>
      </c>
      <c r="N86" s="255">
        <v>2</v>
      </c>
      <c r="O86" s="255">
        <v>2</v>
      </c>
      <c r="P86" s="249">
        <v>0.41152263374485598</v>
      </c>
      <c r="Q86" s="249">
        <v>0.41152263374485598</v>
      </c>
      <c r="R86" s="263">
        <v>2</v>
      </c>
      <c r="S86" s="263">
        <v>2</v>
      </c>
      <c r="T86" s="249">
        <v>0.32278889606197547</v>
      </c>
      <c r="U86" s="249">
        <v>0.32278889606197547</v>
      </c>
    </row>
    <row r="87" spans="1:21" ht="12" customHeight="1">
      <c r="A87" s="256" t="s">
        <v>47</v>
      </c>
      <c r="B87" s="257" t="s">
        <v>58</v>
      </c>
      <c r="C87" s="257" t="s">
        <v>58</v>
      </c>
      <c r="D87" s="258" t="s">
        <v>58</v>
      </c>
      <c r="E87" s="258" t="s">
        <v>58</v>
      </c>
      <c r="F87" s="257" t="s">
        <v>58</v>
      </c>
      <c r="G87" s="257" t="s">
        <v>58</v>
      </c>
      <c r="H87" s="258" t="s">
        <v>58</v>
      </c>
      <c r="I87" s="258" t="s">
        <v>58</v>
      </c>
      <c r="J87" s="257" t="s">
        <v>58</v>
      </c>
      <c r="K87" s="257" t="s">
        <v>58</v>
      </c>
      <c r="L87" s="258" t="s">
        <v>58</v>
      </c>
      <c r="M87" s="258" t="s">
        <v>58</v>
      </c>
      <c r="N87" s="257">
        <v>2</v>
      </c>
      <c r="O87" s="257">
        <v>1</v>
      </c>
      <c r="P87" s="258">
        <v>0.49987503124218952</v>
      </c>
      <c r="Q87" s="258">
        <v>0.24993751562109476</v>
      </c>
      <c r="R87" s="266">
        <v>2</v>
      </c>
      <c r="S87" s="266">
        <v>1</v>
      </c>
      <c r="T87" s="258">
        <v>0.34311202607651398</v>
      </c>
      <c r="U87" s="258">
        <v>0.17155601303825699</v>
      </c>
    </row>
    <row r="88" spans="1:21" ht="12" customHeight="1">
      <c r="A88" s="267" t="s">
        <v>611</v>
      </c>
      <c r="B88" s="592"/>
      <c r="C88" s="592"/>
      <c r="D88" s="592"/>
      <c r="E88" s="404"/>
      <c r="F88" s="404"/>
      <c r="G88" s="404"/>
      <c r="H88" s="404"/>
      <c r="I88" s="404"/>
      <c r="J88" s="404"/>
      <c r="K88" s="404"/>
      <c r="L88" s="404"/>
      <c r="M88" s="404"/>
      <c r="N88" s="404"/>
      <c r="O88" s="404"/>
    </row>
    <row r="89" spans="1:21" ht="12" customHeight="1">
      <c r="A89" s="97" t="s">
        <v>281</v>
      </c>
      <c r="B89" s="592"/>
      <c r="C89" s="592"/>
      <c r="D89" s="592"/>
      <c r="E89" s="404"/>
      <c r="F89" s="404"/>
      <c r="G89" s="404"/>
      <c r="H89" s="404"/>
      <c r="I89" s="404"/>
      <c r="J89" s="404"/>
      <c r="K89" s="404"/>
      <c r="L89" s="404"/>
      <c r="M89" s="404"/>
      <c r="N89" s="404"/>
      <c r="O89" s="404"/>
    </row>
    <row r="90" spans="1:21" ht="12" customHeight="1">
      <c r="A90" s="98" t="s">
        <v>468</v>
      </c>
      <c r="B90" s="593"/>
      <c r="C90" s="593"/>
      <c r="D90" s="593"/>
      <c r="E90" s="405"/>
      <c r="F90" s="405"/>
      <c r="G90" s="405"/>
      <c r="H90" s="405"/>
      <c r="I90" s="405"/>
      <c r="J90" s="405"/>
      <c r="K90" s="405"/>
      <c r="L90" s="405"/>
      <c r="M90" s="405"/>
      <c r="N90" s="405"/>
      <c r="O90" s="405"/>
    </row>
    <row r="91" spans="1:21" ht="12" customHeight="1">
      <c r="A91" s="147" t="s">
        <v>289</v>
      </c>
      <c r="B91" s="593"/>
      <c r="C91" s="593"/>
      <c r="D91" s="593"/>
      <c r="E91" s="405"/>
      <c r="F91" s="405"/>
      <c r="G91" s="405"/>
      <c r="H91" s="405"/>
      <c r="I91" s="405"/>
      <c r="J91" s="405"/>
      <c r="K91" s="405"/>
      <c r="L91" s="405"/>
      <c r="M91" s="405"/>
      <c r="N91" s="405"/>
      <c r="O91" s="405"/>
      <c r="U91" s="268"/>
    </row>
    <row r="92" spans="1:21" ht="12" customHeight="1">
      <c r="A92" s="170" t="s">
        <v>290</v>
      </c>
      <c r="B92" s="593"/>
      <c r="C92" s="593"/>
      <c r="D92" s="593"/>
      <c r="E92" s="405"/>
      <c r="F92" s="405"/>
      <c r="G92" s="405"/>
      <c r="H92" s="405"/>
      <c r="I92" s="405"/>
      <c r="J92" s="405"/>
      <c r="K92" s="405"/>
      <c r="L92" s="405"/>
      <c r="M92" s="405"/>
      <c r="N92" s="405"/>
      <c r="O92" s="181"/>
      <c r="Q92" s="181"/>
      <c r="U92" s="268"/>
    </row>
    <row r="93" spans="1:21" ht="12" customHeight="1">
      <c r="A93" s="170" t="s">
        <v>291</v>
      </c>
      <c r="B93" s="593"/>
      <c r="C93" s="593"/>
      <c r="D93" s="593"/>
      <c r="E93" s="405"/>
      <c r="F93" s="405"/>
      <c r="G93" s="405"/>
      <c r="H93" s="405"/>
      <c r="I93" s="405"/>
      <c r="J93" s="405"/>
      <c r="K93" s="405"/>
      <c r="L93" s="405"/>
      <c r="M93" s="405"/>
      <c r="N93" s="405"/>
      <c r="O93" s="181"/>
      <c r="Q93" s="181"/>
      <c r="U93" s="268"/>
    </row>
    <row r="94" spans="1:21" ht="12" customHeight="1">
      <c r="A94" s="170" t="s">
        <v>292</v>
      </c>
      <c r="B94" s="593"/>
      <c r="C94" s="593"/>
      <c r="D94" s="593"/>
      <c r="E94" s="405"/>
      <c r="F94" s="405"/>
      <c r="G94" s="405"/>
      <c r="H94" s="405"/>
      <c r="I94" s="405"/>
      <c r="J94" s="405"/>
      <c r="K94" s="405"/>
      <c r="L94" s="405"/>
      <c r="M94" s="405"/>
      <c r="N94" s="405"/>
      <c r="O94" s="405"/>
      <c r="U94" s="268"/>
    </row>
    <row r="95" spans="1:21" ht="12" customHeight="1">
      <c r="U95" s="268"/>
    </row>
    <row r="96" spans="1:21" ht="12" customHeight="1">
      <c r="U96" s="268"/>
    </row>
    <row r="97" spans="1:21" ht="12" customHeight="1">
      <c r="U97" s="268"/>
    </row>
    <row r="98" spans="1:21" ht="12" customHeight="1">
      <c r="A98" s="261"/>
      <c r="U98" s="268"/>
    </row>
    <row r="99" spans="1:21" ht="12" customHeight="1">
      <c r="U99" s="268"/>
    </row>
    <row r="100" spans="1:21" ht="12" customHeight="1">
      <c r="U100" s="268"/>
    </row>
    <row r="101" spans="1:21" ht="12" customHeight="1">
      <c r="U101" s="268"/>
    </row>
    <row r="102" spans="1:21" ht="12" customHeight="1">
      <c r="U102" s="268"/>
    </row>
    <row r="103" spans="1:21" ht="12" customHeight="1">
      <c r="U103" s="268"/>
    </row>
    <row r="104" spans="1:21" ht="12" customHeight="1">
      <c r="U104" s="268"/>
    </row>
    <row r="105" spans="1:21" ht="12" customHeight="1">
      <c r="U105" s="268"/>
    </row>
    <row r="106" spans="1:21" ht="12" customHeight="1">
      <c r="U106" s="268"/>
    </row>
    <row r="107" spans="1:21" ht="12" customHeight="1">
      <c r="U107" s="268"/>
    </row>
    <row r="108" spans="1:21" ht="12" customHeight="1">
      <c r="U108" s="268"/>
    </row>
    <row r="109" spans="1:21" ht="12" customHeight="1">
      <c r="U109" s="268"/>
    </row>
    <row r="110" spans="1:21" ht="12" customHeight="1">
      <c r="U110" s="268"/>
    </row>
    <row r="111" spans="1:21" ht="12" customHeight="1">
      <c r="U111" s="268"/>
    </row>
    <row r="112" spans="1:21" ht="12" customHeight="1">
      <c r="U112" s="269"/>
    </row>
  </sheetData>
  <mergeCells count="30">
    <mergeCell ref="O5:P5"/>
    <mergeCell ref="C6:D6"/>
    <mergeCell ref="G6:H6"/>
    <mergeCell ref="O6:P6"/>
    <mergeCell ref="A46:H47"/>
    <mergeCell ref="A5:A7"/>
    <mergeCell ref="B5:B7"/>
    <mergeCell ref="C5:D5"/>
    <mergeCell ref="G5:H5"/>
    <mergeCell ref="A9:A23"/>
    <mergeCell ref="A25:A27"/>
    <mergeCell ref="A29:A33"/>
    <mergeCell ref="A35:A38"/>
    <mergeCell ref="O42:P42"/>
    <mergeCell ref="T57:U57"/>
    <mergeCell ref="A56:A58"/>
    <mergeCell ref="B56:E56"/>
    <mergeCell ref="F56:I56"/>
    <mergeCell ref="J56:M56"/>
    <mergeCell ref="N56:Q56"/>
    <mergeCell ref="R56:U56"/>
    <mergeCell ref="B57:C57"/>
    <mergeCell ref="D57:E57"/>
    <mergeCell ref="F57:G57"/>
    <mergeCell ref="H57:I57"/>
    <mergeCell ref="J57:K57"/>
    <mergeCell ref="L57:M57"/>
    <mergeCell ref="N57:O57"/>
    <mergeCell ref="P57:Q57"/>
    <mergeCell ref="R57:S57"/>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M9" sqref="M9"/>
    </sheetView>
  </sheetViews>
  <sheetFormatPr defaultRowHeight="15"/>
  <cols>
    <col min="1" max="1" width="21" customWidth="1"/>
  </cols>
  <sheetData>
    <row r="1" spans="1:7" ht="15.75">
      <c r="E1" s="270" t="s">
        <v>293</v>
      </c>
      <c r="F1" s="270"/>
      <c r="G1" s="270"/>
    </row>
    <row r="4" spans="1:7">
      <c r="B4">
        <v>2009</v>
      </c>
      <c r="C4">
        <v>2010</v>
      </c>
      <c r="D4">
        <v>2011</v>
      </c>
      <c r="E4">
        <v>2012</v>
      </c>
      <c r="F4">
        <v>2013</v>
      </c>
    </row>
    <row r="5" spans="1:7">
      <c r="A5" t="s">
        <v>294</v>
      </c>
      <c r="B5">
        <v>78</v>
      </c>
      <c r="C5">
        <v>101</v>
      </c>
      <c r="D5">
        <v>91</v>
      </c>
      <c r="E5">
        <v>160</v>
      </c>
      <c r="F5">
        <v>121</v>
      </c>
    </row>
    <row r="6" spans="1:7">
      <c r="A6" t="s">
        <v>295</v>
      </c>
      <c r="B6">
        <v>186</v>
      </c>
      <c r="C6">
        <v>186</v>
      </c>
      <c r="D6">
        <v>191</v>
      </c>
      <c r="E6">
        <v>287</v>
      </c>
      <c r="F6">
        <v>369</v>
      </c>
    </row>
    <row r="7" spans="1:7">
      <c r="A7" t="s">
        <v>296</v>
      </c>
      <c r="B7">
        <v>32</v>
      </c>
      <c r="C7">
        <v>27</v>
      </c>
      <c r="D7">
        <v>43</v>
      </c>
      <c r="E7">
        <v>45</v>
      </c>
      <c r="F7">
        <v>27</v>
      </c>
    </row>
    <row r="24" spans="1:8" ht="35.25" customHeight="1">
      <c r="A24" s="1099" t="s">
        <v>612</v>
      </c>
      <c r="B24" s="1099"/>
      <c r="C24" s="1099"/>
      <c r="D24" s="1099"/>
      <c r="E24" s="1099"/>
      <c r="F24" s="1099"/>
      <c r="G24" s="1099"/>
      <c r="H24" s="1099"/>
    </row>
  </sheetData>
  <mergeCells count="1">
    <mergeCell ref="A24:H24"/>
  </mergeCells>
  <pageMargins left="0.511811024" right="0.511811024" top="0.78740157499999996" bottom="0.78740157499999996" header="0.31496062000000002" footer="0.31496062000000002"/>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7"/>
  <sheetViews>
    <sheetView topLeftCell="A52" workbookViewId="0">
      <selection activeCell="F53" sqref="F53:J54"/>
    </sheetView>
  </sheetViews>
  <sheetFormatPr defaultRowHeight="11.25"/>
  <cols>
    <col min="1" max="1" width="17.5703125" style="11" customWidth="1"/>
    <col min="2" max="21" width="7" style="11" customWidth="1"/>
    <col min="22" max="22" width="9.140625" style="11" customWidth="1"/>
    <col min="23" max="16384" width="9.140625" style="11"/>
  </cols>
  <sheetData>
    <row r="1" spans="1:18" ht="12" hidden="1" customHeight="1">
      <c r="A1" s="106" t="s">
        <v>257</v>
      </c>
      <c r="B1" s="197"/>
      <c r="C1" s="197"/>
      <c r="D1" s="197"/>
      <c r="E1" s="197"/>
      <c r="F1" s="197"/>
      <c r="G1" s="197"/>
      <c r="H1" s="197"/>
    </row>
    <row r="2" spans="1:18" ht="12" hidden="1" customHeight="1">
      <c r="A2" s="108" t="s">
        <v>258</v>
      </c>
      <c r="B2" s="197"/>
      <c r="C2" s="197"/>
      <c r="D2" s="197"/>
      <c r="E2" s="197"/>
      <c r="F2" s="197"/>
      <c r="G2" s="197"/>
      <c r="H2" s="197"/>
    </row>
    <row r="3" spans="1:18" ht="12" hidden="1" customHeight="1">
      <c r="A3" s="108" t="s">
        <v>259</v>
      </c>
      <c r="B3" s="197"/>
      <c r="C3" s="197"/>
      <c r="D3" s="197"/>
      <c r="E3" s="197"/>
      <c r="F3" s="197"/>
      <c r="G3" s="197"/>
      <c r="H3" s="197"/>
    </row>
    <row r="4" spans="1:18" ht="12" hidden="1" customHeight="1">
      <c r="A4" s="108"/>
      <c r="B4" s="197"/>
      <c r="C4" s="197"/>
      <c r="D4" s="197"/>
      <c r="E4" s="197"/>
      <c r="F4" s="197"/>
      <c r="G4" s="197"/>
      <c r="H4" s="197"/>
    </row>
    <row r="5" spans="1:18" ht="34.5" hidden="1" customHeight="1">
      <c r="A5" s="1105" t="s">
        <v>63</v>
      </c>
      <c r="B5" s="1108" t="s">
        <v>137</v>
      </c>
      <c r="C5" s="1111" t="s">
        <v>260</v>
      </c>
      <c r="D5" s="1112"/>
      <c r="E5" s="597"/>
      <c r="F5" s="597"/>
      <c r="G5" s="1113" t="s">
        <v>261</v>
      </c>
      <c r="H5" s="1114"/>
      <c r="I5" s="595"/>
      <c r="J5" s="595"/>
      <c r="K5" s="595"/>
      <c r="L5" s="595"/>
      <c r="M5" s="595"/>
      <c r="N5" s="595"/>
      <c r="O5" s="1087" t="s">
        <v>262</v>
      </c>
      <c r="P5" s="1088"/>
      <c r="Q5" s="198"/>
      <c r="R5" s="198"/>
    </row>
    <row r="6" spans="1:18" ht="12" hidden="1" customHeight="1">
      <c r="A6" s="1106"/>
      <c r="B6" s="1109"/>
      <c r="C6" s="1115" t="s">
        <v>147</v>
      </c>
      <c r="D6" s="1116"/>
      <c r="E6" s="199"/>
      <c r="F6" s="199"/>
      <c r="G6" s="1115" t="s">
        <v>147</v>
      </c>
      <c r="H6" s="1116"/>
      <c r="I6" s="587"/>
      <c r="J6" s="587"/>
      <c r="K6" s="587"/>
      <c r="L6" s="587"/>
      <c r="M6" s="587"/>
      <c r="N6" s="587"/>
      <c r="O6" s="1055" t="s">
        <v>147</v>
      </c>
      <c r="P6" s="1056"/>
      <c r="Q6" s="116"/>
      <c r="R6" s="116"/>
    </row>
    <row r="7" spans="1:18" ht="12" hidden="1" customHeight="1">
      <c r="A7" s="1107"/>
      <c r="B7" s="1110"/>
      <c r="C7" s="200">
        <v>2010</v>
      </c>
      <c r="D7" s="200">
        <v>2011</v>
      </c>
      <c r="E7" s="200"/>
      <c r="F7" s="200"/>
      <c r="G7" s="200">
        <v>2010</v>
      </c>
      <c r="H7" s="200">
        <v>2011</v>
      </c>
      <c r="I7" s="585"/>
      <c r="J7" s="585"/>
      <c r="K7" s="585"/>
      <c r="L7" s="585"/>
      <c r="M7" s="585"/>
      <c r="N7" s="585"/>
      <c r="O7" s="585">
        <v>2010</v>
      </c>
      <c r="P7" s="585">
        <v>2011</v>
      </c>
      <c r="Q7" s="116"/>
      <c r="R7" s="116"/>
    </row>
    <row r="8" spans="1:18" ht="12" hidden="1" customHeight="1">
      <c r="A8" s="201"/>
      <c r="B8" s="201"/>
      <c r="C8" s="201"/>
      <c r="D8" s="201"/>
      <c r="E8" s="201"/>
      <c r="F8" s="201"/>
      <c r="G8" s="201"/>
      <c r="H8" s="201"/>
      <c r="I8" s="116"/>
      <c r="J8" s="116"/>
      <c r="K8" s="116"/>
      <c r="L8" s="116"/>
      <c r="M8" s="116"/>
      <c r="N8" s="116"/>
      <c r="O8" s="116"/>
      <c r="P8" s="116"/>
      <c r="Q8" s="116"/>
      <c r="R8" s="116"/>
    </row>
    <row r="9" spans="1:18" ht="12" hidden="1" customHeight="1">
      <c r="A9" s="1100" t="s">
        <v>66</v>
      </c>
      <c r="B9" s="197" t="s">
        <v>12</v>
      </c>
      <c r="C9" s="202"/>
      <c r="D9" s="202">
        <v>2</v>
      </c>
      <c r="E9" s="202"/>
      <c r="F9" s="202"/>
      <c r="G9" s="203">
        <v>0</v>
      </c>
      <c r="H9" s="203">
        <v>0</v>
      </c>
      <c r="I9" s="204"/>
      <c r="J9" s="204"/>
      <c r="K9" s="204"/>
      <c r="L9" s="204"/>
      <c r="M9" s="204"/>
      <c r="N9" s="204"/>
      <c r="O9" s="204">
        <v>0</v>
      </c>
      <c r="P9" s="204">
        <v>0</v>
      </c>
      <c r="Q9" s="205"/>
      <c r="R9" s="205"/>
    </row>
    <row r="10" spans="1:18" ht="12" hidden="1" customHeight="1">
      <c r="A10" s="1100"/>
      <c r="B10" s="197" t="s">
        <v>15</v>
      </c>
      <c r="C10" s="202">
        <v>9</v>
      </c>
      <c r="D10" s="206">
        <v>4</v>
      </c>
      <c r="E10" s="206"/>
      <c r="F10" s="206"/>
      <c r="G10" s="203">
        <v>5</v>
      </c>
      <c r="H10" s="203">
        <v>2</v>
      </c>
      <c r="I10" s="204"/>
      <c r="J10" s="204"/>
      <c r="K10" s="204"/>
      <c r="L10" s="204"/>
      <c r="M10" s="204"/>
      <c r="N10" s="204"/>
      <c r="O10" s="204">
        <v>6</v>
      </c>
      <c r="P10" s="204">
        <v>10</v>
      </c>
      <c r="Q10" s="205"/>
      <c r="R10" s="205"/>
    </row>
    <row r="11" spans="1:18" ht="12" hidden="1" customHeight="1">
      <c r="A11" s="1100"/>
      <c r="B11" s="197" t="s">
        <v>16</v>
      </c>
      <c r="C11" s="206">
        <v>307</v>
      </c>
      <c r="D11" s="206">
        <v>228</v>
      </c>
      <c r="E11" s="206"/>
      <c r="F11" s="206"/>
      <c r="G11" s="207">
        <v>8</v>
      </c>
      <c r="H11" s="207">
        <v>3</v>
      </c>
      <c r="I11" s="208"/>
      <c r="J11" s="208"/>
      <c r="K11" s="208"/>
      <c r="L11" s="208"/>
      <c r="M11" s="208"/>
      <c r="N11" s="208"/>
      <c r="O11" s="208">
        <v>6</v>
      </c>
      <c r="P11" s="208">
        <v>8</v>
      </c>
      <c r="Q11" s="209"/>
      <c r="R11" s="209"/>
    </row>
    <row r="12" spans="1:18" ht="12" hidden="1" customHeight="1">
      <c r="A12" s="1100"/>
      <c r="B12" s="197" t="s">
        <v>17</v>
      </c>
      <c r="C12" s="202">
        <v>7</v>
      </c>
      <c r="D12" s="202">
        <v>23</v>
      </c>
      <c r="E12" s="202"/>
      <c r="F12" s="202"/>
      <c r="G12" s="202"/>
      <c r="H12" s="202"/>
      <c r="I12" s="210"/>
      <c r="J12" s="210"/>
      <c r="K12" s="210"/>
      <c r="L12" s="210"/>
      <c r="M12" s="210"/>
      <c r="N12" s="210"/>
      <c r="O12" s="210">
        <v>7</v>
      </c>
      <c r="P12" s="210">
        <v>12</v>
      </c>
      <c r="Q12" s="211"/>
      <c r="R12" s="211"/>
    </row>
    <row r="13" spans="1:18" ht="12" hidden="1" customHeight="1">
      <c r="A13" s="1100"/>
      <c r="B13" s="197" t="s">
        <v>18</v>
      </c>
      <c r="C13" s="206"/>
      <c r="D13" s="206"/>
      <c r="E13" s="206"/>
      <c r="F13" s="206"/>
      <c r="G13" s="206"/>
      <c r="H13" s="206"/>
      <c r="I13" s="212"/>
      <c r="J13" s="212"/>
      <c r="K13" s="212"/>
      <c r="L13" s="212"/>
      <c r="M13" s="212"/>
      <c r="N13" s="212"/>
      <c r="O13" s="213"/>
      <c r="P13" s="204">
        <v>2</v>
      </c>
      <c r="Q13" s="205"/>
      <c r="R13" s="205"/>
    </row>
    <row r="14" spans="1:18" ht="12" hidden="1" customHeight="1">
      <c r="A14" s="1100"/>
      <c r="B14" s="197" t="s">
        <v>19</v>
      </c>
      <c r="C14" s="202">
        <v>3</v>
      </c>
      <c r="D14" s="202">
        <v>8</v>
      </c>
      <c r="E14" s="202"/>
      <c r="F14" s="202"/>
      <c r="G14" s="203">
        <v>0</v>
      </c>
      <c r="H14" s="203">
        <v>1</v>
      </c>
      <c r="I14" s="204"/>
      <c r="J14" s="204"/>
      <c r="K14" s="204"/>
      <c r="L14" s="204"/>
      <c r="M14" s="204"/>
      <c r="N14" s="204"/>
      <c r="O14" s="204">
        <v>3</v>
      </c>
      <c r="P14" s="204">
        <v>0</v>
      </c>
      <c r="Q14" s="205"/>
      <c r="R14" s="205"/>
    </row>
    <row r="15" spans="1:18" ht="12" hidden="1" customHeight="1">
      <c r="A15" s="1100"/>
      <c r="B15" s="197" t="s">
        <v>20</v>
      </c>
      <c r="C15" s="214">
        <v>16</v>
      </c>
      <c r="D15" s="214">
        <v>6</v>
      </c>
      <c r="E15" s="214"/>
      <c r="F15" s="214"/>
      <c r="G15" s="215">
        <v>3</v>
      </c>
      <c r="H15" s="215">
        <v>2</v>
      </c>
      <c r="I15" s="216"/>
      <c r="J15" s="216"/>
      <c r="K15" s="216"/>
      <c r="L15" s="216"/>
      <c r="M15" s="216"/>
      <c r="N15" s="216"/>
      <c r="O15" s="216">
        <v>3</v>
      </c>
      <c r="P15" s="216">
        <v>3</v>
      </c>
      <c r="Q15" s="205"/>
      <c r="R15" s="205"/>
    </row>
    <row r="16" spans="1:18" ht="12" hidden="1" customHeight="1">
      <c r="A16" s="1100"/>
      <c r="B16" s="197" t="s">
        <v>22</v>
      </c>
      <c r="C16" s="202">
        <v>6</v>
      </c>
      <c r="D16" s="202">
        <v>10</v>
      </c>
      <c r="E16" s="202"/>
      <c r="F16" s="202"/>
      <c r="G16" s="203">
        <v>4</v>
      </c>
      <c r="H16" s="203">
        <v>7</v>
      </c>
      <c r="I16" s="204"/>
      <c r="J16" s="204"/>
      <c r="K16" s="204"/>
      <c r="L16" s="204"/>
      <c r="M16" s="204"/>
      <c r="N16" s="204"/>
      <c r="O16" s="204">
        <v>6</v>
      </c>
      <c r="P16" s="204">
        <v>1</v>
      </c>
      <c r="Q16" s="205"/>
      <c r="R16" s="205"/>
    </row>
    <row r="17" spans="1:18" ht="12" hidden="1" customHeight="1">
      <c r="A17" s="1100"/>
      <c r="B17" s="197" t="s">
        <v>23</v>
      </c>
      <c r="C17" s="202">
        <v>3</v>
      </c>
      <c r="D17" s="202">
        <v>2</v>
      </c>
      <c r="E17" s="202"/>
      <c r="F17" s="202"/>
      <c r="G17" s="203">
        <v>0</v>
      </c>
      <c r="H17" s="203">
        <v>0</v>
      </c>
      <c r="I17" s="204"/>
      <c r="J17" s="204"/>
      <c r="K17" s="204"/>
      <c r="L17" s="204"/>
      <c r="M17" s="204"/>
      <c r="N17" s="204"/>
      <c r="O17" s="204">
        <v>0</v>
      </c>
      <c r="P17" s="204">
        <v>3</v>
      </c>
      <c r="Q17" s="205"/>
      <c r="R17" s="205"/>
    </row>
    <row r="18" spans="1:18" ht="12" hidden="1" customHeight="1">
      <c r="A18" s="1100"/>
      <c r="B18" s="197" t="s">
        <v>25</v>
      </c>
      <c r="C18" s="202">
        <v>5</v>
      </c>
      <c r="D18" s="202">
        <v>9</v>
      </c>
      <c r="E18" s="202"/>
      <c r="F18" s="202"/>
      <c r="G18" s="203">
        <v>2</v>
      </c>
      <c r="H18" s="203">
        <v>0</v>
      </c>
      <c r="I18" s="204"/>
      <c r="J18" s="204"/>
      <c r="K18" s="204"/>
      <c r="L18" s="204"/>
      <c r="M18" s="204"/>
      <c r="N18" s="204"/>
      <c r="O18" s="204">
        <v>0</v>
      </c>
      <c r="P18" s="204">
        <v>1</v>
      </c>
      <c r="Q18" s="205"/>
      <c r="R18" s="205"/>
    </row>
    <row r="19" spans="1:18" ht="12" hidden="1" customHeight="1">
      <c r="A19" s="1100"/>
      <c r="B19" s="197" t="s">
        <v>27</v>
      </c>
      <c r="C19" s="202">
        <v>31</v>
      </c>
      <c r="D19" s="202">
        <v>24</v>
      </c>
      <c r="E19" s="202"/>
      <c r="F19" s="202"/>
      <c r="G19" s="207">
        <v>11</v>
      </c>
      <c r="H19" s="207">
        <v>19</v>
      </c>
      <c r="I19" s="208"/>
      <c r="J19" s="208"/>
      <c r="K19" s="208"/>
      <c r="L19" s="208"/>
      <c r="M19" s="208"/>
      <c r="N19" s="208"/>
      <c r="O19" s="208">
        <v>38</v>
      </c>
      <c r="P19" s="208">
        <v>34</v>
      </c>
      <c r="Q19" s="209"/>
      <c r="R19" s="209"/>
    </row>
    <row r="20" spans="1:18" ht="12" hidden="1" customHeight="1">
      <c r="A20" s="1100"/>
      <c r="B20" s="197" t="s">
        <v>29</v>
      </c>
      <c r="C20" s="202">
        <v>855</v>
      </c>
      <c r="D20" s="202">
        <v>524</v>
      </c>
      <c r="E20" s="202"/>
      <c r="F20" s="202"/>
      <c r="G20" s="202"/>
      <c r="H20" s="202"/>
      <c r="I20" s="210"/>
      <c r="J20" s="210"/>
      <c r="K20" s="210"/>
      <c r="L20" s="210"/>
      <c r="M20" s="210"/>
      <c r="N20" s="210"/>
      <c r="O20" s="204">
        <v>20</v>
      </c>
      <c r="P20" s="204">
        <v>12</v>
      </c>
      <c r="Q20" s="205"/>
      <c r="R20" s="205"/>
    </row>
    <row r="21" spans="1:18" ht="12" hidden="1" customHeight="1">
      <c r="A21" s="1100"/>
      <c r="B21" s="197" t="s">
        <v>44</v>
      </c>
      <c r="C21" s="202">
        <v>55</v>
      </c>
      <c r="D21" s="202">
        <v>40</v>
      </c>
      <c r="E21" s="202"/>
      <c r="F21" s="202"/>
      <c r="G21" s="202"/>
      <c r="H21" s="202"/>
      <c r="I21" s="210"/>
      <c r="J21" s="210"/>
      <c r="K21" s="210"/>
      <c r="L21" s="210"/>
      <c r="M21" s="210"/>
      <c r="N21" s="210"/>
      <c r="O21" s="204">
        <v>5</v>
      </c>
      <c r="P21" s="204">
        <v>3</v>
      </c>
      <c r="Q21" s="205"/>
      <c r="R21" s="205"/>
    </row>
    <row r="22" spans="1:18" ht="12" hidden="1" customHeight="1">
      <c r="A22" s="1100"/>
      <c r="B22" s="197" t="s">
        <v>83</v>
      </c>
      <c r="C22" s="217">
        <v>510</v>
      </c>
      <c r="D22" s="217">
        <v>460</v>
      </c>
      <c r="E22" s="217"/>
      <c r="F22" s="217"/>
      <c r="G22" s="217"/>
      <c r="H22" s="218">
        <v>20</v>
      </c>
      <c r="I22" s="219"/>
      <c r="J22" s="219"/>
      <c r="K22" s="219"/>
      <c r="L22" s="219"/>
      <c r="M22" s="219"/>
      <c r="N22" s="219"/>
      <c r="O22" s="219">
        <v>25</v>
      </c>
      <c r="P22" s="219">
        <v>28</v>
      </c>
      <c r="Q22" s="205"/>
      <c r="R22" s="205"/>
    </row>
    <row r="23" spans="1:18" ht="12" hidden="1" customHeight="1">
      <c r="A23" s="1100"/>
      <c r="B23" s="197" t="s">
        <v>36</v>
      </c>
      <c r="C23" s="202">
        <v>17</v>
      </c>
      <c r="D23" s="202">
        <v>4</v>
      </c>
      <c r="E23" s="202"/>
      <c r="F23" s="202"/>
      <c r="G23" s="203">
        <v>0</v>
      </c>
      <c r="H23" s="203">
        <v>0</v>
      </c>
      <c r="I23" s="204"/>
      <c r="J23" s="204"/>
      <c r="K23" s="204"/>
      <c r="L23" s="204"/>
      <c r="M23" s="204"/>
      <c r="N23" s="204"/>
      <c r="O23" s="208">
        <v>5</v>
      </c>
      <c r="P23" s="204">
        <v>0</v>
      </c>
      <c r="Q23" s="205"/>
      <c r="R23" s="205"/>
    </row>
    <row r="24" spans="1:18" ht="12" hidden="1" customHeight="1">
      <c r="A24" s="220"/>
      <c r="B24" s="197"/>
      <c r="C24" s="197"/>
      <c r="D24" s="197"/>
      <c r="E24" s="197"/>
      <c r="F24" s="197"/>
      <c r="G24" s="197"/>
      <c r="H24" s="197"/>
    </row>
    <row r="25" spans="1:18" ht="12" hidden="1" customHeight="1">
      <c r="A25" s="1100" t="s">
        <v>68</v>
      </c>
      <c r="B25" s="197" t="s">
        <v>21</v>
      </c>
      <c r="C25" s="202"/>
      <c r="D25" s="202">
        <v>1</v>
      </c>
      <c r="E25" s="202"/>
      <c r="F25" s="202"/>
      <c r="G25" s="203"/>
      <c r="H25" s="203"/>
      <c r="I25" s="204"/>
      <c r="J25" s="204"/>
      <c r="K25" s="204"/>
      <c r="L25" s="204"/>
      <c r="M25" s="204"/>
      <c r="N25" s="204"/>
      <c r="O25" s="204"/>
      <c r="P25" s="204"/>
      <c r="Q25" s="205"/>
      <c r="R25" s="205"/>
    </row>
    <row r="26" spans="1:18" ht="12" hidden="1" customHeight="1">
      <c r="A26" s="1100"/>
      <c r="B26" s="221" t="s">
        <v>46</v>
      </c>
      <c r="C26" s="202">
        <v>5</v>
      </c>
      <c r="D26" s="202">
        <v>2</v>
      </c>
      <c r="E26" s="202"/>
      <c r="F26" s="202"/>
      <c r="G26" s="203">
        <v>1</v>
      </c>
      <c r="H26" s="203">
        <v>1</v>
      </c>
      <c r="I26" s="204"/>
      <c r="J26" s="204"/>
      <c r="K26" s="204"/>
      <c r="L26" s="204"/>
      <c r="M26" s="204"/>
      <c r="N26" s="204"/>
      <c r="O26" s="208">
        <v>1</v>
      </c>
      <c r="P26" s="208">
        <v>4</v>
      </c>
      <c r="Q26" s="209"/>
      <c r="R26" s="209"/>
    </row>
    <row r="27" spans="1:18" ht="12" hidden="1" customHeight="1">
      <c r="A27" s="1100"/>
      <c r="B27" s="197" t="s">
        <v>47</v>
      </c>
      <c r="C27" s="217">
        <v>5</v>
      </c>
      <c r="D27" s="217">
        <v>3</v>
      </c>
      <c r="E27" s="217"/>
      <c r="F27" s="217"/>
      <c r="G27" s="218">
        <v>0</v>
      </c>
      <c r="H27" s="218">
        <v>0</v>
      </c>
      <c r="I27" s="219"/>
      <c r="J27" s="219"/>
      <c r="K27" s="219"/>
      <c r="L27" s="219"/>
      <c r="M27" s="219"/>
      <c r="N27" s="219"/>
      <c r="O27" s="219">
        <v>0</v>
      </c>
      <c r="P27" s="219">
        <v>1</v>
      </c>
      <c r="Q27" s="205"/>
      <c r="R27" s="205"/>
    </row>
    <row r="28" spans="1:18" ht="12" hidden="1" customHeight="1">
      <c r="A28" s="220"/>
      <c r="B28" s="197"/>
      <c r="C28" s="222"/>
      <c r="D28" s="222"/>
      <c r="E28" s="222"/>
      <c r="F28" s="222"/>
      <c r="G28" s="223"/>
      <c r="H28" s="223"/>
      <c r="I28" s="224"/>
      <c r="J28" s="224"/>
      <c r="K28" s="224"/>
      <c r="L28" s="224"/>
      <c r="M28" s="224"/>
      <c r="N28" s="224"/>
      <c r="O28" s="224"/>
      <c r="P28" s="224"/>
      <c r="Q28" s="205"/>
      <c r="R28" s="205"/>
    </row>
    <row r="29" spans="1:18" ht="12" hidden="1" customHeight="1">
      <c r="A29" s="1100" t="s">
        <v>263</v>
      </c>
      <c r="B29" s="197" t="s">
        <v>11</v>
      </c>
      <c r="C29" s="225">
        <v>1</v>
      </c>
      <c r="D29" s="225">
        <v>1</v>
      </c>
      <c r="E29" s="225"/>
      <c r="F29" s="225"/>
      <c r="G29" s="225"/>
      <c r="H29" s="225"/>
      <c r="I29" s="226"/>
      <c r="J29" s="226"/>
      <c r="K29" s="226"/>
      <c r="L29" s="226"/>
      <c r="M29" s="226"/>
      <c r="N29" s="226"/>
      <c r="O29" s="227"/>
      <c r="P29" s="227">
        <v>0</v>
      </c>
      <c r="Q29" s="228"/>
      <c r="R29" s="228"/>
    </row>
    <row r="30" spans="1:18" ht="12" hidden="1" customHeight="1">
      <c r="A30" s="1100"/>
      <c r="B30" s="197" t="s">
        <v>138</v>
      </c>
      <c r="C30" s="202"/>
      <c r="D30" s="202"/>
      <c r="E30" s="202"/>
      <c r="F30" s="202"/>
      <c r="G30" s="202"/>
      <c r="H30" s="202"/>
      <c r="I30" s="210"/>
      <c r="J30" s="210"/>
      <c r="K30" s="210"/>
      <c r="L30" s="210"/>
      <c r="M30" s="210"/>
      <c r="N30" s="210"/>
      <c r="O30" s="210"/>
      <c r="P30" s="210"/>
      <c r="Q30" s="211"/>
      <c r="R30" s="211"/>
    </row>
    <row r="31" spans="1:18" ht="12" hidden="1" customHeight="1">
      <c r="A31" s="1100"/>
      <c r="B31" s="197" t="s">
        <v>24</v>
      </c>
      <c r="C31" s="202"/>
      <c r="D31" s="202"/>
      <c r="E31" s="202"/>
      <c r="F31" s="202"/>
      <c r="G31" s="202"/>
      <c r="H31" s="202"/>
      <c r="I31" s="210"/>
      <c r="J31" s="210"/>
      <c r="K31" s="210"/>
      <c r="L31" s="210"/>
      <c r="M31" s="210"/>
      <c r="N31" s="210"/>
      <c r="O31" s="210"/>
      <c r="P31" s="210"/>
      <c r="Q31" s="211"/>
      <c r="R31" s="211"/>
    </row>
    <row r="32" spans="1:18" ht="12" hidden="1" customHeight="1">
      <c r="A32" s="1100"/>
      <c r="B32" s="197" t="s">
        <v>264</v>
      </c>
      <c r="C32" s="202">
        <v>119</v>
      </c>
      <c r="D32" s="202">
        <v>147</v>
      </c>
      <c r="E32" s="202"/>
      <c r="F32" s="202"/>
      <c r="G32" s="202"/>
      <c r="H32" s="202"/>
      <c r="I32" s="210"/>
      <c r="J32" s="210"/>
      <c r="K32" s="210"/>
      <c r="L32" s="210"/>
      <c r="M32" s="210"/>
      <c r="N32" s="210"/>
      <c r="O32" s="208">
        <v>3</v>
      </c>
      <c r="P32" s="204">
        <v>9</v>
      </c>
      <c r="Q32" s="205"/>
      <c r="R32" s="205"/>
    </row>
    <row r="33" spans="1:18" ht="12" hidden="1" customHeight="1">
      <c r="A33" s="1100"/>
      <c r="B33" s="197" t="s">
        <v>30</v>
      </c>
      <c r="C33" s="217">
        <v>5</v>
      </c>
      <c r="D33" s="217">
        <v>0</v>
      </c>
      <c r="E33" s="217"/>
      <c r="F33" s="217"/>
      <c r="G33" s="229">
        <v>0</v>
      </c>
      <c r="H33" s="217"/>
      <c r="I33" s="230"/>
      <c r="J33" s="230"/>
      <c r="K33" s="230"/>
      <c r="L33" s="230"/>
      <c r="M33" s="230"/>
      <c r="N33" s="230"/>
      <c r="O33" s="219">
        <v>1</v>
      </c>
      <c r="P33" s="219">
        <v>0</v>
      </c>
      <c r="Q33" s="205"/>
      <c r="R33" s="205"/>
    </row>
    <row r="34" spans="1:18" ht="12" hidden="1" customHeight="1">
      <c r="A34" s="220"/>
      <c r="B34" s="197"/>
      <c r="C34" s="231"/>
      <c r="D34" s="231"/>
      <c r="E34" s="231"/>
      <c r="F34" s="231"/>
      <c r="G34" s="223"/>
      <c r="H34" s="223"/>
      <c r="I34" s="224"/>
      <c r="J34" s="224"/>
      <c r="K34" s="224"/>
      <c r="L34" s="224"/>
      <c r="M34" s="224"/>
      <c r="N34" s="224"/>
      <c r="O34" s="232"/>
      <c r="P34" s="232"/>
      <c r="Q34" s="12"/>
      <c r="R34" s="12"/>
    </row>
    <row r="35" spans="1:18" ht="12" hidden="1" customHeight="1">
      <c r="A35" s="1101" t="s">
        <v>265</v>
      </c>
      <c r="B35" s="221" t="s">
        <v>13</v>
      </c>
      <c r="C35" s="225"/>
      <c r="D35" s="225"/>
      <c r="E35" s="225"/>
      <c r="F35" s="225"/>
      <c r="G35" s="225"/>
      <c r="H35" s="225"/>
      <c r="I35" s="226"/>
      <c r="J35" s="226"/>
      <c r="K35" s="226"/>
      <c r="L35" s="226"/>
      <c r="M35" s="226"/>
      <c r="N35" s="226"/>
      <c r="O35" s="216"/>
      <c r="P35" s="216"/>
      <c r="Q35" s="205"/>
      <c r="R35" s="205"/>
    </row>
    <row r="36" spans="1:18" ht="12" hidden="1" customHeight="1">
      <c r="A36" s="1101"/>
      <c r="B36" s="221" t="s">
        <v>28</v>
      </c>
      <c r="C36" s="202">
        <v>0</v>
      </c>
      <c r="D36" s="202"/>
      <c r="E36" s="202"/>
      <c r="F36" s="202"/>
      <c r="G36" s="202">
        <v>0</v>
      </c>
      <c r="H36" s="202"/>
      <c r="I36" s="210"/>
      <c r="J36" s="210"/>
      <c r="K36" s="210"/>
      <c r="L36" s="210"/>
      <c r="M36" s="210"/>
      <c r="N36" s="210"/>
      <c r="O36" s="204">
        <v>1</v>
      </c>
      <c r="P36" s="204"/>
      <c r="Q36" s="205"/>
      <c r="R36" s="205"/>
    </row>
    <row r="37" spans="1:18" ht="12" hidden="1" customHeight="1">
      <c r="A37" s="1101"/>
      <c r="B37" s="221" t="s">
        <v>33</v>
      </c>
      <c r="C37" s="202"/>
      <c r="D37" s="202"/>
      <c r="E37" s="202"/>
      <c r="F37" s="202"/>
      <c r="G37" s="202"/>
      <c r="H37" s="202"/>
      <c r="I37" s="210"/>
      <c r="J37" s="210"/>
      <c r="K37" s="210"/>
      <c r="L37" s="210"/>
      <c r="M37" s="210"/>
      <c r="N37" s="210"/>
      <c r="O37" s="210"/>
      <c r="P37" s="210"/>
      <c r="Q37" s="211"/>
      <c r="R37" s="211"/>
    </row>
    <row r="38" spans="1:18" ht="12" hidden="1" customHeight="1">
      <c r="A38" s="1102"/>
      <c r="B38" s="233" t="s">
        <v>34</v>
      </c>
      <c r="C38" s="202">
        <v>23</v>
      </c>
      <c r="D38" s="202">
        <v>43</v>
      </c>
      <c r="E38" s="202"/>
      <c r="F38" s="202"/>
      <c r="G38" s="203">
        <v>2</v>
      </c>
      <c r="H38" s="202">
        <v>5</v>
      </c>
      <c r="I38" s="210"/>
      <c r="J38" s="210"/>
      <c r="K38" s="210"/>
      <c r="L38" s="210"/>
      <c r="M38" s="210"/>
      <c r="N38" s="210"/>
      <c r="O38" s="204">
        <v>2</v>
      </c>
      <c r="P38" s="210">
        <v>3</v>
      </c>
      <c r="Q38" s="211"/>
      <c r="R38" s="211"/>
    </row>
    <row r="39" spans="1:18" ht="12" hidden="1" customHeight="1">
      <c r="A39" s="106" t="s">
        <v>266</v>
      </c>
      <c r="B39" s="234"/>
      <c r="C39" s="221"/>
      <c r="D39" s="221"/>
      <c r="E39" s="221"/>
      <c r="F39" s="221"/>
      <c r="G39" s="221"/>
      <c r="H39" s="221"/>
      <c r="I39" s="12"/>
      <c r="J39" s="12"/>
      <c r="K39" s="12"/>
      <c r="L39" s="12"/>
      <c r="M39" s="12"/>
      <c r="N39" s="12"/>
      <c r="O39" s="12"/>
      <c r="P39" s="12"/>
      <c r="Q39" s="12"/>
      <c r="R39" s="12"/>
    </row>
    <row r="40" spans="1:18" ht="12" hidden="1" customHeight="1">
      <c r="A40" s="108" t="s">
        <v>267</v>
      </c>
      <c r="B40" s="234"/>
      <c r="C40" s="221"/>
      <c r="D40" s="221"/>
      <c r="E40" s="221"/>
      <c r="F40" s="221"/>
      <c r="G40" s="221"/>
      <c r="H40" s="221"/>
      <c r="I40" s="12"/>
      <c r="J40" s="12"/>
      <c r="K40" s="12"/>
      <c r="L40" s="12"/>
      <c r="M40" s="12"/>
      <c r="N40" s="12"/>
      <c r="O40" s="12"/>
      <c r="P40" s="12"/>
      <c r="Q40" s="12"/>
      <c r="R40" s="12"/>
    </row>
    <row r="41" spans="1:18" ht="12" hidden="1" customHeight="1">
      <c r="A41" s="235" t="s">
        <v>268</v>
      </c>
      <c r="B41" s="596"/>
      <c r="C41" s="596"/>
      <c r="D41" s="596"/>
      <c r="E41" s="596"/>
      <c r="F41" s="596"/>
      <c r="G41" s="596"/>
      <c r="H41" s="596"/>
      <c r="I41" s="589"/>
      <c r="J41" s="589"/>
      <c r="K41" s="589"/>
      <c r="L41" s="589"/>
      <c r="M41" s="589"/>
      <c r="N41" s="589"/>
      <c r="O41" s="589"/>
      <c r="P41" s="589"/>
      <c r="Q41" s="589"/>
      <c r="R41" s="589"/>
    </row>
    <row r="42" spans="1:18" ht="12" hidden="1" customHeight="1">
      <c r="A42" s="197" t="s">
        <v>269</v>
      </c>
      <c r="B42" s="236"/>
      <c r="C42" s="236"/>
      <c r="D42" s="236"/>
      <c r="E42" s="236"/>
      <c r="F42" s="236"/>
      <c r="G42" s="236"/>
      <c r="H42" s="236"/>
      <c r="I42" s="237"/>
      <c r="J42" s="237"/>
      <c r="K42" s="237"/>
      <c r="L42" s="237"/>
      <c r="M42" s="237"/>
      <c r="N42" s="237"/>
      <c r="O42" s="1098"/>
      <c r="P42" s="1098"/>
      <c r="Q42" s="598"/>
      <c r="R42" s="598"/>
    </row>
    <row r="43" spans="1:18" ht="12" hidden="1" customHeight="1">
      <c r="A43" s="238" t="s">
        <v>270</v>
      </c>
      <c r="B43" s="236"/>
      <c r="C43" s="236"/>
      <c r="D43" s="236"/>
      <c r="E43" s="236"/>
      <c r="F43" s="236"/>
      <c r="G43" s="236"/>
      <c r="H43" s="236"/>
      <c r="I43" s="237"/>
      <c r="J43" s="237"/>
      <c r="K43" s="237"/>
      <c r="L43" s="237"/>
      <c r="M43" s="237"/>
      <c r="N43" s="237"/>
      <c r="O43" s="598"/>
      <c r="P43" s="598"/>
      <c r="Q43" s="598"/>
      <c r="R43" s="598"/>
    </row>
    <row r="44" spans="1:18" ht="12" hidden="1" customHeight="1">
      <c r="A44" s="220" t="s">
        <v>271</v>
      </c>
      <c r="B44" s="220"/>
      <c r="C44" s="220"/>
      <c r="D44" s="220"/>
      <c r="E44" s="220"/>
      <c r="F44" s="220"/>
      <c r="G44" s="220"/>
      <c r="H44" s="220"/>
      <c r="I44" s="97"/>
      <c r="J44" s="97"/>
      <c r="K44" s="97"/>
      <c r="L44" s="97"/>
      <c r="M44" s="97"/>
      <c r="N44" s="97"/>
    </row>
    <row r="45" spans="1:18" ht="12" hidden="1" customHeight="1">
      <c r="A45" s="220" t="s">
        <v>272</v>
      </c>
      <c r="B45" s="220"/>
      <c r="C45" s="220"/>
      <c r="D45" s="220"/>
      <c r="E45" s="220"/>
      <c r="F45" s="220"/>
      <c r="G45" s="220"/>
      <c r="H45" s="220"/>
      <c r="I45" s="97"/>
      <c r="J45" s="97"/>
      <c r="K45" s="97"/>
      <c r="L45" s="97"/>
      <c r="M45" s="97"/>
      <c r="N45" s="97"/>
    </row>
    <row r="46" spans="1:18" ht="12" hidden="1" customHeight="1">
      <c r="A46" s="1103" t="s">
        <v>273</v>
      </c>
      <c r="B46" s="1104"/>
      <c r="C46" s="1104"/>
      <c r="D46" s="1104"/>
      <c r="E46" s="1104"/>
      <c r="F46" s="1104"/>
      <c r="G46" s="1104"/>
      <c r="H46" s="1104"/>
      <c r="I46" s="589"/>
      <c r="J46" s="589"/>
      <c r="K46" s="589"/>
      <c r="L46" s="589"/>
      <c r="M46" s="589"/>
      <c r="N46" s="589"/>
    </row>
    <row r="47" spans="1:18" ht="12" hidden="1" customHeight="1">
      <c r="A47" s="1104"/>
      <c r="B47" s="1104"/>
      <c r="C47" s="1104"/>
      <c r="D47" s="1104"/>
      <c r="E47" s="1104"/>
      <c r="F47" s="1104"/>
      <c r="G47" s="1104"/>
      <c r="H47" s="1104"/>
      <c r="I47" s="589"/>
      <c r="J47" s="589"/>
      <c r="K47" s="589"/>
      <c r="L47" s="589"/>
      <c r="M47" s="589"/>
      <c r="N47" s="589"/>
    </row>
    <row r="48" spans="1:18" ht="12" hidden="1" customHeight="1">
      <c r="A48" s="197"/>
      <c r="B48" s="197"/>
      <c r="C48" s="197"/>
      <c r="D48" s="197"/>
      <c r="E48" s="197"/>
      <c r="F48" s="197"/>
      <c r="G48" s="197"/>
      <c r="H48" s="197"/>
    </row>
    <row r="49" spans="1:22" ht="12" hidden="1" customHeight="1">
      <c r="A49" s="197"/>
      <c r="B49" s="197"/>
      <c r="C49" s="197"/>
      <c r="D49" s="197"/>
      <c r="E49" s="197"/>
      <c r="F49" s="197"/>
      <c r="G49" s="197"/>
      <c r="H49" s="197"/>
    </row>
    <row r="50" spans="1:22" ht="12" hidden="1" customHeight="1">
      <c r="A50" s="239"/>
      <c r="B50" s="197"/>
      <c r="C50" s="197"/>
      <c r="D50" s="197"/>
      <c r="E50" s="197"/>
      <c r="F50" s="197"/>
      <c r="G50" s="240"/>
      <c r="H50" s="240"/>
      <c r="I50" s="241"/>
      <c r="J50" s="241"/>
      <c r="K50" s="241"/>
      <c r="L50" s="241"/>
      <c r="M50" s="241"/>
      <c r="N50" s="241"/>
    </row>
    <row r="51" spans="1:22" ht="12" hidden="1" customHeight="1">
      <c r="A51" s="239"/>
      <c r="B51" s="197"/>
      <c r="C51" s="239"/>
      <c r="D51" s="239"/>
      <c r="E51" s="239"/>
      <c r="F51" s="239"/>
      <c r="G51" s="234"/>
      <c r="H51" s="234"/>
      <c r="I51" s="19"/>
      <c r="J51" s="19"/>
      <c r="K51" s="19"/>
      <c r="L51" s="19"/>
      <c r="M51" s="19"/>
      <c r="N51" s="19"/>
    </row>
    <row r="52" spans="1:22" ht="12" customHeight="1">
      <c r="A52" s="106" t="s">
        <v>297</v>
      </c>
      <c r="B52" s="197"/>
      <c r="C52" s="239"/>
      <c r="D52" s="239"/>
      <c r="E52" s="239"/>
      <c r="F52" s="239"/>
      <c r="G52" s="234"/>
      <c r="H52" s="234"/>
      <c r="I52" s="19"/>
      <c r="J52" s="19"/>
      <c r="K52" s="19"/>
      <c r="L52" s="19"/>
      <c r="M52" s="19"/>
      <c r="N52" s="19"/>
    </row>
    <row r="53" spans="1:22" ht="12" customHeight="1">
      <c r="A53" s="108" t="s">
        <v>275</v>
      </c>
      <c r="B53" s="197"/>
      <c r="C53" s="239"/>
      <c r="D53" s="239"/>
      <c r="E53" s="239"/>
      <c r="F53" s="583"/>
      <c r="G53" s="1039"/>
      <c r="H53" s="1039"/>
      <c r="I53" s="19"/>
      <c r="J53" s="19"/>
      <c r="K53" s="19"/>
      <c r="L53" s="19"/>
      <c r="M53" s="19"/>
      <c r="N53" s="19"/>
    </row>
    <row r="54" spans="1:22" ht="12" customHeight="1">
      <c r="A54" s="108" t="s">
        <v>192</v>
      </c>
      <c r="B54" s="197"/>
      <c r="C54" s="239"/>
      <c r="D54" s="239"/>
      <c r="E54" s="239"/>
      <c r="F54" s="583"/>
      <c r="G54" s="582"/>
      <c r="H54" s="242"/>
      <c r="I54" s="243"/>
      <c r="J54" s="243"/>
      <c r="K54" s="243"/>
      <c r="L54" s="243"/>
      <c r="M54" s="243"/>
      <c r="N54" s="243"/>
    </row>
    <row r="55" spans="1:22" ht="12" hidden="1" customHeight="1">
      <c r="A55" s="244"/>
      <c r="C55" s="244"/>
      <c r="D55" s="244"/>
      <c r="E55" s="244"/>
      <c r="F55" s="244"/>
      <c r="G55" s="19"/>
      <c r="H55" s="19"/>
      <c r="I55" s="19"/>
      <c r="J55" s="19"/>
      <c r="K55" s="19"/>
      <c r="L55" s="19"/>
      <c r="M55" s="19"/>
      <c r="N55" s="19"/>
    </row>
    <row r="56" spans="1:22" ht="12" customHeight="1">
      <c r="A56" s="244"/>
      <c r="C56" s="244"/>
      <c r="D56" s="244"/>
      <c r="E56" s="262"/>
      <c r="F56" s="262"/>
      <c r="G56" s="9"/>
      <c r="H56" s="19"/>
      <c r="I56" s="9"/>
      <c r="J56" s="9"/>
      <c r="K56" s="19"/>
      <c r="L56" s="19"/>
      <c r="M56" s="19"/>
      <c r="N56" s="19"/>
    </row>
    <row r="57" spans="1:22" ht="58.5" customHeight="1">
      <c r="A57" s="1091" t="s">
        <v>137</v>
      </c>
      <c r="B57" s="1086" t="s">
        <v>276</v>
      </c>
      <c r="C57" s="1086"/>
      <c r="D57" s="1086"/>
      <c r="E57" s="1086"/>
      <c r="F57" s="1086" t="s">
        <v>277</v>
      </c>
      <c r="G57" s="1086"/>
      <c r="H57" s="1086"/>
      <c r="I57" s="1086"/>
      <c r="J57" s="1086" t="s">
        <v>278</v>
      </c>
      <c r="K57" s="1086"/>
      <c r="L57" s="1086"/>
      <c r="M57" s="1086"/>
      <c r="N57" s="1086" t="s">
        <v>279</v>
      </c>
      <c r="O57" s="1086"/>
      <c r="P57" s="1086"/>
      <c r="Q57" s="1086"/>
      <c r="R57" s="1086" t="s">
        <v>79</v>
      </c>
      <c r="S57" s="1086"/>
      <c r="T57" s="1086"/>
      <c r="U57" s="1086"/>
    </row>
    <row r="58" spans="1:22" ht="12" customHeight="1">
      <c r="A58" s="1092"/>
      <c r="B58" s="1054" t="s">
        <v>147</v>
      </c>
      <c r="C58" s="1054"/>
      <c r="D58" s="1054" t="s">
        <v>280</v>
      </c>
      <c r="E58" s="1054"/>
      <c r="F58" s="1054" t="s">
        <v>147</v>
      </c>
      <c r="G58" s="1054"/>
      <c r="H58" s="1054" t="s">
        <v>280</v>
      </c>
      <c r="I58" s="1054"/>
      <c r="J58" s="1054" t="s">
        <v>147</v>
      </c>
      <c r="K58" s="1054"/>
      <c r="L58" s="1054" t="s">
        <v>280</v>
      </c>
      <c r="M58" s="1054"/>
      <c r="N58" s="1054" t="s">
        <v>147</v>
      </c>
      <c r="O58" s="1054"/>
      <c r="P58" s="1054" t="s">
        <v>280</v>
      </c>
      <c r="Q58" s="1054"/>
      <c r="R58" s="1054" t="s">
        <v>147</v>
      </c>
      <c r="S58" s="1054"/>
      <c r="T58" s="1054" t="s">
        <v>280</v>
      </c>
      <c r="U58" s="1054"/>
    </row>
    <row r="59" spans="1:22" ht="12" customHeight="1">
      <c r="A59" s="1092"/>
      <c r="B59" s="591" t="s">
        <v>149</v>
      </c>
      <c r="C59" s="591">
        <v>2013</v>
      </c>
      <c r="D59" s="591" t="s">
        <v>149</v>
      </c>
      <c r="E59" s="591">
        <v>2013</v>
      </c>
      <c r="F59" s="591" t="s">
        <v>149</v>
      </c>
      <c r="G59" s="591">
        <v>2013</v>
      </c>
      <c r="H59" s="591" t="s">
        <v>149</v>
      </c>
      <c r="I59" s="591">
        <v>2013</v>
      </c>
      <c r="J59" s="591" t="s">
        <v>149</v>
      </c>
      <c r="K59" s="591">
        <v>2013</v>
      </c>
      <c r="L59" s="591" t="s">
        <v>149</v>
      </c>
      <c r="M59" s="591">
        <v>2013</v>
      </c>
      <c r="N59" s="591" t="s">
        <v>149</v>
      </c>
      <c r="O59" s="591">
        <v>2013</v>
      </c>
      <c r="P59" s="591" t="s">
        <v>149</v>
      </c>
      <c r="Q59" s="591">
        <v>2013</v>
      </c>
      <c r="R59" s="591" t="s">
        <v>149</v>
      </c>
      <c r="S59" s="591">
        <v>2013</v>
      </c>
      <c r="T59" s="591" t="s">
        <v>149</v>
      </c>
      <c r="U59" s="591">
        <v>2013</v>
      </c>
    </row>
    <row r="60" spans="1:22" s="78" customFormat="1" ht="12" customHeight="1">
      <c r="A60" s="586" t="s">
        <v>82</v>
      </c>
      <c r="B60" s="156">
        <v>124</v>
      </c>
      <c r="C60" s="156">
        <v>133</v>
      </c>
      <c r="D60" s="245">
        <v>6.3925259411538093E-2</v>
      </c>
      <c r="E60" s="245">
        <v>6.6015746770822378E-2</v>
      </c>
      <c r="F60" s="156">
        <v>1457</v>
      </c>
      <c r="G60" s="156">
        <v>1231</v>
      </c>
      <c r="H60" s="245">
        <v>0.75112179808557245</v>
      </c>
      <c r="I60" s="245">
        <v>0.61101792687881462</v>
      </c>
      <c r="J60" s="156">
        <v>31</v>
      </c>
      <c r="K60" s="156">
        <v>65</v>
      </c>
      <c r="L60" s="245">
        <v>1.5981314852884523E-2</v>
      </c>
      <c r="M60" s="245">
        <v>3.2263334887995897E-2</v>
      </c>
      <c r="N60" s="156">
        <v>279</v>
      </c>
      <c r="O60" s="156">
        <v>336</v>
      </c>
      <c r="P60" s="246">
        <v>0.1438318336759607</v>
      </c>
      <c r="Q60" s="246">
        <v>0.16677662342102495</v>
      </c>
      <c r="R60" s="247">
        <v>2332</v>
      </c>
      <c r="S60" s="247">
        <v>2212</v>
      </c>
      <c r="T60" s="246">
        <v>1.2022072979653777</v>
      </c>
      <c r="U60" s="246">
        <v>1.0979461041884142</v>
      </c>
    </row>
    <row r="61" spans="1:22" ht="12" customHeight="1">
      <c r="A61" s="116"/>
      <c r="B61" s="248"/>
      <c r="C61" s="248"/>
      <c r="D61" s="249"/>
      <c r="E61" s="249"/>
      <c r="F61" s="248"/>
      <c r="G61" s="248"/>
      <c r="H61" s="249"/>
      <c r="I61" s="249"/>
      <c r="J61" s="248"/>
      <c r="K61" s="248"/>
      <c r="L61" s="249"/>
      <c r="M61" s="249"/>
      <c r="N61" s="248"/>
      <c r="O61" s="248"/>
      <c r="P61" s="124"/>
      <c r="Q61" s="124"/>
      <c r="R61" s="250"/>
      <c r="S61" s="250"/>
      <c r="T61" s="124"/>
      <c r="U61" s="124"/>
    </row>
    <row r="62" spans="1:22" ht="12" customHeight="1">
      <c r="A62" s="99" t="s">
        <v>11</v>
      </c>
      <c r="B62" s="251" t="s">
        <v>58</v>
      </c>
      <c r="C62" s="251" t="s">
        <v>58</v>
      </c>
      <c r="D62" s="252" t="s">
        <v>58</v>
      </c>
      <c r="E62" s="252" t="s">
        <v>58</v>
      </c>
      <c r="F62" s="251">
        <v>5</v>
      </c>
      <c r="G62" s="251">
        <v>2</v>
      </c>
      <c r="H62" s="252">
        <v>0.65894731847978216</v>
      </c>
      <c r="I62" s="252">
        <v>0.25655103056548978</v>
      </c>
      <c r="J62" s="251" t="s">
        <v>170</v>
      </c>
      <c r="K62" s="251" t="s">
        <v>170</v>
      </c>
      <c r="L62" s="252" t="s">
        <v>170</v>
      </c>
      <c r="M62" s="252" t="s">
        <v>170</v>
      </c>
      <c r="N62" s="251">
        <v>2</v>
      </c>
      <c r="O62" s="251" t="s">
        <v>58</v>
      </c>
      <c r="P62" s="253">
        <v>0.26357892739191285</v>
      </c>
      <c r="Q62" s="253" t="s">
        <v>58</v>
      </c>
      <c r="R62" s="254">
        <v>7</v>
      </c>
      <c r="S62" s="254">
        <v>2</v>
      </c>
      <c r="T62" s="253">
        <v>0.92252624587169507</v>
      </c>
      <c r="U62" s="253">
        <v>0.25655103056548978</v>
      </c>
      <c r="V62" s="424"/>
    </row>
    <row r="63" spans="1:22" ht="12" customHeight="1">
      <c r="A63" s="12" t="s">
        <v>12</v>
      </c>
      <c r="B63" s="255">
        <v>2</v>
      </c>
      <c r="C63" s="255">
        <v>8</v>
      </c>
      <c r="D63" s="249">
        <v>6.3181730876153697E-2</v>
      </c>
      <c r="E63" s="249">
        <v>0.24199891100490048</v>
      </c>
      <c r="F63" s="255">
        <v>24</v>
      </c>
      <c r="G63" s="255">
        <v>21</v>
      </c>
      <c r="H63" s="249">
        <v>0.75818077051384436</v>
      </c>
      <c r="I63" s="249">
        <v>0.63524714138786376</v>
      </c>
      <c r="J63" s="255" t="s">
        <v>170</v>
      </c>
      <c r="K63" s="255">
        <v>1</v>
      </c>
      <c r="L63" s="249" t="s">
        <v>170</v>
      </c>
      <c r="M63" s="249">
        <v>3.024986387561256E-2</v>
      </c>
      <c r="N63" s="255" t="s">
        <v>170</v>
      </c>
      <c r="O63" s="255" t="s">
        <v>170</v>
      </c>
      <c r="P63" s="124" t="s">
        <v>170</v>
      </c>
      <c r="Q63" s="124" t="s">
        <v>170</v>
      </c>
      <c r="R63" s="250">
        <v>26</v>
      </c>
      <c r="S63" s="250">
        <v>30</v>
      </c>
      <c r="T63" s="124">
        <v>0.82136250138999811</v>
      </c>
      <c r="U63" s="124">
        <v>0.90749591626837689</v>
      </c>
      <c r="V63" s="424"/>
    </row>
    <row r="64" spans="1:22" ht="12" customHeight="1">
      <c r="A64" s="92" t="s">
        <v>13</v>
      </c>
      <c r="B64" s="255" t="s">
        <v>58</v>
      </c>
      <c r="C64" s="255" t="s">
        <v>58</v>
      </c>
      <c r="D64" s="249" t="s">
        <v>58</v>
      </c>
      <c r="E64" s="249" t="s">
        <v>58</v>
      </c>
      <c r="F64" s="255">
        <v>1</v>
      </c>
      <c r="G64" s="255">
        <v>1</v>
      </c>
      <c r="H64" s="249">
        <v>0.1431430199169198</v>
      </c>
      <c r="I64" s="249">
        <v>0.13526089120695997</v>
      </c>
      <c r="J64" s="255" t="s">
        <v>170</v>
      </c>
      <c r="K64" s="255" t="s">
        <v>170</v>
      </c>
      <c r="L64" s="249" t="s">
        <v>170</v>
      </c>
      <c r="M64" s="249" t="s">
        <v>170</v>
      </c>
      <c r="N64" s="255" t="s">
        <v>170</v>
      </c>
      <c r="O64" s="255" t="s">
        <v>170</v>
      </c>
      <c r="P64" s="124" t="s">
        <v>170</v>
      </c>
      <c r="Q64" s="124" t="s">
        <v>170</v>
      </c>
      <c r="R64" s="250">
        <v>1</v>
      </c>
      <c r="S64" s="250">
        <v>1</v>
      </c>
      <c r="T64" s="124">
        <v>0.1431430199169198</v>
      </c>
      <c r="U64" s="124">
        <v>0.13526089120695997</v>
      </c>
      <c r="V64" s="424"/>
    </row>
    <row r="65" spans="1:22" ht="12" customHeight="1">
      <c r="A65" s="12" t="s">
        <v>15</v>
      </c>
      <c r="B65" s="255" t="s">
        <v>58</v>
      </c>
      <c r="C65" s="255">
        <v>4</v>
      </c>
      <c r="D65" s="249" t="s">
        <v>58</v>
      </c>
      <c r="E65" s="249">
        <v>0.10461687339396752</v>
      </c>
      <c r="F65" s="255">
        <v>5</v>
      </c>
      <c r="G65" s="255">
        <v>5</v>
      </c>
      <c r="H65" s="249">
        <v>0.13923756295278317</v>
      </c>
      <c r="I65" s="249">
        <v>0.13077109174245943</v>
      </c>
      <c r="J65" s="255" t="s">
        <v>58</v>
      </c>
      <c r="K65" s="255" t="s">
        <v>58</v>
      </c>
      <c r="L65" s="249" t="s">
        <v>58</v>
      </c>
      <c r="M65" s="249" t="s">
        <v>58</v>
      </c>
      <c r="N65" s="255">
        <v>3</v>
      </c>
      <c r="O65" s="255">
        <v>1</v>
      </c>
      <c r="P65" s="124">
        <v>8.3542537771669895E-2</v>
      </c>
      <c r="Q65" s="124">
        <v>2.6154218348491881E-2</v>
      </c>
      <c r="R65" s="250">
        <v>8</v>
      </c>
      <c r="S65" s="250">
        <v>10</v>
      </c>
      <c r="T65" s="124">
        <v>0.22278010072445303</v>
      </c>
      <c r="U65" s="124">
        <v>0.26154218348491887</v>
      </c>
      <c r="V65" s="424"/>
    </row>
    <row r="66" spans="1:22" ht="12" customHeight="1">
      <c r="A66" s="92" t="s">
        <v>16</v>
      </c>
      <c r="B66" s="255">
        <v>60</v>
      </c>
      <c r="C66" s="149">
        <v>61</v>
      </c>
      <c r="D66" s="249">
        <v>0.423270240906374</v>
      </c>
      <c r="E66" s="249">
        <v>0.40497438669782621</v>
      </c>
      <c r="F66" s="149">
        <v>284</v>
      </c>
      <c r="G66" s="149">
        <v>234</v>
      </c>
      <c r="H66" s="249">
        <v>2.0034791402901702</v>
      </c>
      <c r="I66" s="249">
        <v>1.5535083030703498</v>
      </c>
      <c r="J66" s="149">
        <v>1</v>
      </c>
      <c r="K66" s="149">
        <v>18</v>
      </c>
      <c r="L66" s="249">
        <v>7.0545040151062327E-3</v>
      </c>
      <c r="M66" s="249">
        <v>0.11950063869771921</v>
      </c>
      <c r="N66" s="255" t="s">
        <v>170</v>
      </c>
      <c r="O66" s="255" t="s">
        <v>170</v>
      </c>
      <c r="P66" s="124" t="s">
        <v>170</v>
      </c>
      <c r="Q66" s="124" t="s">
        <v>170</v>
      </c>
      <c r="R66" s="250">
        <v>345</v>
      </c>
      <c r="S66" s="250">
        <v>313</v>
      </c>
      <c r="T66" s="124">
        <v>2.4338038852116504</v>
      </c>
      <c r="U66" s="124">
        <v>2.0779833284658951</v>
      </c>
      <c r="V66" s="424"/>
    </row>
    <row r="67" spans="1:22" ht="12" customHeight="1">
      <c r="A67" s="92" t="s">
        <v>17</v>
      </c>
      <c r="B67" s="255" t="s">
        <v>170</v>
      </c>
      <c r="C67" s="255" t="s">
        <v>170</v>
      </c>
      <c r="D67" s="249" t="s">
        <v>170</v>
      </c>
      <c r="E67" s="249" t="s">
        <v>170</v>
      </c>
      <c r="F67" s="255" t="s">
        <v>170</v>
      </c>
      <c r="G67" s="255">
        <v>39</v>
      </c>
      <c r="H67" s="249" t="s">
        <v>170</v>
      </c>
      <c r="I67" s="249">
        <v>0.44326362046814094</v>
      </c>
      <c r="J67" s="255" t="s">
        <v>170</v>
      </c>
      <c r="K67" s="255" t="s">
        <v>170</v>
      </c>
      <c r="L67" s="255" t="s">
        <v>170</v>
      </c>
      <c r="M67" s="255" t="s">
        <v>170</v>
      </c>
      <c r="N67" s="255" t="s">
        <v>170</v>
      </c>
      <c r="O67" s="255" t="s">
        <v>170</v>
      </c>
      <c r="P67" s="255" t="s">
        <v>170</v>
      </c>
      <c r="Q67" s="255" t="s">
        <v>170</v>
      </c>
      <c r="R67" s="250" t="s">
        <v>58</v>
      </c>
      <c r="S67" s="250">
        <v>39</v>
      </c>
      <c r="T67" s="124" t="s">
        <v>58</v>
      </c>
      <c r="U67" s="124">
        <v>0.44326362046814094</v>
      </c>
      <c r="V67" s="424"/>
    </row>
    <row r="68" spans="1:22" ht="12" customHeight="1">
      <c r="A68" s="92" t="s">
        <v>18</v>
      </c>
      <c r="B68" s="255" t="s">
        <v>58</v>
      </c>
      <c r="C68" s="255">
        <v>1</v>
      </c>
      <c r="D68" s="249" t="s">
        <v>58</v>
      </c>
      <c r="E68" s="249">
        <v>3.5703931574129218E-2</v>
      </c>
      <c r="F68" s="255">
        <v>1</v>
      </c>
      <c r="G68" s="255">
        <v>1</v>
      </c>
      <c r="H68" s="249">
        <v>3.7756764879563476E-2</v>
      </c>
      <c r="I68" s="249">
        <v>3.5703931574129218E-2</v>
      </c>
      <c r="J68" s="255" t="s">
        <v>58</v>
      </c>
      <c r="K68" s="255">
        <v>1</v>
      </c>
      <c r="L68" s="249" t="s">
        <v>58</v>
      </c>
      <c r="M68" s="249">
        <v>3.5703931574129218E-2</v>
      </c>
      <c r="N68" s="255">
        <v>2</v>
      </c>
      <c r="O68" s="255">
        <v>2</v>
      </c>
      <c r="P68" s="124">
        <v>7.5513529759126952E-2</v>
      </c>
      <c r="Q68" s="124">
        <v>7.1407863148258435E-2</v>
      </c>
      <c r="R68" s="250">
        <v>3</v>
      </c>
      <c r="S68" s="250">
        <v>5</v>
      </c>
      <c r="T68" s="124">
        <v>0.11327029463869041</v>
      </c>
      <c r="U68" s="124">
        <v>0.17851965787064608</v>
      </c>
      <c r="V68" s="424"/>
    </row>
    <row r="69" spans="1:22" ht="12" customHeight="1">
      <c r="A69" s="92" t="s">
        <v>19</v>
      </c>
      <c r="B69" s="255">
        <v>2</v>
      </c>
      <c r="C69" s="255">
        <v>3</v>
      </c>
      <c r="D69" s="249">
        <v>5.5896102560404823E-2</v>
      </c>
      <c r="E69" s="249">
        <v>7.7942666933057389E-2</v>
      </c>
      <c r="F69" s="255">
        <v>13</v>
      </c>
      <c r="G69" s="255">
        <v>16</v>
      </c>
      <c r="H69" s="249">
        <v>0.3633246666426313</v>
      </c>
      <c r="I69" s="249">
        <v>0.4156942236429727</v>
      </c>
      <c r="J69" s="255">
        <v>1</v>
      </c>
      <c r="K69" s="255">
        <v>2</v>
      </c>
      <c r="L69" s="249">
        <v>2.7948051280202411E-2</v>
      </c>
      <c r="M69" s="249">
        <v>5.1961777955371588E-2</v>
      </c>
      <c r="N69" s="255">
        <v>1</v>
      </c>
      <c r="O69" s="255">
        <v>4</v>
      </c>
      <c r="P69" s="124">
        <v>2.7948051280202411E-2</v>
      </c>
      <c r="Q69" s="124">
        <v>0.10392355591074318</v>
      </c>
      <c r="R69" s="250">
        <v>17</v>
      </c>
      <c r="S69" s="250">
        <v>25</v>
      </c>
      <c r="T69" s="124">
        <v>0.47511687176344103</v>
      </c>
      <c r="U69" s="124">
        <v>0.64952222444214491</v>
      </c>
      <c r="V69" s="424"/>
    </row>
    <row r="70" spans="1:22" ht="12" customHeight="1">
      <c r="A70" s="92" t="s">
        <v>20</v>
      </c>
      <c r="B70" s="255" t="s">
        <v>58</v>
      </c>
      <c r="C70" s="255">
        <v>1</v>
      </c>
      <c r="D70" s="249" t="s">
        <v>58</v>
      </c>
      <c r="E70" s="249">
        <v>1.5490090988794468E-2</v>
      </c>
      <c r="F70" s="255">
        <v>62</v>
      </c>
      <c r="G70" s="255">
        <v>54</v>
      </c>
      <c r="H70" s="249">
        <v>1.0073117837931984</v>
      </c>
      <c r="I70" s="249">
        <v>0.83646491339490125</v>
      </c>
      <c r="J70" s="255">
        <v>1</v>
      </c>
      <c r="K70" s="255">
        <v>4</v>
      </c>
      <c r="L70" s="249">
        <v>1.6246964254729004E-2</v>
      </c>
      <c r="M70" s="249">
        <v>6.1960363955177872E-2</v>
      </c>
      <c r="N70" s="255">
        <v>18</v>
      </c>
      <c r="O70" s="255">
        <v>20</v>
      </c>
      <c r="P70" s="124">
        <v>0.29244535658512211</v>
      </c>
      <c r="Q70" s="124">
        <v>0.30980181977588939</v>
      </c>
      <c r="R70" s="250">
        <v>81</v>
      </c>
      <c r="S70" s="250">
        <v>79</v>
      </c>
      <c r="T70" s="124">
        <v>1.3160041046330493</v>
      </c>
      <c r="U70" s="124">
        <v>1.223717188114763</v>
      </c>
      <c r="V70" s="424"/>
    </row>
    <row r="71" spans="1:22" ht="12" customHeight="1">
      <c r="A71" s="92" t="s">
        <v>21</v>
      </c>
      <c r="B71" s="255" t="s">
        <v>58</v>
      </c>
      <c r="C71" s="255">
        <v>2</v>
      </c>
      <c r="D71" s="249" t="s">
        <v>58</v>
      </c>
      <c r="E71" s="249">
        <v>2.9403868902262421E-2</v>
      </c>
      <c r="F71" s="255">
        <v>11</v>
      </c>
      <c r="G71" s="255">
        <v>22</v>
      </c>
      <c r="H71" s="249">
        <v>0.16382909706039964</v>
      </c>
      <c r="I71" s="249">
        <v>0.32344255792488663</v>
      </c>
      <c r="J71" s="255" t="s">
        <v>170</v>
      </c>
      <c r="K71" s="255" t="s">
        <v>170</v>
      </c>
      <c r="L71" s="255" t="s">
        <v>170</v>
      </c>
      <c r="M71" s="255" t="s">
        <v>170</v>
      </c>
      <c r="N71" s="255">
        <v>1</v>
      </c>
      <c r="O71" s="255">
        <v>1</v>
      </c>
      <c r="P71" s="124">
        <v>1.4893554278218146E-2</v>
      </c>
      <c r="Q71" s="124">
        <v>1.470193445113121E-2</v>
      </c>
      <c r="R71" s="250">
        <v>12</v>
      </c>
      <c r="S71" s="250">
        <v>25</v>
      </c>
      <c r="T71" s="124">
        <v>0.17872265133861778</v>
      </c>
      <c r="U71" s="124">
        <v>0.36754836127828028</v>
      </c>
      <c r="V71" s="424"/>
    </row>
    <row r="72" spans="1:22" ht="12" customHeight="1">
      <c r="A72" s="92" t="s">
        <v>22</v>
      </c>
      <c r="B72" s="255" t="s">
        <v>58</v>
      </c>
      <c r="C72" s="255" t="s">
        <v>58</v>
      </c>
      <c r="D72" s="249" t="s">
        <v>58</v>
      </c>
      <c r="E72" s="249" t="s">
        <v>58</v>
      </c>
      <c r="F72" s="255">
        <v>7</v>
      </c>
      <c r="G72" s="255">
        <v>7</v>
      </c>
      <c r="H72" s="249">
        <v>0.22469486437417988</v>
      </c>
      <c r="I72" s="249">
        <v>0.21933871883000966</v>
      </c>
      <c r="J72" s="255" t="s">
        <v>58</v>
      </c>
      <c r="K72" s="255" t="s">
        <v>58</v>
      </c>
      <c r="L72" s="249" t="s">
        <v>58</v>
      </c>
      <c r="M72" s="249" t="s">
        <v>58</v>
      </c>
      <c r="N72" s="255" t="s">
        <v>58</v>
      </c>
      <c r="O72" s="255" t="s">
        <v>58</v>
      </c>
      <c r="P72" s="124" t="s">
        <v>58</v>
      </c>
      <c r="Q72" s="124" t="s">
        <v>58</v>
      </c>
      <c r="R72" s="250">
        <v>7</v>
      </c>
      <c r="S72" s="250">
        <v>7</v>
      </c>
      <c r="T72" s="124">
        <v>0.22469486437417988</v>
      </c>
      <c r="U72" s="124">
        <v>0.21933871883000966</v>
      </c>
      <c r="V72" s="424"/>
    </row>
    <row r="73" spans="1:22" ht="12" customHeight="1">
      <c r="A73" s="92" t="s">
        <v>23</v>
      </c>
      <c r="B73" s="255" t="s">
        <v>170</v>
      </c>
      <c r="C73" s="255" t="s">
        <v>170</v>
      </c>
      <c r="D73" s="249" t="s">
        <v>170</v>
      </c>
      <c r="E73" s="249" t="s">
        <v>170</v>
      </c>
      <c r="F73" s="255">
        <v>15</v>
      </c>
      <c r="G73" s="255">
        <v>20</v>
      </c>
      <c r="H73" s="249">
        <v>0.59878136017577022</v>
      </c>
      <c r="I73" s="249">
        <v>0.77062055376022376</v>
      </c>
      <c r="J73" s="255" t="s">
        <v>170</v>
      </c>
      <c r="K73" s="255" t="s">
        <v>170</v>
      </c>
      <c r="L73" s="249" t="s">
        <v>170</v>
      </c>
      <c r="M73" s="249" t="s">
        <v>170</v>
      </c>
      <c r="N73" s="255">
        <v>3</v>
      </c>
      <c r="O73" s="255">
        <v>3</v>
      </c>
      <c r="P73" s="124">
        <v>0.11975627203515406</v>
      </c>
      <c r="Q73" s="124">
        <v>0.11559308306403356</v>
      </c>
      <c r="R73" s="250">
        <v>18</v>
      </c>
      <c r="S73" s="250">
        <v>23</v>
      </c>
      <c r="T73" s="124">
        <v>0.71853763221092437</v>
      </c>
      <c r="U73" s="124">
        <v>0.88621363682425724</v>
      </c>
      <c r="V73" s="424"/>
    </row>
    <row r="74" spans="1:22" ht="12" customHeight="1">
      <c r="A74" s="92" t="s">
        <v>138</v>
      </c>
      <c r="B74" s="255">
        <v>1</v>
      </c>
      <c r="C74" s="255">
        <v>4</v>
      </c>
      <c r="D74" s="249">
        <v>5.0364305164980368E-3</v>
      </c>
      <c r="E74" s="249">
        <v>1.9391508991479126E-2</v>
      </c>
      <c r="F74" s="255">
        <v>56</v>
      </c>
      <c r="G74" s="255">
        <v>45</v>
      </c>
      <c r="H74" s="249">
        <v>0.28204010892389009</v>
      </c>
      <c r="I74" s="249">
        <v>0.21815447615414021</v>
      </c>
      <c r="J74" s="255">
        <v>2</v>
      </c>
      <c r="K74" s="255">
        <v>4</v>
      </c>
      <c r="L74" s="249">
        <v>1.0072861032996074E-2</v>
      </c>
      <c r="M74" s="249">
        <v>1.9391508991479126E-2</v>
      </c>
      <c r="N74" s="255">
        <v>8</v>
      </c>
      <c r="O74" s="255" t="s">
        <v>170</v>
      </c>
      <c r="P74" s="124">
        <v>4.0291444131984294E-2</v>
      </c>
      <c r="Q74" s="124" t="s">
        <v>170</v>
      </c>
      <c r="R74" s="250">
        <v>67</v>
      </c>
      <c r="S74" s="250">
        <v>53</v>
      </c>
      <c r="T74" s="124">
        <v>0.3374408446053685</v>
      </c>
      <c r="U74" s="124">
        <v>0.25693749413709849</v>
      </c>
      <c r="V74" s="424"/>
    </row>
    <row r="75" spans="1:22" ht="12" customHeight="1">
      <c r="A75" s="92" t="s">
        <v>24</v>
      </c>
      <c r="B75" s="255">
        <v>20</v>
      </c>
      <c r="C75" s="255">
        <v>11</v>
      </c>
      <c r="D75" s="249">
        <v>0.25568238111887887</v>
      </c>
      <c r="E75" s="249">
        <v>0.13766630089147691</v>
      </c>
      <c r="F75" s="255">
        <v>65</v>
      </c>
      <c r="G75" s="255">
        <v>103</v>
      </c>
      <c r="H75" s="249">
        <v>0.83096773863635631</v>
      </c>
      <c r="I75" s="249">
        <v>1.2890571810747382</v>
      </c>
      <c r="J75" s="255" t="s">
        <v>58</v>
      </c>
      <c r="K75" s="255">
        <v>3</v>
      </c>
      <c r="L75" s="249" t="s">
        <v>58</v>
      </c>
      <c r="M75" s="249">
        <v>3.754535478858461E-2</v>
      </c>
      <c r="N75" s="255">
        <v>54</v>
      </c>
      <c r="O75" s="255">
        <v>35</v>
      </c>
      <c r="P75" s="124">
        <v>0.69034242902097298</v>
      </c>
      <c r="Q75" s="124">
        <v>0.43802913920015379</v>
      </c>
      <c r="R75" s="250">
        <v>139</v>
      </c>
      <c r="S75" s="250">
        <v>152</v>
      </c>
      <c r="T75" s="124">
        <v>1.7769925487762082</v>
      </c>
      <c r="U75" s="124">
        <v>1.9022979759549534</v>
      </c>
      <c r="V75" s="424"/>
    </row>
    <row r="76" spans="1:22" ht="12" customHeight="1">
      <c r="A76" s="92" t="s">
        <v>139</v>
      </c>
      <c r="B76" s="255">
        <v>1</v>
      </c>
      <c r="C76" s="255">
        <v>1</v>
      </c>
      <c r="D76" s="249">
        <v>2.6211144926400417E-2</v>
      </c>
      <c r="E76" s="249">
        <v>2.5517390612049922E-2</v>
      </c>
      <c r="F76" s="255">
        <v>13</v>
      </c>
      <c r="G76" s="255">
        <v>14</v>
      </c>
      <c r="H76" s="249">
        <v>0.34074488404320541</v>
      </c>
      <c r="I76" s="249">
        <v>0.35724346856869893</v>
      </c>
      <c r="J76" s="255" t="s">
        <v>170</v>
      </c>
      <c r="K76" s="255" t="s">
        <v>170</v>
      </c>
      <c r="L76" s="249" t="s">
        <v>170</v>
      </c>
      <c r="M76" s="249" t="s">
        <v>170</v>
      </c>
      <c r="N76" s="255" t="s">
        <v>170</v>
      </c>
      <c r="O76" s="255" t="s">
        <v>170</v>
      </c>
      <c r="P76" s="124" t="s">
        <v>170</v>
      </c>
      <c r="Q76" s="124" t="s">
        <v>170</v>
      </c>
      <c r="R76" s="250">
        <v>14</v>
      </c>
      <c r="S76" s="250">
        <v>15</v>
      </c>
      <c r="T76" s="124">
        <v>0.36695602896960583</v>
      </c>
      <c r="U76" s="124">
        <v>0.38276085918074881</v>
      </c>
      <c r="V76" s="424"/>
    </row>
    <row r="77" spans="1:22" ht="12" customHeight="1">
      <c r="A77" s="92" t="s">
        <v>26</v>
      </c>
      <c r="B77" s="255">
        <v>2</v>
      </c>
      <c r="C77" s="255">
        <v>4</v>
      </c>
      <c r="D77" s="249">
        <v>1.8907603740113094E-2</v>
      </c>
      <c r="E77" s="249">
        <v>3.6292568915051795E-2</v>
      </c>
      <c r="F77" s="255">
        <v>165</v>
      </c>
      <c r="G77" s="255">
        <v>143</v>
      </c>
      <c r="H77" s="249">
        <v>1.5598773085593303</v>
      </c>
      <c r="I77" s="249">
        <v>1.2974593387131019</v>
      </c>
      <c r="J77" s="255" t="s">
        <v>58</v>
      </c>
      <c r="K77" s="255">
        <v>2</v>
      </c>
      <c r="L77" s="249" t="s">
        <v>58</v>
      </c>
      <c r="M77" s="249">
        <v>1.8146284457525898E-2</v>
      </c>
      <c r="N77" s="255" t="s">
        <v>58</v>
      </c>
      <c r="O77" s="255">
        <v>2</v>
      </c>
      <c r="P77" s="124" t="s">
        <v>170</v>
      </c>
      <c r="Q77" s="124">
        <v>1.8146284457525898E-2</v>
      </c>
      <c r="R77" s="250">
        <v>167</v>
      </c>
      <c r="S77" s="250">
        <v>151</v>
      </c>
      <c r="T77" s="124">
        <v>1.5787849122994435</v>
      </c>
      <c r="U77" s="124">
        <v>1.3518981920856794</v>
      </c>
      <c r="V77" s="424"/>
    </row>
    <row r="78" spans="1:22" ht="12" customHeight="1">
      <c r="A78" s="92" t="s">
        <v>27</v>
      </c>
      <c r="B78" s="255">
        <v>1</v>
      </c>
      <c r="C78" s="255">
        <v>5</v>
      </c>
      <c r="D78" s="249">
        <v>1.1196919324404761E-2</v>
      </c>
      <c r="E78" s="249">
        <v>5.4211113907199897E-2</v>
      </c>
      <c r="F78" s="255">
        <v>31</v>
      </c>
      <c r="G78" s="255">
        <v>36</v>
      </c>
      <c r="H78" s="249">
        <v>0.34710449905654756</v>
      </c>
      <c r="I78" s="249">
        <v>0.39032002013183925</v>
      </c>
      <c r="J78" s="255">
        <v>2</v>
      </c>
      <c r="K78" s="255">
        <v>1</v>
      </c>
      <c r="L78" s="249">
        <v>2.2393838648809523E-2</v>
      </c>
      <c r="M78" s="249">
        <v>1.0842222781439979E-2</v>
      </c>
      <c r="N78" s="255">
        <v>10</v>
      </c>
      <c r="O78" s="255">
        <v>17</v>
      </c>
      <c r="P78" s="124">
        <v>0.1119691932440476</v>
      </c>
      <c r="Q78" s="124">
        <v>0.18431778728447964</v>
      </c>
      <c r="R78" s="250">
        <v>44</v>
      </c>
      <c r="S78" s="250">
        <v>59</v>
      </c>
      <c r="T78" s="124">
        <v>0.49266445027380945</v>
      </c>
      <c r="U78" s="124">
        <v>0.63969114410495875</v>
      </c>
      <c r="V78" s="424"/>
    </row>
    <row r="79" spans="1:22" ht="12" customHeight="1">
      <c r="A79" s="92" t="s">
        <v>28</v>
      </c>
      <c r="B79" s="255">
        <v>2</v>
      </c>
      <c r="C79" s="255">
        <v>1</v>
      </c>
      <c r="D79" s="249">
        <v>6.3276161212472495E-2</v>
      </c>
      <c r="E79" s="249">
        <v>3.1380178710117758E-2</v>
      </c>
      <c r="F79" s="255">
        <v>2</v>
      </c>
      <c r="G79" s="255">
        <v>7</v>
      </c>
      <c r="H79" s="249">
        <v>6.3276161212472495E-2</v>
      </c>
      <c r="I79" s="249">
        <v>0.21966125097082426</v>
      </c>
      <c r="J79" s="255" t="s">
        <v>58</v>
      </c>
      <c r="K79" s="255">
        <v>1</v>
      </c>
      <c r="L79" s="249" t="s">
        <v>58</v>
      </c>
      <c r="M79" s="249">
        <v>3.1380178710117758E-2</v>
      </c>
      <c r="N79" s="255" t="s">
        <v>58</v>
      </c>
      <c r="O79" s="255">
        <v>1</v>
      </c>
      <c r="P79" s="124" t="s">
        <v>58</v>
      </c>
      <c r="Q79" s="124">
        <v>3.1380178710117758E-2</v>
      </c>
      <c r="R79" s="250">
        <v>4</v>
      </c>
      <c r="S79" s="250">
        <v>10</v>
      </c>
      <c r="T79" s="124">
        <v>0.12655232242494499</v>
      </c>
      <c r="U79" s="124">
        <v>0.31380178710117757</v>
      </c>
      <c r="V79" s="424"/>
    </row>
    <row r="80" spans="1:22" ht="12" customHeight="1">
      <c r="A80" s="92" t="s">
        <v>345</v>
      </c>
      <c r="B80" s="255" t="s">
        <v>170</v>
      </c>
      <c r="C80" s="255" t="s">
        <v>170</v>
      </c>
      <c r="D80" s="255" t="s">
        <v>170</v>
      </c>
      <c r="E80" s="255" t="s">
        <v>170</v>
      </c>
      <c r="F80" s="255" t="s">
        <v>170</v>
      </c>
      <c r="G80" s="255" t="s">
        <v>170</v>
      </c>
      <c r="H80" s="255" t="s">
        <v>170</v>
      </c>
      <c r="I80" s="255" t="s">
        <v>170</v>
      </c>
      <c r="J80" s="255" t="s">
        <v>170</v>
      </c>
      <c r="K80" s="255" t="s">
        <v>170</v>
      </c>
      <c r="L80" s="255" t="s">
        <v>170</v>
      </c>
      <c r="M80" s="255" t="s">
        <v>170</v>
      </c>
      <c r="N80" s="255" t="s">
        <v>170</v>
      </c>
      <c r="O80" s="255" t="s">
        <v>170</v>
      </c>
      <c r="P80" s="255" t="s">
        <v>170</v>
      </c>
      <c r="Q80" s="255" t="s">
        <v>170</v>
      </c>
      <c r="R80" s="255">
        <v>419</v>
      </c>
      <c r="S80" s="255">
        <v>416</v>
      </c>
      <c r="T80" s="124">
        <v>2.5814218335919374</v>
      </c>
      <c r="U80" s="124">
        <v>2.5367689722420765</v>
      </c>
      <c r="V80" s="424"/>
    </row>
    <row r="81" spans="1:22" ht="12" customHeight="1">
      <c r="A81" s="92" t="s">
        <v>30</v>
      </c>
      <c r="B81" s="255" t="s">
        <v>58</v>
      </c>
      <c r="C81" s="255" t="s">
        <v>58</v>
      </c>
      <c r="D81" s="249" t="s">
        <v>58</v>
      </c>
      <c r="E81" s="249" t="s">
        <v>58</v>
      </c>
      <c r="F81" s="255">
        <v>1</v>
      </c>
      <c r="G81" s="255">
        <v>15</v>
      </c>
      <c r="H81" s="249">
        <v>3.0977034246350441E-2</v>
      </c>
      <c r="I81" s="249">
        <v>0.44347549975254064</v>
      </c>
      <c r="J81" s="255" t="s">
        <v>170</v>
      </c>
      <c r="K81" s="255" t="s">
        <v>170</v>
      </c>
      <c r="L81" s="249" t="s">
        <v>170</v>
      </c>
      <c r="M81" s="249" t="s">
        <v>170</v>
      </c>
      <c r="N81" s="255" t="s">
        <v>170</v>
      </c>
      <c r="O81" s="255" t="s">
        <v>170</v>
      </c>
      <c r="P81" s="124" t="s">
        <v>170</v>
      </c>
      <c r="Q81" s="124" t="s">
        <v>170</v>
      </c>
      <c r="R81" s="250">
        <v>1</v>
      </c>
      <c r="S81" s="250">
        <v>15</v>
      </c>
      <c r="T81" s="124">
        <v>3.0977034246350441E-2</v>
      </c>
      <c r="U81" s="124">
        <v>0.44347549975254064</v>
      </c>
      <c r="V81" s="424"/>
    </row>
    <row r="82" spans="1:22" ht="12" customHeight="1">
      <c r="A82" s="92" t="s">
        <v>44</v>
      </c>
      <c r="B82" s="255" t="s">
        <v>58</v>
      </c>
      <c r="C82" s="255">
        <v>3</v>
      </c>
      <c r="D82" s="249" t="s">
        <v>58</v>
      </c>
      <c r="E82" s="249">
        <v>2.6829297521348518E-2</v>
      </c>
      <c r="F82" s="255">
        <v>67</v>
      </c>
      <c r="G82" s="255">
        <v>42</v>
      </c>
      <c r="H82" s="249">
        <v>0.62206359291118618</v>
      </c>
      <c r="I82" s="249">
        <v>0.37561016529887931</v>
      </c>
      <c r="J82" s="255" t="s">
        <v>170</v>
      </c>
      <c r="K82" s="255" t="s">
        <v>170</v>
      </c>
      <c r="L82" s="249" t="s">
        <v>170</v>
      </c>
      <c r="M82" s="249" t="s">
        <v>170</v>
      </c>
      <c r="N82" s="255" t="s">
        <v>170</v>
      </c>
      <c r="O82" s="255" t="s">
        <v>170</v>
      </c>
      <c r="P82" s="124" t="s">
        <v>170</v>
      </c>
      <c r="Q82" s="124" t="s">
        <v>170</v>
      </c>
      <c r="R82" s="250">
        <v>67</v>
      </c>
      <c r="S82" s="250">
        <v>45</v>
      </c>
      <c r="T82" s="124">
        <v>0.62206359291118618</v>
      </c>
      <c r="U82" s="124">
        <v>0.4024394628202278</v>
      </c>
      <c r="V82" s="424"/>
    </row>
    <row r="83" spans="1:22" ht="12" customHeight="1">
      <c r="A83" s="92" t="s">
        <v>46</v>
      </c>
      <c r="B83" s="255">
        <v>2</v>
      </c>
      <c r="C83" s="255">
        <v>1</v>
      </c>
      <c r="D83" s="249">
        <v>0.12578529330929158</v>
      </c>
      <c r="E83" s="249">
        <v>5.7694582190259421E-2</v>
      </c>
      <c r="F83" s="255">
        <v>6</v>
      </c>
      <c r="G83" s="255">
        <v>10</v>
      </c>
      <c r="H83" s="249">
        <v>0.37735587992787473</v>
      </c>
      <c r="I83" s="249">
        <v>0.57694582190259425</v>
      </c>
      <c r="J83" s="255" t="s">
        <v>58</v>
      </c>
      <c r="K83" s="255" t="s">
        <v>58</v>
      </c>
      <c r="L83" s="249" t="s">
        <v>58</v>
      </c>
      <c r="M83" s="249" t="s">
        <v>58</v>
      </c>
      <c r="N83" s="255">
        <v>1</v>
      </c>
      <c r="O83" s="255">
        <v>1</v>
      </c>
      <c r="P83" s="124">
        <v>6.2892646654645792E-2</v>
      </c>
      <c r="Q83" s="124">
        <v>5.7694582190259421E-2</v>
      </c>
      <c r="R83" s="250">
        <v>9</v>
      </c>
      <c r="S83" s="250">
        <v>12</v>
      </c>
      <c r="T83" s="124">
        <v>0.56603381989181212</v>
      </c>
      <c r="U83" s="124">
        <v>0.69233498628311307</v>
      </c>
      <c r="V83" s="424"/>
    </row>
    <row r="84" spans="1:22" ht="12" customHeight="1">
      <c r="A84" s="92" t="s">
        <v>33</v>
      </c>
      <c r="B84" s="255" t="s">
        <v>58</v>
      </c>
      <c r="C84" s="255">
        <v>1</v>
      </c>
      <c r="D84" s="249" t="s">
        <v>58</v>
      </c>
      <c r="E84" s="249">
        <v>0.20355861164884509</v>
      </c>
      <c r="F84" s="255" t="s">
        <v>58</v>
      </c>
      <c r="G84" s="255">
        <v>1</v>
      </c>
      <c r="H84" s="249" t="s">
        <v>58</v>
      </c>
      <c r="I84" s="249">
        <v>0.20355861164884509</v>
      </c>
      <c r="J84" s="255" t="s">
        <v>170</v>
      </c>
      <c r="K84" s="255" t="s">
        <v>170</v>
      </c>
      <c r="L84" s="249" t="s">
        <v>170</v>
      </c>
      <c r="M84" s="249" t="s">
        <v>170</v>
      </c>
      <c r="N84" s="255" t="s">
        <v>170</v>
      </c>
      <c r="O84" s="255" t="s">
        <v>170</v>
      </c>
      <c r="P84" s="124" t="s">
        <v>170</v>
      </c>
      <c r="Q84" s="124" t="s">
        <v>170</v>
      </c>
      <c r="R84" s="250">
        <v>0</v>
      </c>
      <c r="S84" s="250">
        <v>2</v>
      </c>
      <c r="T84" s="124">
        <v>0</v>
      </c>
      <c r="U84" s="124">
        <v>0.40711722329769018</v>
      </c>
      <c r="V84" s="424"/>
    </row>
    <row r="85" spans="1:22" ht="12" customHeight="1">
      <c r="A85" s="92" t="s">
        <v>34</v>
      </c>
      <c r="B85" s="255">
        <v>12</v>
      </c>
      <c r="C85" s="255">
        <v>9</v>
      </c>
      <c r="D85" s="249">
        <v>0.18799095011566144</v>
      </c>
      <c r="E85" s="249">
        <v>0.13524463048762603</v>
      </c>
      <c r="F85" s="255">
        <v>52</v>
      </c>
      <c r="G85" s="255">
        <v>40</v>
      </c>
      <c r="H85" s="249">
        <v>0.81462745050119956</v>
      </c>
      <c r="I85" s="249">
        <v>0.60108724661167123</v>
      </c>
      <c r="J85" s="255">
        <v>1</v>
      </c>
      <c r="K85" s="255" t="s">
        <v>58</v>
      </c>
      <c r="L85" s="249">
        <v>1.566591250963845E-2</v>
      </c>
      <c r="M85" s="249" t="s">
        <v>58</v>
      </c>
      <c r="N85" s="255">
        <v>6</v>
      </c>
      <c r="O85" s="255">
        <v>8</v>
      </c>
      <c r="P85" s="124">
        <v>9.3995475057830721E-2</v>
      </c>
      <c r="Q85" s="124">
        <v>0.12021744932233423</v>
      </c>
      <c r="R85" s="250">
        <v>71</v>
      </c>
      <c r="S85" s="250">
        <v>57</v>
      </c>
      <c r="T85" s="124">
        <v>1.11227978818433</v>
      </c>
      <c r="U85" s="124">
        <v>0.8565493264216314</v>
      </c>
      <c r="V85" s="424"/>
    </row>
    <row r="86" spans="1:22" ht="12" customHeight="1">
      <c r="A86" s="92" t="s">
        <v>653</v>
      </c>
      <c r="B86" s="255">
        <v>19</v>
      </c>
      <c r="C86" s="255">
        <v>12</v>
      </c>
      <c r="D86" s="249">
        <v>4.5344742834331382E-2</v>
      </c>
      <c r="E86" s="249">
        <v>2.7416567671914156E-2</v>
      </c>
      <c r="F86" s="255">
        <v>564</v>
      </c>
      <c r="G86" s="255">
        <v>352</v>
      </c>
      <c r="H86" s="249">
        <v>1.3460228925559421</v>
      </c>
      <c r="I86" s="249">
        <v>0.80421931837614868</v>
      </c>
      <c r="J86" s="255">
        <v>23</v>
      </c>
      <c r="K86" s="255">
        <v>28</v>
      </c>
      <c r="L86" s="249">
        <v>5.489100448366431E-2</v>
      </c>
      <c r="M86" s="249">
        <v>6.3971991234466369E-2</v>
      </c>
      <c r="N86" s="255">
        <v>169</v>
      </c>
      <c r="O86" s="255">
        <v>243</v>
      </c>
      <c r="P86" s="124">
        <v>0.40332955468431603</v>
      </c>
      <c r="Q86" s="124">
        <v>0.55518549535626172</v>
      </c>
      <c r="R86" s="250">
        <v>775</v>
      </c>
      <c r="S86" s="250">
        <v>635</v>
      </c>
      <c r="T86" s="124">
        <v>1.849588194558254</v>
      </c>
      <c r="U86" s="124">
        <v>1.4507933726387909</v>
      </c>
      <c r="V86" s="424"/>
    </row>
    <row r="87" spans="1:22" ht="12" customHeight="1">
      <c r="A87" s="92" t="s">
        <v>346</v>
      </c>
      <c r="B87" s="255" t="s">
        <v>170</v>
      </c>
      <c r="C87" s="255" t="s">
        <v>170</v>
      </c>
      <c r="D87" s="249" t="s">
        <v>170</v>
      </c>
      <c r="E87" s="249" t="s">
        <v>170</v>
      </c>
      <c r="F87" s="255" t="s">
        <v>170</v>
      </c>
      <c r="G87" s="255" t="s">
        <v>170</v>
      </c>
      <c r="H87" s="249" t="s">
        <v>170</v>
      </c>
      <c r="I87" s="249" t="s">
        <v>170</v>
      </c>
      <c r="J87" s="255" t="s">
        <v>170</v>
      </c>
      <c r="K87" s="255" t="s">
        <v>170</v>
      </c>
      <c r="L87" s="249" t="s">
        <v>170</v>
      </c>
      <c r="M87" s="249" t="s">
        <v>170</v>
      </c>
      <c r="N87" s="255" t="s">
        <v>170</v>
      </c>
      <c r="O87" s="255" t="s">
        <v>170</v>
      </c>
      <c r="P87" s="249" t="s">
        <v>170</v>
      </c>
      <c r="Q87" s="249" t="s">
        <v>170</v>
      </c>
      <c r="R87" s="255">
        <v>22</v>
      </c>
      <c r="S87" s="255">
        <v>29</v>
      </c>
      <c r="T87" s="124">
        <v>1.0422257773701515</v>
      </c>
      <c r="U87" s="124">
        <v>1.3172603347022243</v>
      </c>
      <c r="V87" s="424"/>
    </row>
    <row r="88" spans="1:22" ht="12" customHeight="1">
      <c r="A88" s="256" t="s">
        <v>47</v>
      </c>
      <c r="B88" s="257" t="s">
        <v>58</v>
      </c>
      <c r="C88" s="257">
        <v>1</v>
      </c>
      <c r="D88" s="258" t="s">
        <v>58</v>
      </c>
      <c r="E88" s="258">
        <v>6.744530017542523E-2</v>
      </c>
      <c r="F88" s="257">
        <v>7</v>
      </c>
      <c r="G88" s="257">
        <v>1</v>
      </c>
      <c r="H88" s="258">
        <v>0.49375958422621524</v>
      </c>
      <c r="I88" s="258">
        <v>6.744530017542523E-2</v>
      </c>
      <c r="J88" s="257" t="s">
        <v>58</v>
      </c>
      <c r="K88" s="257" t="s">
        <v>58</v>
      </c>
      <c r="L88" s="258" t="s">
        <v>58</v>
      </c>
      <c r="M88" s="258" t="s">
        <v>58</v>
      </c>
      <c r="N88" s="257">
        <v>1</v>
      </c>
      <c r="O88" s="257" t="s">
        <v>58</v>
      </c>
      <c r="P88" s="259">
        <v>7.0537083460887898E-2</v>
      </c>
      <c r="Q88" s="259" t="s">
        <v>58</v>
      </c>
      <c r="R88" s="260">
        <v>8</v>
      </c>
      <c r="S88" s="260">
        <v>2</v>
      </c>
      <c r="T88" s="259">
        <v>0.56429666768710318</v>
      </c>
      <c r="U88" s="259">
        <v>0.13489060035085046</v>
      </c>
      <c r="V88" s="424"/>
    </row>
    <row r="89" spans="1:22" ht="22.5" customHeight="1">
      <c r="A89" s="1085" t="s">
        <v>613</v>
      </c>
      <c r="B89" s="1085"/>
      <c r="C89" s="1085"/>
      <c r="D89" s="1085"/>
      <c r="E89" s="1085"/>
      <c r="F89" s="1085"/>
      <c r="G89" s="1085"/>
      <c r="H89" s="1085"/>
      <c r="I89" s="1085"/>
      <c r="J89" s="1085"/>
      <c r="K89" s="1085"/>
      <c r="L89" s="1085"/>
      <c r="M89" s="1085"/>
      <c r="N89" s="1085"/>
      <c r="O89" s="1085"/>
      <c r="P89" s="1085"/>
      <c r="Q89" s="1085"/>
      <c r="R89" s="1085"/>
      <c r="S89" s="1085"/>
      <c r="T89" s="1085"/>
      <c r="U89" s="1085"/>
      <c r="V89" s="424"/>
    </row>
    <row r="90" spans="1:22" ht="13.5" customHeight="1">
      <c r="A90" s="97" t="s">
        <v>281</v>
      </c>
      <c r="B90" s="599"/>
      <c r="C90" s="599"/>
      <c r="D90" s="599"/>
      <c r="E90" s="599"/>
      <c r="F90" s="599"/>
      <c r="G90" s="599"/>
      <c r="H90" s="599"/>
      <c r="I90" s="599"/>
      <c r="J90" s="599"/>
      <c r="K90" s="599"/>
      <c r="L90" s="599"/>
      <c r="M90" s="599"/>
      <c r="N90" s="599"/>
      <c r="O90" s="599"/>
      <c r="P90" s="599"/>
      <c r="Q90" s="599"/>
      <c r="R90" s="599"/>
      <c r="S90" s="599"/>
      <c r="T90" s="599"/>
      <c r="U90" s="599"/>
    </row>
    <row r="91" spans="1:22" ht="13.5" customHeight="1">
      <c r="A91" s="98" t="s">
        <v>171</v>
      </c>
      <c r="B91" s="599"/>
      <c r="C91" s="599"/>
      <c r="D91" s="599"/>
      <c r="E91" s="599"/>
      <c r="F91" s="599"/>
      <c r="G91" s="599"/>
      <c r="H91" s="599"/>
      <c r="I91" s="599"/>
      <c r="J91" s="599"/>
      <c r="K91" s="599"/>
      <c r="L91" s="599"/>
      <c r="M91" s="599"/>
      <c r="N91" s="599"/>
      <c r="O91" s="599"/>
      <c r="P91" s="599"/>
      <c r="Q91" s="599"/>
      <c r="R91" s="599"/>
      <c r="S91" s="599"/>
      <c r="T91" s="599"/>
      <c r="U91" s="599"/>
    </row>
    <row r="92" spans="1:22" ht="12" customHeight="1">
      <c r="A92" s="147" t="s">
        <v>282</v>
      </c>
      <c r="B92" s="593"/>
      <c r="C92" s="593"/>
      <c r="D92" s="593"/>
      <c r="E92" s="593"/>
      <c r="F92" s="593"/>
      <c r="G92" s="593"/>
      <c r="H92" s="593"/>
      <c r="I92" s="593"/>
      <c r="J92" s="593"/>
      <c r="K92" s="593"/>
      <c r="L92" s="593"/>
      <c r="M92" s="593"/>
      <c r="N92" s="593"/>
      <c r="O92" s="593"/>
    </row>
    <row r="93" spans="1:22" ht="12" customHeight="1">
      <c r="A93" s="170" t="s">
        <v>156</v>
      </c>
      <c r="B93" s="593"/>
      <c r="C93" s="593"/>
      <c r="D93" s="593"/>
      <c r="E93" s="593"/>
      <c r="F93" s="593"/>
      <c r="G93" s="593"/>
      <c r="H93" s="593"/>
      <c r="I93" s="593"/>
      <c r="J93" s="593"/>
      <c r="K93" s="593"/>
      <c r="L93" s="593"/>
      <c r="M93" s="593"/>
      <c r="N93" s="593"/>
      <c r="O93" s="593"/>
    </row>
    <row r="94" spans="1:22" ht="12" customHeight="1">
      <c r="A94" s="98" t="s">
        <v>157</v>
      </c>
      <c r="B94" s="593"/>
      <c r="C94" s="593"/>
      <c r="D94" s="593"/>
      <c r="E94" s="593"/>
      <c r="F94" s="593"/>
      <c r="G94" s="593"/>
      <c r="H94" s="593"/>
      <c r="I94" s="593"/>
      <c r="J94" s="593"/>
      <c r="K94" s="593"/>
      <c r="L94" s="593"/>
      <c r="M94" s="593"/>
      <c r="N94" s="593"/>
      <c r="O94" s="593"/>
    </row>
    <row r="95" spans="1:22" ht="12" customHeight="1">
      <c r="A95" s="11" t="s">
        <v>588</v>
      </c>
      <c r="B95" s="593"/>
      <c r="C95" s="593"/>
      <c r="D95" s="593"/>
      <c r="E95" s="593"/>
      <c r="F95" s="593"/>
      <c r="G95" s="593"/>
      <c r="H95" s="593"/>
      <c r="I95" s="593"/>
      <c r="J95" s="593"/>
      <c r="K95" s="593"/>
      <c r="L95" s="593"/>
      <c r="M95" s="593"/>
      <c r="N95" s="593"/>
      <c r="O95" s="593"/>
    </row>
    <row r="96" spans="1:22" ht="12" customHeight="1">
      <c r="A96" s="170" t="s">
        <v>654</v>
      </c>
      <c r="B96" s="593"/>
      <c r="C96" s="593"/>
      <c r="D96" s="593"/>
      <c r="E96" s="593"/>
      <c r="F96" s="593"/>
      <c r="G96" s="593"/>
      <c r="H96" s="593"/>
      <c r="I96" s="593"/>
      <c r="J96" s="593"/>
      <c r="K96" s="593"/>
      <c r="L96" s="593"/>
      <c r="M96" s="593"/>
      <c r="N96" s="593"/>
      <c r="O96" s="593"/>
    </row>
    <row r="97" spans="1:15" ht="12" customHeight="1">
      <c r="A97" s="170" t="s">
        <v>655</v>
      </c>
      <c r="B97" s="593"/>
      <c r="C97" s="593"/>
      <c r="D97" s="593"/>
      <c r="E97" s="593"/>
      <c r="F97" s="593"/>
      <c r="G97" s="593"/>
      <c r="H97" s="593"/>
      <c r="I97" s="593"/>
      <c r="J97" s="593"/>
      <c r="K97" s="593"/>
      <c r="L97" s="593"/>
      <c r="M97" s="593"/>
      <c r="N97" s="593"/>
      <c r="O97" s="593"/>
    </row>
    <row r="98" spans="1:15" ht="12" customHeight="1">
      <c r="B98" s="97"/>
      <c r="C98" s="97"/>
      <c r="D98" s="97"/>
      <c r="E98" s="97"/>
      <c r="F98" s="97"/>
      <c r="G98" s="97"/>
      <c r="H98" s="97"/>
      <c r="I98" s="97"/>
      <c r="J98" s="97"/>
      <c r="K98" s="97"/>
      <c r="L98" s="97"/>
      <c r="M98" s="97"/>
      <c r="N98" s="97"/>
      <c r="O98" s="98"/>
    </row>
    <row r="99" spans="1:15" ht="12" customHeight="1">
      <c r="A99" s="179"/>
      <c r="B99" s="593"/>
      <c r="C99" s="593"/>
      <c r="D99" s="593"/>
      <c r="E99" s="593"/>
      <c r="F99" s="593"/>
      <c r="G99" s="593"/>
      <c r="H99" s="593"/>
      <c r="I99" s="593"/>
      <c r="J99" s="593"/>
      <c r="K99" s="593"/>
      <c r="L99" s="593"/>
      <c r="M99" s="593"/>
      <c r="N99" s="593"/>
      <c r="O99" s="593"/>
    </row>
    <row r="100" spans="1:15" ht="12" customHeight="1"/>
    <row r="101" spans="1:15" ht="12" customHeight="1"/>
    <row r="102" spans="1:15" ht="12" customHeight="1"/>
    <row r="103" spans="1:15" ht="12" customHeight="1">
      <c r="A103" s="261"/>
    </row>
    <row r="104" spans="1:15" ht="12" customHeight="1"/>
    <row r="105" spans="1:15" ht="12" customHeight="1"/>
    <row r="106" spans="1:15" ht="12" customHeight="1"/>
    <row r="107" spans="1:15" ht="12" customHeight="1"/>
    <row r="108" spans="1:15" ht="12" customHeight="1"/>
    <row r="109" spans="1:15" ht="12" customHeight="1"/>
    <row r="110" spans="1:15" ht="12" customHeight="1"/>
    <row r="111" spans="1:15" ht="12" customHeight="1"/>
    <row r="112" spans="1:15" ht="12" customHeight="1"/>
    <row r="113" ht="12" customHeight="1"/>
    <row r="114" ht="12" customHeight="1"/>
    <row r="115" ht="12" customHeight="1"/>
    <row r="116" ht="12" customHeight="1"/>
    <row r="117" ht="12" customHeight="1"/>
  </sheetData>
  <mergeCells count="31">
    <mergeCell ref="O42:P42"/>
    <mergeCell ref="A46:H47"/>
    <mergeCell ref="A5:A7"/>
    <mergeCell ref="B5:B7"/>
    <mergeCell ref="C5:D5"/>
    <mergeCell ref="G5:H5"/>
    <mergeCell ref="O5:P5"/>
    <mergeCell ref="C6:D6"/>
    <mergeCell ref="G6:H6"/>
    <mergeCell ref="O6:P6"/>
    <mergeCell ref="H58:I58"/>
    <mergeCell ref="A9:A23"/>
    <mergeCell ref="A25:A27"/>
    <mergeCell ref="A29:A33"/>
    <mergeCell ref="A35:A38"/>
    <mergeCell ref="A89:U89"/>
    <mergeCell ref="J58:K58"/>
    <mergeCell ref="L58:M58"/>
    <mergeCell ref="N58:O58"/>
    <mergeCell ref="P58:Q58"/>
    <mergeCell ref="R58:S58"/>
    <mergeCell ref="T58:U58"/>
    <mergeCell ref="A57:A59"/>
    <mergeCell ref="B57:E57"/>
    <mergeCell ref="F57:I57"/>
    <mergeCell ref="J57:M57"/>
    <mergeCell ref="N57:Q57"/>
    <mergeCell ref="R57:U57"/>
    <mergeCell ref="B58:C58"/>
    <mergeCell ref="D58:E58"/>
    <mergeCell ref="F58:G58"/>
  </mergeCell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4"/>
  <sheetViews>
    <sheetView workbookViewId="0">
      <selection activeCell="K38" sqref="K38"/>
    </sheetView>
  </sheetViews>
  <sheetFormatPr defaultRowHeight="15"/>
  <cols>
    <col min="1" max="5" width="5.28515625" customWidth="1"/>
    <col min="6" max="6" width="6.5703125" bestFit="1" customWidth="1"/>
    <col min="7" max="7" width="5.42578125" customWidth="1"/>
    <col min="8" max="30" width="5.28515625" customWidth="1"/>
    <col min="31" max="31" width="6.28515625" customWidth="1"/>
  </cols>
  <sheetData>
    <row r="1" spans="1:6">
      <c r="B1">
        <v>2009</v>
      </c>
      <c r="C1">
        <v>2010</v>
      </c>
      <c r="D1">
        <v>2011</v>
      </c>
      <c r="E1">
        <v>2012</v>
      </c>
      <c r="F1">
        <v>2013</v>
      </c>
    </row>
    <row r="2" spans="1:6">
      <c r="A2" t="s">
        <v>347</v>
      </c>
      <c r="B2">
        <v>2177</v>
      </c>
      <c r="C2">
        <v>2434</v>
      </c>
      <c r="D2">
        <v>2042</v>
      </c>
      <c r="E2">
        <v>2332</v>
      </c>
      <c r="F2">
        <v>2212</v>
      </c>
    </row>
    <row r="9" spans="1:6">
      <c r="E9" s="383"/>
    </row>
    <row r="23" spans="1:31" ht="36" customHeight="1">
      <c r="A23" s="1099" t="s">
        <v>612</v>
      </c>
      <c r="B23" s="1099"/>
      <c r="C23" s="1099"/>
      <c r="D23" s="1099"/>
      <c r="E23" s="1099"/>
      <c r="F23" s="1099"/>
      <c r="G23" s="1099"/>
      <c r="H23" s="1099"/>
    </row>
    <row r="25" spans="1:31">
      <c r="A25" t="s">
        <v>627</v>
      </c>
    </row>
    <row r="26" spans="1:31">
      <c r="A26" s="701">
        <v>2009</v>
      </c>
      <c r="B26" s="701">
        <v>2010</v>
      </c>
      <c r="C26" s="701">
        <v>2011</v>
      </c>
      <c r="D26" s="701">
        <v>2012</v>
      </c>
      <c r="E26" s="701">
        <v>2013</v>
      </c>
      <c r="F26" s="701" t="s">
        <v>79</v>
      </c>
    </row>
    <row r="27" spans="1:31">
      <c r="A27" s="702">
        <v>2177</v>
      </c>
      <c r="B27" s="702">
        <v>2434</v>
      </c>
      <c r="C27" s="702">
        <v>2042</v>
      </c>
      <c r="D27" s="702">
        <v>2332</v>
      </c>
      <c r="E27" s="702">
        <v>2212</v>
      </c>
      <c r="F27" s="702">
        <f>SUM(A27:E27)</f>
        <v>11197</v>
      </c>
    </row>
    <row r="30" spans="1:31">
      <c r="A30" t="s">
        <v>628</v>
      </c>
    </row>
    <row r="31" spans="1:31">
      <c r="A31" s="701">
        <v>1983</v>
      </c>
      <c r="B31" s="701">
        <v>1984</v>
      </c>
      <c r="C31" s="701">
        <v>1985</v>
      </c>
      <c r="D31" s="701">
        <v>1986</v>
      </c>
      <c r="E31" s="701">
        <v>1987</v>
      </c>
      <c r="F31" s="701">
        <v>1988</v>
      </c>
      <c r="G31" s="701">
        <v>1989</v>
      </c>
      <c r="H31" s="701">
        <v>1990</v>
      </c>
      <c r="I31" s="701">
        <v>1991</v>
      </c>
      <c r="J31" s="701">
        <v>1992</v>
      </c>
      <c r="K31" s="701">
        <v>1993</v>
      </c>
      <c r="L31" s="701">
        <v>1994</v>
      </c>
      <c r="M31" s="701">
        <v>1995</v>
      </c>
      <c r="N31" s="701">
        <v>1996</v>
      </c>
      <c r="O31" s="701">
        <v>1997</v>
      </c>
      <c r="P31" s="701">
        <v>1998</v>
      </c>
      <c r="Q31" s="701">
        <v>1999</v>
      </c>
      <c r="R31" s="701">
        <v>2000</v>
      </c>
      <c r="S31" s="701">
        <v>2001</v>
      </c>
      <c r="T31" s="701">
        <v>2002</v>
      </c>
      <c r="U31" s="701">
        <v>2003</v>
      </c>
      <c r="V31" s="701">
        <v>2004</v>
      </c>
      <c r="W31" s="701">
        <v>2005</v>
      </c>
      <c r="X31" s="701">
        <v>2006</v>
      </c>
      <c r="Y31" s="701">
        <v>2007</v>
      </c>
      <c r="Z31" s="701">
        <v>2008</v>
      </c>
      <c r="AA31" s="701">
        <v>2009</v>
      </c>
      <c r="AB31" s="701">
        <v>2010</v>
      </c>
      <c r="AC31" s="701">
        <v>2011</v>
      </c>
      <c r="AD31" s="701">
        <v>2012</v>
      </c>
      <c r="AE31" s="701" t="s">
        <v>79</v>
      </c>
    </row>
    <row r="32" spans="1:31">
      <c r="A32" s="701">
        <v>406</v>
      </c>
      <c r="B32" s="701">
        <v>332</v>
      </c>
      <c r="C32" s="701">
        <v>321</v>
      </c>
      <c r="D32" s="701">
        <v>298</v>
      </c>
      <c r="E32" s="701">
        <v>296</v>
      </c>
      <c r="F32" s="701">
        <v>339</v>
      </c>
      <c r="G32" s="701">
        <v>362</v>
      </c>
      <c r="H32" s="701">
        <v>379</v>
      </c>
      <c r="I32" s="701">
        <v>359</v>
      </c>
      <c r="J32" s="701">
        <v>414</v>
      </c>
      <c r="K32" s="701">
        <v>453</v>
      </c>
      <c r="L32" s="701">
        <v>459</v>
      </c>
      <c r="M32" s="701">
        <v>382</v>
      </c>
      <c r="N32" s="701">
        <v>357</v>
      </c>
      <c r="O32" s="701">
        <v>366</v>
      </c>
      <c r="P32" s="701">
        <v>369</v>
      </c>
      <c r="Q32" s="701">
        <v>308</v>
      </c>
      <c r="R32" s="701">
        <v>297</v>
      </c>
      <c r="S32" s="701">
        <v>378</v>
      </c>
      <c r="T32" s="701">
        <v>341</v>
      </c>
      <c r="U32" s="701">
        <v>373</v>
      </c>
      <c r="V32" s="701">
        <v>367</v>
      </c>
      <c r="W32" s="701">
        <v>347</v>
      </c>
      <c r="X32" s="701">
        <v>386</v>
      </c>
      <c r="Y32" s="701">
        <v>398</v>
      </c>
      <c r="Z32" s="701">
        <v>378</v>
      </c>
      <c r="AA32" s="701">
        <v>414</v>
      </c>
      <c r="AB32" s="701">
        <v>397</v>
      </c>
      <c r="AC32" s="701">
        <v>404</v>
      </c>
      <c r="AD32" s="701">
        <v>410</v>
      </c>
      <c r="AE32" s="702">
        <f>SUM(A32:AD32)</f>
        <v>11090</v>
      </c>
    </row>
    <row r="34" spans="1:31" ht="22.5" customHeight="1">
      <c r="A34" s="1117" t="s">
        <v>629</v>
      </c>
      <c r="B34" s="1117"/>
      <c r="C34" s="1117"/>
      <c r="D34" s="1117"/>
      <c r="E34" s="1117"/>
      <c r="F34" s="1117"/>
      <c r="G34" s="1117"/>
      <c r="H34" s="1117"/>
      <c r="I34" s="1117"/>
      <c r="J34" s="1117"/>
      <c r="K34" s="1117"/>
      <c r="L34" s="1117"/>
      <c r="M34" s="1117"/>
      <c r="N34" s="1117"/>
      <c r="O34" s="1117"/>
      <c r="P34" s="1117"/>
      <c r="Q34" s="1117"/>
      <c r="R34" s="1117"/>
      <c r="S34" s="1117"/>
      <c r="T34" s="1117"/>
      <c r="U34" s="1117"/>
      <c r="V34" s="1117"/>
      <c r="W34" s="1117"/>
      <c r="X34" s="1117"/>
      <c r="Y34" s="1117"/>
      <c r="Z34" s="1117"/>
      <c r="AA34" s="1117"/>
      <c r="AB34" s="1117"/>
      <c r="AC34" s="1117"/>
      <c r="AD34" s="1117"/>
      <c r="AE34" s="1117"/>
    </row>
  </sheetData>
  <mergeCells count="2">
    <mergeCell ref="A23:H23"/>
    <mergeCell ref="A34:AE34"/>
  </mergeCells>
  <pageMargins left="0.511811024" right="0.511811024" top="0.78740157499999996" bottom="0.78740157499999996" header="0.31496062000000002" footer="0.31496062000000002"/>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8"/>
  <sheetViews>
    <sheetView workbookViewId="0">
      <selection activeCell="I8" sqref="I8"/>
    </sheetView>
  </sheetViews>
  <sheetFormatPr defaultRowHeight="15"/>
  <cols>
    <col min="1" max="1" width="16.85546875" style="28" customWidth="1"/>
    <col min="2" max="10" width="9.5703125" style="28" customWidth="1"/>
    <col min="11" max="11" width="8" style="28" customWidth="1"/>
    <col min="12" max="20" width="7.5703125" style="28" customWidth="1"/>
    <col min="21" max="21" width="9.140625" style="28" customWidth="1"/>
    <col min="22" max="255" width="9.140625" style="28"/>
    <col min="256" max="256" width="16.85546875" style="28" customWidth="1"/>
  </cols>
  <sheetData>
    <row r="1" spans="1:256">
      <c r="A1" s="313" t="s">
        <v>304</v>
      </c>
      <c r="B1" s="68"/>
      <c r="C1" s="68"/>
      <c r="D1" s="68"/>
      <c r="E1" s="68"/>
      <c r="F1" s="68"/>
      <c r="G1" s="68"/>
      <c r="H1" s="68"/>
      <c r="I1" s="68"/>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c r="A2" s="314" t="s">
        <v>305</v>
      </c>
      <c r="B2" s="68"/>
      <c r="C2" s="68"/>
      <c r="D2" s="68"/>
      <c r="E2" s="68"/>
      <c r="F2" s="68"/>
      <c r="G2" s="68"/>
      <c r="H2" s="68"/>
      <c r="I2" s="68"/>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row>
    <row r="3" spans="1:256">
      <c r="A3" s="314" t="s">
        <v>144</v>
      </c>
      <c r="B3" s="68"/>
      <c r="C3" s="68"/>
      <c r="D3" s="68"/>
      <c r="E3" s="68"/>
      <c r="F3" s="68"/>
      <c r="G3" s="68"/>
      <c r="H3" s="68"/>
      <c r="I3" s="68"/>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row>
    <row r="4" spans="1:256">
      <c r="A4" s="68"/>
      <c r="B4" s="68"/>
      <c r="C4" s="68"/>
      <c r="D4" s="68"/>
      <c r="E4" s="68"/>
      <c r="F4" s="68"/>
      <c r="G4" s="68"/>
      <c r="H4" s="68"/>
      <c r="I4" s="68"/>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row>
    <row r="5" spans="1:256" ht="27.75" customHeight="1">
      <c r="A5" s="1089" t="s">
        <v>137</v>
      </c>
      <c r="B5" s="1118" t="s">
        <v>300</v>
      </c>
      <c r="C5" s="1119"/>
      <c r="D5" s="1118" t="s">
        <v>306</v>
      </c>
      <c r="E5" s="1119"/>
      <c r="F5" s="1118" t="s">
        <v>300</v>
      </c>
      <c r="G5" s="1119"/>
      <c r="H5" s="1118" t="s">
        <v>307</v>
      </c>
      <c r="I5" s="1119"/>
      <c r="J5" s="1120" t="s">
        <v>308</v>
      </c>
      <c r="K5" s="1121"/>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ht="30" customHeight="1">
      <c r="A6" s="1089"/>
      <c r="B6" s="1118" t="s">
        <v>147</v>
      </c>
      <c r="C6" s="1119"/>
      <c r="D6" s="1118" t="s">
        <v>147</v>
      </c>
      <c r="E6" s="1119"/>
      <c r="F6" s="1124" t="s">
        <v>309</v>
      </c>
      <c r="G6" s="1125"/>
      <c r="H6" s="1124" t="s">
        <v>309</v>
      </c>
      <c r="I6" s="1125"/>
      <c r="J6" s="1122"/>
      <c r="K6" s="1123"/>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row>
    <row r="7" spans="1:256">
      <c r="A7" s="1090"/>
      <c r="B7" s="315">
        <v>2012</v>
      </c>
      <c r="C7" s="315">
        <v>2013</v>
      </c>
      <c r="D7" s="315">
        <v>2012</v>
      </c>
      <c r="E7" s="315">
        <v>2013</v>
      </c>
      <c r="F7" s="315">
        <v>2012</v>
      </c>
      <c r="G7" s="315">
        <v>2013</v>
      </c>
      <c r="H7" s="315">
        <v>2012</v>
      </c>
      <c r="I7" s="315">
        <v>2013</v>
      </c>
      <c r="J7" s="315">
        <v>2012</v>
      </c>
      <c r="K7" s="315">
        <v>2013</v>
      </c>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row>
    <row r="8" spans="1:256">
      <c r="A8" s="319" t="s">
        <v>82</v>
      </c>
      <c r="B8" s="247">
        <v>56337</v>
      </c>
      <c r="C8" s="247">
        <v>54269</v>
      </c>
      <c r="D8" s="247">
        <v>40077</v>
      </c>
      <c r="E8" s="247">
        <v>38578</v>
      </c>
      <c r="F8" s="246">
        <v>29.043204350546944</v>
      </c>
      <c r="G8" s="246">
        <v>26.936906477486911</v>
      </c>
      <c r="H8" s="246">
        <v>20.660746947066226</v>
      </c>
      <c r="I8" s="320">
        <v>19.148537435524702</v>
      </c>
      <c r="J8" s="321">
        <v>71.137973268012146</v>
      </c>
      <c r="K8" s="320">
        <v>71.086624039506901</v>
      </c>
      <c r="L8" s="42"/>
      <c r="M8" s="322"/>
      <c r="N8" s="322"/>
      <c r="O8" s="322"/>
      <c r="P8" s="322"/>
      <c r="Q8" s="322"/>
      <c r="R8" s="322"/>
      <c r="S8" s="322"/>
      <c r="T8" s="322"/>
      <c r="U8" s="322"/>
      <c r="V8" s="322"/>
      <c r="W8" s="322"/>
      <c r="X8" s="322"/>
      <c r="Y8" s="322"/>
      <c r="Z8" s="322"/>
      <c r="AA8" s="322"/>
      <c r="AB8" s="322"/>
      <c r="AC8" s="322"/>
      <c r="AD8" s="322"/>
      <c r="AE8" s="322"/>
      <c r="AF8" s="322"/>
      <c r="AG8" s="322"/>
      <c r="AH8" s="322"/>
      <c r="AI8" s="322"/>
      <c r="AJ8" s="322"/>
      <c r="AK8" s="322"/>
      <c r="AL8" s="322"/>
      <c r="AM8" s="322"/>
      <c r="AN8" s="322"/>
      <c r="AO8" s="322"/>
      <c r="AP8" s="322"/>
      <c r="AQ8" s="322"/>
      <c r="AR8" s="322"/>
      <c r="AS8" s="322"/>
      <c r="AT8" s="322"/>
      <c r="AU8" s="322"/>
      <c r="AV8" s="322"/>
      <c r="AW8" s="322"/>
      <c r="AX8" s="322"/>
      <c r="AY8" s="322"/>
      <c r="AZ8" s="322"/>
      <c r="BA8" s="322"/>
      <c r="BB8" s="322"/>
      <c r="BC8" s="322"/>
      <c r="BD8" s="322"/>
      <c r="BE8" s="322"/>
      <c r="BF8" s="322"/>
      <c r="BG8" s="322"/>
      <c r="BH8" s="322"/>
      <c r="BI8" s="322"/>
      <c r="BJ8" s="322"/>
      <c r="BK8" s="322"/>
      <c r="BL8" s="322"/>
      <c r="BM8" s="322"/>
      <c r="BN8" s="322"/>
      <c r="BO8" s="322"/>
      <c r="BP8" s="322"/>
      <c r="BQ8" s="322"/>
      <c r="BR8" s="322"/>
      <c r="BS8" s="322"/>
      <c r="BT8" s="322"/>
      <c r="BU8" s="322"/>
      <c r="BV8" s="322"/>
      <c r="BW8" s="322"/>
      <c r="BX8" s="322"/>
      <c r="BY8" s="322"/>
      <c r="BZ8" s="322"/>
      <c r="CA8" s="322"/>
      <c r="CB8" s="322"/>
      <c r="CC8" s="322"/>
      <c r="CD8" s="322"/>
      <c r="CE8" s="322"/>
      <c r="CF8" s="322"/>
      <c r="CG8" s="322"/>
      <c r="CH8" s="322"/>
      <c r="CI8" s="322"/>
      <c r="CJ8" s="322"/>
      <c r="CK8" s="322"/>
      <c r="CL8" s="322"/>
      <c r="CM8" s="322"/>
      <c r="CN8" s="322"/>
      <c r="CO8" s="322"/>
      <c r="CP8" s="322"/>
      <c r="CQ8" s="322"/>
      <c r="CR8" s="322"/>
      <c r="CS8" s="322"/>
      <c r="CT8" s="322"/>
      <c r="CU8" s="322"/>
      <c r="CV8" s="322"/>
      <c r="CW8" s="322"/>
      <c r="CX8" s="322"/>
      <c r="CY8" s="322"/>
      <c r="CZ8" s="322"/>
      <c r="DA8" s="322"/>
      <c r="DB8" s="322"/>
      <c r="DC8" s="322"/>
      <c r="DD8" s="322"/>
      <c r="DE8" s="322"/>
      <c r="DF8" s="322"/>
      <c r="DG8" s="322"/>
      <c r="DH8" s="322"/>
      <c r="DI8" s="322"/>
      <c r="DJ8" s="322"/>
      <c r="DK8" s="322"/>
      <c r="DL8" s="322"/>
      <c r="DM8" s="322"/>
      <c r="DN8" s="322"/>
      <c r="DO8" s="322"/>
      <c r="DP8" s="322"/>
      <c r="DQ8" s="322"/>
      <c r="DR8" s="322"/>
      <c r="DS8" s="322"/>
      <c r="DT8" s="322"/>
      <c r="DU8" s="322"/>
      <c r="DV8" s="322"/>
      <c r="DW8" s="322"/>
      <c r="DX8" s="322"/>
      <c r="DY8" s="322"/>
      <c r="DZ8" s="322"/>
      <c r="EA8" s="322"/>
      <c r="EB8" s="322"/>
      <c r="EC8" s="322"/>
      <c r="ED8" s="322"/>
      <c r="EE8" s="322"/>
      <c r="EF8" s="322"/>
      <c r="EG8" s="322"/>
      <c r="EH8" s="322"/>
      <c r="EI8" s="322"/>
      <c r="EJ8" s="322"/>
      <c r="EK8" s="322"/>
      <c r="EL8" s="322"/>
      <c r="EM8" s="322"/>
      <c r="EN8" s="322"/>
      <c r="EO8" s="322"/>
      <c r="EP8" s="322"/>
      <c r="EQ8" s="322"/>
      <c r="ER8" s="322"/>
      <c r="ES8" s="322"/>
      <c r="ET8" s="322"/>
      <c r="EU8" s="322"/>
      <c r="EV8" s="322"/>
      <c r="EW8" s="322"/>
      <c r="EX8" s="322"/>
      <c r="EY8" s="322"/>
      <c r="EZ8" s="322"/>
      <c r="FA8" s="322"/>
      <c r="FB8" s="322"/>
      <c r="FC8" s="322"/>
      <c r="FD8" s="322"/>
      <c r="FE8" s="322"/>
      <c r="FF8" s="322"/>
      <c r="FG8" s="322"/>
      <c r="FH8" s="322"/>
      <c r="FI8" s="322"/>
      <c r="FJ8" s="322"/>
      <c r="FK8" s="322"/>
      <c r="FL8" s="322"/>
      <c r="FM8" s="322"/>
      <c r="FN8" s="322"/>
      <c r="FO8" s="322"/>
      <c r="FP8" s="322"/>
      <c r="FQ8" s="322"/>
      <c r="FR8" s="322"/>
      <c r="FS8" s="322"/>
      <c r="FT8" s="322"/>
      <c r="FU8" s="322"/>
      <c r="FV8" s="322"/>
      <c r="FW8" s="322"/>
      <c r="FX8" s="322"/>
      <c r="FY8" s="322"/>
      <c r="FZ8" s="322"/>
      <c r="GA8" s="322"/>
      <c r="GB8" s="322"/>
      <c r="GC8" s="322"/>
      <c r="GD8" s="322"/>
      <c r="GE8" s="322"/>
      <c r="GF8" s="322"/>
      <c r="GG8" s="322"/>
      <c r="GH8" s="322"/>
      <c r="GI8" s="322"/>
      <c r="GJ8" s="322"/>
      <c r="GK8" s="322"/>
      <c r="GL8" s="322"/>
      <c r="GM8" s="322"/>
      <c r="GN8" s="322"/>
      <c r="GO8" s="322"/>
      <c r="GP8" s="322"/>
      <c r="GQ8" s="322"/>
      <c r="GR8" s="322"/>
      <c r="GS8" s="322"/>
      <c r="GT8" s="322"/>
      <c r="GU8" s="322"/>
      <c r="GV8" s="322"/>
      <c r="GW8" s="322"/>
      <c r="GX8" s="322"/>
      <c r="GY8" s="322"/>
      <c r="GZ8" s="322"/>
      <c r="HA8" s="322"/>
      <c r="HB8" s="322"/>
      <c r="HC8" s="322"/>
      <c r="HD8" s="322"/>
      <c r="HE8" s="322"/>
      <c r="HF8" s="322"/>
      <c r="HG8" s="322"/>
      <c r="HH8" s="322"/>
      <c r="HI8" s="322"/>
      <c r="HJ8" s="322"/>
      <c r="HK8" s="322"/>
      <c r="HL8" s="322"/>
      <c r="HM8" s="322"/>
      <c r="HN8" s="322"/>
      <c r="HO8" s="322"/>
      <c r="HP8" s="322"/>
      <c r="HQ8" s="322"/>
      <c r="HR8" s="322"/>
      <c r="HS8" s="322"/>
      <c r="HT8" s="322"/>
      <c r="HU8" s="322"/>
      <c r="HV8" s="322"/>
      <c r="HW8" s="322"/>
      <c r="HX8" s="322"/>
      <c r="HY8" s="322"/>
      <c r="HZ8" s="322"/>
      <c r="IA8" s="322"/>
      <c r="IB8" s="322"/>
      <c r="IC8" s="322"/>
      <c r="ID8" s="322"/>
      <c r="IE8" s="322"/>
      <c r="IF8" s="322"/>
      <c r="IG8" s="322"/>
      <c r="IH8" s="322"/>
      <c r="II8" s="322"/>
      <c r="IJ8" s="322"/>
      <c r="IK8" s="322"/>
      <c r="IL8" s="322"/>
      <c r="IM8" s="322"/>
      <c r="IN8" s="322"/>
      <c r="IO8" s="322"/>
      <c r="IP8" s="322"/>
      <c r="IQ8" s="322"/>
      <c r="IR8" s="322"/>
      <c r="IS8" s="322"/>
      <c r="IT8" s="322"/>
      <c r="IU8" s="322"/>
      <c r="IV8" s="322"/>
    </row>
    <row r="9" spans="1:256">
      <c r="A9" s="79"/>
      <c r="B9" s="250"/>
      <c r="C9" s="250"/>
      <c r="D9" s="250"/>
      <c r="E9" s="250"/>
      <c r="F9" s="124"/>
      <c r="G9" s="124"/>
      <c r="H9" s="124"/>
      <c r="I9" s="42"/>
      <c r="J9" s="79"/>
      <c r="K9" s="323"/>
      <c r="L9" s="42"/>
      <c r="M9" s="322"/>
      <c r="N9" s="322"/>
      <c r="O9" s="322"/>
      <c r="P9" s="322"/>
      <c r="Q9" s="322"/>
      <c r="R9" s="322"/>
      <c r="S9" s="322"/>
      <c r="T9" s="322"/>
      <c r="U9" s="322"/>
      <c r="V9" s="322"/>
      <c r="W9" s="322"/>
      <c r="X9" s="322"/>
      <c r="Y9" s="322"/>
      <c r="Z9" s="322"/>
      <c r="AA9" s="322"/>
      <c r="AB9" s="322"/>
      <c r="AC9" s="322"/>
      <c r="AD9" s="322"/>
      <c r="AE9" s="322"/>
      <c r="AF9" s="322"/>
      <c r="AG9" s="322"/>
      <c r="AH9" s="322"/>
      <c r="AI9" s="322"/>
      <c r="AJ9" s="322"/>
      <c r="AK9" s="322"/>
      <c r="AL9" s="322"/>
      <c r="AM9" s="322"/>
      <c r="AN9" s="322"/>
      <c r="AO9" s="322"/>
      <c r="AP9" s="322"/>
      <c r="AQ9" s="322"/>
      <c r="AR9" s="322"/>
      <c r="AS9" s="322"/>
      <c r="AT9" s="322"/>
      <c r="AU9" s="322"/>
      <c r="AV9" s="322"/>
      <c r="AW9" s="322"/>
      <c r="AX9" s="322"/>
      <c r="AY9" s="322"/>
      <c r="AZ9" s="322"/>
      <c r="BA9" s="322"/>
      <c r="BB9" s="322"/>
      <c r="BC9" s="322"/>
      <c r="BD9" s="322"/>
      <c r="BE9" s="322"/>
      <c r="BF9" s="322"/>
      <c r="BG9" s="322"/>
      <c r="BH9" s="322"/>
      <c r="BI9" s="322"/>
      <c r="BJ9" s="322"/>
      <c r="BK9" s="322"/>
      <c r="BL9" s="322"/>
      <c r="BM9" s="322"/>
      <c r="BN9" s="322"/>
      <c r="BO9" s="322"/>
      <c r="BP9" s="322"/>
      <c r="BQ9" s="322"/>
      <c r="BR9" s="322"/>
      <c r="BS9" s="322"/>
      <c r="BT9" s="322"/>
      <c r="BU9" s="322"/>
      <c r="BV9" s="322"/>
      <c r="BW9" s="322"/>
      <c r="BX9" s="322"/>
      <c r="BY9" s="322"/>
      <c r="BZ9" s="322"/>
      <c r="CA9" s="322"/>
      <c r="CB9" s="322"/>
      <c r="CC9" s="322"/>
      <c r="CD9" s="322"/>
      <c r="CE9" s="322"/>
      <c r="CF9" s="322"/>
      <c r="CG9" s="322"/>
      <c r="CH9" s="322"/>
      <c r="CI9" s="322"/>
      <c r="CJ9" s="322"/>
      <c r="CK9" s="322"/>
      <c r="CL9" s="322"/>
      <c r="CM9" s="322"/>
      <c r="CN9" s="322"/>
      <c r="CO9" s="322"/>
      <c r="CP9" s="322"/>
      <c r="CQ9" s="322"/>
      <c r="CR9" s="322"/>
      <c r="CS9" s="322"/>
      <c r="CT9" s="322"/>
      <c r="CU9" s="322"/>
      <c r="CV9" s="322"/>
      <c r="CW9" s="322"/>
      <c r="CX9" s="322"/>
      <c r="CY9" s="322"/>
      <c r="CZ9" s="322"/>
      <c r="DA9" s="322"/>
      <c r="DB9" s="322"/>
      <c r="DC9" s="322"/>
      <c r="DD9" s="322"/>
      <c r="DE9" s="322"/>
      <c r="DF9" s="322"/>
      <c r="DG9" s="322"/>
      <c r="DH9" s="322"/>
      <c r="DI9" s="322"/>
      <c r="DJ9" s="322"/>
      <c r="DK9" s="322"/>
      <c r="DL9" s="322"/>
      <c r="DM9" s="322"/>
      <c r="DN9" s="322"/>
      <c r="DO9" s="322"/>
      <c r="DP9" s="322"/>
      <c r="DQ9" s="322"/>
      <c r="DR9" s="322"/>
      <c r="DS9" s="322"/>
      <c r="DT9" s="322"/>
      <c r="DU9" s="322"/>
      <c r="DV9" s="322"/>
      <c r="DW9" s="322"/>
      <c r="DX9" s="322"/>
      <c r="DY9" s="322"/>
      <c r="DZ9" s="322"/>
      <c r="EA9" s="322"/>
      <c r="EB9" s="322"/>
      <c r="EC9" s="322"/>
      <c r="ED9" s="322"/>
      <c r="EE9" s="322"/>
      <c r="EF9" s="322"/>
      <c r="EG9" s="322"/>
      <c r="EH9" s="322"/>
      <c r="EI9" s="322"/>
      <c r="EJ9" s="322"/>
      <c r="EK9" s="322"/>
      <c r="EL9" s="322"/>
      <c r="EM9" s="322"/>
      <c r="EN9" s="322"/>
      <c r="EO9" s="322"/>
      <c r="EP9" s="322"/>
      <c r="EQ9" s="322"/>
      <c r="ER9" s="322"/>
      <c r="ES9" s="322"/>
      <c r="ET9" s="322"/>
      <c r="EU9" s="322"/>
      <c r="EV9" s="322"/>
      <c r="EW9" s="322"/>
      <c r="EX9" s="322"/>
      <c r="EY9" s="322"/>
      <c r="EZ9" s="322"/>
      <c r="FA9" s="322"/>
      <c r="FB9" s="322"/>
      <c r="FC9" s="322"/>
      <c r="FD9" s="322"/>
      <c r="FE9" s="322"/>
      <c r="FF9" s="322"/>
      <c r="FG9" s="322"/>
      <c r="FH9" s="322"/>
      <c r="FI9" s="322"/>
      <c r="FJ9" s="322"/>
      <c r="FK9" s="322"/>
      <c r="FL9" s="322"/>
      <c r="FM9" s="322"/>
      <c r="FN9" s="322"/>
      <c r="FO9" s="322"/>
      <c r="FP9" s="322"/>
      <c r="FQ9" s="322"/>
      <c r="FR9" s="322"/>
      <c r="FS9" s="322"/>
      <c r="FT9" s="322"/>
      <c r="FU9" s="322"/>
      <c r="FV9" s="322"/>
      <c r="FW9" s="322"/>
      <c r="FX9" s="322"/>
      <c r="FY9" s="322"/>
      <c r="FZ9" s="322"/>
      <c r="GA9" s="322"/>
      <c r="GB9" s="322"/>
      <c r="GC9" s="322"/>
      <c r="GD9" s="322"/>
      <c r="GE9" s="322"/>
      <c r="GF9" s="322"/>
      <c r="GG9" s="322"/>
      <c r="GH9" s="322"/>
      <c r="GI9" s="322"/>
      <c r="GJ9" s="322"/>
      <c r="GK9" s="322"/>
      <c r="GL9" s="322"/>
      <c r="GM9" s="322"/>
      <c r="GN9" s="322"/>
      <c r="GO9" s="322"/>
      <c r="GP9" s="322"/>
      <c r="GQ9" s="322"/>
      <c r="GR9" s="322"/>
      <c r="GS9" s="322"/>
      <c r="GT9" s="322"/>
      <c r="GU9" s="322"/>
      <c r="GV9" s="322"/>
      <c r="GW9" s="322"/>
      <c r="GX9" s="322"/>
      <c r="GY9" s="322"/>
      <c r="GZ9" s="322"/>
      <c r="HA9" s="322"/>
      <c r="HB9" s="322"/>
      <c r="HC9" s="322"/>
      <c r="HD9" s="322"/>
      <c r="HE9" s="322"/>
      <c r="HF9" s="322"/>
      <c r="HG9" s="322"/>
      <c r="HH9" s="322"/>
      <c r="HI9" s="322"/>
      <c r="HJ9" s="322"/>
      <c r="HK9" s="322"/>
      <c r="HL9" s="322"/>
      <c r="HM9" s="322"/>
      <c r="HN9" s="322"/>
      <c r="HO9" s="322"/>
      <c r="HP9" s="322"/>
      <c r="HQ9" s="322"/>
      <c r="HR9" s="322"/>
      <c r="HS9" s="322"/>
      <c r="HT9" s="322"/>
      <c r="HU9" s="322"/>
      <c r="HV9" s="322"/>
      <c r="HW9" s="322"/>
      <c r="HX9" s="322"/>
      <c r="HY9" s="322"/>
      <c r="HZ9" s="322"/>
      <c r="IA9" s="322"/>
      <c r="IB9" s="322"/>
      <c r="IC9" s="322"/>
      <c r="ID9" s="322"/>
      <c r="IE9" s="322"/>
      <c r="IF9" s="322"/>
      <c r="IG9" s="322"/>
      <c r="IH9" s="322"/>
      <c r="II9" s="322"/>
      <c r="IJ9" s="322"/>
      <c r="IK9" s="322"/>
      <c r="IL9" s="322"/>
      <c r="IM9" s="322"/>
      <c r="IN9" s="322"/>
      <c r="IO9" s="322"/>
      <c r="IP9" s="322"/>
      <c r="IQ9" s="322"/>
      <c r="IR9" s="322"/>
      <c r="IS9" s="322"/>
      <c r="IT9" s="322"/>
      <c r="IU9" s="322"/>
      <c r="IV9" s="322"/>
    </row>
    <row r="10" spans="1:256">
      <c r="A10" s="324" t="s">
        <v>11</v>
      </c>
      <c r="B10" s="287">
        <v>209</v>
      </c>
      <c r="C10" s="325">
        <v>240</v>
      </c>
      <c r="D10" s="325">
        <v>85</v>
      </c>
      <c r="E10" s="325">
        <v>97</v>
      </c>
      <c r="F10" s="253">
        <v>27.543997912454895</v>
      </c>
      <c r="G10" s="253">
        <v>30.786123667858774</v>
      </c>
      <c r="H10" s="253">
        <v>10.903418799033316</v>
      </c>
      <c r="I10" s="326">
        <v>12.442724982426254</v>
      </c>
      <c r="J10" s="327">
        <v>40.669856459330141</v>
      </c>
      <c r="K10" s="326">
        <v>40.416666666666664</v>
      </c>
      <c r="L10" s="42"/>
      <c r="M10" s="322"/>
      <c r="N10" s="322"/>
      <c r="O10" s="322"/>
      <c r="P10" s="322"/>
      <c r="Q10" s="322"/>
      <c r="R10" s="322"/>
      <c r="S10" s="322"/>
      <c r="T10" s="322"/>
      <c r="U10" s="322"/>
      <c r="V10" s="322"/>
      <c r="W10" s="322"/>
      <c r="X10" s="322"/>
      <c r="Y10" s="322"/>
      <c r="Z10" s="322"/>
      <c r="AA10" s="322"/>
      <c r="AB10" s="322"/>
      <c r="AC10" s="322"/>
      <c r="AD10" s="322"/>
      <c r="AE10" s="322"/>
      <c r="AF10" s="322"/>
      <c r="AG10" s="322"/>
      <c r="AH10" s="322"/>
      <c r="AI10" s="322"/>
      <c r="AJ10" s="322"/>
      <c r="AK10" s="322"/>
      <c r="AL10" s="322"/>
      <c r="AM10" s="322"/>
      <c r="AN10" s="322"/>
      <c r="AO10" s="322"/>
      <c r="AP10" s="322"/>
      <c r="AQ10" s="322"/>
      <c r="AR10" s="322"/>
      <c r="AS10" s="322"/>
      <c r="AT10" s="322"/>
      <c r="AU10" s="322"/>
      <c r="AV10" s="322"/>
      <c r="AW10" s="322"/>
      <c r="AX10" s="322"/>
      <c r="AY10" s="322"/>
      <c r="AZ10" s="322"/>
      <c r="BA10" s="322"/>
      <c r="BB10" s="322"/>
      <c r="BC10" s="322"/>
      <c r="BD10" s="322"/>
      <c r="BE10" s="322"/>
      <c r="BF10" s="322"/>
      <c r="BG10" s="322"/>
      <c r="BH10" s="322"/>
      <c r="BI10" s="322"/>
      <c r="BJ10" s="322"/>
      <c r="BK10" s="322"/>
      <c r="BL10" s="322"/>
      <c r="BM10" s="322"/>
      <c r="BN10" s="322"/>
      <c r="BO10" s="322"/>
      <c r="BP10" s="322"/>
      <c r="BQ10" s="322"/>
      <c r="BR10" s="322"/>
      <c r="BS10" s="322"/>
      <c r="BT10" s="322"/>
      <c r="BU10" s="322"/>
      <c r="BV10" s="322"/>
      <c r="BW10" s="322"/>
      <c r="BX10" s="322"/>
      <c r="BY10" s="322"/>
      <c r="BZ10" s="322"/>
      <c r="CA10" s="322"/>
      <c r="CB10" s="322"/>
      <c r="CC10" s="322"/>
      <c r="CD10" s="322"/>
      <c r="CE10" s="322"/>
      <c r="CF10" s="322"/>
      <c r="CG10" s="322"/>
      <c r="CH10" s="322"/>
      <c r="CI10" s="322"/>
      <c r="CJ10" s="322"/>
      <c r="CK10" s="322"/>
      <c r="CL10" s="322"/>
      <c r="CM10" s="322"/>
      <c r="CN10" s="322"/>
      <c r="CO10" s="322"/>
      <c r="CP10" s="322"/>
      <c r="CQ10" s="322"/>
      <c r="CR10" s="322"/>
      <c r="CS10" s="322"/>
      <c r="CT10" s="322"/>
      <c r="CU10" s="322"/>
      <c r="CV10" s="322"/>
      <c r="CW10" s="322"/>
      <c r="CX10" s="322"/>
      <c r="CY10" s="322"/>
      <c r="CZ10" s="322"/>
      <c r="DA10" s="322"/>
      <c r="DB10" s="322"/>
      <c r="DC10" s="322"/>
      <c r="DD10" s="322"/>
      <c r="DE10" s="322"/>
      <c r="DF10" s="322"/>
      <c r="DG10" s="322"/>
      <c r="DH10" s="322"/>
      <c r="DI10" s="322"/>
      <c r="DJ10" s="322"/>
      <c r="DK10" s="322"/>
      <c r="DL10" s="322"/>
      <c r="DM10" s="322"/>
      <c r="DN10" s="322"/>
      <c r="DO10" s="322"/>
      <c r="DP10" s="322"/>
      <c r="DQ10" s="322"/>
      <c r="DR10" s="322"/>
      <c r="DS10" s="322"/>
      <c r="DT10" s="322"/>
      <c r="DU10" s="322"/>
      <c r="DV10" s="322"/>
      <c r="DW10" s="322"/>
      <c r="DX10" s="322"/>
      <c r="DY10" s="322"/>
      <c r="DZ10" s="322"/>
      <c r="EA10" s="322"/>
      <c r="EB10" s="322"/>
      <c r="EC10" s="322"/>
      <c r="ED10" s="322"/>
      <c r="EE10" s="322"/>
      <c r="EF10" s="322"/>
      <c r="EG10" s="322"/>
      <c r="EH10" s="322"/>
      <c r="EI10" s="322"/>
      <c r="EJ10" s="322"/>
      <c r="EK10" s="322"/>
      <c r="EL10" s="322"/>
      <c r="EM10" s="322"/>
      <c r="EN10" s="322"/>
      <c r="EO10" s="322"/>
      <c r="EP10" s="322"/>
      <c r="EQ10" s="322"/>
      <c r="ER10" s="322"/>
      <c r="ES10" s="322"/>
      <c r="ET10" s="322"/>
      <c r="EU10" s="322"/>
      <c r="EV10" s="322"/>
      <c r="EW10" s="322"/>
      <c r="EX10" s="322"/>
      <c r="EY10" s="322"/>
      <c r="EZ10" s="322"/>
      <c r="FA10" s="322"/>
      <c r="FB10" s="322"/>
      <c r="FC10" s="322"/>
      <c r="FD10" s="322"/>
      <c r="FE10" s="322"/>
      <c r="FF10" s="322"/>
      <c r="FG10" s="322"/>
      <c r="FH10" s="322"/>
      <c r="FI10" s="322"/>
      <c r="FJ10" s="322"/>
      <c r="FK10" s="322"/>
      <c r="FL10" s="322"/>
      <c r="FM10" s="322"/>
      <c r="FN10" s="322"/>
      <c r="FO10" s="322"/>
      <c r="FP10" s="322"/>
      <c r="FQ10" s="322"/>
      <c r="FR10" s="322"/>
      <c r="FS10" s="322"/>
      <c r="FT10" s="322"/>
      <c r="FU10" s="322"/>
      <c r="FV10" s="322"/>
      <c r="FW10" s="322"/>
      <c r="FX10" s="322"/>
      <c r="FY10" s="322"/>
      <c r="FZ10" s="322"/>
      <c r="GA10" s="322"/>
      <c r="GB10" s="322"/>
      <c r="GC10" s="322"/>
      <c r="GD10" s="322"/>
      <c r="GE10" s="322"/>
      <c r="GF10" s="322"/>
      <c r="GG10" s="322"/>
      <c r="GH10" s="322"/>
      <c r="GI10" s="322"/>
      <c r="GJ10" s="322"/>
      <c r="GK10" s="322"/>
      <c r="GL10" s="322"/>
      <c r="GM10" s="322"/>
      <c r="GN10" s="322"/>
      <c r="GO10" s="322"/>
      <c r="GP10" s="322"/>
      <c r="GQ10" s="322"/>
      <c r="GR10" s="322"/>
      <c r="GS10" s="322"/>
      <c r="GT10" s="322"/>
      <c r="GU10" s="322"/>
      <c r="GV10" s="322"/>
      <c r="GW10" s="322"/>
      <c r="GX10" s="322"/>
      <c r="GY10" s="322"/>
      <c r="GZ10" s="322"/>
      <c r="HA10" s="322"/>
      <c r="HB10" s="322"/>
      <c r="HC10" s="322"/>
      <c r="HD10" s="322"/>
      <c r="HE10" s="322"/>
      <c r="HF10" s="322"/>
      <c r="HG10" s="322"/>
      <c r="HH10" s="322"/>
      <c r="HI10" s="322"/>
      <c r="HJ10" s="322"/>
      <c r="HK10" s="322"/>
      <c r="HL10" s="322"/>
      <c r="HM10" s="322"/>
      <c r="HN10" s="322"/>
      <c r="HO10" s="322"/>
      <c r="HP10" s="322"/>
      <c r="HQ10" s="322"/>
      <c r="HR10" s="322"/>
      <c r="HS10" s="322"/>
      <c r="HT10" s="322"/>
      <c r="HU10" s="322"/>
      <c r="HV10" s="322"/>
      <c r="HW10" s="322"/>
      <c r="HX10" s="322"/>
      <c r="HY10" s="322"/>
      <c r="HZ10" s="322"/>
      <c r="IA10" s="322"/>
      <c r="IB10" s="322"/>
      <c r="IC10" s="322"/>
      <c r="ID10" s="322"/>
      <c r="IE10" s="322"/>
      <c r="IF10" s="322"/>
      <c r="IG10" s="322"/>
      <c r="IH10" s="322"/>
      <c r="II10" s="322"/>
      <c r="IJ10" s="322"/>
      <c r="IK10" s="322"/>
      <c r="IL10" s="322"/>
      <c r="IM10" s="322"/>
      <c r="IN10" s="322"/>
      <c r="IO10" s="322"/>
      <c r="IP10" s="322"/>
      <c r="IQ10" s="322"/>
      <c r="IR10" s="322"/>
      <c r="IS10" s="322"/>
      <c r="IT10" s="322"/>
      <c r="IU10" s="322"/>
      <c r="IV10" s="322"/>
    </row>
    <row r="11" spans="1:256">
      <c r="A11" s="79" t="s">
        <v>12</v>
      </c>
      <c r="B11" s="293">
        <v>2046</v>
      </c>
      <c r="C11" s="328">
        <v>2158</v>
      </c>
      <c r="D11" s="328">
        <v>1737</v>
      </c>
      <c r="E11" s="328">
        <v>1869</v>
      </c>
      <c r="F11" s="124">
        <v>64.634910686305233</v>
      </c>
      <c r="G11" s="124">
        <v>65.279206243571906</v>
      </c>
      <c r="H11" s="124">
        <v>52.544013551939017</v>
      </c>
      <c r="I11" s="329">
        <v>56.536995583519875</v>
      </c>
      <c r="J11" s="330">
        <v>84.897360703812311</v>
      </c>
      <c r="K11" s="329">
        <v>86.607970342910107</v>
      </c>
      <c r="L11" s="42"/>
      <c r="M11" s="322"/>
      <c r="N11" s="322"/>
      <c r="O11" s="322"/>
      <c r="P11" s="322"/>
      <c r="Q11" s="322"/>
      <c r="R11" s="322"/>
      <c r="S11" s="322"/>
      <c r="T11" s="322"/>
      <c r="U11" s="322"/>
      <c r="V11" s="322"/>
      <c r="W11" s="322"/>
      <c r="X11" s="322"/>
      <c r="Y11" s="322"/>
      <c r="Z11" s="322"/>
      <c r="AA11" s="322"/>
      <c r="AB11" s="322"/>
      <c r="AC11" s="322"/>
      <c r="AD11" s="322"/>
      <c r="AE11" s="322"/>
      <c r="AF11" s="322"/>
      <c r="AG11" s="322"/>
      <c r="AH11" s="322"/>
      <c r="AI11" s="322"/>
      <c r="AJ11" s="322"/>
      <c r="AK11" s="322"/>
      <c r="AL11" s="322"/>
      <c r="AM11" s="322"/>
      <c r="AN11" s="322"/>
      <c r="AO11" s="322"/>
      <c r="AP11" s="322"/>
      <c r="AQ11" s="322"/>
      <c r="AR11" s="322"/>
      <c r="AS11" s="322"/>
      <c r="AT11" s="322"/>
      <c r="AU11" s="322"/>
      <c r="AV11" s="322"/>
      <c r="AW11" s="322"/>
      <c r="AX11" s="322"/>
      <c r="AY11" s="322"/>
      <c r="AZ11" s="322"/>
      <c r="BA11" s="322"/>
      <c r="BB11" s="322"/>
      <c r="BC11" s="322"/>
      <c r="BD11" s="322"/>
      <c r="BE11" s="322"/>
      <c r="BF11" s="322"/>
      <c r="BG11" s="322"/>
      <c r="BH11" s="322"/>
      <c r="BI11" s="322"/>
      <c r="BJ11" s="322"/>
      <c r="BK11" s="322"/>
      <c r="BL11" s="322"/>
      <c r="BM11" s="322"/>
      <c r="BN11" s="322"/>
      <c r="BO11" s="322"/>
      <c r="BP11" s="322"/>
      <c r="BQ11" s="322"/>
      <c r="BR11" s="322"/>
      <c r="BS11" s="322"/>
      <c r="BT11" s="322"/>
      <c r="BU11" s="322"/>
      <c r="BV11" s="322"/>
      <c r="BW11" s="322"/>
      <c r="BX11" s="322"/>
      <c r="BY11" s="322"/>
      <c r="BZ11" s="322"/>
      <c r="CA11" s="322"/>
      <c r="CB11" s="322"/>
      <c r="CC11" s="322"/>
      <c r="CD11" s="322"/>
      <c r="CE11" s="322"/>
      <c r="CF11" s="322"/>
      <c r="CG11" s="322"/>
      <c r="CH11" s="322"/>
      <c r="CI11" s="322"/>
      <c r="CJ11" s="322"/>
      <c r="CK11" s="322"/>
      <c r="CL11" s="322"/>
      <c r="CM11" s="322"/>
      <c r="CN11" s="322"/>
      <c r="CO11" s="322"/>
      <c r="CP11" s="322"/>
      <c r="CQ11" s="322"/>
      <c r="CR11" s="322"/>
      <c r="CS11" s="322"/>
      <c r="CT11" s="322"/>
      <c r="CU11" s="322"/>
      <c r="CV11" s="322"/>
      <c r="CW11" s="322"/>
      <c r="CX11" s="322"/>
      <c r="CY11" s="322"/>
      <c r="CZ11" s="322"/>
      <c r="DA11" s="322"/>
      <c r="DB11" s="322"/>
      <c r="DC11" s="322"/>
      <c r="DD11" s="322"/>
      <c r="DE11" s="322"/>
      <c r="DF11" s="322"/>
      <c r="DG11" s="322"/>
      <c r="DH11" s="322"/>
      <c r="DI11" s="322"/>
      <c r="DJ11" s="322"/>
      <c r="DK11" s="322"/>
      <c r="DL11" s="322"/>
      <c r="DM11" s="322"/>
      <c r="DN11" s="322"/>
      <c r="DO11" s="322"/>
      <c r="DP11" s="322"/>
      <c r="DQ11" s="322"/>
      <c r="DR11" s="322"/>
      <c r="DS11" s="322"/>
      <c r="DT11" s="322"/>
      <c r="DU11" s="322"/>
      <c r="DV11" s="322"/>
      <c r="DW11" s="322"/>
      <c r="DX11" s="322"/>
      <c r="DY11" s="322"/>
      <c r="DZ11" s="322"/>
      <c r="EA11" s="322"/>
      <c r="EB11" s="322"/>
      <c r="EC11" s="322"/>
      <c r="ED11" s="322"/>
      <c r="EE11" s="322"/>
      <c r="EF11" s="322"/>
      <c r="EG11" s="322"/>
      <c r="EH11" s="322"/>
      <c r="EI11" s="322"/>
      <c r="EJ11" s="322"/>
      <c r="EK11" s="322"/>
      <c r="EL11" s="322"/>
      <c r="EM11" s="322"/>
      <c r="EN11" s="322"/>
      <c r="EO11" s="322"/>
      <c r="EP11" s="322"/>
      <c r="EQ11" s="322"/>
      <c r="ER11" s="322"/>
      <c r="ES11" s="322"/>
      <c r="ET11" s="322"/>
      <c r="EU11" s="322"/>
      <c r="EV11" s="322"/>
      <c r="EW11" s="322"/>
      <c r="EX11" s="322"/>
      <c r="EY11" s="322"/>
      <c r="EZ11" s="322"/>
      <c r="FA11" s="322"/>
      <c r="FB11" s="322"/>
      <c r="FC11" s="322"/>
      <c r="FD11" s="322"/>
      <c r="FE11" s="322"/>
      <c r="FF11" s="322"/>
      <c r="FG11" s="322"/>
      <c r="FH11" s="322"/>
      <c r="FI11" s="322"/>
      <c r="FJ11" s="322"/>
      <c r="FK11" s="322"/>
      <c r="FL11" s="322"/>
      <c r="FM11" s="322"/>
      <c r="FN11" s="322"/>
      <c r="FO11" s="322"/>
      <c r="FP11" s="322"/>
      <c r="FQ11" s="322"/>
      <c r="FR11" s="322"/>
      <c r="FS11" s="322"/>
      <c r="FT11" s="322"/>
      <c r="FU11" s="322"/>
      <c r="FV11" s="322"/>
      <c r="FW11" s="322"/>
      <c r="FX11" s="322"/>
      <c r="FY11" s="322"/>
      <c r="FZ11" s="322"/>
      <c r="GA11" s="322"/>
      <c r="GB11" s="322"/>
      <c r="GC11" s="322"/>
      <c r="GD11" s="322"/>
      <c r="GE11" s="322"/>
      <c r="GF11" s="322"/>
      <c r="GG11" s="322"/>
      <c r="GH11" s="322"/>
      <c r="GI11" s="322"/>
      <c r="GJ11" s="322"/>
      <c r="GK11" s="322"/>
      <c r="GL11" s="322"/>
      <c r="GM11" s="322"/>
      <c r="GN11" s="322"/>
      <c r="GO11" s="322"/>
      <c r="GP11" s="322"/>
      <c r="GQ11" s="322"/>
      <c r="GR11" s="322"/>
      <c r="GS11" s="322"/>
      <c r="GT11" s="322"/>
      <c r="GU11" s="322"/>
      <c r="GV11" s="322"/>
      <c r="GW11" s="322"/>
      <c r="GX11" s="322"/>
      <c r="GY11" s="322"/>
      <c r="GZ11" s="322"/>
      <c r="HA11" s="322"/>
      <c r="HB11" s="322"/>
      <c r="HC11" s="322"/>
      <c r="HD11" s="322"/>
      <c r="HE11" s="322"/>
      <c r="HF11" s="322"/>
      <c r="HG11" s="322"/>
      <c r="HH11" s="322"/>
      <c r="HI11" s="322"/>
      <c r="HJ11" s="322"/>
      <c r="HK11" s="322"/>
      <c r="HL11" s="322"/>
      <c r="HM11" s="322"/>
      <c r="HN11" s="322"/>
      <c r="HO11" s="322"/>
      <c r="HP11" s="322"/>
      <c r="HQ11" s="322"/>
      <c r="HR11" s="322"/>
      <c r="HS11" s="322"/>
      <c r="HT11" s="322"/>
      <c r="HU11" s="322"/>
      <c r="HV11" s="322"/>
      <c r="HW11" s="322"/>
      <c r="HX11" s="322"/>
      <c r="HY11" s="322"/>
      <c r="HZ11" s="322"/>
      <c r="IA11" s="322"/>
      <c r="IB11" s="322"/>
      <c r="IC11" s="322"/>
      <c r="ID11" s="322"/>
      <c r="IE11" s="322"/>
      <c r="IF11" s="322"/>
      <c r="IG11" s="322"/>
      <c r="IH11" s="322"/>
      <c r="II11" s="322"/>
      <c r="IJ11" s="322"/>
      <c r="IK11" s="322"/>
      <c r="IL11" s="322"/>
      <c r="IM11" s="322"/>
      <c r="IN11" s="322"/>
      <c r="IO11" s="322"/>
      <c r="IP11" s="322"/>
      <c r="IQ11" s="322"/>
      <c r="IR11" s="322"/>
      <c r="IS11" s="322"/>
      <c r="IT11" s="322"/>
      <c r="IU11" s="322"/>
      <c r="IV11" s="322"/>
    </row>
    <row r="12" spans="1:256">
      <c r="A12" s="79" t="s">
        <v>13</v>
      </c>
      <c r="B12" s="293">
        <v>251</v>
      </c>
      <c r="C12" s="328">
        <v>218</v>
      </c>
      <c r="D12" s="328">
        <v>116</v>
      </c>
      <c r="E12" s="328">
        <v>97</v>
      </c>
      <c r="F12" s="124">
        <v>35.928897999146869</v>
      </c>
      <c r="G12" s="124">
        <v>29.486874283117277</v>
      </c>
      <c r="H12" s="124">
        <v>15.690263380007359</v>
      </c>
      <c r="I12" s="329">
        <v>13.120306447075118</v>
      </c>
      <c r="J12" s="330">
        <v>46.215139442231077</v>
      </c>
      <c r="K12" s="329">
        <v>44.4954128440367</v>
      </c>
      <c r="L12" s="42"/>
      <c r="M12" s="322"/>
      <c r="N12" s="322"/>
      <c r="O12" s="322"/>
      <c r="P12" s="322"/>
      <c r="Q12" s="322"/>
      <c r="R12" s="322"/>
      <c r="S12" s="322"/>
      <c r="T12" s="322"/>
      <c r="U12" s="322"/>
      <c r="V12" s="322"/>
      <c r="W12" s="322"/>
      <c r="X12" s="322"/>
      <c r="Y12" s="322"/>
      <c r="Z12" s="322"/>
      <c r="AA12" s="322"/>
      <c r="AB12" s="322"/>
      <c r="AC12" s="322"/>
      <c r="AD12" s="322"/>
      <c r="AE12" s="322"/>
      <c r="AF12" s="322"/>
      <c r="AG12" s="322"/>
      <c r="AH12" s="322"/>
      <c r="AI12" s="322"/>
      <c r="AJ12" s="322"/>
      <c r="AK12" s="322"/>
      <c r="AL12" s="322"/>
      <c r="AM12" s="322"/>
      <c r="AN12" s="322"/>
      <c r="AO12" s="322"/>
      <c r="AP12" s="322"/>
      <c r="AQ12" s="322"/>
      <c r="AR12" s="322"/>
      <c r="AS12" s="322"/>
      <c r="AT12" s="322"/>
      <c r="AU12" s="322"/>
      <c r="AV12" s="322"/>
      <c r="AW12" s="322"/>
      <c r="AX12" s="322"/>
      <c r="AY12" s="322"/>
      <c r="AZ12" s="322"/>
      <c r="BA12" s="322"/>
      <c r="BB12" s="322"/>
      <c r="BC12" s="322"/>
      <c r="BD12" s="322"/>
      <c r="BE12" s="322"/>
      <c r="BF12" s="322"/>
      <c r="BG12" s="322"/>
      <c r="BH12" s="322"/>
      <c r="BI12" s="322"/>
      <c r="BJ12" s="322"/>
      <c r="BK12" s="322"/>
      <c r="BL12" s="322"/>
      <c r="BM12" s="322"/>
      <c r="BN12" s="322"/>
      <c r="BO12" s="322"/>
      <c r="BP12" s="322"/>
      <c r="BQ12" s="322"/>
      <c r="BR12" s="322"/>
      <c r="BS12" s="322"/>
      <c r="BT12" s="322"/>
      <c r="BU12" s="322"/>
      <c r="BV12" s="322"/>
      <c r="BW12" s="322"/>
      <c r="BX12" s="322"/>
      <c r="BY12" s="322"/>
      <c r="BZ12" s="322"/>
      <c r="CA12" s="322"/>
      <c r="CB12" s="322"/>
      <c r="CC12" s="322"/>
      <c r="CD12" s="322"/>
      <c r="CE12" s="322"/>
      <c r="CF12" s="322"/>
      <c r="CG12" s="322"/>
      <c r="CH12" s="322"/>
      <c r="CI12" s="322"/>
      <c r="CJ12" s="322"/>
      <c r="CK12" s="322"/>
      <c r="CL12" s="322"/>
      <c r="CM12" s="322"/>
      <c r="CN12" s="322"/>
      <c r="CO12" s="322"/>
      <c r="CP12" s="322"/>
      <c r="CQ12" s="322"/>
      <c r="CR12" s="322"/>
      <c r="CS12" s="322"/>
      <c r="CT12" s="322"/>
      <c r="CU12" s="322"/>
      <c r="CV12" s="322"/>
      <c r="CW12" s="322"/>
      <c r="CX12" s="322"/>
      <c r="CY12" s="322"/>
      <c r="CZ12" s="322"/>
      <c r="DA12" s="322"/>
      <c r="DB12" s="322"/>
      <c r="DC12" s="322"/>
      <c r="DD12" s="322"/>
      <c r="DE12" s="322"/>
      <c r="DF12" s="322"/>
      <c r="DG12" s="322"/>
      <c r="DH12" s="322"/>
      <c r="DI12" s="322"/>
      <c r="DJ12" s="322"/>
      <c r="DK12" s="322"/>
      <c r="DL12" s="322"/>
      <c r="DM12" s="322"/>
      <c r="DN12" s="322"/>
      <c r="DO12" s="322"/>
      <c r="DP12" s="322"/>
      <c r="DQ12" s="322"/>
      <c r="DR12" s="322"/>
      <c r="DS12" s="322"/>
      <c r="DT12" s="322"/>
      <c r="DU12" s="322"/>
      <c r="DV12" s="322"/>
      <c r="DW12" s="322"/>
      <c r="DX12" s="322"/>
      <c r="DY12" s="322"/>
      <c r="DZ12" s="322"/>
      <c r="EA12" s="322"/>
      <c r="EB12" s="322"/>
      <c r="EC12" s="322"/>
      <c r="ED12" s="322"/>
      <c r="EE12" s="322"/>
      <c r="EF12" s="322"/>
      <c r="EG12" s="322"/>
      <c r="EH12" s="322"/>
      <c r="EI12" s="322"/>
      <c r="EJ12" s="322"/>
      <c r="EK12" s="322"/>
      <c r="EL12" s="322"/>
      <c r="EM12" s="322"/>
      <c r="EN12" s="322"/>
      <c r="EO12" s="322"/>
      <c r="EP12" s="322"/>
      <c r="EQ12" s="322"/>
      <c r="ER12" s="322"/>
      <c r="ES12" s="322"/>
      <c r="ET12" s="322"/>
      <c r="EU12" s="322"/>
      <c r="EV12" s="322"/>
      <c r="EW12" s="322"/>
      <c r="EX12" s="322"/>
      <c r="EY12" s="322"/>
      <c r="EZ12" s="322"/>
      <c r="FA12" s="322"/>
      <c r="FB12" s="322"/>
      <c r="FC12" s="322"/>
      <c r="FD12" s="322"/>
      <c r="FE12" s="322"/>
      <c r="FF12" s="322"/>
      <c r="FG12" s="322"/>
      <c r="FH12" s="322"/>
      <c r="FI12" s="322"/>
      <c r="FJ12" s="322"/>
      <c r="FK12" s="322"/>
      <c r="FL12" s="322"/>
      <c r="FM12" s="322"/>
      <c r="FN12" s="322"/>
      <c r="FO12" s="322"/>
      <c r="FP12" s="322"/>
      <c r="FQ12" s="322"/>
      <c r="FR12" s="322"/>
      <c r="FS12" s="322"/>
      <c r="FT12" s="322"/>
      <c r="FU12" s="322"/>
      <c r="FV12" s="322"/>
      <c r="FW12" s="322"/>
      <c r="FX12" s="322"/>
      <c r="FY12" s="322"/>
      <c r="FZ12" s="322"/>
      <c r="GA12" s="322"/>
      <c r="GB12" s="322"/>
      <c r="GC12" s="322"/>
      <c r="GD12" s="322"/>
      <c r="GE12" s="322"/>
      <c r="GF12" s="322"/>
      <c r="GG12" s="322"/>
      <c r="GH12" s="322"/>
      <c r="GI12" s="322"/>
      <c r="GJ12" s="322"/>
      <c r="GK12" s="322"/>
      <c r="GL12" s="322"/>
      <c r="GM12" s="322"/>
      <c r="GN12" s="322"/>
      <c r="GO12" s="322"/>
      <c r="GP12" s="322"/>
      <c r="GQ12" s="322"/>
      <c r="GR12" s="322"/>
      <c r="GS12" s="322"/>
      <c r="GT12" s="322"/>
      <c r="GU12" s="322"/>
      <c r="GV12" s="322"/>
      <c r="GW12" s="322"/>
      <c r="GX12" s="322"/>
      <c r="GY12" s="322"/>
      <c r="GZ12" s="322"/>
      <c r="HA12" s="322"/>
      <c r="HB12" s="322"/>
      <c r="HC12" s="322"/>
      <c r="HD12" s="322"/>
      <c r="HE12" s="322"/>
      <c r="HF12" s="322"/>
      <c r="HG12" s="322"/>
      <c r="HH12" s="322"/>
      <c r="HI12" s="322"/>
      <c r="HJ12" s="322"/>
      <c r="HK12" s="322"/>
      <c r="HL12" s="322"/>
      <c r="HM12" s="322"/>
      <c r="HN12" s="322"/>
      <c r="HO12" s="322"/>
      <c r="HP12" s="322"/>
      <c r="HQ12" s="322"/>
      <c r="HR12" s="322"/>
      <c r="HS12" s="322"/>
      <c r="HT12" s="322"/>
      <c r="HU12" s="322"/>
      <c r="HV12" s="322"/>
      <c r="HW12" s="322"/>
      <c r="HX12" s="322"/>
      <c r="HY12" s="322"/>
      <c r="HZ12" s="322"/>
      <c r="IA12" s="322"/>
      <c r="IB12" s="322"/>
      <c r="IC12" s="322"/>
      <c r="ID12" s="322"/>
      <c r="IE12" s="322"/>
      <c r="IF12" s="322"/>
      <c r="IG12" s="322"/>
      <c r="IH12" s="322"/>
      <c r="II12" s="322"/>
      <c r="IJ12" s="322"/>
      <c r="IK12" s="322"/>
      <c r="IL12" s="322"/>
      <c r="IM12" s="322"/>
      <c r="IN12" s="322"/>
      <c r="IO12" s="322"/>
      <c r="IP12" s="322"/>
      <c r="IQ12" s="322"/>
      <c r="IR12" s="322"/>
      <c r="IS12" s="322"/>
      <c r="IT12" s="322"/>
      <c r="IU12" s="322"/>
      <c r="IV12" s="322"/>
    </row>
    <row r="13" spans="1:256">
      <c r="A13" s="79" t="s">
        <v>15</v>
      </c>
      <c r="B13" s="293">
        <v>1317</v>
      </c>
      <c r="C13" s="328">
        <v>1176</v>
      </c>
      <c r="D13" s="328">
        <v>853</v>
      </c>
      <c r="E13" s="328">
        <v>690</v>
      </c>
      <c r="F13" s="124">
        <v>36.675174081763082</v>
      </c>
      <c r="G13" s="124">
        <v>30.757360777826452</v>
      </c>
      <c r="H13" s="124">
        <v>22.309548251263575</v>
      </c>
      <c r="I13" s="329">
        <v>18.046410660459401</v>
      </c>
      <c r="J13" s="330">
        <v>64.768413059984809</v>
      </c>
      <c r="K13" s="329">
        <v>58.673469387755105</v>
      </c>
      <c r="L13" s="42"/>
      <c r="M13" s="322"/>
      <c r="N13" s="322"/>
      <c r="O13" s="322"/>
      <c r="P13" s="322"/>
      <c r="Q13" s="322"/>
      <c r="R13" s="322"/>
      <c r="S13" s="322"/>
      <c r="T13" s="322"/>
      <c r="U13" s="322"/>
      <c r="V13" s="322"/>
      <c r="W13" s="322"/>
      <c r="X13" s="322"/>
      <c r="Y13" s="322"/>
      <c r="Z13" s="322"/>
      <c r="AA13" s="322"/>
      <c r="AB13" s="322"/>
      <c r="AC13" s="322"/>
      <c r="AD13" s="322"/>
      <c r="AE13" s="322"/>
      <c r="AF13" s="322"/>
      <c r="AG13" s="322"/>
      <c r="AH13" s="322"/>
      <c r="AI13" s="322"/>
      <c r="AJ13" s="322"/>
      <c r="AK13" s="322"/>
      <c r="AL13" s="322"/>
      <c r="AM13" s="322"/>
      <c r="AN13" s="322"/>
      <c r="AO13" s="322"/>
      <c r="AP13" s="322"/>
      <c r="AQ13" s="322"/>
      <c r="AR13" s="322"/>
      <c r="AS13" s="322"/>
      <c r="AT13" s="322"/>
      <c r="AU13" s="322"/>
      <c r="AV13" s="322"/>
      <c r="AW13" s="322"/>
      <c r="AX13" s="322"/>
      <c r="AY13" s="322"/>
      <c r="AZ13" s="322"/>
      <c r="BA13" s="322"/>
      <c r="BB13" s="322"/>
      <c r="BC13" s="322"/>
      <c r="BD13" s="322"/>
      <c r="BE13" s="322"/>
      <c r="BF13" s="322"/>
      <c r="BG13" s="322"/>
      <c r="BH13" s="322"/>
      <c r="BI13" s="322"/>
      <c r="BJ13" s="322"/>
      <c r="BK13" s="322"/>
      <c r="BL13" s="322"/>
      <c r="BM13" s="322"/>
      <c r="BN13" s="322"/>
      <c r="BO13" s="322"/>
      <c r="BP13" s="322"/>
      <c r="BQ13" s="322"/>
      <c r="BR13" s="322"/>
      <c r="BS13" s="322"/>
      <c r="BT13" s="322"/>
      <c r="BU13" s="322"/>
      <c r="BV13" s="322"/>
      <c r="BW13" s="322"/>
      <c r="BX13" s="322"/>
      <c r="BY13" s="322"/>
      <c r="BZ13" s="322"/>
      <c r="CA13" s="322"/>
      <c r="CB13" s="322"/>
      <c r="CC13" s="322"/>
      <c r="CD13" s="322"/>
      <c r="CE13" s="322"/>
      <c r="CF13" s="322"/>
      <c r="CG13" s="322"/>
      <c r="CH13" s="322"/>
      <c r="CI13" s="322"/>
      <c r="CJ13" s="322"/>
      <c r="CK13" s="322"/>
      <c r="CL13" s="322"/>
      <c r="CM13" s="322"/>
      <c r="CN13" s="322"/>
      <c r="CO13" s="322"/>
      <c r="CP13" s="322"/>
      <c r="CQ13" s="322"/>
      <c r="CR13" s="322"/>
      <c r="CS13" s="322"/>
      <c r="CT13" s="322"/>
      <c r="CU13" s="322"/>
      <c r="CV13" s="322"/>
      <c r="CW13" s="322"/>
      <c r="CX13" s="322"/>
      <c r="CY13" s="322"/>
      <c r="CZ13" s="322"/>
      <c r="DA13" s="322"/>
      <c r="DB13" s="322"/>
      <c r="DC13" s="322"/>
      <c r="DD13" s="322"/>
      <c r="DE13" s="322"/>
      <c r="DF13" s="322"/>
      <c r="DG13" s="322"/>
      <c r="DH13" s="322"/>
      <c r="DI13" s="322"/>
      <c r="DJ13" s="322"/>
      <c r="DK13" s="322"/>
      <c r="DL13" s="322"/>
      <c r="DM13" s="322"/>
      <c r="DN13" s="322"/>
      <c r="DO13" s="322"/>
      <c r="DP13" s="322"/>
      <c r="DQ13" s="322"/>
      <c r="DR13" s="322"/>
      <c r="DS13" s="322"/>
      <c r="DT13" s="322"/>
      <c r="DU13" s="322"/>
      <c r="DV13" s="322"/>
      <c r="DW13" s="322"/>
      <c r="DX13" s="322"/>
      <c r="DY13" s="322"/>
      <c r="DZ13" s="322"/>
      <c r="EA13" s="322"/>
      <c r="EB13" s="322"/>
      <c r="EC13" s="322"/>
      <c r="ED13" s="322"/>
      <c r="EE13" s="322"/>
      <c r="EF13" s="322"/>
      <c r="EG13" s="322"/>
      <c r="EH13" s="322"/>
      <c r="EI13" s="322"/>
      <c r="EJ13" s="322"/>
      <c r="EK13" s="322"/>
      <c r="EL13" s="322"/>
      <c r="EM13" s="322"/>
      <c r="EN13" s="322"/>
      <c r="EO13" s="322"/>
      <c r="EP13" s="322"/>
      <c r="EQ13" s="322"/>
      <c r="ER13" s="322"/>
      <c r="ES13" s="322"/>
      <c r="ET13" s="322"/>
      <c r="EU13" s="322"/>
      <c r="EV13" s="322"/>
      <c r="EW13" s="322"/>
      <c r="EX13" s="322"/>
      <c r="EY13" s="322"/>
      <c r="EZ13" s="322"/>
      <c r="FA13" s="322"/>
      <c r="FB13" s="322"/>
      <c r="FC13" s="322"/>
      <c r="FD13" s="322"/>
      <c r="FE13" s="322"/>
      <c r="FF13" s="322"/>
      <c r="FG13" s="322"/>
      <c r="FH13" s="322"/>
      <c r="FI13" s="322"/>
      <c r="FJ13" s="322"/>
      <c r="FK13" s="322"/>
      <c r="FL13" s="322"/>
      <c r="FM13" s="322"/>
      <c r="FN13" s="322"/>
      <c r="FO13" s="322"/>
      <c r="FP13" s="322"/>
      <c r="FQ13" s="322"/>
      <c r="FR13" s="322"/>
      <c r="FS13" s="322"/>
      <c r="FT13" s="322"/>
      <c r="FU13" s="322"/>
      <c r="FV13" s="322"/>
      <c r="FW13" s="322"/>
      <c r="FX13" s="322"/>
      <c r="FY13" s="322"/>
      <c r="FZ13" s="322"/>
      <c r="GA13" s="322"/>
      <c r="GB13" s="322"/>
      <c r="GC13" s="322"/>
      <c r="GD13" s="322"/>
      <c r="GE13" s="322"/>
      <c r="GF13" s="322"/>
      <c r="GG13" s="322"/>
      <c r="GH13" s="322"/>
      <c r="GI13" s="322"/>
      <c r="GJ13" s="322"/>
      <c r="GK13" s="322"/>
      <c r="GL13" s="322"/>
      <c r="GM13" s="322"/>
      <c r="GN13" s="322"/>
      <c r="GO13" s="322"/>
      <c r="GP13" s="322"/>
      <c r="GQ13" s="322"/>
      <c r="GR13" s="322"/>
      <c r="GS13" s="322"/>
      <c r="GT13" s="322"/>
      <c r="GU13" s="322"/>
      <c r="GV13" s="322"/>
      <c r="GW13" s="322"/>
      <c r="GX13" s="322"/>
      <c r="GY13" s="322"/>
      <c r="GZ13" s="322"/>
      <c r="HA13" s="322"/>
      <c r="HB13" s="322"/>
      <c r="HC13" s="322"/>
      <c r="HD13" s="322"/>
      <c r="HE13" s="322"/>
      <c r="HF13" s="322"/>
      <c r="HG13" s="322"/>
      <c r="HH13" s="322"/>
      <c r="HI13" s="322"/>
      <c r="HJ13" s="322"/>
      <c r="HK13" s="322"/>
      <c r="HL13" s="322"/>
      <c r="HM13" s="322"/>
      <c r="HN13" s="322"/>
      <c r="HO13" s="322"/>
      <c r="HP13" s="322"/>
      <c r="HQ13" s="322"/>
      <c r="HR13" s="322"/>
      <c r="HS13" s="322"/>
      <c r="HT13" s="322"/>
      <c r="HU13" s="322"/>
      <c r="HV13" s="322"/>
      <c r="HW13" s="322"/>
      <c r="HX13" s="322"/>
      <c r="HY13" s="322"/>
      <c r="HZ13" s="322"/>
      <c r="IA13" s="322"/>
      <c r="IB13" s="322"/>
      <c r="IC13" s="322"/>
      <c r="ID13" s="322"/>
      <c r="IE13" s="322"/>
      <c r="IF13" s="322"/>
      <c r="IG13" s="322"/>
      <c r="IH13" s="322"/>
      <c r="II13" s="322"/>
      <c r="IJ13" s="322"/>
      <c r="IK13" s="322"/>
      <c r="IL13" s="322"/>
      <c r="IM13" s="322"/>
      <c r="IN13" s="322"/>
      <c r="IO13" s="322"/>
      <c r="IP13" s="322"/>
      <c r="IQ13" s="322"/>
      <c r="IR13" s="322"/>
      <c r="IS13" s="322"/>
      <c r="IT13" s="322"/>
      <c r="IU13" s="322"/>
      <c r="IV13" s="322"/>
    </row>
    <row r="14" spans="1:256">
      <c r="A14" s="79" t="s">
        <v>16</v>
      </c>
      <c r="B14" s="293">
        <v>5936</v>
      </c>
      <c r="C14" s="328">
        <v>5040</v>
      </c>
      <c r="D14" s="328">
        <v>4600</v>
      </c>
      <c r="E14" s="328">
        <v>3903</v>
      </c>
      <c r="F14" s="124">
        <v>41.875535833670597</v>
      </c>
      <c r="G14" s="124">
        <v>33.460178835361383</v>
      </c>
      <c r="H14" s="124">
        <v>30.539052111639357</v>
      </c>
      <c r="I14" s="329">
        <v>25.911721824288787</v>
      </c>
      <c r="J14" s="330">
        <v>77.493261455525612</v>
      </c>
      <c r="K14" s="329">
        <v>77.44047619047619</v>
      </c>
      <c r="L14" s="42"/>
      <c r="M14" s="322"/>
      <c r="N14" s="322"/>
      <c r="O14" s="322"/>
      <c r="P14" s="322"/>
      <c r="Q14" s="322"/>
      <c r="R14" s="322"/>
      <c r="S14" s="322"/>
      <c r="T14" s="322"/>
      <c r="U14" s="322"/>
      <c r="V14" s="322"/>
      <c r="W14" s="322"/>
      <c r="X14" s="322"/>
      <c r="Y14" s="322"/>
      <c r="Z14" s="322"/>
      <c r="AA14" s="322"/>
      <c r="AB14" s="322"/>
      <c r="AC14" s="322"/>
      <c r="AD14" s="322"/>
      <c r="AE14" s="322"/>
      <c r="AF14" s="322"/>
      <c r="AG14" s="322"/>
      <c r="AH14" s="322"/>
      <c r="AI14" s="322"/>
      <c r="AJ14" s="322"/>
      <c r="AK14" s="322"/>
      <c r="AL14" s="322"/>
      <c r="AM14" s="322"/>
      <c r="AN14" s="322"/>
      <c r="AO14" s="322"/>
      <c r="AP14" s="322"/>
      <c r="AQ14" s="322"/>
      <c r="AR14" s="322"/>
      <c r="AS14" s="322"/>
      <c r="AT14" s="322"/>
      <c r="AU14" s="322"/>
      <c r="AV14" s="322"/>
      <c r="AW14" s="322"/>
      <c r="AX14" s="322"/>
      <c r="AY14" s="322"/>
      <c r="AZ14" s="322"/>
      <c r="BA14" s="322"/>
      <c r="BB14" s="322"/>
      <c r="BC14" s="322"/>
      <c r="BD14" s="322"/>
      <c r="BE14" s="322"/>
      <c r="BF14" s="322"/>
      <c r="BG14" s="322"/>
      <c r="BH14" s="322"/>
      <c r="BI14" s="322"/>
      <c r="BJ14" s="322"/>
      <c r="BK14" s="322"/>
      <c r="BL14" s="322"/>
      <c r="BM14" s="322"/>
      <c r="BN14" s="322"/>
      <c r="BO14" s="322"/>
      <c r="BP14" s="322"/>
      <c r="BQ14" s="322"/>
      <c r="BR14" s="322"/>
      <c r="BS14" s="322"/>
      <c r="BT14" s="322"/>
      <c r="BU14" s="322"/>
      <c r="BV14" s="322"/>
      <c r="BW14" s="322"/>
      <c r="BX14" s="322"/>
      <c r="BY14" s="322"/>
      <c r="BZ14" s="322"/>
      <c r="CA14" s="322"/>
      <c r="CB14" s="322"/>
      <c r="CC14" s="322"/>
      <c r="CD14" s="322"/>
      <c r="CE14" s="322"/>
      <c r="CF14" s="322"/>
      <c r="CG14" s="322"/>
      <c r="CH14" s="322"/>
      <c r="CI14" s="322"/>
      <c r="CJ14" s="322"/>
      <c r="CK14" s="322"/>
      <c r="CL14" s="322"/>
      <c r="CM14" s="322"/>
      <c r="CN14" s="322"/>
      <c r="CO14" s="322"/>
      <c r="CP14" s="322"/>
      <c r="CQ14" s="322"/>
      <c r="CR14" s="322"/>
      <c r="CS14" s="322"/>
      <c r="CT14" s="322"/>
      <c r="CU14" s="322"/>
      <c r="CV14" s="322"/>
      <c r="CW14" s="322"/>
      <c r="CX14" s="322"/>
      <c r="CY14" s="322"/>
      <c r="CZ14" s="322"/>
      <c r="DA14" s="322"/>
      <c r="DB14" s="322"/>
      <c r="DC14" s="322"/>
      <c r="DD14" s="322"/>
      <c r="DE14" s="322"/>
      <c r="DF14" s="322"/>
      <c r="DG14" s="322"/>
      <c r="DH14" s="322"/>
      <c r="DI14" s="322"/>
      <c r="DJ14" s="322"/>
      <c r="DK14" s="322"/>
      <c r="DL14" s="322"/>
      <c r="DM14" s="322"/>
      <c r="DN14" s="322"/>
      <c r="DO14" s="322"/>
      <c r="DP14" s="322"/>
      <c r="DQ14" s="322"/>
      <c r="DR14" s="322"/>
      <c r="DS14" s="322"/>
      <c r="DT14" s="322"/>
      <c r="DU14" s="322"/>
      <c r="DV14" s="322"/>
      <c r="DW14" s="322"/>
      <c r="DX14" s="322"/>
      <c r="DY14" s="322"/>
      <c r="DZ14" s="322"/>
      <c r="EA14" s="322"/>
      <c r="EB14" s="322"/>
      <c r="EC14" s="322"/>
      <c r="ED14" s="322"/>
      <c r="EE14" s="322"/>
      <c r="EF14" s="322"/>
      <c r="EG14" s="322"/>
      <c r="EH14" s="322"/>
      <c r="EI14" s="322"/>
      <c r="EJ14" s="322"/>
      <c r="EK14" s="322"/>
      <c r="EL14" s="322"/>
      <c r="EM14" s="322"/>
      <c r="EN14" s="322"/>
      <c r="EO14" s="322"/>
      <c r="EP14" s="322"/>
      <c r="EQ14" s="322"/>
      <c r="ER14" s="322"/>
      <c r="ES14" s="322"/>
      <c r="ET14" s="322"/>
      <c r="EU14" s="322"/>
      <c r="EV14" s="322"/>
      <c r="EW14" s="322"/>
      <c r="EX14" s="322"/>
      <c r="EY14" s="322"/>
      <c r="EZ14" s="322"/>
      <c r="FA14" s="322"/>
      <c r="FB14" s="322"/>
      <c r="FC14" s="322"/>
      <c r="FD14" s="322"/>
      <c r="FE14" s="322"/>
      <c r="FF14" s="322"/>
      <c r="FG14" s="322"/>
      <c r="FH14" s="322"/>
      <c r="FI14" s="322"/>
      <c r="FJ14" s="322"/>
      <c r="FK14" s="322"/>
      <c r="FL14" s="322"/>
      <c r="FM14" s="322"/>
      <c r="FN14" s="322"/>
      <c r="FO14" s="322"/>
      <c r="FP14" s="322"/>
      <c r="FQ14" s="322"/>
      <c r="FR14" s="322"/>
      <c r="FS14" s="322"/>
      <c r="FT14" s="322"/>
      <c r="FU14" s="322"/>
      <c r="FV14" s="322"/>
      <c r="FW14" s="322"/>
      <c r="FX14" s="322"/>
      <c r="FY14" s="322"/>
      <c r="FZ14" s="322"/>
      <c r="GA14" s="322"/>
      <c r="GB14" s="322"/>
      <c r="GC14" s="322"/>
      <c r="GD14" s="322"/>
      <c r="GE14" s="322"/>
      <c r="GF14" s="322"/>
      <c r="GG14" s="322"/>
      <c r="GH14" s="322"/>
      <c r="GI14" s="322"/>
      <c r="GJ14" s="322"/>
      <c r="GK14" s="322"/>
      <c r="GL14" s="322"/>
      <c r="GM14" s="322"/>
      <c r="GN14" s="322"/>
      <c r="GO14" s="322"/>
      <c r="GP14" s="322"/>
      <c r="GQ14" s="322"/>
      <c r="GR14" s="322"/>
      <c r="GS14" s="322"/>
      <c r="GT14" s="322"/>
      <c r="GU14" s="322"/>
      <c r="GV14" s="322"/>
      <c r="GW14" s="322"/>
      <c r="GX14" s="322"/>
      <c r="GY14" s="322"/>
      <c r="GZ14" s="322"/>
      <c r="HA14" s="322"/>
      <c r="HB14" s="322"/>
      <c r="HC14" s="322"/>
      <c r="HD14" s="322"/>
      <c r="HE14" s="322"/>
      <c r="HF14" s="322"/>
      <c r="HG14" s="322"/>
      <c r="HH14" s="322"/>
      <c r="HI14" s="322"/>
      <c r="HJ14" s="322"/>
      <c r="HK14" s="322"/>
      <c r="HL14" s="322"/>
      <c r="HM14" s="322"/>
      <c r="HN14" s="322"/>
      <c r="HO14" s="322"/>
      <c r="HP14" s="322"/>
      <c r="HQ14" s="322"/>
      <c r="HR14" s="322"/>
      <c r="HS14" s="322"/>
      <c r="HT14" s="322"/>
      <c r="HU14" s="322"/>
      <c r="HV14" s="322"/>
      <c r="HW14" s="322"/>
      <c r="HX14" s="322"/>
      <c r="HY14" s="322"/>
      <c r="HZ14" s="322"/>
      <c r="IA14" s="322"/>
      <c r="IB14" s="322"/>
      <c r="IC14" s="322"/>
      <c r="ID14" s="322"/>
      <c r="IE14" s="322"/>
      <c r="IF14" s="322"/>
      <c r="IG14" s="322"/>
      <c r="IH14" s="322"/>
      <c r="II14" s="322"/>
      <c r="IJ14" s="322"/>
      <c r="IK14" s="322"/>
      <c r="IL14" s="322"/>
      <c r="IM14" s="322"/>
      <c r="IN14" s="322"/>
      <c r="IO14" s="322"/>
      <c r="IP14" s="322"/>
      <c r="IQ14" s="322"/>
      <c r="IR14" s="322"/>
      <c r="IS14" s="322"/>
      <c r="IT14" s="322"/>
      <c r="IU14" s="322"/>
      <c r="IV14" s="322"/>
    </row>
    <row r="15" spans="1:256">
      <c r="A15" s="79" t="s">
        <v>17</v>
      </c>
      <c r="B15" s="293">
        <v>3840</v>
      </c>
      <c r="C15" s="328">
        <v>4442</v>
      </c>
      <c r="D15" s="328">
        <v>3132</v>
      </c>
      <c r="E15" s="328">
        <v>3636</v>
      </c>
      <c r="F15" s="124">
        <v>44.62000661166244</v>
      </c>
      <c r="G15" s="124">
        <v>50.486589797935437</v>
      </c>
      <c r="H15" s="124">
        <v>35.597478443749168</v>
      </c>
      <c r="I15" s="329">
        <v>41.325808308260527</v>
      </c>
      <c r="J15" s="330">
        <v>81.5625</v>
      </c>
      <c r="K15" s="329">
        <v>81.855020261143622</v>
      </c>
      <c r="L15" s="42"/>
      <c r="M15" s="322"/>
      <c r="N15" s="322"/>
      <c r="O15" s="322"/>
      <c r="P15" s="322"/>
      <c r="Q15" s="322"/>
      <c r="R15" s="322"/>
      <c r="S15" s="322"/>
      <c r="T15" s="322"/>
      <c r="U15" s="322"/>
      <c r="V15" s="322"/>
      <c r="W15" s="322"/>
      <c r="X15" s="322"/>
      <c r="Y15" s="322"/>
      <c r="Z15" s="322"/>
      <c r="AA15" s="322"/>
      <c r="AB15" s="322"/>
      <c r="AC15" s="322"/>
      <c r="AD15" s="322"/>
      <c r="AE15" s="322"/>
      <c r="AF15" s="322"/>
      <c r="AG15" s="322"/>
      <c r="AH15" s="322"/>
      <c r="AI15" s="322"/>
      <c r="AJ15" s="322"/>
      <c r="AK15" s="322"/>
      <c r="AL15" s="322"/>
      <c r="AM15" s="322"/>
      <c r="AN15" s="322"/>
      <c r="AO15" s="322"/>
      <c r="AP15" s="322"/>
      <c r="AQ15" s="322"/>
      <c r="AR15" s="322"/>
      <c r="AS15" s="322"/>
      <c r="AT15" s="322"/>
      <c r="AU15" s="322"/>
      <c r="AV15" s="322"/>
      <c r="AW15" s="322"/>
      <c r="AX15" s="322"/>
      <c r="AY15" s="322"/>
      <c r="AZ15" s="322"/>
      <c r="BA15" s="322"/>
      <c r="BB15" s="322"/>
      <c r="BC15" s="322"/>
      <c r="BD15" s="322"/>
      <c r="BE15" s="322"/>
      <c r="BF15" s="322"/>
      <c r="BG15" s="322"/>
      <c r="BH15" s="322"/>
      <c r="BI15" s="322"/>
      <c r="BJ15" s="322"/>
      <c r="BK15" s="322"/>
      <c r="BL15" s="322"/>
      <c r="BM15" s="322"/>
      <c r="BN15" s="322"/>
      <c r="BO15" s="322"/>
      <c r="BP15" s="322"/>
      <c r="BQ15" s="322"/>
      <c r="BR15" s="322"/>
      <c r="BS15" s="322"/>
      <c r="BT15" s="322"/>
      <c r="BU15" s="322"/>
      <c r="BV15" s="322"/>
      <c r="BW15" s="322"/>
      <c r="BX15" s="322"/>
      <c r="BY15" s="322"/>
      <c r="BZ15" s="322"/>
      <c r="CA15" s="322"/>
      <c r="CB15" s="322"/>
      <c r="CC15" s="322"/>
      <c r="CD15" s="322"/>
      <c r="CE15" s="322"/>
      <c r="CF15" s="322"/>
      <c r="CG15" s="322"/>
      <c r="CH15" s="322"/>
      <c r="CI15" s="322"/>
      <c r="CJ15" s="322"/>
      <c r="CK15" s="322"/>
      <c r="CL15" s="322"/>
      <c r="CM15" s="322"/>
      <c r="CN15" s="322"/>
      <c r="CO15" s="322"/>
      <c r="CP15" s="322"/>
      <c r="CQ15" s="322"/>
      <c r="CR15" s="322"/>
      <c r="CS15" s="322"/>
      <c r="CT15" s="322"/>
      <c r="CU15" s="322"/>
      <c r="CV15" s="322"/>
      <c r="CW15" s="322"/>
      <c r="CX15" s="322"/>
      <c r="CY15" s="322"/>
      <c r="CZ15" s="322"/>
      <c r="DA15" s="322"/>
      <c r="DB15" s="322"/>
      <c r="DC15" s="322"/>
      <c r="DD15" s="322"/>
      <c r="DE15" s="322"/>
      <c r="DF15" s="322"/>
      <c r="DG15" s="322"/>
      <c r="DH15" s="322"/>
      <c r="DI15" s="322"/>
      <c r="DJ15" s="322"/>
      <c r="DK15" s="322"/>
      <c r="DL15" s="322"/>
      <c r="DM15" s="322"/>
      <c r="DN15" s="322"/>
      <c r="DO15" s="322"/>
      <c r="DP15" s="322"/>
      <c r="DQ15" s="322"/>
      <c r="DR15" s="322"/>
      <c r="DS15" s="322"/>
      <c r="DT15" s="322"/>
      <c r="DU15" s="322"/>
      <c r="DV15" s="322"/>
      <c r="DW15" s="322"/>
      <c r="DX15" s="322"/>
      <c r="DY15" s="322"/>
      <c r="DZ15" s="322"/>
      <c r="EA15" s="322"/>
      <c r="EB15" s="322"/>
      <c r="EC15" s="322"/>
      <c r="ED15" s="322"/>
      <c r="EE15" s="322"/>
      <c r="EF15" s="322"/>
      <c r="EG15" s="322"/>
      <c r="EH15" s="322"/>
      <c r="EI15" s="322"/>
      <c r="EJ15" s="322"/>
      <c r="EK15" s="322"/>
      <c r="EL15" s="322"/>
      <c r="EM15" s="322"/>
      <c r="EN15" s="322"/>
      <c r="EO15" s="322"/>
      <c r="EP15" s="322"/>
      <c r="EQ15" s="322"/>
      <c r="ER15" s="322"/>
      <c r="ES15" s="322"/>
      <c r="ET15" s="322"/>
      <c r="EU15" s="322"/>
      <c r="EV15" s="322"/>
      <c r="EW15" s="322"/>
      <c r="EX15" s="322"/>
      <c r="EY15" s="322"/>
      <c r="EZ15" s="322"/>
      <c r="FA15" s="322"/>
      <c r="FB15" s="322"/>
      <c r="FC15" s="322"/>
      <c r="FD15" s="322"/>
      <c r="FE15" s="322"/>
      <c r="FF15" s="322"/>
      <c r="FG15" s="322"/>
      <c r="FH15" s="322"/>
      <c r="FI15" s="322"/>
      <c r="FJ15" s="322"/>
      <c r="FK15" s="322"/>
      <c r="FL15" s="322"/>
      <c r="FM15" s="322"/>
      <c r="FN15" s="322"/>
      <c r="FO15" s="322"/>
      <c r="FP15" s="322"/>
      <c r="FQ15" s="322"/>
      <c r="FR15" s="322"/>
      <c r="FS15" s="322"/>
      <c r="FT15" s="322"/>
      <c r="FU15" s="322"/>
      <c r="FV15" s="322"/>
      <c r="FW15" s="322"/>
      <c r="FX15" s="322"/>
      <c r="FY15" s="322"/>
      <c r="FZ15" s="322"/>
      <c r="GA15" s="322"/>
      <c r="GB15" s="322"/>
      <c r="GC15" s="322"/>
      <c r="GD15" s="322"/>
      <c r="GE15" s="322"/>
      <c r="GF15" s="322"/>
      <c r="GG15" s="322"/>
      <c r="GH15" s="322"/>
      <c r="GI15" s="322"/>
      <c r="GJ15" s="322"/>
      <c r="GK15" s="322"/>
      <c r="GL15" s="322"/>
      <c r="GM15" s="322"/>
      <c r="GN15" s="322"/>
      <c r="GO15" s="322"/>
      <c r="GP15" s="322"/>
      <c r="GQ15" s="322"/>
      <c r="GR15" s="322"/>
      <c r="GS15" s="322"/>
      <c r="GT15" s="322"/>
      <c r="GU15" s="322"/>
      <c r="GV15" s="322"/>
      <c r="GW15" s="322"/>
      <c r="GX15" s="322"/>
      <c r="GY15" s="322"/>
      <c r="GZ15" s="322"/>
      <c r="HA15" s="322"/>
      <c r="HB15" s="322"/>
      <c r="HC15" s="322"/>
      <c r="HD15" s="322"/>
      <c r="HE15" s="322"/>
      <c r="HF15" s="322"/>
      <c r="HG15" s="322"/>
      <c r="HH15" s="322"/>
      <c r="HI15" s="322"/>
      <c r="HJ15" s="322"/>
      <c r="HK15" s="322"/>
      <c r="HL15" s="322"/>
      <c r="HM15" s="322"/>
      <c r="HN15" s="322"/>
      <c r="HO15" s="322"/>
      <c r="HP15" s="322"/>
      <c r="HQ15" s="322"/>
      <c r="HR15" s="322"/>
      <c r="HS15" s="322"/>
      <c r="HT15" s="322"/>
      <c r="HU15" s="322"/>
      <c r="HV15" s="322"/>
      <c r="HW15" s="322"/>
      <c r="HX15" s="322"/>
      <c r="HY15" s="322"/>
      <c r="HZ15" s="322"/>
      <c r="IA15" s="322"/>
      <c r="IB15" s="322"/>
      <c r="IC15" s="322"/>
      <c r="ID15" s="322"/>
      <c r="IE15" s="322"/>
      <c r="IF15" s="322"/>
      <c r="IG15" s="322"/>
      <c r="IH15" s="322"/>
      <c r="II15" s="322"/>
      <c r="IJ15" s="322"/>
      <c r="IK15" s="322"/>
      <c r="IL15" s="322"/>
      <c r="IM15" s="322"/>
      <c r="IN15" s="322"/>
      <c r="IO15" s="322"/>
      <c r="IP15" s="322"/>
      <c r="IQ15" s="322"/>
      <c r="IR15" s="322"/>
      <c r="IS15" s="322"/>
      <c r="IT15" s="322"/>
      <c r="IU15" s="322"/>
      <c r="IV15" s="322"/>
    </row>
    <row r="16" spans="1:256">
      <c r="A16" s="79" t="s">
        <v>18</v>
      </c>
      <c r="B16" s="293">
        <v>1031</v>
      </c>
      <c r="C16" s="328">
        <v>918</v>
      </c>
      <c r="D16" s="328">
        <v>786</v>
      </c>
      <c r="E16" s="328">
        <v>656</v>
      </c>
      <c r="F16" s="124">
        <v>38.927224590829937</v>
      </c>
      <c r="G16" s="124">
        <v>32.776209185050618</v>
      </c>
      <c r="H16" s="124">
        <v>28.063290217265564</v>
      </c>
      <c r="I16" s="329">
        <v>23.421779112628766</v>
      </c>
      <c r="J16" s="330">
        <v>76.236663433559656</v>
      </c>
      <c r="K16" s="329">
        <v>71.459694989106751</v>
      </c>
      <c r="L16" s="42"/>
      <c r="M16" s="322"/>
      <c r="N16" s="322"/>
      <c r="O16" s="322"/>
      <c r="P16" s="322"/>
      <c r="Q16" s="322"/>
      <c r="R16" s="322"/>
      <c r="S16" s="322"/>
      <c r="T16" s="322"/>
      <c r="U16" s="322"/>
      <c r="V16" s="322"/>
      <c r="W16" s="322"/>
      <c r="X16" s="322"/>
      <c r="Y16" s="322"/>
      <c r="Z16" s="322"/>
      <c r="AA16" s="322"/>
      <c r="AB16" s="322"/>
      <c r="AC16" s="322"/>
      <c r="AD16" s="322"/>
      <c r="AE16" s="322"/>
      <c r="AF16" s="322"/>
      <c r="AG16" s="322"/>
      <c r="AH16" s="322"/>
      <c r="AI16" s="322"/>
      <c r="AJ16" s="322"/>
      <c r="AK16" s="322"/>
      <c r="AL16" s="322"/>
      <c r="AM16" s="322"/>
      <c r="AN16" s="322"/>
      <c r="AO16" s="322"/>
      <c r="AP16" s="322"/>
      <c r="AQ16" s="322"/>
      <c r="AR16" s="322"/>
      <c r="AS16" s="322"/>
      <c r="AT16" s="322"/>
      <c r="AU16" s="322"/>
      <c r="AV16" s="322"/>
      <c r="AW16" s="322"/>
      <c r="AX16" s="322"/>
      <c r="AY16" s="322"/>
      <c r="AZ16" s="322"/>
      <c r="BA16" s="322"/>
      <c r="BB16" s="322"/>
      <c r="BC16" s="322"/>
      <c r="BD16" s="322"/>
      <c r="BE16" s="322"/>
      <c r="BF16" s="322"/>
      <c r="BG16" s="322"/>
      <c r="BH16" s="322"/>
      <c r="BI16" s="322"/>
      <c r="BJ16" s="322"/>
      <c r="BK16" s="322"/>
      <c r="BL16" s="322"/>
      <c r="BM16" s="322"/>
      <c r="BN16" s="322"/>
      <c r="BO16" s="322"/>
      <c r="BP16" s="322"/>
      <c r="BQ16" s="322"/>
      <c r="BR16" s="322"/>
      <c r="BS16" s="322"/>
      <c r="BT16" s="322"/>
      <c r="BU16" s="322"/>
      <c r="BV16" s="322"/>
      <c r="BW16" s="322"/>
      <c r="BX16" s="322"/>
      <c r="BY16" s="322"/>
      <c r="BZ16" s="322"/>
      <c r="CA16" s="322"/>
      <c r="CB16" s="322"/>
      <c r="CC16" s="322"/>
      <c r="CD16" s="322"/>
      <c r="CE16" s="322"/>
      <c r="CF16" s="322"/>
      <c r="CG16" s="322"/>
      <c r="CH16" s="322"/>
      <c r="CI16" s="322"/>
      <c r="CJ16" s="322"/>
      <c r="CK16" s="322"/>
      <c r="CL16" s="322"/>
      <c r="CM16" s="322"/>
      <c r="CN16" s="322"/>
      <c r="CO16" s="322"/>
      <c r="CP16" s="322"/>
      <c r="CQ16" s="322"/>
      <c r="CR16" s="322"/>
      <c r="CS16" s="322"/>
      <c r="CT16" s="322"/>
      <c r="CU16" s="322"/>
      <c r="CV16" s="322"/>
      <c r="CW16" s="322"/>
      <c r="CX16" s="322"/>
      <c r="CY16" s="322"/>
      <c r="CZ16" s="322"/>
      <c r="DA16" s="322"/>
      <c r="DB16" s="322"/>
      <c r="DC16" s="322"/>
      <c r="DD16" s="322"/>
      <c r="DE16" s="322"/>
      <c r="DF16" s="322"/>
      <c r="DG16" s="322"/>
      <c r="DH16" s="322"/>
      <c r="DI16" s="322"/>
      <c r="DJ16" s="322"/>
      <c r="DK16" s="322"/>
      <c r="DL16" s="322"/>
      <c r="DM16" s="322"/>
      <c r="DN16" s="322"/>
      <c r="DO16" s="322"/>
      <c r="DP16" s="322"/>
      <c r="DQ16" s="322"/>
      <c r="DR16" s="322"/>
      <c r="DS16" s="322"/>
      <c r="DT16" s="322"/>
      <c r="DU16" s="322"/>
      <c r="DV16" s="322"/>
      <c r="DW16" s="322"/>
      <c r="DX16" s="322"/>
      <c r="DY16" s="322"/>
      <c r="DZ16" s="322"/>
      <c r="EA16" s="322"/>
      <c r="EB16" s="322"/>
      <c r="EC16" s="322"/>
      <c r="ED16" s="322"/>
      <c r="EE16" s="322"/>
      <c r="EF16" s="322"/>
      <c r="EG16" s="322"/>
      <c r="EH16" s="322"/>
      <c r="EI16" s="322"/>
      <c r="EJ16" s="322"/>
      <c r="EK16" s="322"/>
      <c r="EL16" s="322"/>
      <c r="EM16" s="322"/>
      <c r="EN16" s="322"/>
      <c r="EO16" s="322"/>
      <c r="EP16" s="322"/>
      <c r="EQ16" s="322"/>
      <c r="ER16" s="322"/>
      <c r="ES16" s="322"/>
      <c r="ET16" s="322"/>
      <c r="EU16" s="322"/>
      <c r="EV16" s="322"/>
      <c r="EW16" s="322"/>
      <c r="EX16" s="322"/>
      <c r="EY16" s="322"/>
      <c r="EZ16" s="322"/>
      <c r="FA16" s="322"/>
      <c r="FB16" s="322"/>
      <c r="FC16" s="322"/>
      <c r="FD16" s="322"/>
      <c r="FE16" s="322"/>
      <c r="FF16" s="322"/>
      <c r="FG16" s="322"/>
      <c r="FH16" s="322"/>
      <c r="FI16" s="322"/>
      <c r="FJ16" s="322"/>
      <c r="FK16" s="322"/>
      <c r="FL16" s="322"/>
      <c r="FM16" s="322"/>
      <c r="FN16" s="322"/>
      <c r="FO16" s="322"/>
      <c r="FP16" s="322"/>
      <c r="FQ16" s="322"/>
      <c r="FR16" s="322"/>
      <c r="FS16" s="322"/>
      <c r="FT16" s="322"/>
      <c r="FU16" s="322"/>
      <c r="FV16" s="322"/>
      <c r="FW16" s="322"/>
      <c r="FX16" s="322"/>
      <c r="FY16" s="322"/>
      <c r="FZ16" s="322"/>
      <c r="GA16" s="322"/>
      <c r="GB16" s="322"/>
      <c r="GC16" s="322"/>
      <c r="GD16" s="322"/>
      <c r="GE16" s="322"/>
      <c r="GF16" s="322"/>
      <c r="GG16" s="322"/>
      <c r="GH16" s="322"/>
      <c r="GI16" s="322"/>
      <c r="GJ16" s="322"/>
      <c r="GK16" s="322"/>
      <c r="GL16" s="322"/>
      <c r="GM16" s="322"/>
      <c r="GN16" s="322"/>
      <c r="GO16" s="322"/>
      <c r="GP16" s="322"/>
      <c r="GQ16" s="322"/>
      <c r="GR16" s="322"/>
      <c r="GS16" s="322"/>
      <c r="GT16" s="322"/>
      <c r="GU16" s="322"/>
      <c r="GV16" s="322"/>
      <c r="GW16" s="322"/>
      <c r="GX16" s="322"/>
      <c r="GY16" s="322"/>
      <c r="GZ16" s="322"/>
      <c r="HA16" s="322"/>
      <c r="HB16" s="322"/>
      <c r="HC16" s="322"/>
      <c r="HD16" s="322"/>
      <c r="HE16" s="322"/>
      <c r="HF16" s="322"/>
      <c r="HG16" s="322"/>
      <c r="HH16" s="322"/>
      <c r="HI16" s="322"/>
      <c r="HJ16" s="322"/>
      <c r="HK16" s="322"/>
      <c r="HL16" s="322"/>
      <c r="HM16" s="322"/>
      <c r="HN16" s="322"/>
      <c r="HO16" s="322"/>
      <c r="HP16" s="322"/>
      <c r="HQ16" s="322"/>
      <c r="HR16" s="322"/>
      <c r="HS16" s="322"/>
      <c r="HT16" s="322"/>
      <c r="HU16" s="322"/>
      <c r="HV16" s="322"/>
      <c r="HW16" s="322"/>
      <c r="HX16" s="322"/>
      <c r="HY16" s="322"/>
      <c r="HZ16" s="322"/>
      <c r="IA16" s="322"/>
      <c r="IB16" s="322"/>
      <c r="IC16" s="322"/>
      <c r="ID16" s="322"/>
      <c r="IE16" s="322"/>
      <c r="IF16" s="322"/>
      <c r="IG16" s="322"/>
      <c r="IH16" s="322"/>
      <c r="II16" s="322"/>
      <c r="IJ16" s="322"/>
      <c r="IK16" s="322"/>
      <c r="IL16" s="322"/>
      <c r="IM16" s="322"/>
      <c r="IN16" s="322"/>
      <c r="IO16" s="322"/>
      <c r="IP16" s="322"/>
      <c r="IQ16" s="322"/>
      <c r="IR16" s="322"/>
      <c r="IS16" s="322"/>
      <c r="IT16" s="322"/>
      <c r="IU16" s="322"/>
      <c r="IV16" s="322"/>
    </row>
    <row r="17" spans="1:256">
      <c r="A17" s="79" t="s">
        <v>19</v>
      </c>
      <c r="B17" s="293">
        <v>1693</v>
      </c>
      <c r="C17" s="328">
        <v>1623</v>
      </c>
      <c r="D17" s="328">
        <v>1350</v>
      </c>
      <c r="E17" s="328">
        <v>1288</v>
      </c>
      <c r="F17" s="124">
        <v>47.316050817382681</v>
      </c>
      <c r="G17" s="124">
        <v>42.166982810784042</v>
      </c>
      <c r="H17" s="124">
        <v>35.074200119875819</v>
      </c>
      <c r="I17" s="329">
        <v>33.463385003259305</v>
      </c>
      <c r="J17" s="330">
        <v>79.740106320141763</v>
      </c>
      <c r="K17" s="329">
        <v>79.359211337030189</v>
      </c>
      <c r="L17" s="42"/>
      <c r="M17" s="322"/>
      <c r="N17" s="322"/>
      <c r="O17" s="322"/>
      <c r="P17" s="322"/>
      <c r="Q17" s="322"/>
      <c r="R17" s="322"/>
      <c r="S17" s="322"/>
      <c r="T17" s="322"/>
      <c r="U17" s="322"/>
      <c r="V17" s="322"/>
      <c r="W17" s="322"/>
      <c r="X17" s="322"/>
      <c r="Y17" s="322"/>
      <c r="Z17" s="322"/>
      <c r="AA17" s="322"/>
      <c r="AB17" s="322"/>
      <c r="AC17" s="322"/>
      <c r="AD17" s="322"/>
      <c r="AE17" s="322"/>
      <c r="AF17" s="322"/>
      <c r="AG17" s="322"/>
      <c r="AH17" s="322"/>
      <c r="AI17" s="322"/>
      <c r="AJ17" s="322"/>
      <c r="AK17" s="322"/>
      <c r="AL17" s="322"/>
      <c r="AM17" s="322"/>
      <c r="AN17" s="322"/>
      <c r="AO17" s="322"/>
      <c r="AP17" s="322"/>
      <c r="AQ17" s="322"/>
      <c r="AR17" s="322"/>
      <c r="AS17" s="322"/>
      <c r="AT17" s="322"/>
      <c r="AU17" s="322"/>
      <c r="AV17" s="322"/>
      <c r="AW17" s="322"/>
      <c r="AX17" s="322"/>
      <c r="AY17" s="322"/>
      <c r="AZ17" s="322"/>
      <c r="BA17" s="322"/>
      <c r="BB17" s="322"/>
      <c r="BC17" s="322"/>
      <c r="BD17" s="322"/>
      <c r="BE17" s="322"/>
      <c r="BF17" s="322"/>
      <c r="BG17" s="322"/>
      <c r="BH17" s="322"/>
      <c r="BI17" s="322"/>
      <c r="BJ17" s="322"/>
      <c r="BK17" s="322"/>
      <c r="BL17" s="322"/>
      <c r="BM17" s="322"/>
      <c r="BN17" s="322"/>
      <c r="BO17" s="322"/>
      <c r="BP17" s="322"/>
      <c r="BQ17" s="322"/>
      <c r="BR17" s="322"/>
      <c r="BS17" s="322"/>
      <c r="BT17" s="322"/>
      <c r="BU17" s="322"/>
      <c r="BV17" s="322"/>
      <c r="BW17" s="322"/>
      <c r="BX17" s="322"/>
      <c r="BY17" s="322"/>
      <c r="BZ17" s="322"/>
      <c r="CA17" s="322"/>
      <c r="CB17" s="322"/>
      <c r="CC17" s="322"/>
      <c r="CD17" s="322"/>
      <c r="CE17" s="322"/>
      <c r="CF17" s="322"/>
      <c r="CG17" s="322"/>
      <c r="CH17" s="322"/>
      <c r="CI17" s="322"/>
      <c r="CJ17" s="322"/>
      <c r="CK17" s="322"/>
      <c r="CL17" s="322"/>
      <c r="CM17" s="322"/>
      <c r="CN17" s="322"/>
      <c r="CO17" s="322"/>
      <c r="CP17" s="322"/>
      <c r="CQ17" s="322"/>
      <c r="CR17" s="322"/>
      <c r="CS17" s="322"/>
      <c r="CT17" s="322"/>
      <c r="CU17" s="322"/>
      <c r="CV17" s="322"/>
      <c r="CW17" s="322"/>
      <c r="CX17" s="322"/>
      <c r="CY17" s="322"/>
      <c r="CZ17" s="322"/>
      <c r="DA17" s="322"/>
      <c r="DB17" s="322"/>
      <c r="DC17" s="322"/>
      <c r="DD17" s="322"/>
      <c r="DE17" s="322"/>
      <c r="DF17" s="322"/>
      <c r="DG17" s="322"/>
      <c r="DH17" s="322"/>
      <c r="DI17" s="322"/>
      <c r="DJ17" s="322"/>
      <c r="DK17" s="322"/>
      <c r="DL17" s="322"/>
      <c r="DM17" s="322"/>
      <c r="DN17" s="322"/>
      <c r="DO17" s="322"/>
      <c r="DP17" s="322"/>
      <c r="DQ17" s="322"/>
      <c r="DR17" s="322"/>
      <c r="DS17" s="322"/>
      <c r="DT17" s="322"/>
      <c r="DU17" s="322"/>
      <c r="DV17" s="322"/>
      <c r="DW17" s="322"/>
      <c r="DX17" s="322"/>
      <c r="DY17" s="322"/>
      <c r="DZ17" s="322"/>
      <c r="EA17" s="322"/>
      <c r="EB17" s="322"/>
      <c r="EC17" s="322"/>
      <c r="ED17" s="322"/>
      <c r="EE17" s="322"/>
      <c r="EF17" s="322"/>
      <c r="EG17" s="322"/>
      <c r="EH17" s="322"/>
      <c r="EI17" s="322"/>
      <c r="EJ17" s="322"/>
      <c r="EK17" s="322"/>
      <c r="EL17" s="322"/>
      <c r="EM17" s="322"/>
      <c r="EN17" s="322"/>
      <c r="EO17" s="322"/>
      <c r="EP17" s="322"/>
      <c r="EQ17" s="322"/>
      <c r="ER17" s="322"/>
      <c r="ES17" s="322"/>
      <c r="ET17" s="322"/>
      <c r="EU17" s="322"/>
      <c r="EV17" s="322"/>
      <c r="EW17" s="322"/>
      <c r="EX17" s="322"/>
      <c r="EY17" s="322"/>
      <c r="EZ17" s="322"/>
      <c r="FA17" s="322"/>
      <c r="FB17" s="322"/>
      <c r="FC17" s="322"/>
      <c r="FD17" s="322"/>
      <c r="FE17" s="322"/>
      <c r="FF17" s="322"/>
      <c r="FG17" s="322"/>
      <c r="FH17" s="322"/>
      <c r="FI17" s="322"/>
      <c r="FJ17" s="322"/>
      <c r="FK17" s="322"/>
      <c r="FL17" s="322"/>
      <c r="FM17" s="322"/>
      <c r="FN17" s="322"/>
      <c r="FO17" s="322"/>
      <c r="FP17" s="322"/>
      <c r="FQ17" s="322"/>
      <c r="FR17" s="322"/>
      <c r="FS17" s="322"/>
      <c r="FT17" s="322"/>
      <c r="FU17" s="322"/>
      <c r="FV17" s="322"/>
      <c r="FW17" s="322"/>
      <c r="FX17" s="322"/>
      <c r="FY17" s="322"/>
      <c r="FZ17" s="322"/>
      <c r="GA17" s="322"/>
      <c r="GB17" s="322"/>
      <c r="GC17" s="322"/>
      <c r="GD17" s="322"/>
      <c r="GE17" s="322"/>
      <c r="GF17" s="322"/>
      <c r="GG17" s="322"/>
      <c r="GH17" s="322"/>
      <c r="GI17" s="322"/>
      <c r="GJ17" s="322"/>
      <c r="GK17" s="322"/>
      <c r="GL17" s="322"/>
      <c r="GM17" s="322"/>
      <c r="GN17" s="322"/>
      <c r="GO17" s="322"/>
      <c r="GP17" s="322"/>
      <c r="GQ17" s="322"/>
      <c r="GR17" s="322"/>
      <c r="GS17" s="322"/>
      <c r="GT17" s="322"/>
      <c r="GU17" s="322"/>
      <c r="GV17" s="322"/>
      <c r="GW17" s="322"/>
      <c r="GX17" s="322"/>
      <c r="GY17" s="322"/>
      <c r="GZ17" s="322"/>
      <c r="HA17" s="322"/>
      <c r="HB17" s="322"/>
      <c r="HC17" s="322"/>
      <c r="HD17" s="322"/>
      <c r="HE17" s="322"/>
      <c r="HF17" s="322"/>
      <c r="HG17" s="322"/>
      <c r="HH17" s="322"/>
      <c r="HI17" s="322"/>
      <c r="HJ17" s="322"/>
      <c r="HK17" s="322"/>
      <c r="HL17" s="322"/>
      <c r="HM17" s="322"/>
      <c r="HN17" s="322"/>
      <c r="HO17" s="322"/>
      <c r="HP17" s="322"/>
      <c r="HQ17" s="322"/>
      <c r="HR17" s="322"/>
      <c r="HS17" s="322"/>
      <c r="HT17" s="322"/>
      <c r="HU17" s="322"/>
      <c r="HV17" s="322"/>
      <c r="HW17" s="322"/>
      <c r="HX17" s="322"/>
      <c r="HY17" s="322"/>
      <c r="HZ17" s="322"/>
      <c r="IA17" s="322"/>
      <c r="IB17" s="322"/>
      <c r="IC17" s="322"/>
      <c r="ID17" s="322"/>
      <c r="IE17" s="322"/>
      <c r="IF17" s="322"/>
      <c r="IG17" s="322"/>
      <c r="IH17" s="322"/>
      <c r="II17" s="322"/>
      <c r="IJ17" s="322"/>
      <c r="IK17" s="322"/>
      <c r="IL17" s="322"/>
      <c r="IM17" s="322"/>
      <c r="IN17" s="322"/>
      <c r="IO17" s="322"/>
      <c r="IP17" s="322"/>
      <c r="IQ17" s="322"/>
      <c r="IR17" s="322"/>
      <c r="IS17" s="322"/>
      <c r="IT17" s="322"/>
      <c r="IU17" s="322"/>
      <c r="IV17" s="322"/>
    </row>
    <row r="18" spans="1:256">
      <c r="A18" s="79" t="s">
        <v>20</v>
      </c>
      <c r="B18" s="293">
        <v>2725</v>
      </c>
      <c r="C18" s="328">
        <v>2903</v>
      </c>
      <c r="D18" s="328">
        <v>1902</v>
      </c>
      <c r="E18" s="328">
        <v>2064</v>
      </c>
      <c r="F18" s="124">
        <v>44.272977594136535</v>
      </c>
      <c r="G18" s="124">
        <v>44.967734140470341</v>
      </c>
      <c r="H18" s="124">
        <v>29.462153060687079</v>
      </c>
      <c r="I18" s="329">
        <v>31.971547800871782</v>
      </c>
      <c r="J18" s="330">
        <v>69.798165137614674</v>
      </c>
      <c r="K18" s="329">
        <v>71.098863244919045</v>
      </c>
      <c r="L18" s="42"/>
      <c r="M18" s="322"/>
      <c r="N18" s="322"/>
      <c r="O18" s="322"/>
      <c r="P18" s="322"/>
      <c r="Q18" s="322"/>
      <c r="R18" s="322"/>
      <c r="S18" s="322"/>
      <c r="T18" s="322"/>
      <c r="U18" s="322"/>
      <c r="V18" s="322"/>
      <c r="W18" s="322"/>
      <c r="X18" s="322"/>
      <c r="Y18" s="322"/>
      <c r="Z18" s="322"/>
      <c r="AA18" s="322"/>
      <c r="AB18" s="322"/>
      <c r="AC18" s="322"/>
      <c r="AD18" s="322"/>
      <c r="AE18" s="322"/>
      <c r="AF18" s="322"/>
      <c r="AG18" s="322"/>
      <c r="AH18" s="322"/>
      <c r="AI18" s="322"/>
      <c r="AJ18" s="322"/>
      <c r="AK18" s="322"/>
      <c r="AL18" s="322"/>
      <c r="AM18" s="322"/>
      <c r="AN18" s="322"/>
      <c r="AO18" s="322"/>
      <c r="AP18" s="322"/>
      <c r="AQ18" s="322"/>
      <c r="AR18" s="322"/>
      <c r="AS18" s="322"/>
      <c r="AT18" s="322"/>
      <c r="AU18" s="322"/>
      <c r="AV18" s="322"/>
      <c r="AW18" s="322"/>
      <c r="AX18" s="322"/>
      <c r="AY18" s="322"/>
      <c r="AZ18" s="322"/>
      <c r="BA18" s="322"/>
      <c r="BB18" s="322"/>
      <c r="BC18" s="322"/>
      <c r="BD18" s="322"/>
      <c r="BE18" s="322"/>
      <c r="BF18" s="322"/>
      <c r="BG18" s="322"/>
      <c r="BH18" s="322"/>
      <c r="BI18" s="322"/>
      <c r="BJ18" s="322"/>
      <c r="BK18" s="322"/>
      <c r="BL18" s="322"/>
      <c r="BM18" s="322"/>
      <c r="BN18" s="322"/>
      <c r="BO18" s="322"/>
      <c r="BP18" s="322"/>
      <c r="BQ18" s="322"/>
      <c r="BR18" s="322"/>
      <c r="BS18" s="322"/>
      <c r="BT18" s="322"/>
      <c r="BU18" s="322"/>
      <c r="BV18" s="322"/>
      <c r="BW18" s="322"/>
      <c r="BX18" s="322"/>
      <c r="BY18" s="322"/>
      <c r="BZ18" s="322"/>
      <c r="CA18" s="322"/>
      <c r="CB18" s="322"/>
      <c r="CC18" s="322"/>
      <c r="CD18" s="322"/>
      <c r="CE18" s="322"/>
      <c r="CF18" s="322"/>
      <c r="CG18" s="322"/>
      <c r="CH18" s="322"/>
      <c r="CI18" s="322"/>
      <c r="CJ18" s="322"/>
      <c r="CK18" s="322"/>
      <c r="CL18" s="322"/>
      <c r="CM18" s="322"/>
      <c r="CN18" s="322"/>
      <c r="CO18" s="322"/>
      <c r="CP18" s="322"/>
      <c r="CQ18" s="322"/>
      <c r="CR18" s="322"/>
      <c r="CS18" s="322"/>
      <c r="CT18" s="322"/>
      <c r="CU18" s="322"/>
      <c r="CV18" s="322"/>
      <c r="CW18" s="322"/>
      <c r="CX18" s="322"/>
      <c r="CY18" s="322"/>
      <c r="CZ18" s="322"/>
      <c r="DA18" s="322"/>
      <c r="DB18" s="322"/>
      <c r="DC18" s="322"/>
      <c r="DD18" s="322"/>
      <c r="DE18" s="322"/>
      <c r="DF18" s="322"/>
      <c r="DG18" s="322"/>
      <c r="DH18" s="322"/>
      <c r="DI18" s="322"/>
      <c r="DJ18" s="322"/>
      <c r="DK18" s="322"/>
      <c r="DL18" s="322"/>
      <c r="DM18" s="322"/>
      <c r="DN18" s="322"/>
      <c r="DO18" s="322"/>
      <c r="DP18" s="322"/>
      <c r="DQ18" s="322"/>
      <c r="DR18" s="322"/>
      <c r="DS18" s="322"/>
      <c r="DT18" s="322"/>
      <c r="DU18" s="322"/>
      <c r="DV18" s="322"/>
      <c r="DW18" s="322"/>
      <c r="DX18" s="322"/>
      <c r="DY18" s="322"/>
      <c r="DZ18" s="322"/>
      <c r="EA18" s="322"/>
      <c r="EB18" s="322"/>
      <c r="EC18" s="322"/>
      <c r="ED18" s="322"/>
      <c r="EE18" s="322"/>
      <c r="EF18" s="322"/>
      <c r="EG18" s="322"/>
      <c r="EH18" s="322"/>
      <c r="EI18" s="322"/>
      <c r="EJ18" s="322"/>
      <c r="EK18" s="322"/>
      <c r="EL18" s="322"/>
      <c r="EM18" s="322"/>
      <c r="EN18" s="322"/>
      <c r="EO18" s="322"/>
      <c r="EP18" s="322"/>
      <c r="EQ18" s="322"/>
      <c r="ER18" s="322"/>
      <c r="ES18" s="322"/>
      <c r="ET18" s="322"/>
      <c r="EU18" s="322"/>
      <c r="EV18" s="322"/>
      <c r="EW18" s="322"/>
      <c r="EX18" s="322"/>
      <c r="EY18" s="322"/>
      <c r="EZ18" s="322"/>
      <c r="FA18" s="322"/>
      <c r="FB18" s="322"/>
      <c r="FC18" s="322"/>
      <c r="FD18" s="322"/>
      <c r="FE18" s="322"/>
      <c r="FF18" s="322"/>
      <c r="FG18" s="322"/>
      <c r="FH18" s="322"/>
      <c r="FI18" s="322"/>
      <c r="FJ18" s="322"/>
      <c r="FK18" s="322"/>
      <c r="FL18" s="322"/>
      <c r="FM18" s="322"/>
      <c r="FN18" s="322"/>
      <c r="FO18" s="322"/>
      <c r="FP18" s="322"/>
      <c r="FQ18" s="322"/>
      <c r="FR18" s="322"/>
      <c r="FS18" s="322"/>
      <c r="FT18" s="322"/>
      <c r="FU18" s="322"/>
      <c r="FV18" s="322"/>
      <c r="FW18" s="322"/>
      <c r="FX18" s="322"/>
      <c r="FY18" s="322"/>
      <c r="FZ18" s="322"/>
      <c r="GA18" s="322"/>
      <c r="GB18" s="322"/>
      <c r="GC18" s="322"/>
      <c r="GD18" s="322"/>
      <c r="GE18" s="322"/>
      <c r="GF18" s="322"/>
      <c r="GG18" s="322"/>
      <c r="GH18" s="322"/>
      <c r="GI18" s="322"/>
      <c r="GJ18" s="322"/>
      <c r="GK18" s="322"/>
      <c r="GL18" s="322"/>
      <c r="GM18" s="322"/>
      <c r="GN18" s="322"/>
      <c r="GO18" s="322"/>
      <c r="GP18" s="322"/>
      <c r="GQ18" s="322"/>
      <c r="GR18" s="322"/>
      <c r="GS18" s="322"/>
      <c r="GT18" s="322"/>
      <c r="GU18" s="322"/>
      <c r="GV18" s="322"/>
      <c r="GW18" s="322"/>
      <c r="GX18" s="322"/>
      <c r="GY18" s="322"/>
      <c r="GZ18" s="322"/>
      <c r="HA18" s="322"/>
      <c r="HB18" s="322"/>
      <c r="HC18" s="322"/>
      <c r="HD18" s="322"/>
      <c r="HE18" s="322"/>
      <c r="HF18" s="322"/>
      <c r="HG18" s="322"/>
      <c r="HH18" s="322"/>
      <c r="HI18" s="322"/>
      <c r="HJ18" s="322"/>
      <c r="HK18" s="322"/>
      <c r="HL18" s="322"/>
      <c r="HM18" s="322"/>
      <c r="HN18" s="322"/>
      <c r="HO18" s="322"/>
      <c r="HP18" s="322"/>
      <c r="HQ18" s="322"/>
      <c r="HR18" s="322"/>
      <c r="HS18" s="322"/>
      <c r="HT18" s="322"/>
      <c r="HU18" s="322"/>
      <c r="HV18" s="322"/>
      <c r="HW18" s="322"/>
      <c r="HX18" s="322"/>
      <c r="HY18" s="322"/>
      <c r="HZ18" s="322"/>
      <c r="IA18" s="322"/>
      <c r="IB18" s="322"/>
      <c r="IC18" s="322"/>
      <c r="ID18" s="322"/>
      <c r="IE18" s="322"/>
      <c r="IF18" s="322"/>
      <c r="IG18" s="322"/>
      <c r="IH18" s="322"/>
      <c r="II18" s="322"/>
      <c r="IJ18" s="322"/>
      <c r="IK18" s="322"/>
      <c r="IL18" s="322"/>
      <c r="IM18" s="322"/>
      <c r="IN18" s="322"/>
      <c r="IO18" s="322"/>
      <c r="IP18" s="322"/>
      <c r="IQ18" s="322"/>
      <c r="IR18" s="322"/>
      <c r="IS18" s="322"/>
      <c r="IT18" s="322"/>
      <c r="IU18" s="322"/>
      <c r="IV18" s="322"/>
    </row>
    <row r="19" spans="1:256">
      <c r="A19" s="79" t="s">
        <v>21</v>
      </c>
      <c r="B19" s="293">
        <v>1749</v>
      </c>
      <c r="C19" s="328">
        <v>2122</v>
      </c>
      <c r="D19" s="328">
        <v>1142</v>
      </c>
      <c r="E19" s="328">
        <v>1375</v>
      </c>
      <c r="F19" s="124">
        <v>26.048826432603541</v>
      </c>
      <c r="G19" s="124">
        <v>31.197504905300431</v>
      </c>
      <c r="H19" s="124">
        <v>16.789609143191843</v>
      </c>
      <c r="I19" s="329">
        <v>20.215159870305413</v>
      </c>
      <c r="J19" s="330">
        <v>65.294453973699262</v>
      </c>
      <c r="K19" s="329">
        <v>64.797360980207358</v>
      </c>
      <c r="L19" s="42"/>
      <c r="M19" s="322"/>
      <c r="N19" s="322"/>
      <c r="O19" s="322"/>
      <c r="P19" s="322"/>
      <c r="Q19" s="322"/>
      <c r="R19" s="322"/>
      <c r="S19" s="322"/>
      <c r="T19" s="322"/>
      <c r="U19" s="322"/>
      <c r="V19" s="322"/>
      <c r="W19" s="322"/>
      <c r="X19" s="322"/>
      <c r="Y19" s="322"/>
      <c r="Z19" s="322"/>
      <c r="AA19" s="322"/>
      <c r="AB19" s="322"/>
      <c r="AC19" s="322"/>
      <c r="AD19" s="322"/>
      <c r="AE19" s="322"/>
      <c r="AF19" s="322"/>
      <c r="AG19" s="322"/>
      <c r="AH19" s="322"/>
      <c r="AI19" s="322"/>
      <c r="AJ19" s="322"/>
      <c r="AK19" s="322"/>
      <c r="AL19" s="322"/>
      <c r="AM19" s="322"/>
      <c r="AN19" s="322"/>
      <c r="AO19" s="322"/>
      <c r="AP19" s="322"/>
      <c r="AQ19" s="322"/>
      <c r="AR19" s="322"/>
      <c r="AS19" s="322"/>
      <c r="AT19" s="322"/>
      <c r="AU19" s="322"/>
      <c r="AV19" s="322"/>
      <c r="AW19" s="322"/>
      <c r="AX19" s="322"/>
      <c r="AY19" s="322"/>
      <c r="AZ19" s="322"/>
      <c r="BA19" s="322"/>
      <c r="BB19" s="322"/>
      <c r="BC19" s="322"/>
      <c r="BD19" s="322"/>
      <c r="BE19" s="322"/>
      <c r="BF19" s="322"/>
      <c r="BG19" s="322"/>
      <c r="BH19" s="322"/>
      <c r="BI19" s="322"/>
      <c r="BJ19" s="322"/>
      <c r="BK19" s="322"/>
      <c r="BL19" s="322"/>
      <c r="BM19" s="322"/>
      <c r="BN19" s="322"/>
      <c r="BO19" s="322"/>
      <c r="BP19" s="322"/>
      <c r="BQ19" s="322"/>
      <c r="BR19" s="322"/>
      <c r="BS19" s="322"/>
      <c r="BT19" s="322"/>
      <c r="BU19" s="322"/>
      <c r="BV19" s="322"/>
      <c r="BW19" s="322"/>
      <c r="BX19" s="322"/>
      <c r="BY19" s="322"/>
      <c r="BZ19" s="322"/>
      <c r="CA19" s="322"/>
      <c r="CB19" s="322"/>
      <c r="CC19" s="322"/>
      <c r="CD19" s="322"/>
      <c r="CE19" s="322"/>
      <c r="CF19" s="322"/>
      <c r="CG19" s="322"/>
      <c r="CH19" s="322"/>
      <c r="CI19" s="322"/>
      <c r="CJ19" s="322"/>
      <c r="CK19" s="322"/>
      <c r="CL19" s="322"/>
      <c r="CM19" s="322"/>
      <c r="CN19" s="322"/>
      <c r="CO19" s="322"/>
      <c r="CP19" s="322"/>
      <c r="CQ19" s="322"/>
      <c r="CR19" s="322"/>
      <c r="CS19" s="322"/>
      <c r="CT19" s="322"/>
      <c r="CU19" s="322"/>
      <c r="CV19" s="322"/>
      <c r="CW19" s="322"/>
      <c r="CX19" s="322"/>
      <c r="CY19" s="322"/>
      <c r="CZ19" s="322"/>
      <c r="DA19" s="322"/>
      <c r="DB19" s="322"/>
      <c r="DC19" s="322"/>
      <c r="DD19" s="322"/>
      <c r="DE19" s="322"/>
      <c r="DF19" s="322"/>
      <c r="DG19" s="322"/>
      <c r="DH19" s="322"/>
      <c r="DI19" s="322"/>
      <c r="DJ19" s="322"/>
      <c r="DK19" s="322"/>
      <c r="DL19" s="322"/>
      <c r="DM19" s="322"/>
      <c r="DN19" s="322"/>
      <c r="DO19" s="322"/>
      <c r="DP19" s="322"/>
      <c r="DQ19" s="322"/>
      <c r="DR19" s="322"/>
      <c r="DS19" s="322"/>
      <c r="DT19" s="322"/>
      <c r="DU19" s="322"/>
      <c r="DV19" s="322"/>
      <c r="DW19" s="322"/>
      <c r="DX19" s="322"/>
      <c r="DY19" s="322"/>
      <c r="DZ19" s="322"/>
      <c r="EA19" s="322"/>
      <c r="EB19" s="322"/>
      <c r="EC19" s="322"/>
      <c r="ED19" s="322"/>
      <c r="EE19" s="322"/>
      <c r="EF19" s="322"/>
      <c r="EG19" s="322"/>
      <c r="EH19" s="322"/>
      <c r="EI19" s="322"/>
      <c r="EJ19" s="322"/>
      <c r="EK19" s="322"/>
      <c r="EL19" s="322"/>
      <c r="EM19" s="322"/>
      <c r="EN19" s="322"/>
      <c r="EO19" s="322"/>
      <c r="EP19" s="322"/>
      <c r="EQ19" s="322"/>
      <c r="ER19" s="322"/>
      <c r="ES19" s="322"/>
      <c r="ET19" s="322"/>
      <c r="EU19" s="322"/>
      <c r="EV19" s="322"/>
      <c r="EW19" s="322"/>
      <c r="EX19" s="322"/>
      <c r="EY19" s="322"/>
      <c r="EZ19" s="322"/>
      <c r="FA19" s="322"/>
      <c r="FB19" s="322"/>
      <c r="FC19" s="322"/>
      <c r="FD19" s="322"/>
      <c r="FE19" s="322"/>
      <c r="FF19" s="322"/>
      <c r="FG19" s="322"/>
      <c r="FH19" s="322"/>
      <c r="FI19" s="322"/>
      <c r="FJ19" s="322"/>
      <c r="FK19" s="322"/>
      <c r="FL19" s="322"/>
      <c r="FM19" s="322"/>
      <c r="FN19" s="322"/>
      <c r="FO19" s="322"/>
      <c r="FP19" s="322"/>
      <c r="FQ19" s="322"/>
      <c r="FR19" s="322"/>
      <c r="FS19" s="322"/>
      <c r="FT19" s="322"/>
      <c r="FU19" s="322"/>
      <c r="FV19" s="322"/>
      <c r="FW19" s="322"/>
      <c r="FX19" s="322"/>
      <c r="FY19" s="322"/>
      <c r="FZ19" s="322"/>
      <c r="GA19" s="322"/>
      <c r="GB19" s="322"/>
      <c r="GC19" s="322"/>
      <c r="GD19" s="322"/>
      <c r="GE19" s="322"/>
      <c r="GF19" s="322"/>
      <c r="GG19" s="322"/>
      <c r="GH19" s="322"/>
      <c r="GI19" s="322"/>
      <c r="GJ19" s="322"/>
      <c r="GK19" s="322"/>
      <c r="GL19" s="322"/>
      <c r="GM19" s="322"/>
      <c r="GN19" s="322"/>
      <c r="GO19" s="322"/>
      <c r="GP19" s="322"/>
      <c r="GQ19" s="322"/>
      <c r="GR19" s="322"/>
      <c r="GS19" s="322"/>
      <c r="GT19" s="322"/>
      <c r="GU19" s="322"/>
      <c r="GV19" s="322"/>
      <c r="GW19" s="322"/>
      <c r="GX19" s="322"/>
      <c r="GY19" s="322"/>
      <c r="GZ19" s="322"/>
      <c r="HA19" s="322"/>
      <c r="HB19" s="322"/>
      <c r="HC19" s="322"/>
      <c r="HD19" s="322"/>
      <c r="HE19" s="322"/>
      <c r="HF19" s="322"/>
      <c r="HG19" s="322"/>
      <c r="HH19" s="322"/>
      <c r="HI19" s="322"/>
      <c r="HJ19" s="322"/>
      <c r="HK19" s="322"/>
      <c r="HL19" s="322"/>
      <c r="HM19" s="322"/>
      <c r="HN19" s="322"/>
      <c r="HO19" s="322"/>
      <c r="HP19" s="322"/>
      <c r="HQ19" s="322"/>
      <c r="HR19" s="322"/>
      <c r="HS19" s="322"/>
      <c r="HT19" s="322"/>
      <c r="HU19" s="322"/>
      <c r="HV19" s="322"/>
      <c r="HW19" s="322"/>
      <c r="HX19" s="322"/>
      <c r="HY19" s="322"/>
      <c r="HZ19" s="322"/>
      <c r="IA19" s="322"/>
      <c r="IB19" s="322"/>
      <c r="IC19" s="322"/>
      <c r="ID19" s="322"/>
      <c r="IE19" s="322"/>
      <c r="IF19" s="322"/>
      <c r="IG19" s="322"/>
      <c r="IH19" s="322"/>
      <c r="II19" s="322"/>
      <c r="IJ19" s="322"/>
      <c r="IK19" s="322"/>
      <c r="IL19" s="322"/>
      <c r="IM19" s="322"/>
      <c r="IN19" s="322"/>
      <c r="IO19" s="322"/>
      <c r="IP19" s="322"/>
      <c r="IQ19" s="322"/>
      <c r="IR19" s="322"/>
      <c r="IS19" s="322"/>
      <c r="IT19" s="322"/>
      <c r="IU19" s="322"/>
      <c r="IV19" s="322"/>
    </row>
    <row r="20" spans="1:256">
      <c r="A20" s="79" t="s">
        <v>22</v>
      </c>
      <c r="B20" s="293">
        <v>1070</v>
      </c>
      <c r="C20" s="328">
        <v>1148</v>
      </c>
      <c r="D20" s="328">
        <v>649</v>
      </c>
      <c r="E20" s="328">
        <v>737</v>
      </c>
      <c r="F20" s="124">
        <v>34.346214982910354</v>
      </c>
      <c r="G20" s="124">
        <v>35.971549888121586</v>
      </c>
      <c r="H20" s="124">
        <v>20.335832645810896</v>
      </c>
      <c r="I20" s="329">
        <v>23.093233682531018</v>
      </c>
      <c r="J20" s="330">
        <v>60.654205607476634</v>
      </c>
      <c r="K20" s="329">
        <v>64.19860627177701</v>
      </c>
      <c r="L20" s="42"/>
      <c r="M20" s="322"/>
      <c r="N20" s="322"/>
      <c r="O20" s="322"/>
      <c r="P20" s="322"/>
      <c r="Q20" s="322"/>
      <c r="R20" s="322"/>
      <c r="S20" s="322"/>
      <c r="T20" s="322"/>
      <c r="U20" s="322"/>
      <c r="V20" s="322"/>
      <c r="W20" s="322"/>
      <c r="X20" s="322"/>
      <c r="Y20" s="322"/>
      <c r="Z20" s="322"/>
      <c r="AA20" s="322"/>
      <c r="AB20" s="322"/>
      <c r="AC20" s="322"/>
      <c r="AD20" s="322"/>
      <c r="AE20" s="322"/>
      <c r="AF20" s="322"/>
      <c r="AG20" s="322"/>
      <c r="AH20" s="322"/>
      <c r="AI20" s="322"/>
      <c r="AJ20" s="322"/>
      <c r="AK20" s="322"/>
      <c r="AL20" s="322"/>
      <c r="AM20" s="322"/>
      <c r="AN20" s="322"/>
      <c r="AO20" s="322"/>
      <c r="AP20" s="322"/>
      <c r="AQ20" s="322"/>
      <c r="AR20" s="322"/>
      <c r="AS20" s="322"/>
      <c r="AT20" s="322"/>
      <c r="AU20" s="322"/>
      <c r="AV20" s="322"/>
      <c r="AW20" s="322"/>
      <c r="AX20" s="322"/>
      <c r="AY20" s="322"/>
      <c r="AZ20" s="322"/>
      <c r="BA20" s="322"/>
      <c r="BB20" s="322"/>
      <c r="BC20" s="322"/>
      <c r="BD20" s="322"/>
      <c r="BE20" s="322"/>
      <c r="BF20" s="322"/>
      <c r="BG20" s="322"/>
      <c r="BH20" s="322"/>
      <c r="BI20" s="322"/>
      <c r="BJ20" s="322"/>
      <c r="BK20" s="322"/>
      <c r="BL20" s="322"/>
      <c r="BM20" s="322"/>
      <c r="BN20" s="322"/>
      <c r="BO20" s="322"/>
      <c r="BP20" s="322"/>
      <c r="BQ20" s="322"/>
      <c r="BR20" s="322"/>
      <c r="BS20" s="322"/>
      <c r="BT20" s="322"/>
      <c r="BU20" s="322"/>
      <c r="BV20" s="322"/>
      <c r="BW20" s="322"/>
      <c r="BX20" s="322"/>
      <c r="BY20" s="322"/>
      <c r="BZ20" s="322"/>
      <c r="CA20" s="322"/>
      <c r="CB20" s="322"/>
      <c r="CC20" s="322"/>
      <c r="CD20" s="322"/>
      <c r="CE20" s="322"/>
      <c r="CF20" s="322"/>
      <c r="CG20" s="322"/>
      <c r="CH20" s="322"/>
      <c r="CI20" s="322"/>
      <c r="CJ20" s="322"/>
      <c r="CK20" s="322"/>
      <c r="CL20" s="322"/>
      <c r="CM20" s="322"/>
      <c r="CN20" s="322"/>
      <c r="CO20" s="322"/>
      <c r="CP20" s="322"/>
      <c r="CQ20" s="322"/>
      <c r="CR20" s="322"/>
      <c r="CS20" s="322"/>
      <c r="CT20" s="322"/>
      <c r="CU20" s="322"/>
      <c r="CV20" s="322"/>
      <c r="CW20" s="322"/>
      <c r="CX20" s="322"/>
      <c r="CY20" s="322"/>
      <c r="CZ20" s="322"/>
      <c r="DA20" s="322"/>
      <c r="DB20" s="322"/>
      <c r="DC20" s="322"/>
      <c r="DD20" s="322"/>
      <c r="DE20" s="322"/>
      <c r="DF20" s="322"/>
      <c r="DG20" s="322"/>
      <c r="DH20" s="322"/>
      <c r="DI20" s="322"/>
      <c r="DJ20" s="322"/>
      <c r="DK20" s="322"/>
      <c r="DL20" s="322"/>
      <c r="DM20" s="322"/>
      <c r="DN20" s="322"/>
      <c r="DO20" s="322"/>
      <c r="DP20" s="322"/>
      <c r="DQ20" s="322"/>
      <c r="DR20" s="322"/>
      <c r="DS20" s="322"/>
      <c r="DT20" s="322"/>
      <c r="DU20" s="322"/>
      <c r="DV20" s="322"/>
      <c r="DW20" s="322"/>
      <c r="DX20" s="322"/>
      <c r="DY20" s="322"/>
      <c r="DZ20" s="322"/>
      <c r="EA20" s="322"/>
      <c r="EB20" s="322"/>
      <c r="EC20" s="322"/>
      <c r="ED20" s="322"/>
      <c r="EE20" s="322"/>
      <c r="EF20" s="322"/>
      <c r="EG20" s="322"/>
      <c r="EH20" s="322"/>
      <c r="EI20" s="322"/>
      <c r="EJ20" s="322"/>
      <c r="EK20" s="322"/>
      <c r="EL20" s="322"/>
      <c r="EM20" s="322"/>
      <c r="EN20" s="322"/>
      <c r="EO20" s="322"/>
      <c r="EP20" s="322"/>
      <c r="EQ20" s="322"/>
      <c r="ER20" s="322"/>
      <c r="ES20" s="322"/>
      <c r="ET20" s="322"/>
      <c r="EU20" s="322"/>
      <c r="EV20" s="322"/>
      <c r="EW20" s="322"/>
      <c r="EX20" s="322"/>
      <c r="EY20" s="322"/>
      <c r="EZ20" s="322"/>
      <c r="FA20" s="322"/>
      <c r="FB20" s="322"/>
      <c r="FC20" s="322"/>
      <c r="FD20" s="322"/>
      <c r="FE20" s="322"/>
      <c r="FF20" s="322"/>
      <c r="FG20" s="322"/>
      <c r="FH20" s="322"/>
      <c r="FI20" s="322"/>
      <c r="FJ20" s="322"/>
      <c r="FK20" s="322"/>
      <c r="FL20" s="322"/>
      <c r="FM20" s="322"/>
      <c r="FN20" s="322"/>
      <c r="FO20" s="322"/>
      <c r="FP20" s="322"/>
      <c r="FQ20" s="322"/>
      <c r="FR20" s="322"/>
      <c r="FS20" s="322"/>
      <c r="FT20" s="322"/>
      <c r="FU20" s="322"/>
      <c r="FV20" s="322"/>
      <c r="FW20" s="322"/>
      <c r="FX20" s="322"/>
      <c r="FY20" s="322"/>
      <c r="FZ20" s="322"/>
      <c r="GA20" s="322"/>
      <c r="GB20" s="322"/>
      <c r="GC20" s="322"/>
      <c r="GD20" s="322"/>
      <c r="GE20" s="322"/>
      <c r="GF20" s="322"/>
      <c r="GG20" s="322"/>
      <c r="GH20" s="322"/>
      <c r="GI20" s="322"/>
      <c r="GJ20" s="322"/>
      <c r="GK20" s="322"/>
      <c r="GL20" s="322"/>
      <c r="GM20" s="322"/>
      <c r="GN20" s="322"/>
      <c r="GO20" s="322"/>
      <c r="GP20" s="322"/>
      <c r="GQ20" s="322"/>
      <c r="GR20" s="322"/>
      <c r="GS20" s="322"/>
      <c r="GT20" s="322"/>
      <c r="GU20" s="322"/>
      <c r="GV20" s="322"/>
      <c r="GW20" s="322"/>
      <c r="GX20" s="322"/>
      <c r="GY20" s="322"/>
      <c r="GZ20" s="322"/>
      <c r="HA20" s="322"/>
      <c r="HB20" s="322"/>
      <c r="HC20" s="322"/>
      <c r="HD20" s="322"/>
      <c r="HE20" s="322"/>
      <c r="HF20" s="322"/>
      <c r="HG20" s="322"/>
      <c r="HH20" s="322"/>
      <c r="HI20" s="322"/>
      <c r="HJ20" s="322"/>
      <c r="HK20" s="322"/>
      <c r="HL20" s="322"/>
      <c r="HM20" s="322"/>
      <c r="HN20" s="322"/>
      <c r="HO20" s="322"/>
      <c r="HP20" s="322"/>
      <c r="HQ20" s="322"/>
      <c r="HR20" s="322"/>
      <c r="HS20" s="322"/>
      <c r="HT20" s="322"/>
      <c r="HU20" s="322"/>
      <c r="HV20" s="322"/>
      <c r="HW20" s="322"/>
      <c r="HX20" s="322"/>
      <c r="HY20" s="322"/>
      <c r="HZ20" s="322"/>
      <c r="IA20" s="322"/>
      <c r="IB20" s="322"/>
      <c r="IC20" s="322"/>
      <c r="ID20" s="322"/>
      <c r="IE20" s="322"/>
      <c r="IF20" s="322"/>
      <c r="IG20" s="322"/>
      <c r="IH20" s="322"/>
      <c r="II20" s="322"/>
      <c r="IJ20" s="322"/>
      <c r="IK20" s="322"/>
      <c r="IL20" s="322"/>
      <c r="IM20" s="322"/>
      <c r="IN20" s="322"/>
      <c r="IO20" s="322"/>
      <c r="IP20" s="322"/>
      <c r="IQ20" s="322"/>
      <c r="IR20" s="322"/>
      <c r="IS20" s="322"/>
      <c r="IT20" s="322"/>
      <c r="IU20" s="322"/>
      <c r="IV20" s="322"/>
    </row>
    <row r="21" spans="1:256">
      <c r="A21" s="79" t="s">
        <v>23</v>
      </c>
      <c r="B21" s="293">
        <v>679</v>
      </c>
      <c r="C21" s="328">
        <v>619</v>
      </c>
      <c r="D21" s="328">
        <v>335</v>
      </c>
      <c r="E21" s="328">
        <v>313</v>
      </c>
      <c r="F21" s="124">
        <v>27.104836237289867</v>
      </c>
      <c r="G21" s="124">
        <v>23.850706138878923</v>
      </c>
      <c r="H21" s="124">
        <v>12.907894275483747</v>
      </c>
      <c r="I21" s="329">
        <v>12.060211666347502</v>
      </c>
      <c r="J21" s="330">
        <v>49.337260677466865</v>
      </c>
      <c r="K21" s="329">
        <v>50.565428109854601</v>
      </c>
      <c r="L21" s="42"/>
      <c r="M21" s="322"/>
      <c r="N21" s="322"/>
      <c r="O21" s="322"/>
      <c r="P21" s="322"/>
      <c r="Q21" s="322"/>
      <c r="R21" s="322"/>
      <c r="S21" s="322"/>
      <c r="T21" s="322"/>
      <c r="U21" s="322"/>
      <c r="V21" s="322"/>
      <c r="W21" s="322"/>
      <c r="X21" s="322"/>
      <c r="Y21" s="322"/>
      <c r="Z21" s="322"/>
      <c r="AA21" s="322"/>
      <c r="AB21" s="322"/>
      <c r="AC21" s="322"/>
      <c r="AD21" s="322"/>
      <c r="AE21" s="322"/>
      <c r="AF21" s="322"/>
      <c r="AG21" s="322"/>
      <c r="AH21" s="322"/>
      <c r="AI21" s="322"/>
      <c r="AJ21" s="322"/>
      <c r="AK21" s="322"/>
      <c r="AL21" s="322"/>
      <c r="AM21" s="322"/>
      <c r="AN21" s="322"/>
      <c r="AO21" s="322"/>
      <c r="AP21" s="322"/>
      <c r="AQ21" s="322"/>
      <c r="AR21" s="322"/>
      <c r="AS21" s="322"/>
      <c r="AT21" s="322"/>
      <c r="AU21" s="322"/>
      <c r="AV21" s="322"/>
      <c r="AW21" s="322"/>
      <c r="AX21" s="322"/>
      <c r="AY21" s="322"/>
      <c r="AZ21" s="322"/>
      <c r="BA21" s="322"/>
      <c r="BB21" s="322"/>
      <c r="BC21" s="322"/>
      <c r="BD21" s="322"/>
      <c r="BE21" s="322"/>
      <c r="BF21" s="322"/>
      <c r="BG21" s="322"/>
      <c r="BH21" s="322"/>
      <c r="BI21" s="322"/>
      <c r="BJ21" s="322"/>
      <c r="BK21" s="322"/>
      <c r="BL21" s="322"/>
      <c r="BM21" s="322"/>
      <c r="BN21" s="322"/>
      <c r="BO21" s="322"/>
      <c r="BP21" s="322"/>
      <c r="BQ21" s="322"/>
      <c r="BR21" s="322"/>
      <c r="BS21" s="322"/>
      <c r="BT21" s="322"/>
      <c r="BU21" s="322"/>
      <c r="BV21" s="322"/>
      <c r="BW21" s="322"/>
      <c r="BX21" s="322"/>
      <c r="BY21" s="322"/>
      <c r="BZ21" s="322"/>
      <c r="CA21" s="322"/>
      <c r="CB21" s="322"/>
      <c r="CC21" s="322"/>
      <c r="CD21" s="322"/>
      <c r="CE21" s="322"/>
      <c r="CF21" s="322"/>
      <c r="CG21" s="322"/>
      <c r="CH21" s="322"/>
      <c r="CI21" s="322"/>
      <c r="CJ21" s="322"/>
      <c r="CK21" s="322"/>
      <c r="CL21" s="322"/>
      <c r="CM21" s="322"/>
      <c r="CN21" s="322"/>
      <c r="CO21" s="322"/>
      <c r="CP21" s="322"/>
      <c r="CQ21" s="322"/>
      <c r="CR21" s="322"/>
      <c r="CS21" s="322"/>
      <c r="CT21" s="322"/>
      <c r="CU21" s="322"/>
      <c r="CV21" s="322"/>
      <c r="CW21" s="322"/>
      <c r="CX21" s="322"/>
      <c r="CY21" s="322"/>
      <c r="CZ21" s="322"/>
      <c r="DA21" s="322"/>
      <c r="DB21" s="322"/>
      <c r="DC21" s="322"/>
      <c r="DD21" s="322"/>
      <c r="DE21" s="322"/>
      <c r="DF21" s="322"/>
      <c r="DG21" s="322"/>
      <c r="DH21" s="322"/>
      <c r="DI21" s="322"/>
      <c r="DJ21" s="322"/>
      <c r="DK21" s="322"/>
      <c r="DL21" s="322"/>
      <c r="DM21" s="322"/>
      <c r="DN21" s="322"/>
      <c r="DO21" s="322"/>
      <c r="DP21" s="322"/>
      <c r="DQ21" s="322"/>
      <c r="DR21" s="322"/>
      <c r="DS21" s="322"/>
      <c r="DT21" s="322"/>
      <c r="DU21" s="322"/>
      <c r="DV21" s="322"/>
      <c r="DW21" s="322"/>
      <c r="DX21" s="322"/>
      <c r="DY21" s="322"/>
      <c r="DZ21" s="322"/>
      <c r="EA21" s="322"/>
      <c r="EB21" s="322"/>
      <c r="EC21" s="322"/>
      <c r="ED21" s="322"/>
      <c r="EE21" s="322"/>
      <c r="EF21" s="322"/>
      <c r="EG21" s="322"/>
      <c r="EH21" s="322"/>
      <c r="EI21" s="322"/>
      <c r="EJ21" s="322"/>
      <c r="EK21" s="322"/>
      <c r="EL21" s="322"/>
      <c r="EM21" s="322"/>
      <c r="EN21" s="322"/>
      <c r="EO21" s="322"/>
      <c r="EP21" s="322"/>
      <c r="EQ21" s="322"/>
      <c r="ER21" s="322"/>
      <c r="ES21" s="322"/>
      <c r="ET21" s="322"/>
      <c r="EU21" s="322"/>
      <c r="EV21" s="322"/>
      <c r="EW21" s="322"/>
      <c r="EX21" s="322"/>
      <c r="EY21" s="322"/>
      <c r="EZ21" s="322"/>
      <c r="FA21" s="322"/>
      <c r="FB21" s="322"/>
      <c r="FC21" s="322"/>
      <c r="FD21" s="322"/>
      <c r="FE21" s="322"/>
      <c r="FF21" s="322"/>
      <c r="FG21" s="322"/>
      <c r="FH21" s="322"/>
      <c r="FI21" s="322"/>
      <c r="FJ21" s="322"/>
      <c r="FK21" s="322"/>
      <c r="FL21" s="322"/>
      <c r="FM21" s="322"/>
      <c r="FN21" s="322"/>
      <c r="FO21" s="322"/>
      <c r="FP21" s="322"/>
      <c r="FQ21" s="322"/>
      <c r="FR21" s="322"/>
      <c r="FS21" s="322"/>
      <c r="FT21" s="322"/>
      <c r="FU21" s="322"/>
      <c r="FV21" s="322"/>
      <c r="FW21" s="322"/>
      <c r="FX21" s="322"/>
      <c r="FY21" s="322"/>
      <c r="FZ21" s="322"/>
      <c r="GA21" s="322"/>
      <c r="GB21" s="322"/>
      <c r="GC21" s="322"/>
      <c r="GD21" s="322"/>
      <c r="GE21" s="322"/>
      <c r="GF21" s="322"/>
      <c r="GG21" s="322"/>
      <c r="GH21" s="322"/>
      <c r="GI21" s="322"/>
      <c r="GJ21" s="322"/>
      <c r="GK21" s="322"/>
      <c r="GL21" s="322"/>
      <c r="GM21" s="322"/>
      <c r="GN21" s="322"/>
      <c r="GO21" s="322"/>
      <c r="GP21" s="322"/>
      <c r="GQ21" s="322"/>
      <c r="GR21" s="322"/>
      <c r="GS21" s="322"/>
      <c r="GT21" s="322"/>
      <c r="GU21" s="322"/>
      <c r="GV21" s="322"/>
      <c r="GW21" s="322"/>
      <c r="GX21" s="322"/>
      <c r="GY21" s="322"/>
      <c r="GZ21" s="322"/>
      <c r="HA21" s="322"/>
      <c r="HB21" s="322"/>
      <c r="HC21" s="322"/>
      <c r="HD21" s="322"/>
      <c r="HE21" s="322"/>
      <c r="HF21" s="322"/>
      <c r="HG21" s="322"/>
      <c r="HH21" s="322"/>
      <c r="HI21" s="322"/>
      <c r="HJ21" s="322"/>
      <c r="HK21" s="322"/>
      <c r="HL21" s="322"/>
      <c r="HM21" s="322"/>
      <c r="HN21" s="322"/>
      <c r="HO21" s="322"/>
      <c r="HP21" s="322"/>
      <c r="HQ21" s="322"/>
      <c r="HR21" s="322"/>
      <c r="HS21" s="322"/>
      <c r="HT21" s="322"/>
      <c r="HU21" s="322"/>
      <c r="HV21" s="322"/>
      <c r="HW21" s="322"/>
      <c r="HX21" s="322"/>
      <c r="HY21" s="322"/>
      <c r="HZ21" s="322"/>
      <c r="IA21" s="322"/>
      <c r="IB21" s="322"/>
      <c r="IC21" s="322"/>
      <c r="ID21" s="322"/>
      <c r="IE21" s="322"/>
      <c r="IF21" s="322"/>
      <c r="IG21" s="322"/>
      <c r="IH21" s="322"/>
      <c r="II21" s="322"/>
      <c r="IJ21" s="322"/>
      <c r="IK21" s="322"/>
      <c r="IL21" s="322"/>
      <c r="IM21" s="322"/>
      <c r="IN21" s="322"/>
      <c r="IO21" s="322"/>
      <c r="IP21" s="322"/>
      <c r="IQ21" s="322"/>
      <c r="IR21" s="322"/>
      <c r="IS21" s="322"/>
      <c r="IT21" s="322"/>
      <c r="IU21" s="322"/>
      <c r="IV21" s="322"/>
    </row>
    <row r="22" spans="1:256">
      <c r="A22" s="79" t="s">
        <v>138</v>
      </c>
      <c r="B22" s="293">
        <v>4535</v>
      </c>
      <c r="C22" s="328">
        <v>4463</v>
      </c>
      <c r="D22" s="328">
        <v>3210</v>
      </c>
      <c r="E22" s="328">
        <v>3292</v>
      </c>
      <c r="F22" s="124">
        <v>22.840212392318598</v>
      </c>
      <c r="G22" s="124">
        <v>21.636076157242837</v>
      </c>
      <c r="H22" s="124">
        <v>15.561685965662001</v>
      </c>
      <c r="I22" s="329">
        <v>15.959211899987324</v>
      </c>
      <c r="J22" s="330">
        <v>70.782800441014331</v>
      </c>
      <c r="K22" s="329">
        <v>73.762043468518939</v>
      </c>
      <c r="L22" s="42"/>
      <c r="M22" s="322"/>
      <c r="N22" s="322"/>
      <c r="O22" s="322"/>
      <c r="P22" s="322"/>
      <c r="Q22" s="322"/>
      <c r="R22" s="322"/>
      <c r="S22" s="322"/>
      <c r="T22" s="322"/>
      <c r="U22" s="322"/>
      <c r="V22" s="322"/>
      <c r="W22" s="322"/>
      <c r="X22" s="322"/>
      <c r="Y22" s="322"/>
      <c r="Z22" s="322"/>
      <c r="AA22" s="322"/>
      <c r="AB22" s="322"/>
      <c r="AC22" s="322"/>
      <c r="AD22" s="322"/>
      <c r="AE22" s="322"/>
      <c r="AF22" s="322"/>
      <c r="AG22" s="322"/>
      <c r="AH22" s="322"/>
      <c r="AI22" s="322"/>
      <c r="AJ22" s="322"/>
      <c r="AK22" s="322"/>
      <c r="AL22" s="322"/>
      <c r="AM22" s="322"/>
      <c r="AN22" s="322"/>
      <c r="AO22" s="322"/>
      <c r="AP22" s="322"/>
      <c r="AQ22" s="322"/>
      <c r="AR22" s="322"/>
      <c r="AS22" s="322"/>
      <c r="AT22" s="322"/>
      <c r="AU22" s="322"/>
      <c r="AV22" s="322"/>
      <c r="AW22" s="322"/>
      <c r="AX22" s="322"/>
      <c r="AY22" s="322"/>
      <c r="AZ22" s="322"/>
      <c r="BA22" s="322"/>
      <c r="BB22" s="322"/>
      <c r="BC22" s="322"/>
      <c r="BD22" s="322"/>
      <c r="BE22" s="322"/>
      <c r="BF22" s="322"/>
      <c r="BG22" s="322"/>
      <c r="BH22" s="322"/>
      <c r="BI22" s="322"/>
      <c r="BJ22" s="322"/>
      <c r="BK22" s="322"/>
      <c r="BL22" s="322"/>
      <c r="BM22" s="322"/>
      <c r="BN22" s="322"/>
      <c r="BO22" s="322"/>
      <c r="BP22" s="322"/>
      <c r="BQ22" s="322"/>
      <c r="BR22" s="322"/>
      <c r="BS22" s="322"/>
      <c r="BT22" s="322"/>
      <c r="BU22" s="322"/>
      <c r="BV22" s="322"/>
      <c r="BW22" s="322"/>
      <c r="BX22" s="322"/>
      <c r="BY22" s="322"/>
      <c r="BZ22" s="322"/>
      <c r="CA22" s="322"/>
      <c r="CB22" s="322"/>
      <c r="CC22" s="322"/>
      <c r="CD22" s="322"/>
      <c r="CE22" s="322"/>
      <c r="CF22" s="322"/>
      <c r="CG22" s="322"/>
      <c r="CH22" s="322"/>
      <c r="CI22" s="322"/>
      <c r="CJ22" s="322"/>
      <c r="CK22" s="322"/>
      <c r="CL22" s="322"/>
      <c r="CM22" s="322"/>
      <c r="CN22" s="322"/>
      <c r="CO22" s="322"/>
      <c r="CP22" s="322"/>
      <c r="CQ22" s="322"/>
      <c r="CR22" s="322"/>
      <c r="CS22" s="322"/>
      <c r="CT22" s="322"/>
      <c r="CU22" s="322"/>
      <c r="CV22" s="322"/>
      <c r="CW22" s="322"/>
      <c r="CX22" s="322"/>
      <c r="CY22" s="322"/>
      <c r="CZ22" s="322"/>
      <c r="DA22" s="322"/>
      <c r="DB22" s="322"/>
      <c r="DC22" s="322"/>
      <c r="DD22" s="322"/>
      <c r="DE22" s="322"/>
      <c r="DF22" s="322"/>
      <c r="DG22" s="322"/>
      <c r="DH22" s="322"/>
      <c r="DI22" s="322"/>
      <c r="DJ22" s="322"/>
      <c r="DK22" s="322"/>
      <c r="DL22" s="322"/>
      <c r="DM22" s="322"/>
      <c r="DN22" s="322"/>
      <c r="DO22" s="322"/>
      <c r="DP22" s="322"/>
      <c r="DQ22" s="322"/>
      <c r="DR22" s="322"/>
      <c r="DS22" s="322"/>
      <c r="DT22" s="322"/>
      <c r="DU22" s="322"/>
      <c r="DV22" s="322"/>
      <c r="DW22" s="322"/>
      <c r="DX22" s="322"/>
      <c r="DY22" s="322"/>
      <c r="DZ22" s="322"/>
      <c r="EA22" s="322"/>
      <c r="EB22" s="322"/>
      <c r="EC22" s="322"/>
      <c r="ED22" s="322"/>
      <c r="EE22" s="322"/>
      <c r="EF22" s="322"/>
      <c r="EG22" s="322"/>
      <c r="EH22" s="322"/>
      <c r="EI22" s="322"/>
      <c r="EJ22" s="322"/>
      <c r="EK22" s="322"/>
      <c r="EL22" s="322"/>
      <c r="EM22" s="322"/>
      <c r="EN22" s="322"/>
      <c r="EO22" s="322"/>
      <c r="EP22" s="322"/>
      <c r="EQ22" s="322"/>
      <c r="ER22" s="322"/>
      <c r="ES22" s="322"/>
      <c r="ET22" s="322"/>
      <c r="EU22" s="322"/>
      <c r="EV22" s="322"/>
      <c r="EW22" s="322"/>
      <c r="EX22" s="322"/>
      <c r="EY22" s="322"/>
      <c r="EZ22" s="322"/>
      <c r="FA22" s="322"/>
      <c r="FB22" s="322"/>
      <c r="FC22" s="322"/>
      <c r="FD22" s="322"/>
      <c r="FE22" s="322"/>
      <c r="FF22" s="322"/>
      <c r="FG22" s="322"/>
      <c r="FH22" s="322"/>
      <c r="FI22" s="322"/>
      <c r="FJ22" s="322"/>
      <c r="FK22" s="322"/>
      <c r="FL22" s="322"/>
      <c r="FM22" s="322"/>
      <c r="FN22" s="322"/>
      <c r="FO22" s="322"/>
      <c r="FP22" s="322"/>
      <c r="FQ22" s="322"/>
      <c r="FR22" s="322"/>
      <c r="FS22" s="322"/>
      <c r="FT22" s="322"/>
      <c r="FU22" s="322"/>
      <c r="FV22" s="322"/>
      <c r="FW22" s="322"/>
      <c r="FX22" s="322"/>
      <c r="FY22" s="322"/>
      <c r="FZ22" s="322"/>
      <c r="GA22" s="322"/>
      <c r="GB22" s="322"/>
      <c r="GC22" s="322"/>
      <c r="GD22" s="322"/>
      <c r="GE22" s="322"/>
      <c r="GF22" s="322"/>
      <c r="GG22" s="322"/>
      <c r="GH22" s="322"/>
      <c r="GI22" s="322"/>
      <c r="GJ22" s="322"/>
      <c r="GK22" s="322"/>
      <c r="GL22" s="322"/>
      <c r="GM22" s="322"/>
      <c r="GN22" s="322"/>
      <c r="GO22" s="322"/>
      <c r="GP22" s="322"/>
      <c r="GQ22" s="322"/>
      <c r="GR22" s="322"/>
      <c r="GS22" s="322"/>
      <c r="GT22" s="322"/>
      <c r="GU22" s="322"/>
      <c r="GV22" s="322"/>
      <c r="GW22" s="322"/>
      <c r="GX22" s="322"/>
      <c r="GY22" s="322"/>
      <c r="GZ22" s="322"/>
      <c r="HA22" s="322"/>
      <c r="HB22" s="322"/>
      <c r="HC22" s="322"/>
      <c r="HD22" s="322"/>
      <c r="HE22" s="322"/>
      <c r="HF22" s="322"/>
      <c r="HG22" s="322"/>
      <c r="HH22" s="322"/>
      <c r="HI22" s="322"/>
      <c r="HJ22" s="322"/>
      <c r="HK22" s="322"/>
      <c r="HL22" s="322"/>
      <c r="HM22" s="322"/>
      <c r="HN22" s="322"/>
      <c r="HO22" s="322"/>
      <c r="HP22" s="322"/>
      <c r="HQ22" s="322"/>
      <c r="HR22" s="322"/>
      <c r="HS22" s="322"/>
      <c r="HT22" s="322"/>
      <c r="HU22" s="322"/>
      <c r="HV22" s="322"/>
      <c r="HW22" s="322"/>
      <c r="HX22" s="322"/>
      <c r="HY22" s="322"/>
      <c r="HZ22" s="322"/>
      <c r="IA22" s="322"/>
      <c r="IB22" s="322"/>
      <c r="IC22" s="322"/>
      <c r="ID22" s="322"/>
      <c r="IE22" s="322"/>
      <c r="IF22" s="322"/>
      <c r="IG22" s="322"/>
      <c r="IH22" s="322"/>
      <c r="II22" s="322"/>
      <c r="IJ22" s="322"/>
      <c r="IK22" s="322"/>
      <c r="IL22" s="322"/>
      <c r="IM22" s="322"/>
      <c r="IN22" s="322"/>
      <c r="IO22" s="322"/>
      <c r="IP22" s="322"/>
      <c r="IQ22" s="322"/>
      <c r="IR22" s="322"/>
      <c r="IS22" s="322"/>
      <c r="IT22" s="322"/>
      <c r="IU22" s="322"/>
      <c r="IV22" s="322"/>
    </row>
    <row r="23" spans="1:256">
      <c r="A23" s="79" t="s">
        <v>24</v>
      </c>
      <c r="B23" s="293">
        <v>3261</v>
      </c>
      <c r="C23" s="328">
        <v>3407</v>
      </c>
      <c r="D23" s="328">
        <v>2150</v>
      </c>
      <c r="E23" s="328">
        <v>2235</v>
      </c>
      <c r="F23" s="124">
        <v>41.689012241433204</v>
      </c>
      <c r="G23" s="124">
        <v>42.639007921569259</v>
      </c>
      <c r="H23" s="124">
        <v>26.907504265152305</v>
      </c>
      <c r="I23" s="329">
        <v>27.971289317495533</v>
      </c>
      <c r="J23" s="330">
        <v>65.930696105489119</v>
      </c>
      <c r="K23" s="329">
        <v>65.600234810683887</v>
      </c>
      <c r="L23" s="42"/>
      <c r="M23" s="322"/>
      <c r="N23" s="322"/>
      <c r="O23" s="322"/>
      <c r="P23" s="322"/>
      <c r="Q23" s="322"/>
      <c r="R23" s="322"/>
      <c r="S23" s="322"/>
      <c r="T23" s="322"/>
      <c r="U23" s="322"/>
      <c r="V23" s="322"/>
      <c r="W23" s="322"/>
      <c r="X23" s="322"/>
      <c r="Y23" s="322"/>
      <c r="Z23" s="322"/>
      <c r="AA23" s="322"/>
      <c r="AB23" s="322"/>
      <c r="AC23" s="322"/>
      <c r="AD23" s="322"/>
      <c r="AE23" s="322"/>
      <c r="AF23" s="322"/>
      <c r="AG23" s="322"/>
      <c r="AH23" s="322"/>
      <c r="AI23" s="322"/>
      <c r="AJ23" s="322"/>
      <c r="AK23" s="322"/>
      <c r="AL23" s="322"/>
      <c r="AM23" s="322"/>
      <c r="AN23" s="322"/>
      <c r="AO23" s="322"/>
      <c r="AP23" s="322"/>
      <c r="AQ23" s="322"/>
      <c r="AR23" s="322"/>
      <c r="AS23" s="322"/>
      <c r="AT23" s="322"/>
      <c r="AU23" s="322"/>
      <c r="AV23" s="322"/>
      <c r="AW23" s="322"/>
      <c r="AX23" s="322"/>
      <c r="AY23" s="322"/>
      <c r="AZ23" s="322"/>
      <c r="BA23" s="322"/>
      <c r="BB23" s="322"/>
      <c r="BC23" s="322"/>
      <c r="BD23" s="322"/>
      <c r="BE23" s="322"/>
      <c r="BF23" s="322"/>
      <c r="BG23" s="322"/>
      <c r="BH23" s="322"/>
      <c r="BI23" s="322"/>
      <c r="BJ23" s="322"/>
      <c r="BK23" s="322"/>
      <c r="BL23" s="322"/>
      <c r="BM23" s="322"/>
      <c r="BN23" s="322"/>
      <c r="BO23" s="322"/>
      <c r="BP23" s="322"/>
      <c r="BQ23" s="322"/>
      <c r="BR23" s="322"/>
      <c r="BS23" s="322"/>
      <c r="BT23" s="322"/>
      <c r="BU23" s="322"/>
      <c r="BV23" s="322"/>
      <c r="BW23" s="322"/>
      <c r="BX23" s="322"/>
      <c r="BY23" s="322"/>
      <c r="BZ23" s="322"/>
      <c r="CA23" s="322"/>
      <c r="CB23" s="322"/>
      <c r="CC23" s="322"/>
      <c r="CD23" s="322"/>
      <c r="CE23" s="322"/>
      <c r="CF23" s="322"/>
      <c r="CG23" s="322"/>
      <c r="CH23" s="322"/>
      <c r="CI23" s="322"/>
      <c r="CJ23" s="322"/>
      <c r="CK23" s="322"/>
      <c r="CL23" s="322"/>
      <c r="CM23" s="322"/>
      <c r="CN23" s="322"/>
      <c r="CO23" s="322"/>
      <c r="CP23" s="322"/>
      <c r="CQ23" s="322"/>
      <c r="CR23" s="322"/>
      <c r="CS23" s="322"/>
      <c r="CT23" s="322"/>
      <c r="CU23" s="322"/>
      <c r="CV23" s="322"/>
      <c r="CW23" s="322"/>
      <c r="CX23" s="322"/>
      <c r="CY23" s="322"/>
      <c r="CZ23" s="322"/>
      <c r="DA23" s="322"/>
      <c r="DB23" s="322"/>
      <c r="DC23" s="322"/>
      <c r="DD23" s="322"/>
      <c r="DE23" s="322"/>
      <c r="DF23" s="322"/>
      <c r="DG23" s="322"/>
      <c r="DH23" s="322"/>
      <c r="DI23" s="322"/>
      <c r="DJ23" s="322"/>
      <c r="DK23" s="322"/>
      <c r="DL23" s="322"/>
      <c r="DM23" s="322"/>
      <c r="DN23" s="322"/>
      <c r="DO23" s="322"/>
      <c r="DP23" s="322"/>
      <c r="DQ23" s="322"/>
      <c r="DR23" s="322"/>
      <c r="DS23" s="322"/>
      <c r="DT23" s="322"/>
      <c r="DU23" s="322"/>
      <c r="DV23" s="322"/>
      <c r="DW23" s="322"/>
      <c r="DX23" s="322"/>
      <c r="DY23" s="322"/>
      <c r="DZ23" s="322"/>
      <c r="EA23" s="322"/>
      <c r="EB23" s="322"/>
      <c r="EC23" s="322"/>
      <c r="ED23" s="322"/>
      <c r="EE23" s="322"/>
      <c r="EF23" s="322"/>
      <c r="EG23" s="322"/>
      <c r="EH23" s="322"/>
      <c r="EI23" s="322"/>
      <c r="EJ23" s="322"/>
      <c r="EK23" s="322"/>
      <c r="EL23" s="322"/>
      <c r="EM23" s="322"/>
      <c r="EN23" s="322"/>
      <c r="EO23" s="322"/>
      <c r="EP23" s="322"/>
      <c r="EQ23" s="322"/>
      <c r="ER23" s="322"/>
      <c r="ES23" s="322"/>
      <c r="ET23" s="322"/>
      <c r="EU23" s="322"/>
      <c r="EV23" s="322"/>
      <c r="EW23" s="322"/>
      <c r="EX23" s="322"/>
      <c r="EY23" s="322"/>
      <c r="EZ23" s="322"/>
      <c r="FA23" s="322"/>
      <c r="FB23" s="322"/>
      <c r="FC23" s="322"/>
      <c r="FD23" s="322"/>
      <c r="FE23" s="322"/>
      <c r="FF23" s="322"/>
      <c r="FG23" s="322"/>
      <c r="FH23" s="322"/>
      <c r="FI23" s="322"/>
      <c r="FJ23" s="322"/>
      <c r="FK23" s="322"/>
      <c r="FL23" s="322"/>
      <c r="FM23" s="322"/>
      <c r="FN23" s="322"/>
      <c r="FO23" s="322"/>
      <c r="FP23" s="322"/>
      <c r="FQ23" s="322"/>
      <c r="FR23" s="322"/>
      <c r="FS23" s="322"/>
      <c r="FT23" s="322"/>
      <c r="FU23" s="322"/>
      <c r="FV23" s="322"/>
      <c r="FW23" s="322"/>
      <c r="FX23" s="322"/>
      <c r="FY23" s="322"/>
      <c r="FZ23" s="322"/>
      <c r="GA23" s="322"/>
      <c r="GB23" s="322"/>
      <c r="GC23" s="322"/>
      <c r="GD23" s="322"/>
      <c r="GE23" s="322"/>
      <c r="GF23" s="322"/>
      <c r="GG23" s="322"/>
      <c r="GH23" s="322"/>
      <c r="GI23" s="322"/>
      <c r="GJ23" s="322"/>
      <c r="GK23" s="322"/>
      <c r="GL23" s="322"/>
      <c r="GM23" s="322"/>
      <c r="GN23" s="322"/>
      <c r="GO23" s="322"/>
      <c r="GP23" s="322"/>
      <c r="GQ23" s="322"/>
      <c r="GR23" s="322"/>
      <c r="GS23" s="322"/>
      <c r="GT23" s="322"/>
      <c r="GU23" s="322"/>
      <c r="GV23" s="322"/>
      <c r="GW23" s="322"/>
      <c r="GX23" s="322"/>
      <c r="GY23" s="322"/>
      <c r="GZ23" s="322"/>
      <c r="HA23" s="322"/>
      <c r="HB23" s="322"/>
      <c r="HC23" s="322"/>
      <c r="HD23" s="322"/>
      <c r="HE23" s="322"/>
      <c r="HF23" s="322"/>
      <c r="HG23" s="322"/>
      <c r="HH23" s="322"/>
      <c r="HI23" s="322"/>
      <c r="HJ23" s="322"/>
      <c r="HK23" s="322"/>
      <c r="HL23" s="322"/>
      <c r="HM23" s="322"/>
      <c r="HN23" s="322"/>
      <c r="HO23" s="322"/>
      <c r="HP23" s="322"/>
      <c r="HQ23" s="322"/>
      <c r="HR23" s="322"/>
      <c r="HS23" s="322"/>
      <c r="HT23" s="322"/>
      <c r="HU23" s="322"/>
      <c r="HV23" s="322"/>
      <c r="HW23" s="322"/>
      <c r="HX23" s="322"/>
      <c r="HY23" s="322"/>
      <c r="HZ23" s="322"/>
      <c r="IA23" s="322"/>
      <c r="IB23" s="322"/>
      <c r="IC23" s="322"/>
      <c r="ID23" s="322"/>
      <c r="IE23" s="322"/>
      <c r="IF23" s="322"/>
      <c r="IG23" s="322"/>
      <c r="IH23" s="322"/>
      <c r="II23" s="322"/>
      <c r="IJ23" s="322"/>
      <c r="IK23" s="322"/>
      <c r="IL23" s="322"/>
      <c r="IM23" s="322"/>
      <c r="IN23" s="322"/>
      <c r="IO23" s="322"/>
      <c r="IP23" s="322"/>
      <c r="IQ23" s="322"/>
      <c r="IR23" s="322"/>
      <c r="IS23" s="322"/>
      <c r="IT23" s="322"/>
      <c r="IU23" s="322"/>
      <c r="IV23" s="322"/>
    </row>
    <row r="24" spans="1:256">
      <c r="A24" s="79" t="s">
        <v>25</v>
      </c>
      <c r="B24" s="293">
        <v>1528</v>
      </c>
      <c r="C24" s="328">
        <v>1545</v>
      </c>
      <c r="D24" s="328">
        <v>1230</v>
      </c>
      <c r="E24" s="328">
        <v>1247</v>
      </c>
      <c r="F24" s="124">
        <v>40.050629447539833</v>
      </c>
      <c r="G24" s="124">
        <v>39.424368495617131</v>
      </c>
      <c r="H24" s="124">
        <v>31.386390452821406</v>
      </c>
      <c r="I24" s="329">
        <v>31.820186093226255</v>
      </c>
      <c r="J24" s="330">
        <v>80.497382198952877</v>
      </c>
      <c r="K24" s="329">
        <v>80.711974110032358</v>
      </c>
      <c r="L24" s="42"/>
      <c r="M24" s="322"/>
      <c r="N24" s="322"/>
      <c r="O24" s="322"/>
      <c r="P24" s="322"/>
      <c r="Q24" s="322"/>
      <c r="R24" s="322"/>
      <c r="S24" s="322"/>
      <c r="T24" s="322"/>
      <c r="U24" s="322"/>
      <c r="V24" s="322"/>
      <c r="W24" s="322"/>
      <c r="X24" s="322"/>
      <c r="Y24" s="322"/>
      <c r="Z24" s="322"/>
      <c r="AA24" s="322"/>
      <c r="AB24" s="322"/>
      <c r="AC24" s="322"/>
      <c r="AD24" s="322"/>
      <c r="AE24" s="322"/>
      <c r="AF24" s="322"/>
      <c r="AG24" s="322"/>
      <c r="AH24" s="322"/>
      <c r="AI24" s="322"/>
      <c r="AJ24" s="322"/>
      <c r="AK24" s="322"/>
      <c r="AL24" s="322"/>
      <c r="AM24" s="322"/>
      <c r="AN24" s="322"/>
      <c r="AO24" s="322"/>
      <c r="AP24" s="322"/>
      <c r="AQ24" s="322"/>
      <c r="AR24" s="322"/>
      <c r="AS24" s="322"/>
      <c r="AT24" s="322"/>
      <c r="AU24" s="322"/>
      <c r="AV24" s="322"/>
      <c r="AW24" s="322"/>
      <c r="AX24" s="322"/>
      <c r="AY24" s="322"/>
      <c r="AZ24" s="322"/>
      <c r="BA24" s="322"/>
      <c r="BB24" s="322"/>
      <c r="BC24" s="322"/>
      <c r="BD24" s="322"/>
      <c r="BE24" s="322"/>
      <c r="BF24" s="322"/>
      <c r="BG24" s="322"/>
      <c r="BH24" s="322"/>
      <c r="BI24" s="322"/>
      <c r="BJ24" s="322"/>
      <c r="BK24" s="322"/>
      <c r="BL24" s="322"/>
      <c r="BM24" s="322"/>
      <c r="BN24" s="322"/>
      <c r="BO24" s="322"/>
      <c r="BP24" s="322"/>
      <c r="BQ24" s="322"/>
      <c r="BR24" s="322"/>
      <c r="BS24" s="322"/>
      <c r="BT24" s="322"/>
      <c r="BU24" s="322"/>
      <c r="BV24" s="322"/>
      <c r="BW24" s="322"/>
      <c r="BX24" s="322"/>
      <c r="BY24" s="322"/>
      <c r="BZ24" s="322"/>
      <c r="CA24" s="322"/>
      <c r="CB24" s="322"/>
      <c r="CC24" s="322"/>
      <c r="CD24" s="322"/>
      <c r="CE24" s="322"/>
      <c r="CF24" s="322"/>
      <c r="CG24" s="322"/>
      <c r="CH24" s="322"/>
      <c r="CI24" s="322"/>
      <c r="CJ24" s="322"/>
      <c r="CK24" s="322"/>
      <c r="CL24" s="322"/>
      <c r="CM24" s="322"/>
      <c r="CN24" s="322"/>
      <c r="CO24" s="322"/>
      <c r="CP24" s="322"/>
      <c r="CQ24" s="322"/>
      <c r="CR24" s="322"/>
      <c r="CS24" s="322"/>
      <c r="CT24" s="322"/>
      <c r="CU24" s="322"/>
      <c r="CV24" s="322"/>
      <c r="CW24" s="322"/>
      <c r="CX24" s="322"/>
      <c r="CY24" s="322"/>
      <c r="CZ24" s="322"/>
      <c r="DA24" s="322"/>
      <c r="DB24" s="322"/>
      <c r="DC24" s="322"/>
      <c r="DD24" s="322"/>
      <c r="DE24" s="322"/>
      <c r="DF24" s="322"/>
      <c r="DG24" s="322"/>
      <c r="DH24" s="322"/>
      <c r="DI24" s="322"/>
      <c r="DJ24" s="322"/>
      <c r="DK24" s="322"/>
      <c r="DL24" s="322"/>
      <c r="DM24" s="322"/>
      <c r="DN24" s="322"/>
      <c r="DO24" s="322"/>
      <c r="DP24" s="322"/>
      <c r="DQ24" s="322"/>
      <c r="DR24" s="322"/>
      <c r="DS24" s="322"/>
      <c r="DT24" s="322"/>
      <c r="DU24" s="322"/>
      <c r="DV24" s="322"/>
      <c r="DW24" s="322"/>
      <c r="DX24" s="322"/>
      <c r="DY24" s="322"/>
      <c r="DZ24" s="322"/>
      <c r="EA24" s="322"/>
      <c r="EB24" s="322"/>
      <c r="EC24" s="322"/>
      <c r="ED24" s="322"/>
      <c r="EE24" s="322"/>
      <c r="EF24" s="322"/>
      <c r="EG24" s="322"/>
      <c r="EH24" s="322"/>
      <c r="EI24" s="322"/>
      <c r="EJ24" s="322"/>
      <c r="EK24" s="322"/>
      <c r="EL24" s="322"/>
      <c r="EM24" s="322"/>
      <c r="EN24" s="322"/>
      <c r="EO24" s="322"/>
      <c r="EP24" s="322"/>
      <c r="EQ24" s="322"/>
      <c r="ER24" s="322"/>
      <c r="ES24" s="322"/>
      <c r="ET24" s="322"/>
      <c r="EU24" s="322"/>
      <c r="EV24" s="322"/>
      <c r="EW24" s="322"/>
      <c r="EX24" s="322"/>
      <c r="EY24" s="322"/>
      <c r="EZ24" s="322"/>
      <c r="FA24" s="322"/>
      <c r="FB24" s="322"/>
      <c r="FC24" s="322"/>
      <c r="FD24" s="322"/>
      <c r="FE24" s="322"/>
      <c r="FF24" s="322"/>
      <c r="FG24" s="322"/>
      <c r="FH24" s="322"/>
      <c r="FI24" s="322"/>
      <c r="FJ24" s="322"/>
      <c r="FK24" s="322"/>
      <c r="FL24" s="322"/>
      <c r="FM24" s="322"/>
      <c r="FN24" s="322"/>
      <c r="FO24" s="322"/>
      <c r="FP24" s="322"/>
      <c r="FQ24" s="322"/>
      <c r="FR24" s="322"/>
      <c r="FS24" s="322"/>
      <c r="FT24" s="322"/>
      <c r="FU24" s="322"/>
      <c r="FV24" s="322"/>
      <c r="FW24" s="322"/>
      <c r="FX24" s="322"/>
      <c r="FY24" s="322"/>
      <c r="FZ24" s="322"/>
      <c r="GA24" s="322"/>
      <c r="GB24" s="322"/>
      <c r="GC24" s="322"/>
      <c r="GD24" s="322"/>
      <c r="GE24" s="322"/>
      <c r="GF24" s="322"/>
      <c r="GG24" s="322"/>
      <c r="GH24" s="322"/>
      <c r="GI24" s="322"/>
      <c r="GJ24" s="322"/>
      <c r="GK24" s="322"/>
      <c r="GL24" s="322"/>
      <c r="GM24" s="322"/>
      <c r="GN24" s="322"/>
      <c r="GO24" s="322"/>
      <c r="GP24" s="322"/>
      <c r="GQ24" s="322"/>
      <c r="GR24" s="322"/>
      <c r="GS24" s="322"/>
      <c r="GT24" s="322"/>
      <c r="GU24" s="322"/>
      <c r="GV24" s="322"/>
      <c r="GW24" s="322"/>
      <c r="GX24" s="322"/>
      <c r="GY24" s="322"/>
      <c r="GZ24" s="322"/>
      <c r="HA24" s="322"/>
      <c r="HB24" s="322"/>
      <c r="HC24" s="322"/>
      <c r="HD24" s="322"/>
      <c r="HE24" s="322"/>
      <c r="HF24" s="322"/>
      <c r="HG24" s="322"/>
      <c r="HH24" s="322"/>
      <c r="HI24" s="322"/>
      <c r="HJ24" s="322"/>
      <c r="HK24" s="322"/>
      <c r="HL24" s="322"/>
      <c r="HM24" s="322"/>
      <c r="HN24" s="322"/>
      <c r="HO24" s="322"/>
      <c r="HP24" s="322"/>
      <c r="HQ24" s="322"/>
      <c r="HR24" s="322"/>
      <c r="HS24" s="322"/>
      <c r="HT24" s="322"/>
      <c r="HU24" s="322"/>
      <c r="HV24" s="322"/>
      <c r="HW24" s="322"/>
      <c r="HX24" s="322"/>
      <c r="HY24" s="322"/>
      <c r="HZ24" s="322"/>
      <c r="IA24" s="322"/>
      <c r="IB24" s="322"/>
      <c r="IC24" s="322"/>
      <c r="ID24" s="322"/>
      <c r="IE24" s="322"/>
      <c r="IF24" s="322"/>
      <c r="IG24" s="322"/>
      <c r="IH24" s="322"/>
      <c r="II24" s="322"/>
      <c r="IJ24" s="322"/>
      <c r="IK24" s="322"/>
      <c r="IL24" s="322"/>
      <c r="IM24" s="322"/>
      <c r="IN24" s="322"/>
      <c r="IO24" s="322"/>
      <c r="IP24" s="322"/>
      <c r="IQ24" s="322"/>
      <c r="IR24" s="322"/>
      <c r="IS24" s="322"/>
      <c r="IT24" s="322"/>
      <c r="IU24" s="322"/>
      <c r="IV24" s="322"/>
    </row>
    <row r="25" spans="1:256">
      <c r="A25" s="79" t="s">
        <v>26</v>
      </c>
      <c r="B25" s="293">
        <v>3464</v>
      </c>
      <c r="C25" s="328">
        <v>2924</v>
      </c>
      <c r="D25" s="328">
        <v>2441</v>
      </c>
      <c r="E25" s="328">
        <v>2035</v>
      </c>
      <c r="F25" s="124">
        <v>32.747969677875879</v>
      </c>
      <c r="G25" s="124">
        <v>26.529867876902863</v>
      </c>
      <c r="H25" s="124">
        <v>22.14754018041036</v>
      </c>
      <c r="I25" s="329">
        <v>18.4638444355326</v>
      </c>
      <c r="J25" s="330">
        <v>70.467667436489606</v>
      </c>
      <c r="K25" s="329">
        <v>69.596443228454177</v>
      </c>
      <c r="L25" s="42"/>
      <c r="M25" s="322"/>
      <c r="N25" s="322"/>
      <c r="O25" s="322"/>
      <c r="P25" s="322"/>
      <c r="Q25" s="322"/>
      <c r="R25" s="322"/>
      <c r="S25" s="322"/>
      <c r="T25" s="322"/>
      <c r="U25" s="322"/>
      <c r="V25" s="322"/>
      <c r="W25" s="322"/>
      <c r="X25" s="322"/>
      <c r="Y25" s="322"/>
      <c r="Z25" s="322"/>
      <c r="AA25" s="322"/>
      <c r="AB25" s="322"/>
      <c r="AC25" s="322"/>
      <c r="AD25" s="322"/>
      <c r="AE25" s="322"/>
      <c r="AF25" s="322"/>
      <c r="AG25" s="322"/>
      <c r="AH25" s="322"/>
      <c r="AI25" s="322"/>
      <c r="AJ25" s="322"/>
      <c r="AK25" s="322"/>
      <c r="AL25" s="322"/>
      <c r="AM25" s="322"/>
      <c r="AN25" s="322"/>
      <c r="AO25" s="322"/>
      <c r="AP25" s="322"/>
      <c r="AQ25" s="322"/>
      <c r="AR25" s="322"/>
      <c r="AS25" s="322"/>
      <c r="AT25" s="322"/>
      <c r="AU25" s="322"/>
      <c r="AV25" s="322"/>
      <c r="AW25" s="322"/>
      <c r="AX25" s="322"/>
      <c r="AY25" s="322"/>
      <c r="AZ25" s="322"/>
      <c r="BA25" s="322"/>
      <c r="BB25" s="322"/>
      <c r="BC25" s="322"/>
      <c r="BD25" s="322"/>
      <c r="BE25" s="322"/>
      <c r="BF25" s="322"/>
      <c r="BG25" s="322"/>
      <c r="BH25" s="322"/>
      <c r="BI25" s="322"/>
      <c r="BJ25" s="322"/>
      <c r="BK25" s="322"/>
      <c r="BL25" s="322"/>
      <c r="BM25" s="322"/>
      <c r="BN25" s="322"/>
      <c r="BO25" s="322"/>
      <c r="BP25" s="322"/>
      <c r="BQ25" s="322"/>
      <c r="BR25" s="322"/>
      <c r="BS25" s="322"/>
      <c r="BT25" s="322"/>
      <c r="BU25" s="322"/>
      <c r="BV25" s="322"/>
      <c r="BW25" s="322"/>
      <c r="BX25" s="322"/>
      <c r="BY25" s="322"/>
      <c r="BZ25" s="322"/>
      <c r="CA25" s="322"/>
      <c r="CB25" s="322"/>
      <c r="CC25" s="322"/>
      <c r="CD25" s="322"/>
      <c r="CE25" s="322"/>
      <c r="CF25" s="322"/>
      <c r="CG25" s="322"/>
      <c r="CH25" s="322"/>
      <c r="CI25" s="322"/>
      <c r="CJ25" s="322"/>
      <c r="CK25" s="322"/>
      <c r="CL25" s="322"/>
      <c r="CM25" s="322"/>
      <c r="CN25" s="322"/>
      <c r="CO25" s="322"/>
      <c r="CP25" s="322"/>
      <c r="CQ25" s="322"/>
      <c r="CR25" s="322"/>
      <c r="CS25" s="322"/>
      <c r="CT25" s="322"/>
      <c r="CU25" s="322"/>
      <c r="CV25" s="322"/>
      <c r="CW25" s="322"/>
      <c r="CX25" s="322"/>
      <c r="CY25" s="322"/>
      <c r="CZ25" s="322"/>
      <c r="DA25" s="322"/>
      <c r="DB25" s="322"/>
      <c r="DC25" s="322"/>
      <c r="DD25" s="322"/>
      <c r="DE25" s="322"/>
      <c r="DF25" s="322"/>
      <c r="DG25" s="322"/>
      <c r="DH25" s="322"/>
      <c r="DI25" s="322"/>
      <c r="DJ25" s="322"/>
      <c r="DK25" s="322"/>
      <c r="DL25" s="322"/>
      <c r="DM25" s="322"/>
      <c r="DN25" s="322"/>
      <c r="DO25" s="322"/>
      <c r="DP25" s="322"/>
      <c r="DQ25" s="322"/>
      <c r="DR25" s="322"/>
      <c r="DS25" s="322"/>
      <c r="DT25" s="322"/>
      <c r="DU25" s="322"/>
      <c r="DV25" s="322"/>
      <c r="DW25" s="322"/>
      <c r="DX25" s="322"/>
      <c r="DY25" s="322"/>
      <c r="DZ25" s="322"/>
      <c r="EA25" s="322"/>
      <c r="EB25" s="322"/>
      <c r="EC25" s="322"/>
      <c r="ED25" s="322"/>
      <c r="EE25" s="322"/>
      <c r="EF25" s="322"/>
      <c r="EG25" s="322"/>
      <c r="EH25" s="322"/>
      <c r="EI25" s="322"/>
      <c r="EJ25" s="322"/>
      <c r="EK25" s="322"/>
      <c r="EL25" s="322"/>
      <c r="EM25" s="322"/>
      <c r="EN25" s="322"/>
      <c r="EO25" s="322"/>
      <c r="EP25" s="322"/>
      <c r="EQ25" s="322"/>
      <c r="ER25" s="322"/>
      <c r="ES25" s="322"/>
      <c r="ET25" s="322"/>
      <c r="EU25" s="322"/>
      <c r="EV25" s="322"/>
      <c r="EW25" s="322"/>
      <c r="EX25" s="322"/>
      <c r="EY25" s="322"/>
      <c r="EZ25" s="322"/>
      <c r="FA25" s="322"/>
      <c r="FB25" s="322"/>
      <c r="FC25" s="322"/>
      <c r="FD25" s="322"/>
      <c r="FE25" s="322"/>
      <c r="FF25" s="322"/>
      <c r="FG25" s="322"/>
      <c r="FH25" s="322"/>
      <c r="FI25" s="322"/>
      <c r="FJ25" s="322"/>
      <c r="FK25" s="322"/>
      <c r="FL25" s="322"/>
      <c r="FM25" s="322"/>
      <c r="FN25" s="322"/>
      <c r="FO25" s="322"/>
      <c r="FP25" s="322"/>
      <c r="FQ25" s="322"/>
      <c r="FR25" s="322"/>
      <c r="FS25" s="322"/>
      <c r="FT25" s="322"/>
      <c r="FU25" s="322"/>
      <c r="FV25" s="322"/>
      <c r="FW25" s="322"/>
      <c r="FX25" s="322"/>
      <c r="FY25" s="322"/>
      <c r="FZ25" s="322"/>
      <c r="GA25" s="322"/>
      <c r="GB25" s="322"/>
      <c r="GC25" s="322"/>
      <c r="GD25" s="322"/>
      <c r="GE25" s="322"/>
      <c r="GF25" s="322"/>
      <c r="GG25" s="322"/>
      <c r="GH25" s="322"/>
      <c r="GI25" s="322"/>
      <c r="GJ25" s="322"/>
      <c r="GK25" s="322"/>
      <c r="GL25" s="322"/>
      <c r="GM25" s="322"/>
      <c r="GN25" s="322"/>
      <c r="GO25" s="322"/>
      <c r="GP25" s="322"/>
      <c r="GQ25" s="322"/>
      <c r="GR25" s="322"/>
      <c r="GS25" s="322"/>
      <c r="GT25" s="322"/>
      <c r="GU25" s="322"/>
      <c r="GV25" s="322"/>
      <c r="GW25" s="322"/>
      <c r="GX25" s="322"/>
      <c r="GY25" s="322"/>
      <c r="GZ25" s="322"/>
      <c r="HA25" s="322"/>
      <c r="HB25" s="322"/>
      <c r="HC25" s="322"/>
      <c r="HD25" s="322"/>
      <c r="HE25" s="322"/>
      <c r="HF25" s="322"/>
      <c r="HG25" s="322"/>
      <c r="HH25" s="322"/>
      <c r="HI25" s="322"/>
      <c r="HJ25" s="322"/>
      <c r="HK25" s="322"/>
      <c r="HL25" s="322"/>
      <c r="HM25" s="322"/>
      <c r="HN25" s="322"/>
      <c r="HO25" s="322"/>
      <c r="HP25" s="322"/>
      <c r="HQ25" s="322"/>
      <c r="HR25" s="322"/>
      <c r="HS25" s="322"/>
      <c r="HT25" s="322"/>
      <c r="HU25" s="322"/>
      <c r="HV25" s="322"/>
      <c r="HW25" s="322"/>
      <c r="HX25" s="322"/>
      <c r="HY25" s="322"/>
      <c r="HZ25" s="322"/>
      <c r="IA25" s="322"/>
      <c r="IB25" s="322"/>
      <c r="IC25" s="322"/>
      <c r="ID25" s="322"/>
      <c r="IE25" s="322"/>
      <c r="IF25" s="322"/>
      <c r="IG25" s="322"/>
      <c r="IH25" s="322"/>
      <c r="II25" s="322"/>
      <c r="IJ25" s="322"/>
      <c r="IK25" s="322"/>
      <c r="IL25" s="322"/>
      <c r="IM25" s="322"/>
      <c r="IN25" s="322"/>
      <c r="IO25" s="322"/>
      <c r="IP25" s="322"/>
      <c r="IQ25" s="322"/>
      <c r="IR25" s="322"/>
      <c r="IS25" s="322"/>
      <c r="IT25" s="322"/>
      <c r="IU25" s="322"/>
      <c r="IV25" s="322"/>
    </row>
    <row r="26" spans="1:256">
      <c r="A26" s="79" t="s">
        <v>27</v>
      </c>
      <c r="B26" s="293">
        <v>3313</v>
      </c>
      <c r="C26" s="328">
        <v>3096</v>
      </c>
      <c r="D26" s="328">
        <v>2467</v>
      </c>
      <c r="E26" s="328">
        <v>2280</v>
      </c>
      <c r="F26" s="124">
        <v>37.09539372175297</v>
      </c>
      <c r="G26" s="124">
        <v>33.567521731338175</v>
      </c>
      <c r="H26" s="124">
        <v>26.74776360181243</v>
      </c>
      <c r="I26" s="329">
        <v>24.720267941683151</v>
      </c>
      <c r="J26" s="330">
        <v>74.464231814065798</v>
      </c>
      <c r="K26" s="329">
        <v>73.643410852713174</v>
      </c>
      <c r="L26" s="42"/>
      <c r="M26" s="322"/>
      <c r="N26" s="322"/>
      <c r="O26" s="322"/>
      <c r="P26" s="322"/>
      <c r="Q26" s="322"/>
      <c r="R26" s="322"/>
      <c r="S26" s="322"/>
      <c r="T26" s="322"/>
      <c r="U26" s="322"/>
      <c r="V26" s="322"/>
      <c r="W26" s="322"/>
      <c r="X26" s="322"/>
      <c r="Y26" s="322"/>
      <c r="Z26" s="322"/>
      <c r="AA26" s="322"/>
      <c r="AB26" s="322"/>
      <c r="AC26" s="322"/>
      <c r="AD26" s="322"/>
      <c r="AE26" s="322"/>
      <c r="AF26" s="322"/>
      <c r="AG26" s="322"/>
      <c r="AH26" s="322"/>
      <c r="AI26" s="322"/>
      <c r="AJ26" s="322"/>
      <c r="AK26" s="322"/>
      <c r="AL26" s="322"/>
      <c r="AM26" s="322"/>
      <c r="AN26" s="322"/>
      <c r="AO26" s="322"/>
      <c r="AP26" s="322"/>
      <c r="AQ26" s="322"/>
      <c r="AR26" s="322"/>
      <c r="AS26" s="322"/>
      <c r="AT26" s="322"/>
      <c r="AU26" s="322"/>
      <c r="AV26" s="322"/>
      <c r="AW26" s="322"/>
      <c r="AX26" s="322"/>
      <c r="AY26" s="322"/>
      <c r="AZ26" s="322"/>
      <c r="BA26" s="322"/>
      <c r="BB26" s="322"/>
      <c r="BC26" s="322"/>
      <c r="BD26" s="322"/>
      <c r="BE26" s="322"/>
      <c r="BF26" s="322"/>
      <c r="BG26" s="322"/>
      <c r="BH26" s="322"/>
      <c r="BI26" s="322"/>
      <c r="BJ26" s="322"/>
      <c r="BK26" s="322"/>
      <c r="BL26" s="322"/>
      <c r="BM26" s="322"/>
      <c r="BN26" s="322"/>
      <c r="BO26" s="322"/>
      <c r="BP26" s="322"/>
      <c r="BQ26" s="322"/>
      <c r="BR26" s="322"/>
      <c r="BS26" s="322"/>
      <c r="BT26" s="322"/>
      <c r="BU26" s="322"/>
      <c r="BV26" s="322"/>
      <c r="BW26" s="322"/>
      <c r="BX26" s="322"/>
      <c r="BY26" s="322"/>
      <c r="BZ26" s="322"/>
      <c r="CA26" s="322"/>
      <c r="CB26" s="322"/>
      <c r="CC26" s="322"/>
      <c r="CD26" s="322"/>
      <c r="CE26" s="322"/>
      <c r="CF26" s="322"/>
      <c r="CG26" s="322"/>
      <c r="CH26" s="322"/>
      <c r="CI26" s="322"/>
      <c r="CJ26" s="322"/>
      <c r="CK26" s="322"/>
      <c r="CL26" s="322"/>
      <c r="CM26" s="322"/>
      <c r="CN26" s="322"/>
      <c r="CO26" s="322"/>
      <c r="CP26" s="322"/>
      <c r="CQ26" s="322"/>
      <c r="CR26" s="322"/>
      <c r="CS26" s="322"/>
      <c r="CT26" s="322"/>
      <c r="CU26" s="322"/>
      <c r="CV26" s="322"/>
      <c r="CW26" s="322"/>
      <c r="CX26" s="322"/>
      <c r="CY26" s="322"/>
      <c r="CZ26" s="322"/>
      <c r="DA26" s="322"/>
      <c r="DB26" s="322"/>
      <c r="DC26" s="322"/>
      <c r="DD26" s="322"/>
      <c r="DE26" s="322"/>
      <c r="DF26" s="322"/>
      <c r="DG26" s="322"/>
      <c r="DH26" s="322"/>
      <c r="DI26" s="322"/>
      <c r="DJ26" s="322"/>
      <c r="DK26" s="322"/>
      <c r="DL26" s="322"/>
      <c r="DM26" s="322"/>
      <c r="DN26" s="322"/>
      <c r="DO26" s="322"/>
      <c r="DP26" s="322"/>
      <c r="DQ26" s="322"/>
      <c r="DR26" s="322"/>
      <c r="DS26" s="322"/>
      <c r="DT26" s="322"/>
      <c r="DU26" s="322"/>
      <c r="DV26" s="322"/>
      <c r="DW26" s="322"/>
      <c r="DX26" s="322"/>
      <c r="DY26" s="322"/>
      <c r="DZ26" s="322"/>
      <c r="EA26" s="322"/>
      <c r="EB26" s="322"/>
      <c r="EC26" s="322"/>
      <c r="ED26" s="322"/>
      <c r="EE26" s="322"/>
      <c r="EF26" s="322"/>
      <c r="EG26" s="322"/>
      <c r="EH26" s="322"/>
      <c r="EI26" s="322"/>
      <c r="EJ26" s="322"/>
      <c r="EK26" s="322"/>
      <c r="EL26" s="322"/>
      <c r="EM26" s="322"/>
      <c r="EN26" s="322"/>
      <c r="EO26" s="322"/>
      <c r="EP26" s="322"/>
      <c r="EQ26" s="322"/>
      <c r="ER26" s="322"/>
      <c r="ES26" s="322"/>
      <c r="ET26" s="322"/>
      <c r="EU26" s="322"/>
      <c r="EV26" s="322"/>
      <c r="EW26" s="322"/>
      <c r="EX26" s="322"/>
      <c r="EY26" s="322"/>
      <c r="EZ26" s="322"/>
      <c r="FA26" s="322"/>
      <c r="FB26" s="322"/>
      <c r="FC26" s="322"/>
      <c r="FD26" s="322"/>
      <c r="FE26" s="322"/>
      <c r="FF26" s="322"/>
      <c r="FG26" s="322"/>
      <c r="FH26" s="322"/>
      <c r="FI26" s="322"/>
      <c r="FJ26" s="322"/>
      <c r="FK26" s="322"/>
      <c r="FL26" s="322"/>
      <c r="FM26" s="322"/>
      <c r="FN26" s="322"/>
      <c r="FO26" s="322"/>
      <c r="FP26" s="322"/>
      <c r="FQ26" s="322"/>
      <c r="FR26" s="322"/>
      <c r="FS26" s="322"/>
      <c r="FT26" s="322"/>
      <c r="FU26" s="322"/>
      <c r="FV26" s="322"/>
      <c r="FW26" s="322"/>
      <c r="FX26" s="322"/>
      <c r="FY26" s="322"/>
      <c r="FZ26" s="322"/>
      <c r="GA26" s="322"/>
      <c r="GB26" s="322"/>
      <c r="GC26" s="322"/>
      <c r="GD26" s="322"/>
      <c r="GE26" s="322"/>
      <c r="GF26" s="322"/>
      <c r="GG26" s="322"/>
      <c r="GH26" s="322"/>
      <c r="GI26" s="322"/>
      <c r="GJ26" s="322"/>
      <c r="GK26" s="322"/>
      <c r="GL26" s="322"/>
      <c r="GM26" s="322"/>
      <c r="GN26" s="322"/>
      <c r="GO26" s="322"/>
      <c r="GP26" s="322"/>
      <c r="GQ26" s="322"/>
      <c r="GR26" s="322"/>
      <c r="GS26" s="322"/>
      <c r="GT26" s="322"/>
      <c r="GU26" s="322"/>
      <c r="GV26" s="322"/>
      <c r="GW26" s="322"/>
      <c r="GX26" s="322"/>
      <c r="GY26" s="322"/>
      <c r="GZ26" s="322"/>
      <c r="HA26" s="322"/>
      <c r="HB26" s="322"/>
      <c r="HC26" s="322"/>
      <c r="HD26" s="322"/>
      <c r="HE26" s="322"/>
      <c r="HF26" s="322"/>
      <c r="HG26" s="322"/>
      <c r="HH26" s="322"/>
      <c r="HI26" s="322"/>
      <c r="HJ26" s="322"/>
      <c r="HK26" s="322"/>
      <c r="HL26" s="322"/>
      <c r="HM26" s="322"/>
      <c r="HN26" s="322"/>
      <c r="HO26" s="322"/>
      <c r="HP26" s="322"/>
      <c r="HQ26" s="322"/>
      <c r="HR26" s="322"/>
      <c r="HS26" s="322"/>
      <c r="HT26" s="322"/>
      <c r="HU26" s="322"/>
      <c r="HV26" s="322"/>
      <c r="HW26" s="322"/>
      <c r="HX26" s="322"/>
      <c r="HY26" s="322"/>
      <c r="HZ26" s="322"/>
      <c r="IA26" s="322"/>
      <c r="IB26" s="322"/>
      <c r="IC26" s="322"/>
      <c r="ID26" s="322"/>
      <c r="IE26" s="322"/>
      <c r="IF26" s="322"/>
      <c r="IG26" s="322"/>
      <c r="IH26" s="322"/>
      <c r="II26" s="322"/>
      <c r="IJ26" s="322"/>
      <c r="IK26" s="322"/>
      <c r="IL26" s="322"/>
      <c r="IM26" s="322"/>
      <c r="IN26" s="322"/>
      <c r="IO26" s="322"/>
      <c r="IP26" s="322"/>
      <c r="IQ26" s="322"/>
      <c r="IR26" s="322"/>
      <c r="IS26" s="322"/>
      <c r="IT26" s="322"/>
      <c r="IU26" s="322"/>
      <c r="IV26" s="322"/>
    </row>
    <row r="27" spans="1:256">
      <c r="A27" s="79" t="s">
        <v>28</v>
      </c>
      <c r="B27" s="293">
        <v>544</v>
      </c>
      <c r="C27" s="328">
        <v>609</v>
      </c>
      <c r="D27" s="328">
        <v>321</v>
      </c>
      <c r="E27" s="328">
        <v>373</v>
      </c>
      <c r="F27" s="124">
        <v>17.211115849792517</v>
      </c>
      <c r="G27" s="124">
        <v>19.110528834461711</v>
      </c>
      <c r="H27" s="124">
        <v>10.073037365947799</v>
      </c>
      <c r="I27" s="329">
        <v>11.704806658873922</v>
      </c>
      <c r="J27" s="330">
        <v>59.007352941176471</v>
      </c>
      <c r="K27" s="329">
        <v>61.247947454844009</v>
      </c>
      <c r="L27" s="42"/>
      <c r="M27" s="322"/>
      <c r="N27" s="322"/>
      <c r="O27" s="322"/>
      <c r="P27" s="322"/>
      <c r="Q27" s="322"/>
      <c r="R27" s="322"/>
      <c r="S27" s="322"/>
      <c r="T27" s="322"/>
      <c r="U27" s="322"/>
      <c r="V27" s="322"/>
      <c r="W27" s="322"/>
      <c r="X27" s="322"/>
      <c r="Y27" s="322"/>
      <c r="Z27" s="322"/>
      <c r="AA27" s="322"/>
      <c r="AB27" s="322"/>
      <c r="AC27" s="322"/>
      <c r="AD27" s="322"/>
      <c r="AE27" s="322"/>
      <c r="AF27" s="322"/>
      <c r="AG27" s="322"/>
      <c r="AH27" s="322"/>
      <c r="AI27" s="322"/>
      <c r="AJ27" s="322"/>
      <c r="AK27" s="322"/>
      <c r="AL27" s="322"/>
      <c r="AM27" s="322"/>
      <c r="AN27" s="322"/>
      <c r="AO27" s="322"/>
      <c r="AP27" s="322"/>
      <c r="AQ27" s="322"/>
      <c r="AR27" s="322"/>
      <c r="AS27" s="322"/>
      <c r="AT27" s="322"/>
      <c r="AU27" s="322"/>
      <c r="AV27" s="322"/>
      <c r="AW27" s="322"/>
      <c r="AX27" s="322"/>
      <c r="AY27" s="322"/>
      <c r="AZ27" s="322"/>
      <c r="BA27" s="322"/>
      <c r="BB27" s="322"/>
      <c r="BC27" s="322"/>
      <c r="BD27" s="322"/>
      <c r="BE27" s="322"/>
      <c r="BF27" s="322"/>
      <c r="BG27" s="322"/>
      <c r="BH27" s="322"/>
      <c r="BI27" s="322"/>
      <c r="BJ27" s="322"/>
      <c r="BK27" s="322"/>
      <c r="BL27" s="322"/>
      <c r="BM27" s="322"/>
      <c r="BN27" s="322"/>
      <c r="BO27" s="322"/>
      <c r="BP27" s="322"/>
      <c r="BQ27" s="322"/>
      <c r="BR27" s="322"/>
      <c r="BS27" s="322"/>
      <c r="BT27" s="322"/>
      <c r="BU27" s="322"/>
      <c r="BV27" s="322"/>
      <c r="BW27" s="322"/>
      <c r="BX27" s="322"/>
      <c r="BY27" s="322"/>
      <c r="BZ27" s="322"/>
      <c r="CA27" s="322"/>
      <c r="CB27" s="322"/>
      <c r="CC27" s="322"/>
      <c r="CD27" s="322"/>
      <c r="CE27" s="322"/>
      <c r="CF27" s="322"/>
      <c r="CG27" s="322"/>
      <c r="CH27" s="322"/>
      <c r="CI27" s="322"/>
      <c r="CJ27" s="322"/>
      <c r="CK27" s="322"/>
      <c r="CL27" s="322"/>
      <c r="CM27" s="322"/>
      <c r="CN27" s="322"/>
      <c r="CO27" s="322"/>
      <c r="CP27" s="322"/>
      <c r="CQ27" s="322"/>
      <c r="CR27" s="322"/>
      <c r="CS27" s="322"/>
      <c r="CT27" s="322"/>
      <c r="CU27" s="322"/>
      <c r="CV27" s="322"/>
      <c r="CW27" s="322"/>
      <c r="CX27" s="322"/>
      <c r="CY27" s="322"/>
      <c r="CZ27" s="322"/>
      <c r="DA27" s="322"/>
      <c r="DB27" s="322"/>
      <c r="DC27" s="322"/>
      <c r="DD27" s="322"/>
      <c r="DE27" s="322"/>
      <c r="DF27" s="322"/>
      <c r="DG27" s="322"/>
      <c r="DH27" s="322"/>
      <c r="DI27" s="322"/>
      <c r="DJ27" s="322"/>
      <c r="DK27" s="322"/>
      <c r="DL27" s="322"/>
      <c r="DM27" s="322"/>
      <c r="DN27" s="322"/>
      <c r="DO27" s="322"/>
      <c r="DP27" s="322"/>
      <c r="DQ27" s="322"/>
      <c r="DR27" s="322"/>
      <c r="DS27" s="322"/>
      <c r="DT27" s="322"/>
      <c r="DU27" s="322"/>
      <c r="DV27" s="322"/>
      <c r="DW27" s="322"/>
      <c r="DX27" s="322"/>
      <c r="DY27" s="322"/>
      <c r="DZ27" s="322"/>
      <c r="EA27" s="322"/>
      <c r="EB27" s="322"/>
      <c r="EC27" s="322"/>
      <c r="ED27" s="322"/>
      <c r="EE27" s="322"/>
      <c r="EF27" s="322"/>
      <c r="EG27" s="322"/>
      <c r="EH27" s="322"/>
      <c r="EI27" s="322"/>
      <c r="EJ27" s="322"/>
      <c r="EK27" s="322"/>
      <c r="EL27" s="322"/>
      <c r="EM27" s="322"/>
      <c r="EN27" s="322"/>
      <c r="EO27" s="322"/>
      <c r="EP27" s="322"/>
      <c r="EQ27" s="322"/>
      <c r="ER27" s="322"/>
      <c r="ES27" s="322"/>
      <c r="ET27" s="322"/>
      <c r="EU27" s="322"/>
      <c r="EV27" s="322"/>
      <c r="EW27" s="322"/>
      <c r="EX27" s="322"/>
      <c r="EY27" s="322"/>
      <c r="EZ27" s="322"/>
      <c r="FA27" s="322"/>
      <c r="FB27" s="322"/>
      <c r="FC27" s="322"/>
      <c r="FD27" s="322"/>
      <c r="FE27" s="322"/>
      <c r="FF27" s="322"/>
      <c r="FG27" s="322"/>
      <c r="FH27" s="322"/>
      <c r="FI27" s="322"/>
      <c r="FJ27" s="322"/>
      <c r="FK27" s="322"/>
      <c r="FL27" s="322"/>
      <c r="FM27" s="322"/>
      <c r="FN27" s="322"/>
      <c r="FO27" s="322"/>
      <c r="FP27" s="322"/>
      <c r="FQ27" s="322"/>
      <c r="FR27" s="322"/>
      <c r="FS27" s="322"/>
      <c r="FT27" s="322"/>
      <c r="FU27" s="322"/>
      <c r="FV27" s="322"/>
      <c r="FW27" s="322"/>
      <c r="FX27" s="322"/>
      <c r="FY27" s="322"/>
      <c r="FZ27" s="322"/>
      <c r="GA27" s="322"/>
      <c r="GB27" s="322"/>
      <c r="GC27" s="322"/>
      <c r="GD27" s="322"/>
      <c r="GE27" s="322"/>
      <c r="GF27" s="322"/>
      <c r="GG27" s="322"/>
      <c r="GH27" s="322"/>
      <c r="GI27" s="322"/>
      <c r="GJ27" s="322"/>
      <c r="GK27" s="322"/>
      <c r="GL27" s="322"/>
      <c r="GM27" s="322"/>
      <c r="GN27" s="322"/>
      <c r="GO27" s="322"/>
      <c r="GP27" s="322"/>
      <c r="GQ27" s="322"/>
      <c r="GR27" s="322"/>
      <c r="GS27" s="322"/>
      <c r="GT27" s="322"/>
      <c r="GU27" s="322"/>
      <c r="GV27" s="322"/>
      <c r="GW27" s="322"/>
      <c r="GX27" s="322"/>
      <c r="GY27" s="322"/>
      <c r="GZ27" s="322"/>
      <c r="HA27" s="322"/>
      <c r="HB27" s="322"/>
      <c r="HC27" s="322"/>
      <c r="HD27" s="322"/>
      <c r="HE27" s="322"/>
      <c r="HF27" s="322"/>
      <c r="HG27" s="322"/>
      <c r="HH27" s="322"/>
      <c r="HI27" s="322"/>
      <c r="HJ27" s="322"/>
      <c r="HK27" s="322"/>
      <c r="HL27" s="322"/>
      <c r="HM27" s="322"/>
      <c r="HN27" s="322"/>
      <c r="HO27" s="322"/>
      <c r="HP27" s="322"/>
      <c r="HQ27" s="322"/>
      <c r="HR27" s="322"/>
      <c r="HS27" s="322"/>
      <c r="HT27" s="322"/>
      <c r="HU27" s="322"/>
      <c r="HV27" s="322"/>
      <c r="HW27" s="322"/>
      <c r="HX27" s="322"/>
      <c r="HY27" s="322"/>
      <c r="HZ27" s="322"/>
      <c r="IA27" s="322"/>
      <c r="IB27" s="322"/>
      <c r="IC27" s="322"/>
      <c r="ID27" s="322"/>
      <c r="IE27" s="322"/>
      <c r="IF27" s="322"/>
      <c r="IG27" s="322"/>
      <c r="IH27" s="322"/>
      <c r="II27" s="322"/>
      <c r="IJ27" s="322"/>
      <c r="IK27" s="322"/>
      <c r="IL27" s="322"/>
      <c r="IM27" s="322"/>
      <c r="IN27" s="322"/>
      <c r="IO27" s="322"/>
      <c r="IP27" s="322"/>
      <c r="IQ27" s="322"/>
      <c r="IR27" s="322"/>
      <c r="IS27" s="322"/>
      <c r="IT27" s="322"/>
      <c r="IU27" s="322"/>
      <c r="IV27" s="322"/>
    </row>
    <row r="28" spans="1:256">
      <c r="A28" s="79" t="s">
        <v>29</v>
      </c>
      <c r="B28" s="293">
        <v>4589</v>
      </c>
      <c r="C28" s="328">
        <v>3365</v>
      </c>
      <c r="D28" s="328">
        <v>3473</v>
      </c>
      <c r="E28" s="328">
        <v>2493</v>
      </c>
      <c r="F28" s="124">
        <v>28.272421943564204</v>
      </c>
      <c r="G28" s="124">
        <v>20.519777864410063</v>
      </c>
      <c r="H28" s="124">
        <v>21.178362116819066</v>
      </c>
      <c r="I28" s="329">
        <v>15.202319826441096</v>
      </c>
      <c r="J28" s="330">
        <v>75.680976247548486</v>
      </c>
      <c r="K28" s="329">
        <v>74.086181277860334</v>
      </c>
      <c r="L28" s="42"/>
      <c r="M28" s="322"/>
      <c r="N28" s="322"/>
      <c r="O28" s="322"/>
      <c r="P28" s="322"/>
      <c r="Q28" s="322"/>
      <c r="R28" s="322"/>
      <c r="S28" s="322"/>
      <c r="T28" s="322"/>
      <c r="U28" s="322"/>
      <c r="V28" s="322"/>
      <c r="W28" s="322"/>
      <c r="X28" s="322"/>
      <c r="Y28" s="322"/>
      <c r="Z28" s="322"/>
      <c r="AA28" s="322"/>
      <c r="AB28" s="322"/>
      <c r="AC28" s="322"/>
      <c r="AD28" s="322"/>
      <c r="AE28" s="322"/>
      <c r="AF28" s="322"/>
      <c r="AG28" s="322"/>
      <c r="AH28" s="322"/>
      <c r="AI28" s="322"/>
      <c r="AJ28" s="322"/>
      <c r="AK28" s="322"/>
      <c r="AL28" s="322"/>
      <c r="AM28" s="322"/>
      <c r="AN28" s="322"/>
      <c r="AO28" s="322"/>
      <c r="AP28" s="322"/>
      <c r="AQ28" s="322"/>
      <c r="AR28" s="322"/>
      <c r="AS28" s="322"/>
      <c r="AT28" s="322"/>
      <c r="AU28" s="322"/>
      <c r="AV28" s="322"/>
      <c r="AW28" s="322"/>
      <c r="AX28" s="322"/>
      <c r="AY28" s="322"/>
      <c r="AZ28" s="322"/>
      <c r="BA28" s="322"/>
      <c r="BB28" s="322"/>
      <c r="BC28" s="322"/>
      <c r="BD28" s="322"/>
      <c r="BE28" s="322"/>
      <c r="BF28" s="322"/>
      <c r="BG28" s="322"/>
      <c r="BH28" s="322"/>
      <c r="BI28" s="322"/>
      <c r="BJ28" s="322"/>
      <c r="BK28" s="322"/>
      <c r="BL28" s="322"/>
      <c r="BM28" s="322"/>
      <c r="BN28" s="322"/>
      <c r="BO28" s="322"/>
      <c r="BP28" s="322"/>
      <c r="BQ28" s="322"/>
      <c r="BR28" s="322"/>
      <c r="BS28" s="322"/>
      <c r="BT28" s="322"/>
      <c r="BU28" s="322"/>
      <c r="BV28" s="322"/>
      <c r="BW28" s="322"/>
      <c r="BX28" s="322"/>
      <c r="BY28" s="322"/>
      <c r="BZ28" s="322"/>
      <c r="CA28" s="322"/>
      <c r="CB28" s="322"/>
      <c r="CC28" s="322"/>
      <c r="CD28" s="322"/>
      <c r="CE28" s="322"/>
      <c r="CF28" s="322"/>
      <c r="CG28" s="322"/>
      <c r="CH28" s="322"/>
      <c r="CI28" s="322"/>
      <c r="CJ28" s="322"/>
      <c r="CK28" s="322"/>
      <c r="CL28" s="322"/>
      <c r="CM28" s="322"/>
      <c r="CN28" s="322"/>
      <c r="CO28" s="322"/>
      <c r="CP28" s="322"/>
      <c r="CQ28" s="322"/>
      <c r="CR28" s="322"/>
      <c r="CS28" s="322"/>
      <c r="CT28" s="322"/>
      <c r="CU28" s="322"/>
      <c r="CV28" s="322"/>
      <c r="CW28" s="322"/>
      <c r="CX28" s="322"/>
      <c r="CY28" s="322"/>
      <c r="CZ28" s="322"/>
      <c r="DA28" s="322"/>
      <c r="DB28" s="322"/>
      <c r="DC28" s="322"/>
      <c r="DD28" s="322"/>
      <c r="DE28" s="322"/>
      <c r="DF28" s="322"/>
      <c r="DG28" s="322"/>
      <c r="DH28" s="322"/>
      <c r="DI28" s="322"/>
      <c r="DJ28" s="322"/>
      <c r="DK28" s="322"/>
      <c r="DL28" s="322"/>
      <c r="DM28" s="322"/>
      <c r="DN28" s="322"/>
      <c r="DO28" s="322"/>
      <c r="DP28" s="322"/>
      <c r="DQ28" s="322"/>
      <c r="DR28" s="322"/>
      <c r="DS28" s="322"/>
      <c r="DT28" s="322"/>
      <c r="DU28" s="322"/>
      <c r="DV28" s="322"/>
      <c r="DW28" s="322"/>
      <c r="DX28" s="322"/>
      <c r="DY28" s="322"/>
      <c r="DZ28" s="322"/>
      <c r="EA28" s="322"/>
      <c r="EB28" s="322"/>
      <c r="EC28" s="322"/>
      <c r="ED28" s="322"/>
      <c r="EE28" s="322"/>
      <c r="EF28" s="322"/>
      <c r="EG28" s="322"/>
      <c r="EH28" s="322"/>
      <c r="EI28" s="322"/>
      <c r="EJ28" s="322"/>
      <c r="EK28" s="322"/>
      <c r="EL28" s="322"/>
      <c r="EM28" s="322"/>
      <c r="EN28" s="322"/>
      <c r="EO28" s="322"/>
      <c r="EP28" s="322"/>
      <c r="EQ28" s="322"/>
      <c r="ER28" s="322"/>
      <c r="ES28" s="322"/>
      <c r="ET28" s="322"/>
      <c r="EU28" s="322"/>
      <c r="EV28" s="322"/>
      <c r="EW28" s="322"/>
      <c r="EX28" s="322"/>
      <c r="EY28" s="322"/>
      <c r="EZ28" s="322"/>
      <c r="FA28" s="322"/>
      <c r="FB28" s="322"/>
      <c r="FC28" s="322"/>
      <c r="FD28" s="322"/>
      <c r="FE28" s="322"/>
      <c r="FF28" s="322"/>
      <c r="FG28" s="322"/>
      <c r="FH28" s="322"/>
      <c r="FI28" s="322"/>
      <c r="FJ28" s="322"/>
      <c r="FK28" s="322"/>
      <c r="FL28" s="322"/>
      <c r="FM28" s="322"/>
      <c r="FN28" s="322"/>
      <c r="FO28" s="322"/>
      <c r="FP28" s="322"/>
      <c r="FQ28" s="322"/>
      <c r="FR28" s="322"/>
      <c r="FS28" s="322"/>
      <c r="FT28" s="322"/>
      <c r="FU28" s="322"/>
      <c r="FV28" s="322"/>
      <c r="FW28" s="322"/>
      <c r="FX28" s="322"/>
      <c r="FY28" s="322"/>
      <c r="FZ28" s="322"/>
      <c r="GA28" s="322"/>
      <c r="GB28" s="322"/>
      <c r="GC28" s="322"/>
      <c r="GD28" s="322"/>
      <c r="GE28" s="322"/>
      <c r="GF28" s="322"/>
      <c r="GG28" s="322"/>
      <c r="GH28" s="322"/>
      <c r="GI28" s="322"/>
      <c r="GJ28" s="322"/>
      <c r="GK28" s="322"/>
      <c r="GL28" s="322"/>
      <c r="GM28" s="322"/>
      <c r="GN28" s="322"/>
      <c r="GO28" s="322"/>
      <c r="GP28" s="322"/>
      <c r="GQ28" s="322"/>
      <c r="GR28" s="322"/>
      <c r="GS28" s="322"/>
      <c r="GT28" s="322"/>
      <c r="GU28" s="322"/>
      <c r="GV28" s="322"/>
      <c r="GW28" s="322"/>
      <c r="GX28" s="322"/>
      <c r="GY28" s="322"/>
      <c r="GZ28" s="322"/>
      <c r="HA28" s="322"/>
      <c r="HB28" s="322"/>
      <c r="HC28" s="322"/>
      <c r="HD28" s="322"/>
      <c r="HE28" s="322"/>
      <c r="HF28" s="322"/>
      <c r="HG28" s="322"/>
      <c r="HH28" s="322"/>
      <c r="HI28" s="322"/>
      <c r="HJ28" s="322"/>
      <c r="HK28" s="322"/>
      <c r="HL28" s="322"/>
      <c r="HM28" s="322"/>
      <c r="HN28" s="322"/>
      <c r="HO28" s="322"/>
      <c r="HP28" s="322"/>
      <c r="HQ28" s="322"/>
      <c r="HR28" s="322"/>
      <c r="HS28" s="322"/>
      <c r="HT28" s="322"/>
      <c r="HU28" s="322"/>
      <c r="HV28" s="322"/>
      <c r="HW28" s="322"/>
      <c r="HX28" s="322"/>
      <c r="HY28" s="322"/>
      <c r="HZ28" s="322"/>
      <c r="IA28" s="322"/>
      <c r="IB28" s="322"/>
      <c r="IC28" s="322"/>
      <c r="ID28" s="322"/>
      <c r="IE28" s="322"/>
      <c r="IF28" s="322"/>
      <c r="IG28" s="322"/>
      <c r="IH28" s="322"/>
      <c r="II28" s="322"/>
      <c r="IJ28" s="322"/>
      <c r="IK28" s="322"/>
      <c r="IL28" s="322"/>
      <c r="IM28" s="322"/>
      <c r="IN28" s="322"/>
      <c r="IO28" s="322"/>
      <c r="IP28" s="322"/>
      <c r="IQ28" s="322"/>
      <c r="IR28" s="322"/>
      <c r="IS28" s="322"/>
      <c r="IT28" s="322"/>
      <c r="IU28" s="322"/>
      <c r="IV28" s="322"/>
    </row>
    <row r="29" spans="1:256">
      <c r="A29" s="79" t="s">
        <v>30</v>
      </c>
      <c r="B29" s="293">
        <v>1121</v>
      </c>
      <c r="C29" s="328">
        <v>1444</v>
      </c>
      <c r="D29" s="328">
        <v>850</v>
      </c>
      <c r="E29" s="328">
        <v>1145</v>
      </c>
      <c r="F29" s="124">
        <v>34.725255390158843</v>
      </c>
      <c r="G29" s="124">
        <v>42.691908109511253</v>
      </c>
      <c r="H29" s="124">
        <v>25.130278319310637</v>
      </c>
      <c r="I29" s="329">
        <v>33.851963147777269</v>
      </c>
      <c r="J29" s="330">
        <v>75.825156110615524</v>
      </c>
      <c r="K29" s="329">
        <v>79.29362880886427</v>
      </c>
      <c r="L29" s="42"/>
      <c r="M29" s="322"/>
      <c r="N29" s="322"/>
      <c r="O29" s="322"/>
      <c r="P29" s="322"/>
      <c r="Q29" s="322"/>
      <c r="R29" s="322"/>
      <c r="S29" s="322"/>
      <c r="T29" s="322"/>
      <c r="U29" s="322"/>
      <c r="V29" s="322"/>
      <c r="W29" s="322"/>
      <c r="X29" s="322"/>
      <c r="Y29" s="322"/>
      <c r="Z29" s="322"/>
      <c r="AA29" s="322"/>
      <c r="AB29" s="322"/>
      <c r="AC29" s="322"/>
      <c r="AD29" s="322"/>
      <c r="AE29" s="322"/>
      <c r="AF29" s="322"/>
      <c r="AG29" s="322"/>
      <c r="AH29" s="322"/>
      <c r="AI29" s="322"/>
      <c r="AJ29" s="322"/>
      <c r="AK29" s="322"/>
      <c r="AL29" s="322"/>
      <c r="AM29" s="322"/>
      <c r="AN29" s="322"/>
      <c r="AO29" s="322"/>
      <c r="AP29" s="322"/>
      <c r="AQ29" s="322"/>
      <c r="AR29" s="322"/>
      <c r="AS29" s="322"/>
      <c r="AT29" s="322"/>
      <c r="AU29" s="322"/>
      <c r="AV29" s="322"/>
      <c r="AW29" s="322"/>
      <c r="AX29" s="322"/>
      <c r="AY29" s="322"/>
      <c r="AZ29" s="322"/>
      <c r="BA29" s="322"/>
      <c r="BB29" s="322"/>
      <c r="BC29" s="322"/>
      <c r="BD29" s="322"/>
      <c r="BE29" s="322"/>
      <c r="BF29" s="322"/>
      <c r="BG29" s="322"/>
      <c r="BH29" s="322"/>
      <c r="BI29" s="322"/>
      <c r="BJ29" s="322"/>
      <c r="BK29" s="322"/>
      <c r="BL29" s="322"/>
      <c r="BM29" s="322"/>
      <c r="BN29" s="322"/>
      <c r="BO29" s="322"/>
      <c r="BP29" s="322"/>
      <c r="BQ29" s="322"/>
      <c r="BR29" s="322"/>
      <c r="BS29" s="322"/>
      <c r="BT29" s="322"/>
      <c r="BU29" s="322"/>
      <c r="BV29" s="322"/>
      <c r="BW29" s="322"/>
      <c r="BX29" s="322"/>
      <c r="BY29" s="322"/>
      <c r="BZ29" s="322"/>
      <c r="CA29" s="322"/>
      <c r="CB29" s="322"/>
      <c r="CC29" s="322"/>
      <c r="CD29" s="322"/>
      <c r="CE29" s="322"/>
      <c r="CF29" s="322"/>
      <c r="CG29" s="322"/>
      <c r="CH29" s="322"/>
      <c r="CI29" s="322"/>
      <c r="CJ29" s="322"/>
      <c r="CK29" s="322"/>
      <c r="CL29" s="322"/>
      <c r="CM29" s="322"/>
      <c r="CN29" s="322"/>
      <c r="CO29" s="322"/>
      <c r="CP29" s="322"/>
      <c r="CQ29" s="322"/>
      <c r="CR29" s="322"/>
      <c r="CS29" s="322"/>
      <c r="CT29" s="322"/>
      <c r="CU29" s="322"/>
      <c r="CV29" s="322"/>
      <c r="CW29" s="322"/>
      <c r="CX29" s="322"/>
      <c r="CY29" s="322"/>
      <c r="CZ29" s="322"/>
      <c r="DA29" s="322"/>
      <c r="DB29" s="322"/>
      <c r="DC29" s="322"/>
      <c r="DD29" s="322"/>
      <c r="DE29" s="322"/>
      <c r="DF29" s="322"/>
      <c r="DG29" s="322"/>
      <c r="DH29" s="322"/>
      <c r="DI29" s="322"/>
      <c r="DJ29" s="322"/>
      <c r="DK29" s="322"/>
      <c r="DL29" s="322"/>
      <c r="DM29" s="322"/>
      <c r="DN29" s="322"/>
      <c r="DO29" s="322"/>
      <c r="DP29" s="322"/>
      <c r="DQ29" s="322"/>
      <c r="DR29" s="322"/>
      <c r="DS29" s="322"/>
      <c r="DT29" s="322"/>
      <c r="DU29" s="322"/>
      <c r="DV29" s="322"/>
      <c r="DW29" s="322"/>
      <c r="DX29" s="322"/>
      <c r="DY29" s="322"/>
      <c r="DZ29" s="322"/>
      <c r="EA29" s="322"/>
      <c r="EB29" s="322"/>
      <c r="EC29" s="322"/>
      <c r="ED29" s="322"/>
      <c r="EE29" s="322"/>
      <c r="EF29" s="322"/>
      <c r="EG29" s="322"/>
      <c r="EH29" s="322"/>
      <c r="EI29" s="322"/>
      <c r="EJ29" s="322"/>
      <c r="EK29" s="322"/>
      <c r="EL29" s="322"/>
      <c r="EM29" s="322"/>
      <c r="EN29" s="322"/>
      <c r="EO29" s="322"/>
      <c r="EP29" s="322"/>
      <c r="EQ29" s="322"/>
      <c r="ER29" s="322"/>
      <c r="ES29" s="322"/>
      <c r="ET29" s="322"/>
      <c r="EU29" s="322"/>
      <c r="EV29" s="322"/>
      <c r="EW29" s="322"/>
      <c r="EX29" s="322"/>
      <c r="EY29" s="322"/>
      <c r="EZ29" s="322"/>
      <c r="FA29" s="322"/>
      <c r="FB29" s="322"/>
      <c r="FC29" s="322"/>
      <c r="FD29" s="322"/>
      <c r="FE29" s="322"/>
      <c r="FF29" s="322"/>
      <c r="FG29" s="322"/>
      <c r="FH29" s="322"/>
      <c r="FI29" s="322"/>
      <c r="FJ29" s="322"/>
      <c r="FK29" s="322"/>
      <c r="FL29" s="322"/>
      <c r="FM29" s="322"/>
      <c r="FN29" s="322"/>
      <c r="FO29" s="322"/>
      <c r="FP29" s="322"/>
      <c r="FQ29" s="322"/>
      <c r="FR29" s="322"/>
      <c r="FS29" s="322"/>
      <c r="FT29" s="322"/>
      <c r="FU29" s="322"/>
      <c r="FV29" s="322"/>
      <c r="FW29" s="322"/>
      <c r="FX29" s="322"/>
      <c r="FY29" s="322"/>
      <c r="FZ29" s="322"/>
      <c r="GA29" s="322"/>
      <c r="GB29" s="322"/>
      <c r="GC29" s="322"/>
      <c r="GD29" s="322"/>
      <c r="GE29" s="322"/>
      <c r="GF29" s="322"/>
      <c r="GG29" s="322"/>
      <c r="GH29" s="322"/>
      <c r="GI29" s="322"/>
      <c r="GJ29" s="322"/>
      <c r="GK29" s="322"/>
      <c r="GL29" s="322"/>
      <c r="GM29" s="322"/>
      <c r="GN29" s="322"/>
      <c r="GO29" s="322"/>
      <c r="GP29" s="322"/>
      <c r="GQ29" s="322"/>
      <c r="GR29" s="322"/>
      <c r="GS29" s="322"/>
      <c r="GT29" s="322"/>
      <c r="GU29" s="322"/>
      <c r="GV29" s="322"/>
      <c r="GW29" s="322"/>
      <c r="GX29" s="322"/>
      <c r="GY29" s="322"/>
      <c r="GZ29" s="322"/>
      <c r="HA29" s="322"/>
      <c r="HB29" s="322"/>
      <c r="HC29" s="322"/>
      <c r="HD29" s="322"/>
      <c r="HE29" s="322"/>
      <c r="HF29" s="322"/>
      <c r="HG29" s="322"/>
      <c r="HH29" s="322"/>
      <c r="HI29" s="322"/>
      <c r="HJ29" s="322"/>
      <c r="HK29" s="322"/>
      <c r="HL29" s="322"/>
      <c r="HM29" s="322"/>
      <c r="HN29" s="322"/>
      <c r="HO29" s="322"/>
      <c r="HP29" s="322"/>
      <c r="HQ29" s="322"/>
      <c r="HR29" s="322"/>
      <c r="HS29" s="322"/>
      <c r="HT29" s="322"/>
      <c r="HU29" s="322"/>
      <c r="HV29" s="322"/>
      <c r="HW29" s="322"/>
      <c r="HX29" s="322"/>
      <c r="HY29" s="322"/>
      <c r="HZ29" s="322"/>
      <c r="IA29" s="322"/>
      <c r="IB29" s="322"/>
      <c r="IC29" s="322"/>
      <c r="ID29" s="322"/>
      <c r="IE29" s="322"/>
      <c r="IF29" s="322"/>
      <c r="IG29" s="322"/>
      <c r="IH29" s="322"/>
      <c r="II29" s="322"/>
      <c r="IJ29" s="322"/>
      <c r="IK29" s="322"/>
      <c r="IL29" s="322"/>
      <c r="IM29" s="322"/>
      <c r="IN29" s="322"/>
      <c r="IO29" s="322"/>
      <c r="IP29" s="322"/>
      <c r="IQ29" s="322"/>
      <c r="IR29" s="322"/>
      <c r="IS29" s="322"/>
      <c r="IT29" s="322"/>
      <c r="IU29" s="322"/>
      <c r="IV29" s="322"/>
    </row>
    <row r="30" spans="1:256">
      <c r="A30" s="79" t="s">
        <v>44</v>
      </c>
      <c r="B30" s="293">
        <v>2363</v>
      </c>
      <c r="C30" s="328">
        <v>2306</v>
      </c>
      <c r="D30" s="328">
        <v>1737</v>
      </c>
      <c r="E30" s="328">
        <v>1712</v>
      </c>
      <c r="F30" s="124">
        <v>21.939347314166163</v>
      </c>
      <c r="G30" s="124">
        <v>20.62278669474323</v>
      </c>
      <c r="H30" s="124">
        <v>15.534163264860792</v>
      </c>
      <c r="I30" s="329">
        <v>15.310585785516221</v>
      </c>
      <c r="J30" s="330">
        <v>73.508252221752016</v>
      </c>
      <c r="K30" s="329">
        <v>74.241110147441461</v>
      </c>
      <c r="L30" s="42"/>
      <c r="M30" s="322"/>
      <c r="N30" s="322"/>
      <c r="O30" s="322"/>
      <c r="P30" s="322"/>
      <c r="Q30" s="322"/>
      <c r="R30" s="322"/>
      <c r="S30" s="322"/>
      <c r="T30" s="322"/>
      <c r="U30" s="322"/>
      <c r="V30" s="322"/>
      <c r="W30" s="322"/>
      <c r="X30" s="322"/>
      <c r="Y30" s="322"/>
      <c r="Z30" s="322"/>
      <c r="AA30" s="322"/>
      <c r="AB30" s="322"/>
      <c r="AC30" s="322"/>
      <c r="AD30" s="322"/>
      <c r="AE30" s="322"/>
      <c r="AF30" s="322"/>
      <c r="AG30" s="322"/>
      <c r="AH30" s="322"/>
      <c r="AI30" s="322"/>
      <c r="AJ30" s="322"/>
      <c r="AK30" s="322"/>
      <c r="AL30" s="322"/>
      <c r="AM30" s="322"/>
      <c r="AN30" s="322"/>
      <c r="AO30" s="322"/>
      <c r="AP30" s="322"/>
      <c r="AQ30" s="322"/>
      <c r="AR30" s="322"/>
      <c r="AS30" s="322"/>
      <c r="AT30" s="322"/>
      <c r="AU30" s="322"/>
      <c r="AV30" s="322"/>
      <c r="AW30" s="322"/>
      <c r="AX30" s="322"/>
      <c r="AY30" s="322"/>
      <c r="AZ30" s="322"/>
      <c r="BA30" s="322"/>
      <c r="BB30" s="322"/>
      <c r="BC30" s="322"/>
      <c r="BD30" s="322"/>
      <c r="BE30" s="322"/>
      <c r="BF30" s="322"/>
      <c r="BG30" s="322"/>
      <c r="BH30" s="322"/>
      <c r="BI30" s="322"/>
      <c r="BJ30" s="322"/>
      <c r="BK30" s="322"/>
      <c r="BL30" s="322"/>
      <c r="BM30" s="322"/>
      <c r="BN30" s="322"/>
      <c r="BO30" s="322"/>
      <c r="BP30" s="322"/>
      <c r="BQ30" s="322"/>
      <c r="BR30" s="322"/>
      <c r="BS30" s="322"/>
      <c r="BT30" s="322"/>
      <c r="BU30" s="322"/>
      <c r="BV30" s="322"/>
      <c r="BW30" s="322"/>
      <c r="BX30" s="322"/>
      <c r="BY30" s="322"/>
      <c r="BZ30" s="322"/>
      <c r="CA30" s="322"/>
      <c r="CB30" s="322"/>
      <c r="CC30" s="322"/>
      <c r="CD30" s="322"/>
      <c r="CE30" s="322"/>
      <c r="CF30" s="322"/>
      <c r="CG30" s="322"/>
      <c r="CH30" s="322"/>
      <c r="CI30" s="322"/>
      <c r="CJ30" s="322"/>
      <c r="CK30" s="322"/>
      <c r="CL30" s="322"/>
      <c r="CM30" s="322"/>
      <c r="CN30" s="322"/>
      <c r="CO30" s="322"/>
      <c r="CP30" s="322"/>
      <c r="CQ30" s="322"/>
      <c r="CR30" s="322"/>
      <c r="CS30" s="322"/>
      <c r="CT30" s="322"/>
      <c r="CU30" s="322"/>
      <c r="CV30" s="322"/>
      <c r="CW30" s="322"/>
      <c r="CX30" s="322"/>
      <c r="CY30" s="322"/>
      <c r="CZ30" s="322"/>
      <c r="DA30" s="322"/>
      <c r="DB30" s="322"/>
      <c r="DC30" s="322"/>
      <c r="DD30" s="322"/>
      <c r="DE30" s="322"/>
      <c r="DF30" s="322"/>
      <c r="DG30" s="322"/>
      <c r="DH30" s="322"/>
      <c r="DI30" s="322"/>
      <c r="DJ30" s="322"/>
      <c r="DK30" s="322"/>
      <c r="DL30" s="322"/>
      <c r="DM30" s="322"/>
      <c r="DN30" s="322"/>
      <c r="DO30" s="322"/>
      <c r="DP30" s="322"/>
      <c r="DQ30" s="322"/>
      <c r="DR30" s="322"/>
      <c r="DS30" s="322"/>
      <c r="DT30" s="322"/>
      <c r="DU30" s="322"/>
      <c r="DV30" s="322"/>
      <c r="DW30" s="322"/>
      <c r="DX30" s="322"/>
      <c r="DY30" s="322"/>
      <c r="DZ30" s="322"/>
      <c r="EA30" s="322"/>
      <c r="EB30" s="322"/>
      <c r="EC30" s="322"/>
      <c r="ED30" s="322"/>
      <c r="EE30" s="322"/>
      <c r="EF30" s="322"/>
      <c r="EG30" s="322"/>
      <c r="EH30" s="322"/>
      <c r="EI30" s="322"/>
      <c r="EJ30" s="322"/>
      <c r="EK30" s="322"/>
      <c r="EL30" s="322"/>
      <c r="EM30" s="322"/>
      <c r="EN30" s="322"/>
      <c r="EO30" s="322"/>
      <c r="EP30" s="322"/>
      <c r="EQ30" s="322"/>
      <c r="ER30" s="322"/>
      <c r="ES30" s="322"/>
      <c r="ET30" s="322"/>
      <c r="EU30" s="322"/>
      <c r="EV30" s="322"/>
      <c r="EW30" s="322"/>
      <c r="EX30" s="322"/>
      <c r="EY30" s="322"/>
      <c r="EZ30" s="322"/>
      <c r="FA30" s="322"/>
      <c r="FB30" s="322"/>
      <c r="FC30" s="322"/>
      <c r="FD30" s="322"/>
      <c r="FE30" s="322"/>
      <c r="FF30" s="322"/>
      <c r="FG30" s="322"/>
      <c r="FH30" s="322"/>
      <c r="FI30" s="322"/>
      <c r="FJ30" s="322"/>
      <c r="FK30" s="322"/>
      <c r="FL30" s="322"/>
      <c r="FM30" s="322"/>
      <c r="FN30" s="322"/>
      <c r="FO30" s="322"/>
      <c r="FP30" s="322"/>
      <c r="FQ30" s="322"/>
      <c r="FR30" s="322"/>
      <c r="FS30" s="322"/>
      <c r="FT30" s="322"/>
      <c r="FU30" s="322"/>
      <c r="FV30" s="322"/>
      <c r="FW30" s="322"/>
      <c r="FX30" s="322"/>
      <c r="FY30" s="322"/>
      <c r="FZ30" s="322"/>
      <c r="GA30" s="322"/>
      <c r="GB30" s="322"/>
      <c r="GC30" s="322"/>
      <c r="GD30" s="322"/>
      <c r="GE30" s="322"/>
      <c r="GF30" s="322"/>
      <c r="GG30" s="322"/>
      <c r="GH30" s="322"/>
      <c r="GI30" s="322"/>
      <c r="GJ30" s="322"/>
      <c r="GK30" s="322"/>
      <c r="GL30" s="322"/>
      <c r="GM30" s="322"/>
      <c r="GN30" s="322"/>
      <c r="GO30" s="322"/>
      <c r="GP30" s="322"/>
      <c r="GQ30" s="322"/>
      <c r="GR30" s="322"/>
      <c r="GS30" s="322"/>
      <c r="GT30" s="322"/>
      <c r="GU30" s="322"/>
      <c r="GV30" s="322"/>
      <c r="GW30" s="322"/>
      <c r="GX30" s="322"/>
      <c r="GY30" s="322"/>
      <c r="GZ30" s="322"/>
      <c r="HA30" s="322"/>
      <c r="HB30" s="322"/>
      <c r="HC30" s="322"/>
      <c r="HD30" s="322"/>
      <c r="HE30" s="322"/>
      <c r="HF30" s="322"/>
      <c r="HG30" s="322"/>
      <c r="HH30" s="322"/>
      <c r="HI30" s="322"/>
      <c r="HJ30" s="322"/>
      <c r="HK30" s="322"/>
      <c r="HL30" s="322"/>
      <c r="HM30" s="322"/>
      <c r="HN30" s="322"/>
      <c r="HO30" s="322"/>
      <c r="HP30" s="322"/>
      <c r="HQ30" s="322"/>
      <c r="HR30" s="322"/>
      <c r="HS30" s="322"/>
      <c r="HT30" s="322"/>
      <c r="HU30" s="322"/>
      <c r="HV30" s="322"/>
      <c r="HW30" s="322"/>
      <c r="HX30" s="322"/>
      <c r="HY30" s="322"/>
      <c r="HZ30" s="322"/>
      <c r="IA30" s="322"/>
      <c r="IB30" s="322"/>
      <c r="IC30" s="322"/>
      <c r="ID30" s="322"/>
      <c r="IE30" s="322"/>
      <c r="IF30" s="322"/>
      <c r="IG30" s="322"/>
      <c r="IH30" s="322"/>
      <c r="II30" s="322"/>
      <c r="IJ30" s="322"/>
      <c r="IK30" s="322"/>
      <c r="IL30" s="322"/>
      <c r="IM30" s="322"/>
      <c r="IN30" s="322"/>
      <c r="IO30" s="322"/>
      <c r="IP30" s="322"/>
      <c r="IQ30" s="322"/>
      <c r="IR30" s="322"/>
      <c r="IS30" s="322"/>
      <c r="IT30" s="322"/>
      <c r="IU30" s="322"/>
      <c r="IV30" s="322"/>
    </row>
    <row r="31" spans="1:256">
      <c r="A31" s="79" t="s">
        <v>46</v>
      </c>
      <c r="B31" s="293">
        <v>523</v>
      </c>
      <c r="C31" s="328">
        <v>476</v>
      </c>
      <c r="D31" s="328">
        <v>338</v>
      </c>
      <c r="E31" s="328">
        <v>300</v>
      </c>
      <c r="F31" s="124">
        <v>32.892854200379745</v>
      </c>
      <c r="G31" s="124">
        <v>27.462621122563483</v>
      </c>
      <c r="H31" s="124">
        <v>19.500768780307684</v>
      </c>
      <c r="I31" s="329">
        <v>17.308374657077827</v>
      </c>
      <c r="J31" s="330">
        <v>64.627151051625233</v>
      </c>
      <c r="K31" s="329">
        <v>63.025210084033617</v>
      </c>
      <c r="L31" s="42"/>
      <c r="M31" s="322"/>
      <c r="N31" s="322"/>
      <c r="O31" s="322"/>
      <c r="P31" s="322"/>
      <c r="Q31" s="322"/>
      <c r="R31" s="322"/>
      <c r="S31" s="322"/>
      <c r="T31" s="322"/>
      <c r="U31" s="322"/>
      <c r="V31" s="322"/>
      <c r="W31" s="322"/>
      <c r="X31" s="322"/>
      <c r="Y31" s="322"/>
      <c r="Z31" s="322"/>
      <c r="AA31" s="322"/>
      <c r="AB31" s="322"/>
      <c r="AC31" s="322"/>
      <c r="AD31" s="322"/>
      <c r="AE31" s="322"/>
      <c r="AF31" s="322"/>
      <c r="AG31" s="322"/>
      <c r="AH31" s="322"/>
      <c r="AI31" s="322"/>
      <c r="AJ31" s="322"/>
      <c r="AK31" s="322"/>
      <c r="AL31" s="322"/>
      <c r="AM31" s="322"/>
      <c r="AN31" s="322"/>
      <c r="AO31" s="322"/>
      <c r="AP31" s="322"/>
      <c r="AQ31" s="322"/>
      <c r="AR31" s="322"/>
      <c r="AS31" s="322"/>
      <c r="AT31" s="322"/>
      <c r="AU31" s="322"/>
      <c r="AV31" s="322"/>
      <c r="AW31" s="322"/>
      <c r="AX31" s="322"/>
      <c r="AY31" s="322"/>
      <c r="AZ31" s="322"/>
      <c r="BA31" s="322"/>
      <c r="BB31" s="322"/>
      <c r="BC31" s="322"/>
      <c r="BD31" s="322"/>
      <c r="BE31" s="322"/>
      <c r="BF31" s="322"/>
      <c r="BG31" s="322"/>
      <c r="BH31" s="322"/>
      <c r="BI31" s="322"/>
      <c r="BJ31" s="322"/>
      <c r="BK31" s="322"/>
      <c r="BL31" s="322"/>
      <c r="BM31" s="322"/>
      <c r="BN31" s="322"/>
      <c r="BO31" s="322"/>
      <c r="BP31" s="322"/>
      <c r="BQ31" s="322"/>
      <c r="BR31" s="322"/>
      <c r="BS31" s="322"/>
      <c r="BT31" s="322"/>
      <c r="BU31" s="322"/>
      <c r="BV31" s="322"/>
      <c r="BW31" s="322"/>
      <c r="BX31" s="322"/>
      <c r="BY31" s="322"/>
      <c r="BZ31" s="322"/>
      <c r="CA31" s="322"/>
      <c r="CB31" s="322"/>
      <c r="CC31" s="322"/>
      <c r="CD31" s="322"/>
      <c r="CE31" s="322"/>
      <c r="CF31" s="322"/>
      <c r="CG31" s="322"/>
      <c r="CH31" s="322"/>
      <c r="CI31" s="322"/>
      <c r="CJ31" s="322"/>
      <c r="CK31" s="322"/>
      <c r="CL31" s="322"/>
      <c r="CM31" s="322"/>
      <c r="CN31" s="322"/>
      <c r="CO31" s="322"/>
      <c r="CP31" s="322"/>
      <c r="CQ31" s="322"/>
      <c r="CR31" s="322"/>
      <c r="CS31" s="322"/>
      <c r="CT31" s="322"/>
      <c r="CU31" s="322"/>
      <c r="CV31" s="322"/>
      <c r="CW31" s="322"/>
      <c r="CX31" s="322"/>
      <c r="CY31" s="322"/>
      <c r="CZ31" s="322"/>
      <c r="DA31" s="322"/>
      <c r="DB31" s="322"/>
      <c r="DC31" s="322"/>
      <c r="DD31" s="322"/>
      <c r="DE31" s="322"/>
      <c r="DF31" s="322"/>
      <c r="DG31" s="322"/>
      <c r="DH31" s="322"/>
      <c r="DI31" s="322"/>
      <c r="DJ31" s="322"/>
      <c r="DK31" s="322"/>
      <c r="DL31" s="322"/>
      <c r="DM31" s="322"/>
      <c r="DN31" s="322"/>
      <c r="DO31" s="322"/>
      <c r="DP31" s="322"/>
      <c r="DQ31" s="322"/>
      <c r="DR31" s="322"/>
      <c r="DS31" s="322"/>
      <c r="DT31" s="322"/>
      <c r="DU31" s="322"/>
      <c r="DV31" s="322"/>
      <c r="DW31" s="322"/>
      <c r="DX31" s="322"/>
      <c r="DY31" s="322"/>
      <c r="DZ31" s="322"/>
      <c r="EA31" s="322"/>
      <c r="EB31" s="322"/>
      <c r="EC31" s="322"/>
      <c r="ED31" s="322"/>
      <c r="EE31" s="322"/>
      <c r="EF31" s="322"/>
      <c r="EG31" s="322"/>
      <c r="EH31" s="322"/>
      <c r="EI31" s="322"/>
      <c r="EJ31" s="322"/>
      <c r="EK31" s="322"/>
      <c r="EL31" s="322"/>
      <c r="EM31" s="322"/>
      <c r="EN31" s="322"/>
      <c r="EO31" s="322"/>
      <c r="EP31" s="322"/>
      <c r="EQ31" s="322"/>
      <c r="ER31" s="322"/>
      <c r="ES31" s="322"/>
      <c r="ET31" s="322"/>
      <c r="EU31" s="322"/>
      <c r="EV31" s="322"/>
      <c r="EW31" s="322"/>
      <c r="EX31" s="322"/>
      <c r="EY31" s="322"/>
      <c r="EZ31" s="322"/>
      <c r="FA31" s="322"/>
      <c r="FB31" s="322"/>
      <c r="FC31" s="322"/>
      <c r="FD31" s="322"/>
      <c r="FE31" s="322"/>
      <c r="FF31" s="322"/>
      <c r="FG31" s="322"/>
      <c r="FH31" s="322"/>
      <c r="FI31" s="322"/>
      <c r="FJ31" s="322"/>
      <c r="FK31" s="322"/>
      <c r="FL31" s="322"/>
      <c r="FM31" s="322"/>
      <c r="FN31" s="322"/>
      <c r="FO31" s="322"/>
      <c r="FP31" s="322"/>
      <c r="FQ31" s="322"/>
      <c r="FR31" s="322"/>
      <c r="FS31" s="322"/>
      <c r="FT31" s="322"/>
      <c r="FU31" s="322"/>
      <c r="FV31" s="322"/>
      <c r="FW31" s="322"/>
      <c r="FX31" s="322"/>
      <c r="FY31" s="322"/>
      <c r="FZ31" s="322"/>
      <c r="GA31" s="322"/>
      <c r="GB31" s="322"/>
      <c r="GC31" s="322"/>
      <c r="GD31" s="322"/>
      <c r="GE31" s="322"/>
      <c r="GF31" s="322"/>
      <c r="GG31" s="322"/>
      <c r="GH31" s="322"/>
      <c r="GI31" s="322"/>
      <c r="GJ31" s="322"/>
      <c r="GK31" s="322"/>
      <c r="GL31" s="322"/>
      <c r="GM31" s="322"/>
      <c r="GN31" s="322"/>
      <c r="GO31" s="322"/>
      <c r="GP31" s="322"/>
      <c r="GQ31" s="322"/>
      <c r="GR31" s="322"/>
      <c r="GS31" s="322"/>
      <c r="GT31" s="322"/>
      <c r="GU31" s="322"/>
      <c r="GV31" s="322"/>
      <c r="GW31" s="322"/>
      <c r="GX31" s="322"/>
      <c r="GY31" s="322"/>
      <c r="GZ31" s="322"/>
      <c r="HA31" s="322"/>
      <c r="HB31" s="322"/>
      <c r="HC31" s="322"/>
      <c r="HD31" s="322"/>
      <c r="HE31" s="322"/>
      <c r="HF31" s="322"/>
      <c r="HG31" s="322"/>
      <c r="HH31" s="322"/>
      <c r="HI31" s="322"/>
      <c r="HJ31" s="322"/>
      <c r="HK31" s="322"/>
      <c r="HL31" s="322"/>
      <c r="HM31" s="322"/>
      <c r="HN31" s="322"/>
      <c r="HO31" s="322"/>
      <c r="HP31" s="322"/>
      <c r="HQ31" s="322"/>
      <c r="HR31" s="322"/>
      <c r="HS31" s="322"/>
      <c r="HT31" s="322"/>
      <c r="HU31" s="322"/>
      <c r="HV31" s="322"/>
      <c r="HW31" s="322"/>
      <c r="HX31" s="322"/>
      <c r="HY31" s="322"/>
      <c r="HZ31" s="322"/>
      <c r="IA31" s="322"/>
      <c r="IB31" s="322"/>
      <c r="IC31" s="322"/>
      <c r="ID31" s="322"/>
      <c r="IE31" s="322"/>
      <c r="IF31" s="322"/>
      <c r="IG31" s="322"/>
      <c r="IH31" s="322"/>
      <c r="II31" s="322"/>
      <c r="IJ31" s="322"/>
      <c r="IK31" s="322"/>
      <c r="IL31" s="322"/>
      <c r="IM31" s="322"/>
      <c r="IN31" s="322"/>
      <c r="IO31" s="322"/>
      <c r="IP31" s="322"/>
      <c r="IQ31" s="322"/>
      <c r="IR31" s="322"/>
      <c r="IS31" s="322"/>
      <c r="IT31" s="322"/>
      <c r="IU31" s="322"/>
      <c r="IV31" s="322"/>
    </row>
    <row r="32" spans="1:256">
      <c r="A32" s="79" t="s">
        <v>33</v>
      </c>
      <c r="B32" s="293">
        <v>166</v>
      </c>
      <c r="C32" s="328">
        <v>206</v>
      </c>
      <c r="D32" s="328">
        <v>32</v>
      </c>
      <c r="E32" s="328">
        <v>69</v>
      </c>
      <c r="F32" s="124">
        <v>35.354955231255481</v>
      </c>
      <c r="G32" s="124">
        <v>41.933073999662092</v>
      </c>
      <c r="H32" s="124">
        <v>6.5138755727630437</v>
      </c>
      <c r="I32" s="329">
        <v>14.045544203770312</v>
      </c>
      <c r="J32" s="330">
        <v>19.277108433734941</v>
      </c>
      <c r="K32" s="329">
        <v>33.495145631067963</v>
      </c>
      <c r="L32" s="42"/>
      <c r="M32" s="322"/>
      <c r="N32" s="322"/>
      <c r="O32" s="322"/>
      <c r="P32" s="322"/>
      <c r="Q32" s="322"/>
      <c r="R32" s="322"/>
      <c r="S32" s="322"/>
      <c r="T32" s="322"/>
      <c r="U32" s="322"/>
      <c r="V32" s="322"/>
      <c r="W32" s="322"/>
      <c r="X32" s="322"/>
      <c r="Y32" s="322"/>
      <c r="Z32" s="322"/>
      <c r="AA32" s="322"/>
      <c r="AB32" s="322"/>
      <c r="AC32" s="322"/>
      <c r="AD32" s="322"/>
      <c r="AE32" s="322"/>
      <c r="AF32" s="322"/>
      <c r="AG32" s="322"/>
      <c r="AH32" s="322"/>
      <c r="AI32" s="322"/>
      <c r="AJ32" s="322"/>
      <c r="AK32" s="322"/>
      <c r="AL32" s="322"/>
      <c r="AM32" s="322"/>
      <c r="AN32" s="322"/>
      <c r="AO32" s="322"/>
      <c r="AP32" s="322"/>
      <c r="AQ32" s="322"/>
      <c r="AR32" s="322"/>
      <c r="AS32" s="322"/>
      <c r="AT32" s="322"/>
      <c r="AU32" s="322"/>
      <c r="AV32" s="322"/>
      <c r="AW32" s="322"/>
      <c r="AX32" s="322"/>
      <c r="AY32" s="322"/>
      <c r="AZ32" s="322"/>
      <c r="BA32" s="322"/>
      <c r="BB32" s="322"/>
      <c r="BC32" s="322"/>
      <c r="BD32" s="322"/>
      <c r="BE32" s="322"/>
      <c r="BF32" s="322"/>
      <c r="BG32" s="322"/>
      <c r="BH32" s="322"/>
      <c r="BI32" s="322"/>
      <c r="BJ32" s="322"/>
      <c r="BK32" s="322"/>
      <c r="BL32" s="322"/>
      <c r="BM32" s="322"/>
      <c r="BN32" s="322"/>
      <c r="BO32" s="322"/>
      <c r="BP32" s="322"/>
      <c r="BQ32" s="322"/>
      <c r="BR32" s="322"/>
      <c r="BS32" s="322"/>
      <c r="BT32" s="322"/>
      <c r="BU32" s="322"/>
      <c r="BV32" s="322"/>
      <c r="BW32" s="322"/>
      <c r="BX32" s="322"/>
      <c r="BY32" s="322"/>
      <c r="BZ32" s="322"/>
      <c r="CA32" s="322"/>
      <c r="CB32" s="322"/>
      <c r="CC32" s="322"/>
      <c r="CD32" s="322"/>
      <c r="CE32" s="322"/>
      <c r="CF32" s="322"/>
      <c r="CG32" s="322"/>
      <c r="CH32" s="322"/>
      <c r="CI32" s="322"/>
      <c r="CJ32" s="322"/>
      <c r="CK32" s="322"/>
      <c r="CL32" s="322"/>
      <c r="CM32" s="322"/>
      <c r="CN32" s="322"/>
      <c r="CO32" s="322"/>
      <c r="CP32" s="322"/>
      <c r="CQ32" s="322"/>
      <c r="CR32" s="322"/>
      <c r="CS32" s="322"/>
      <c r="CT32" s="322"/>
      <c r="CU32" s="322"/>
      <c r="CV32" s="322"/>
      <c r="CW32" s="322"/>
      <c r="CX32" s="322"/>
      <c r="CY32" s="322"/>
      <c r="CZ32" s="322"/>
      <c r="DA32" s="322"/>
      <c r="DB32" s="322"/>
      <c r="DC32" s="322"/>
      <c r="DD32" s="322"/>
      <c r="DE32" s="322"/>
      <c r="DF32" s="322"/>
      <c r="DG32" s="322"/>
      <c r="DH32" s="322"/>
      <c r="DI32" s="322"/>
      <c r="DJ32" s="322"/>
      <c r="DK32" s="322"/>
      <c r="DL32" s="322"/>
      <c r="DM32" s="322"/>
      <c r="DN32" s="322"/>
      <c r="DO32" s="322"/>
      <c r="DP32" s="322"/>
      <c r="DQ32" s="322"/>
      <c r="DR32" s="322"/>
      <c r="DS32" s="322"/>
      <c r="DT32" s="322"/>
      <c r="DU32" s="322"/>
      <c r="DV32" s="322"/>
      <c r="DW32" s="322"/>
      <c r="DX32" s="322"/>
      <c r="DY32" s="322"/>
      <c r="DZ32" s="322"/>
      <c r="EA32" s="322"/>
      <c r="EB32" s="322"/>
      <c r="EC32" s="322"/>
      <c r="ED32" s="322"/>
      <c r="EE32" s="322"/>
      <c r="EF32" s="322"/>
      <c r="EG32" s="322"/>
      <c r="EH32" s="322"/>
      <c r="EI32" s="322"/>
      <c r="EJ32" s="322"/>
      <c r="EK32" s="322"/>
      <c r="EL32" s="322"/>
      <c r="EM32" s="322"/>
      <c r="EN32" s="322"/>
      <c r="EO32" s="322"/>
      <c r="EP32" s="322"/>
      <c r="EQ32" s="322"/>
      <c r="ER32" s="322"/>
      <c r="ES32" s="322"/>
      <c r="ET32" s="322"/>
      <c r="EU32" s="322"/>
      <c r="EV32" s="322"/>
      <c r="EW32" s="322"/>
      <c r="EX32" s="322"/>
      <c r="EY32" s="322"/>
      <c r="EZ32" s="322"/>
      <c r="FA32" s="322"/>
      <c r="FB32" s="322"/>
      <c r="FC32" s="322"/>
      <c r="FD32" s="322"/>
      <c r="FE32" s="322"/>
      <c r="FF32" s="322"/>
      <c r="FG32" s="322"/>
      <c r="FH32" s="322"/>
      <c r="FI32" s="322"/>
      <c r="FJ32" s="322"/>
      <c r="FK32" s="322"/>
      <c r="FL32" s="322"/>
      <c r="FM32" s="322"/>
      <c r="FN32" s="322"/>
      <c r="FO32" s="322"/>
      <c r="FP32" s="322"/>
      <c r="FQ32" s="322"/>
      <c r="FR32" s="322"/>
      <c r="FS32" s="322"/>
      <c r="FT32" s="322"/>
      <c r="FU32" s="322"/>
      <c r="FV32" s="322"/>
      <c r="FW32" s="322"/>
      <c r="FX32" s="322"/>
      <c r="FY32" s="322"/>
      <c r="FZ32" s="322"/>
      <c r="GA32" s="322"/>
      <c r="GB32" s="322"/>
      <c r="GC32" s="322"/>
      <c r="GD32" s="322"/>
      <c r="GE32" s="322"/>
      <c r="GF32" s="322"/>
      <c r="GG32" s="322"/>
      <c r="GH32" s="322"/>
      <c r="GI32" s="322"/>
      <c r="GJ32" s="322"/>
      <c r="GK32" s="322"/>
      <c r="GL32" s="322"/>
      <c r="GM32" s="322"/>
      <c r="GN32" s="322"/>
      <c r="GO32" s="322"/>
      <c r="GP32" s="322"/>
      <c r="GQ32" s="322"/>
      <c r="GR32" s="322"/>
      <c r="GS32" s="322"/>
      <c r="GT32" s="322"/>
      <c r="GU32" s="322"/>
      <c r="GV32" s="322"/>
      <c r="GW32" s="322"/>
      <c r="GX32" s="322"/>
      <c r="GY32" s="322"/>
      <c r="GZ32" s="322"/>
      <c r="HA32" s="322"/>
      <c r="HB32" s="322"/>
      <c r="HC32" s="322"/>
      <c r="HD32" s="322"/>
      <c r="HE32" s="322"/>
      <c r="HF32" s="322"/>
      <c r="HG32" s="322"/>
      <c r="HH32" s="322"/>
      <c r="HI32" s="322"/>
      <c r="HJ32" s="322"/>
      <c r="HK32" s="322"/>
      <c r="HL32" s="322"/>
      <c r="HM32" s="322"/>
      <c r="HN32" s="322"/>
      <c r="HO32" s="322"/>
      <c r="HP32" s="322"/>
      <c r="HQ32" s="322"/>
      <c r="HR32" s="322"/>
      <c r="HS32" s="322"/>
      <c r="HT32" s="322"/>
      <c r="HU32" s="322"/>
      <c r="HV32" s="322"/>
      <c r="HW32" s="322"/>
      <c r="HX32" s="322"/>
      <c r="HY32" s="322"/>
      <c r="HZ32" s="322"/>
      <c r="IA32" s="322"/>
      <c r="IB32" s="322"/>
      <c r="IC32" s="322"/>
      <c r="ID32" s="322"/>
      <c r="IE32" s="322"/>
      <c r="IF32" s="322"/>
      <c r="IG32" s="322"/>
      <c r="IH32" s="322"/>
      <c r="II32" s="322"/>
      <c r="IJ32" s="322"/>
      <c r="IK32" s="322"/>
      <c r="IL32" s="322"/>
      <c r="IM32" s="322"/>
      <c r="IN32" s="322"/>
      <c r="IO32" s="322"/>
      <c r="IP32" s="322"/>
      <c r="IQ32" s="322"/>
      <c r="IR32" s="322"/>
      <c r="IS32" s="322"/>
      <c r="IT32" s="322"/>
      <c r="IU32" s="322"/>
      <c r="IV32" s="322"/>
    </row>
    <row r="33" spans="1:256">
      <c r="A33" s="79" t="s">
        <v>34</v>
      </c>
      <c r="B33" s="293">
        <v>816</v>
      </c>
      <c r="C33" s="328">
        <v>774</v>
      </c>
      <c r="D33" s="328">
        <v>495</v>
      </c>
      <c r="E33" s="328">
        <v>441</v>
      </c>
      <c r="F33" s="124">
        <v>12.783384607864978</v>
      </c>
      <c r="G33" s="124">
        <v>11.631038221935839</v>
      </c>
      <c r="H33" s="124">
        <v>7.4384546768194308</v>
      </c>
      <c r="I33" s="329">
        <v>6.6269868938936751</v>
      </c>
      <c r="J33" s="330">
        <v>60.661764705882355</v>
      </c>
      <c r="K33" s="329">
        <v>56.97674418604651</v>
      </c>
      <c r="L33" s="42"/>
      <c r="M33" s="322"/>
      <c r="N33" s="322"/>
      <c r="O33" s="322"/>
      <c r="P33" s="322"/>
      <c r="Q33" s="322"/>
      <c r="R33" s="322"/>
      <c r="S33" s="322"/>
      <c r="T33" s="322"/>
      <c r="U33" s="322"/>
      <c r="V33" s="322"/>
      <c r="W33" s="322"/>
      <c r="X33" s="322"/>
      <c r="Y33" s="322"/>
      <c r="Z33" s="322"/>
      <c r="AA33" s="322"/>
      <c r="AB33" s="322"/>
      <c r="AC33" s="322"/>
      <c r="AD33" s="322"/>
      <c r="AE33" s="322"/>
      <c r="AF33" s="322"/>
      <c r="AG33" s="322"/>
      <c r="AH33" s="322"/>
      <c r="AI33" s="322"/>
      <c r="AJ33" s="322"/>
      <c r="AK33" s="322"/>
      <c r="AL33" s="322"/>
      <c r="AM33" s="322"/>
      <c r="AN33" s="322"/>
      <c r="AO33" s="322"/>
      <c r="AP33" s="322"/>
      <c r="AQ33" s="322"/>
      <c r="AR33" s="322"/>
      <c r="AS33" s="322"/>
      <c r="AT33" s="322"/>
      <c r="AU33" s="322"/>
      <c r="AV33" s="322"/>
      <c r="AW33" s="322"/>
      <c r="AX33" s="322"/>
      <c r="AY33" s="322"/>
      <c r="AZ33" s="322"/>
      <c r="BA33" s="322"/>
      <c r="BB33" s="322"/>
      <c r="BC33" s="322"/>
      <c r="BD33" s="322"/>
      <c r="BE33" s="322"/>
      <c r="BF33" s="322"/>
      <c r="BG33" s="322"/>
      <c r="BH33" s="322"/>
      <c r="BI33" s="322"/>
      <c r="BJ33" s="322"/>
      <c r="BK33" s="322"/>
      <c r="BL33" s="322"/>
      <c r="BM33" s="322"/>
      <c r="BN33" s="322"/>
      <c r="BO33" s="322"/>
      <c r="BP33" s="322"/>
      <c r="BQ33" s="322"/>
      <c r="BR33" s="322"/>
      <c r="BS33" s="322"/>
      <c r="BT33" s="322"/>
      <c r="BU33" s="322"/>
      <c r="BV33" s="322"/>
      <c r="BW33" s="322"/>
      <c r="BX33" s="322"/>
      <c r="BY33" s="322"/>
      <c r="BZ33" s="322"/>
      <c r="CA33" s="322"/>
      <c r="CB33" s="322"/>
      <c r="CC33" s="322"/>
      <c r="CD33" s="322"/>
      <c r="CE33" s="322"/>
      <c r="CF33" s="322"/>
      <c r="CG33" s="322"/>
      <c r="CH33" s="322"/>
      <c r="CI33" s="322"/>
      <c r="CJ33" s="322"/>
      <c r="CK33" s="322"/>
      <c r="CL33" s="322"/>
      <c r="CM33" s="322"/>
      <c r="CN33" s="322"/>
      <c r="CO33" s="322"/>
      <c r="CP33" s="322"/>
      <c r="CQ33" s="322"/>
      <c r="CR33" s="322"/>
      <c r="CS33" s="322"/>
      <c r="CT33" s="322"/>
      <c r="CU33" s="322"/>
      <c r="CV33" s="322"/>
      <c r="CW33" s="322"/>
      <c r="CX33" s="322"/>
      <c r="CY33" s="322"/>
      <c r="CZ33" s="322"/>
      <c r="DA33" s="322"/>
      <c r="DB33" s="322"/>
      <c r="DC33" s="322"/>
      <c r="DD33" s="322"/>
      <c r="DE33" s="322"/>
      <c r="DF33" s="322"/>
      <c r="DG33" s="322"/>
      <c r="DH33" s="322"/>
      <c r="DI33" s="322"/>
      <c r="DJ33" s="322"/>
      <c r="DK33" s="322"/>
      <c r="DL33" s="322"/>
      <c r="DM33" s="322"/>
      <c r="DN33" s="322"/>
      <c r="DO33" s="322"/>
      <c r="DP33" s="322"/>
      <c r="DQ33" s="322"/>
      <c r="DR33" s="322"/>
      <c r="DS33" s="322"/>
      <c r="DT33" s="322"/>
      <c r="DU33" s="322"/>
      <c r="DV33" s="322"/>
      <c r="DW33" s="322"/>
      <c r="DX33" s="322"/>
      <c r="DY33" s="322"/>
      <c r="DZ33" s="322"/>
      <c r="EA33" s="322"/>
      <c r="EB33" s="322"/>
      <c r="EC33" s="322"/>
      <c r="ED33" s="322"/>
      <c r="EE33" s="322"/>
      <c r="EF33" s="322"/>
      <c r="EG33" s="322"/>
      <c r="EH33" s="322"/>
      <c r="EI33" s="322"/>
      <c r="EJ33" s="322"/>
      <c r="EK33" s="322"/>
      <c r="EL33" s="322"/>
      <c r="EM33" s="322"/>
      <c r="EN33" s="322"/>
      <c r="EO33" s="322"/>
      <c r="EP33" s="322"/>
      <c r="EQ33" s="322"/>
      <c r="ER33" s="322"/>
      <c r="ES33" s="322"/>
      <c r="ET33" s="322"/>
      <c r="EU33" s="322"/>
      <c r="EV33" s="322"/>
      <c r="EW33" s="322"/>
      <c r="EX33" s="322"/>
      <c r="EY33" s="322"/>
      <c r="EZ33" s="322"/>
      <c r="FA33" s="322"/>
      <c r="FB33" s="322"/>
      <c r="FC33" s="322"/>
      <c r="FD33" s="322"/>
      <c r="FE33" s="322"/>
      <c r="FF33" s="322"/>
      <c r="FG33" s="322"/>
      <c r="FH33" s="322"/>
      <c r="FI33" s="322"/>
      <c r="FJ33" s="322"/>
      <c r="FK33" s="322"/>
      <c r="FL33" s="322"/>
      <c r="FM33" s="322"/>
      <c r="FN33" s="322"/>
      <c r="FO33" s="322"/>
      <c r="FP33" s="322"/>
      <c r="FQ33" s="322"/>
      <c r="FR33" s="322"/>
      <c r="FS33" s="322"/>
      <c r="FT33" s="322"/>
      <c r="FU33" s="322"/>
      <c r="FV33" s="322"/>
      <c r="FW33" s="322"/>
      <c r="FX33" s="322"/>
      <c r="FY33" s="322"/>
      <c r="FZ33" s="322"/>
      <c r="GA33" s="322"/>
      <c r="GB33" s="322"/>
      <c r="GC33" s="322"/>
      <c r="GD33" s="322"/>
      <c r="GE33" s="322"/>
      <c r="GF33" s="322"/>
      <c r="GG33" s="322"/>
      <c r="GH33" s="322"/>
      <c r="GI33" s="322"/>
      <c r="GJ33" s="322"/>
      <c r="GK33" s="322"/>
      <c r="GL33" s="322"/>
      <c r="GM33" s="322"/>
      <c r="GN33" s="322"/>
      <c r="GO33" s="322"/>
      <c r="GP33" s="322"/>
      <c r="GQ33" s="322"/>
      <c r="GR33" s="322"/>
      <c r="GS33" s="322"/>
      <c r="GT33" s="322"/>
      <c r="GU33" s="322"/>
      <c r="GV33" s="322"/>
      <c r="GW33" s="322"/>
      <c r="GX33" s="322"/>
      <c r="GY33" s="322"/>
      <c r="GZ33" s="322"/>
      <c r="HA33" s="322"/>
      <c r="HB33" s="322"/>
      <c r="HC33" s="322"/>
      <c r="HD33" s="322"/>
      <c r="HE33" s="322"/>
      <c r="HF33" s="322"/>
      <c r="HG33" s="322"/>
      <c r="HH33" s="322"/>
      <c r="HI33" s="322"/>
      <c r="HJ33" s="322"/>
      <c r="HK33" s="322"/>
      <c r="HL33" s="322"/>
      <c r="HM33" s="322"/>
      <c r="HN33" s="322"/>
      <c r="HO33" s="322"/>
      <c r="HP33" s="322"/>
      <c r="HQ33" s="322"/>
      <c r="HR33" s="322"/>
      <c r="HS33" s="322"/>
      <c r="HT33" s="322"/>
      <c r="HU33" s="322"/>
      <c r="HV33" s="322"/>
      <c r="HW33" s="322"/>
      <c r="HX33" s="322"/>
      <c r="HY33" s="322"/>
      <c r="HZ33" s="322"/>
      <c r="IA33" s="322"/>
      <c r="IB33" s="322"/>
      <c r="IC33" s="322"/>
      <c r="ID33" s="322"/>
      <c r="IE33" s="322"/>
      <c r="IF33" s="322"/>
      <c r="IG33" s="322"/>
      <c r="IH33" s="322"/>
      <c r="II33" s="322"/>
      <c r="IJ33" s="322"/>
      <c r="IK33" s="322"/>
      <c r="IL33" s="322"/>
      <c r="IM33" s="322"/>
      <c r="IN33" s="322"/>
      <c r="IO33" s="322"/>
      <c r="IP33" s="322"/>
      <c r="IQ33" s="322"/>
      <c r="IR33" s="322"/>
      <c r="IS33" s="322"/>
      <c r="IT33" s="322"/>
      <c r="IU33" s="322"/>
      <c r="IV33" s="322"/>
    </row>
    <row r="34" spans="1:256">
      <c r="A34" s="79" t="s">
        <v>61</v>
      </c>
      <c r="B34" s="293">
        <v>6314</v>
      </c>
      <c r="C34" s="328">
        <v>5750</v>
      </c>
      <c r="D34" s="328">
        <v>3821</v>
      </c>
      <c r="E34" s="328">
        <v>3370</v>
      </c>
      <c r="F34" s="124">
        <v>15.068774013472019</v>
      </c>
      <c r="G34" s="124">
        <v>13.137105342792202</v>
      </c>
      <c r="H34" s="124">
        <v>8.7298920895320009</v>
      </c>
      <c r="I34" s="329">
        <v>7.6994860878625602</v>
      </c>
      <c r="J34" s="330">
        <v>60.516312955337348</v>
      </c>
      <c r="K34" s="329">
        <v>58.608695652173914</v>
      </c>
      <c r="L34" s="322"/>
      <c r="M34" s="322"/>
      <c r="N34" s="322"/>
      <c r="O34" s="322"/>
      <c r="P34" s="322"/>
      <c r="Q34" s="322"/>
      <c r="R34" s="322"/>
      <c r="S34" s="322"/>
      <c r="T34" s="322"/>
      <c r="U34" s="322"/>
      <c r="V34" s="322"/>
      <c r="W34" s="322"/>
      <c r="X34" s="322"/>
      <c r="Y34" s="322"/>
      <c r="Z34" s="322"/>
      <c r="AA34" s="322"/>
      <c r="AB34" s="322"/>
      <c r="AC34" s="322"/>
      <c r="AD34" s="322"/>
      <c r="AE34" s="322"/>
      <c r="AF34" s="322"/>
      <c r="AG34" s="322"/>
      <c r="AH34" s="322"/>
      <c r="AI34" s="322"/>
      <c r="AJ34" s="322"/>
      <c r="AK34" s="322"/>
      <c r="AL34" s="322"/>
      <c r="AM34" s="322"/>
      <c r="AN34" s="322"/>
      <c r="AO34" s="322"/>
      <c r="AP34" s="322"/>
      <c r="AQ34" s="322"/>
      <c r="AR34" s="322"/>
      <c r="AS34" s="322"/>
      <c r="AT34" s="322"/>
      <c r="AU34" s="322"/>
      <c r="AV34" s="322"/>
      <c r="AW34" s="322"/>
      <c r="AX34" s="322"/>
      <c r="AY34" s="322"/>
      <c r="AZ34" s="322"/>
      <c r="BA34" s="322"/>
      <c r="BB34" s="322"/>
      <c r="BC34" s="322"/>
      <c r="BD34" s="322"/>
      <c r="BE34" s="322"/>
      <c r="BF34" s="322"/>
      <c r="BG34" s="322"/>
      <c r="BH34" s="322"/>
      <c r="BI34" s="322"/>
      <c r="BJ34" s="322"/>
      <c r="BK34" s="322"/>
      <c r="BL34" s="322"/>
      <c r="BM34" s="322"/>
      <c r="BN34" s="322"/>
      <c r="BO34" s="322"/>
      <c r="BP34" s="322"/>
      <c r="BQ34" s="322"/>
      <c r="BR34" s="322"/>
      <c r="BS34" s="322"/>
      <c r="BT34" s="322"/>
      <c r="BU34" s="322"/>
      <c r="BV34" s="322"/>
      <c r="BW34" s="322"/>
      <c r="BX34" s="322"/>
      <c r="BY34" s="322"/>
      <c r="BZ34" s="322"/>
      <c r="CA34" s="322"/>
      <c r="CB34" s="322"/>
      <c r="CC34" s="322"/>
      <c r="CD34" s="322"/>
      <c r="CE34" s="322"/>
      <c r="CF34" s="322"/>
      <c r="CG34" s="322"/>
      <c r="CH34" s="322"/>
      <c r="CI34" s="322"/>
      <c r="CJ34" s="322"/>
      <c r="CK34" s="322"/>
      <c r="CL34" s="322"/>
      <c r="CM34" s="322"/>
      <c r="CN34" s="322"/>
      <c r="CO34" s="322"/>
      <c r="CP34" s="322"/>
      <c r="CQ34" s="322"/>
      <c r="CR34" s="322"/>
      <c r="CS34" s="322"/>
      <c r="CT34" s="322"/>
      <c r="CU34" s="322"/>
      <c r="CV34" s="322"/>
      <c r="CW34" s="322"/>
      <c r="CX34" s="322"/>
      <c r="CY34" s="322"/>
      <c r="CZ34" s="322"/>
      <c r="DA34" s="322"/>
      <c r="DB34" s="322"/>
      <c r="DC34" s="322"/>
      <c r="DD34" s="322"/>
      <c r="DE34" s="322"/>
      <c r="DF34" s="322"/>
      <c r="DG34" s="322"/>
      <c r="DH34" s="322"/>
      <c r="DI34" s="322"/>
      <c r="DJ34" s="322"/>
      <c r="DK34" s="322"/>
      <c r="DL34" s="322"/>
      <c r="DM34" s="322"/>
      <c r="DN34" s="322"/>
      <c r="DO34" s="322"/>
      <c r="DP34" s="322"/>
      <c r="DQ34" s="322"/>
      <c r="DR34" s="322"/>
      <c r="DS34" s="322"/>
      <c r="DT34" s="322"/>
      <c r="DU34" s="322"/>
      <c r="DV34" s="322"/>
      <c r="DW34" s="322"/>
      <c r="DX34" s="322"/>
      <c r="DY34" s="322"/>
      <c r="DZ34" s="322"/>
      <c r="EA34" s="322"/>
      <c r="EB34" s="322"/>
      <c r="EC34" s="322"/>
      <c r="ED34" s="322"/>
      <c r="EE34" s="322"/>
      <c r="EF34" s="322"/>
      <c r="EG34" s="322"/>
      <c r="EH34" s="322"/>
      <c r="EI34" s="322"/>
      <c r="EJ34" s="322"/>
      <c r="EK34" s="322"/>
      <c r="EL34" s="322"/>
      <c r="EM34" s="322"/>
      <c r="EN34" s="322"/>
      <c r="EO34" s="322"/>
      <c r="EP34" s="322"/>
      <c r="EQ34" s="322"/>
      <c r="ER34" s="322"/>
      <c r="ES34" s="322"/>
      <c r="ET34" s="322"/>
      <c r="EU34" s="322"/>
      <c r="EV34" s="322"/>
      <c r="EW34" s="322"/>
      <c r="EX34" s="322"/>
      <c r="EY34" s="322"/>
      <c r="EZ34" s="322"/>
      <c r="FA34" s="322"/>
      <c r="FB34" s="322"/>
      <c r="FC34" s="322"/>
      <c r="FD34" s="322"/>
      <c r="FE34" s="322"/>
      <c r="FF34" s="322"/>
      <c r="FG34" s="322"/>
      <c r="FH34" s="322"/>
      <c r="FI34" s="322"/>
      <c r="FJ34" s="322"/>
      <c r="FK34" s="322"/>
      <c r="FL34" s="322"/>
      <c r="FM34" s="322"/>
      <c r="FN34" s="322"/>
      <c r="FO34" s="322"/>
      <c r="FP34" s="322"/>
      <c r="FQ34" s="322"/>
      <c r="FR34" s="322"/>
      <c r="FS34" s="322"/>
      <c r="FT34" s="322"/>
      <c r="FU34" s="322"/>
      <c r="FV34" s="322"/>
      <c r="FW34" s="322"/>
      <c r="FX34" s="322"/>
      <c r="FY34" s="322"/>
      <c r="FZ34" s="322"/>
      <c r="GA34" s="322"/>
      <c r="GB34" s="322"/>
      <c r="GC34" s="322"/>
      <c r="GD34" s="322"/>
      <c r="GE34" s="322"/>
      <c r="GF34" s="322"/>
      <c r="GG34" s="322"/>
      <c r="GH34" s="322"/>
      <c r="GI34" s="322"/>
      <c r="GJ34" s="322"/>
      <c r="GK34" s="322"/>
      <c r="GL34" s="322"/>
      <c r="GM34" s="322"/>
      <c r="GN34" s="322"/>
      <c r="GO34" s="322"/>
      <c r="GP34" s="322"/>
      <c r="GQ34" s="322"/>
      <c r="GR34" s="322"/>
      <c r="GS34" s="322"/>
      <c r="GT34" s="322"/>
      <c r="GU34" s="322"/>
      <c r="GV34" s="322"/>
      <c r="GW34" s="322"/>
      <c r="GX34" s="322"/>
      <c r="GY34" s="322"/>
      <c r="GZ34" s="322"/>
      <c r="HA34" s="322"/>
      <c r="HB34" s="322"/>
      <c r="HC34" s="322"/>
      <c r="HD34" s="322"/>
      <c r="HE34" s="322"/>
      <c r="HF34" s="322"/>
      <c r="HG34" s="322"/>
      <c r="HH34" s="322"/>
      <c r="HI34" s="322"/>
      <c r="HJ34" s="322"/>
      <c r="HK34" s="322"/>
      <c r="HL34" s="322"/>
      <c r="HM34" s="322"/>
      <c r="HN34" s="322"/>
      <c r="HO34" s="322"/>
      <c r="HP34" s="322"/>
      <c r="HQ34" s="322"/>
      <c r="HR34" s="322"/>
      <c r="HS34" s="322"/>
      <c r="HT34" s="322"/>
      <c r="HU34" s="322"/>
      <c r="HV34" s="322"/>
      <c r="HW34" s="322"/>
      <c r="HX34" s="322"/>
      <c r="HY34" s="322"/>
      <c r="HZ34" s="322"/>
      <c r="IA34" s="322"/>
      <c r="IB34" s="322"/>
      <c r="IC34" s="322"/>
      <c r="ID34" s="322"/>
      <c r="IE34" s="322"/>
      <c r="IF34" s="322"/>
      <c r="IG34" s="322"/>
      <c r="IH34" s="322"/>
      <c r="II34" s="322"/>
      <c r="IJ34" s="322"/>
      <c r="IK34" s="322"/>
      <c r="IL34" s="322"/>
      <c r="IM34" s="322"/>
      <c r="IN34" s="322"/>
      <c r="IO34" s="322"/>
      <c r="IP34" s="322"/>
      <c r="IQ34" s="322"/>
      <c r="IR34" s="322"/>
      <c r="IS34" s="322"/>
      <c r="IT34" s="322"/>
      <c r="IU34" s="322"/>
      <c r="IV34" s="322"/>
    </row>
    <row r="35" spans="1:256">
      <c r="A35" s="79" t="s">
        <v>36</v>
      </c>
      <c r="B35" s="293">
        <v>883</v>
      </c>
      <c r="C35" s="328">
        <v>955</v>
      </c>
      <c r="D35" s="328">
        <v>653</v>
      </c>
      <c r="E35" s="328">
        <v>721</v>
      </c>
      <c r="F35" s="124">
        <v>41.831152791720179</v>
      </c>
      <c r="G35" s="124">
        <v>43.378745504849107</v>
      </c>
      <c r="H35" s="124">
        <v>29.661068915881117</v>
      </c>
      <c r="I35" s="329">
        <v>32.749817286907017</v>
      </c>
      <c r="J35" s="330">
        <v>73.9524348810872</v>
      </c>
      <c r="K35" s="329">
        <v>75.497382198952877</v>
      </c>
      <c r="L35" s="322"/>
      <c r="M35" s="322"/>
      <c r="N35" s="322"/>
      <c r="O35" s="322"/>
      <c r="P35" s="322"/>
      <c r="Q35" s="322"/>
      <c r="R35" s="322"/>
      <c r="S35" s="322"/>
      <c r="T35" s="322"/>
      <c r="U35" s="322"/>
      <c r="V35" s="322"/>
      <c r="W35" s="322"/>
      <c r="X35" s="322"/>
      <c r="Y35" s="322"/>
      <c r="Z35" s="322"/>
      <c r="AA35" s="322"/>
      <c r="AB35" s="322"/>
      <c r="AC35" s="322"/>
      <c r="AD35" s="322"/>
      <c r="AE35" s="322"/>
      <c r="AF35" s="322"/>
      <c r="AG35" s="322"/>
      <c r="AH35" s="322"/>
      <c r="AI35" s="322"/>
      <c r="AJ35" s="322"/>
      <c r="AK35" s="322"/>
      <c r="AL35" s="322"/>
      <c r="AM35" s="322"/>
      <c r="AN35" s="322"/>
      <c r="AO35" s="322"/>
      <c r="AP35" s="322"/>
      <c r="AQ35" s="322"/>
      <c r="AR35" s="322"/>
      <c r="AS35" s="322"/>
      <c r="AT35" s="322"/>
      <c r="AU35" s="322"/>
      <c r="AV35" s="322"/>
      <c r="AW35" s="322"/>
      <c r="AX35" s="322"/>
      <c r="AY35" s="322"/>
      <c r="AZ35" s="322"/>
      <c r="BA35" s="322"/>
      <c r="BB35" s="322"/>
      <c r="BC35" s="322"/>
      <c r="BD35" s="322"/>
      <c r="BE35" s="322"/>
      <c r="BF35" s="322"/>
      <c r="BG35" s="322"/>
      <c r="BH35" s="322"/>
      <c r="BI35" s="322"/>
      <c r="BJ35" s="322"/>
      <c r="BK35" s="322"/>
      <c r="BL35" s="322"/>
      <c r="BM35" s="322"/>
      <c r="BN35" s="322"/>
      <c r="BO35" s="322"/>
      <c r="BP35" s="322"/>
      <c r="BQ35" s="322"/>
      <c r="BR35" s="322"/>
      <c r="BS35" s="322"/>
      <c r="BT35" s="322"/>
      <c r="BU35" s="322"/>
      <c r="BV35" s="322"/>
      <c r="BW35" s="322"/>
      <c r="BX35" s="322"/>
      <c r="BY35" s="322"/>
      <c r="BZ35" s="322"/>
      <c r="CA35" s="322"/>
      <c r="CB35" s="322"/>
      <c r="CC35" s="322"/>
      <c r="CD35" s="322"/>
      <c r="CE35" s="322"/>
      <c r="CF35" s="322"/>
      <c r="CG35" s="322"/>
      <c r="CH35" s="322"/>
      <c r="CI35" s="322"/>
      <c r="CJ35" s="322"/>
      <c r="CK35" s="322"/>
      <c r="CL35" s="322"/>
      <c r="CM35" s="322"/>
      <c r="CN35" s="322"/>
      <c r="CO35" s="322"/>
      <c r="CP35" s="322"/>
      <c r="CQ35" s="322"/>
      <c r="CR35" s="322"/>
      <c r="CS35" s="322"/>
      <c r="CT35" s="322"/>
      <c r="CU35" s="322"/>
      <c r="CV35" s="322"/>
      <c r="CW35" s="322"/>
      <c r="CX35" s="322"/>
      <c r="CY35" s="322"/>
      <c r="CZ35" s="322"/>
      <c r="DA35" s="322"/>
      <c r="DB35" s="322"/>
      <c r="DC35" s="322"/>
      <c r="DD35" s="322"/>
      <c r="DE35" s="322"/>
      <c r="DF35" s="322"/>
      <c r="DG35" s="322"/>
      <c r="DH35" s="322"/>
      <c r="DI35" s="322"/>
      <c r="DJ35" s="322"/>
      <c r="DK35" s="322"/>
      <c r="DL35" s="322"/>
      <c r="DM35" s="322"/>
      <c r="DN35" s="322"/>
      <c r="DO35" s="322"/>
      <c r="DP35" s="322"/>
      <c r="DQ35" s="322"/>
      <c r="DR35" s="322"/>
      <c r="DS35" s="322"/>
      <c r="DT35" s="322"/>
      <c r="DU35" s="322"/>
      <c r="DV35" s="322"/>
      <c r="DW35" s="322"/>
      <c r="DX35" s="322"/>
      <c r="DY35" s="322"/>
      <c r="DZ35" s="322"/>
      <c r="EA35" s="322"/>
      <c r="EB35" s="322"/>
      <c r="EC35" s="322"/>
      <c r="ED35" s="322"/>
      <c r="EE35" s="322"/>
      <c r="EF35" s="322"/>
      <c r="EG35" s="322"/>
      <c r="EH35" s="322"/>
      <c r="EI35" s="322"/>
      <c r="EJ35" s="322"/>
      <c r="EK35" s="322"/>
      <c r="EL35" s="322"/>
      <c r="EM35" s="322"/>
      <c r="EN35" s="322"/>
      <c r="EO35" s="322"/>
      <c r="EP35" s="322"/>
      <c r="EQ35" s="322"/>
      <c r="ER35" s="322"/>
      <c r="ES35" s="322"/>
      <c r="ET35" s="322"/>
      <c r="EU35" s="322"/>
      <c r="EV35" s="322"/>
      <c r="EW35" s="322"/>
      <c r="EX35" s="322"/>
      <c r="EY35" s="322"/>
      <c r="EZ35" s="322"/>
      <c r="FA35" s="322"/>
      <c r="FB35" s="322"/>
      <c r="FC35" s="322"/>
      <c r="FD35" s="322"/>
      <c r="FE35" s="322"/>
      <c r="FF35" s="322"/>
      <c r="FG35" s="322"/>
      <c r="FH35" s="322"/>
      <c r="FI35" s="322"/>
      <c r="FJ35" s="322"/>
      <c r="FK35" s="322"/>
      <c r="FL35" s="322"/>
      <c r="FM35" s="322"/>
      <c r="FN35" s="322"/>
      <c r="FO35" s="322"/>
      <c r="FP35" s="322"/>
      <c r="FQ35" s="322"/>
      <c r="FR35" s="322"/>
      <c r="FS35" s="322"/>
      <c r="FT35" s="322"/>
      <c r="FU35" s="322"/>
      <c r="FV35" s="322"/>
      <c r="FW35" s="322"/>
      <c r="FX35" s="322"/>
      <c r="FY35" s="322"/>
      <c r="FZ35" s="322"/>
      <c r="GA35" s="322"/>
      <c r="GB35" s="322"/>
      <c r="GC35" s="322"/>
      <c r="GD35" s="322"/>
      <c r="GE35" s="322"/>
      <c r="GF35" s="322"/>
      <c r="GG35" s="322"/>
      <c r="GH35" s="322"/>
      <c r="GI35" s="322"/>
      <c r="GJ35" s="322"/>
      <c r="GK35" s="322"/>
      <c r="GL35" s="322"/>
      <c r="GM35" s="322"/>
      <c r="GN35" s="322"/>
      <c r="GO35" s="322"/>
      <c r="GP35" s="322"/>
      <c r="GQ35" s="322"/>
      <c r="GR35" s="322"/>
      <c r="GS35" s="322"/>
      <c r="GT35" s="322"/>
      <c r="GU35" s="322"/>
      <c r="GV35" s="322"/>
      <c r="GW35" s="322"/>
      <c r="GX35" s="322"/>
      <c r="GY35" s="322"/>
      <c r="GZ35" s="322"/>
      <c r="HA35" s="322"/>
      <c r="HB35" s="322"/>
      <c r="HC35" s="322"/>
      <c r="HD35" s="322"/>
      <c r="HE35" s="322"/>
      <c r="HF35" s="322"/>
      <c r="HG35" s="322"/>
      <c r="HH35" s="322"/>
      <c r="HI35" s="322"/>
      <c r="HJ35" s="322"/>
      <c r="HK35" s="322"/>
      <c r="HL35" s="322"/>
      <c r="HM35" s="322"/>
      <c r="HN35" s="322"/>
      <c r="HO35" s="322"/>
      <c r="HP35" s="322"/>
      <c r="HQ35" s="322"/>
      <c r="HR35" s="322"/>
      <c r="HS35" s="322"/>
      <c r="HT35" s="322"/>
      <c r="HU35" s="322"/>
      <c r="HV35" s="322"/>
      <c r="HW35" s="322"/>
      <c r="HX35" s="322"/>
      <c r="HY35" s="322"/>
      <c r="HZ35" s="322"/>
      <c r="IA35" s="322"/>
      <c r="IB35" s="322"/>
      <c r="IC35" s="322"/>
      <c r="ID35" s="322"/>
      <c r="IE35" s="322"/>
      <c r="IF35" s="322"/>
      <c r="IG35" s="322"/>
      <c r="IH35" s="322"/>
      <c r="II35" s="322"/>
      <c r="IJ35" s="322"/>
      <c r="IK35" s="322"/>
      <c r="IL35" s="322"/>
      <c r="IM35" s="322"/>
      <c r="IN35" s="322"/>
      <c r="IO35" s="322"/>
      <c r="IP35" s="322"/>
      <c r="IQ35" s="322"/>
      <c r="IR35" s="322"/>
      <c r="IS35" s="322"/>
      <c r="IT35" s="322"/>
      <c r="IU35" s="322"/>
      <c r="IV35" s="322"/>
    </row>
    <row r="36" spans="1:256">
      <c r="A36" s="331" t="s">
        <v>47</v>
      </c>
      <c r="B36" s="307">
        <v>371</v>
      </c>
      <c r="C36" s="332">
        <v>342</v>
      </c>
      <c r="D36" s="332">
        <v>172</v>
      </c>
      <c r="E36" s="332">
        <v>140</v>
      </c>
      <c r="F36" s="259">
        <v>26.169257963989409</v>
      </c>
      <c r="G36" s="259">
        <v>23.06629265999543</v>
      </c>
      <c r="H36" s="259">
        <v>11.600591630173138</v>
      </c>
      <c r="I36" s="333">
        <v>9.4423420245595313</v>
      </c>
      <c r="J36" s="334">
        <v>46.361185983827497</v>
      </c>
      <c r="K36" s="333">
        <v>40.935672514619881</v>
      </c>
      <c r="L36" s="322"/>
      <c r="M36" s="322"/>
      <c r="N36" s="322"/>
      <c r="O36" s="322"/>
      <c r="P36" s="322"/>
      <c r="Q36" s="322"/>
      <c r="R36" s="322"/>
      <c r="S36" s="322"/>
      <c r="T36" s="322"/>
      <c r="U36" s="322"/>
      <c r="V36" s="322"/>
      <c r="W36" s="322"/>
      <c r="X36" s="322"/>
      <c r="Y36" s="322"/>
      <c r="Z36" s="322"/>
      <c r="AA36" s="322"/>
      <c r="AB36" s="322"/>
      <c r="AC36" s="322"/>
      <c r="AD36" s="322"/>
      <c r="AE36" s="322"/>
      <c r="AF36" s="322"/>
      <c r="AG36" s="322"/>
      <c r="AH36" s="322"/>
      <c r="AI36" s="322"/>
      <c r="AJ36" s="322"/>
      <c r="AK36" s="322"/>
      <c r="AL36" s="322"/>
      <c r="AM36" s="322"/>
      <c r="AN36" s="322"/>
      <c r="AO36" s="322"/>
      <c r="AP36" s="322"/>
      <c r="AQ36" s="322"/>
      <c r="AR36" s="322"/>
      <c r="AS36" s="322"/>
      <c r="AT36" s="322"/>
      <c r="AU36" s="322"/>
      <c r="AV36" s="322"/>
      <c r="AW36" s="322"/>
      <c r="AX36" s="322"/>
      <c r="AY36" s="322"/>
      <c r="AZ36" s="322"/>
      <c r="BA36" s="322"/>
      <c r="BB36" s="322"/>
      <c r="BC36" s="322"/>
      <c r="BD36" s="322"/>
      <c r="BE36" s="322"/>
      <c r="BF36" s="322"/>
      <c r="BG36" s="322"/>
      <c r="BH36" s="322"/>
      <c r="BI36" s="322"/>
      <c r="BJ36" s="322"/>
      <c r="BK36" s="322"/>
      <c r="BL36" s="322"/>
      <c r="BM36" s="322"/>
      <c r="BN36" s="322"/>
      <c r="BO36" s="322"/>
      <c r="BP36" s="322"/>
      <c r="BQ36" s="322"/>
      <c r="BR36" s="322"/>
      <c r="BS36" s="322"/>
      <c r="BT36" s="322"/>
      <c r="BU36" s="322"/>
      <c r="BV36" s="322"/>
      <c r="BW36" s="322"/>
      <c r="BX36" s="322"/>
      <c r="BY36" s="322"/>
      <c r="BZ36" s="322"/>
      <c r="CA36" s="322"/>
      <c r="CB36" s="322"/>
      <c r="CC36" s="322"/>
      <c r="CD36" s="322"/>
      <c r="CE36" s="322"/>
      <c r="CF36" s="322"/>
      <c r="CG36" s="322"/>
      <c r="CH36" s="322"/>
      <c r="CI36" s="322"/>
      <c r="CJ36" s="322"/>
      <c r="CK36" s="322"/>
      <c r="CL36" s="322"/>
      <c r="CM36" s="322"/>
      <c r="CN36" s="322"/>
      <c r="CO36" s="322"/>
      <c r="CP36" s="322"/>
      <c r="CQ36" s="322"/>
      <c r="CR36" s="322"/>
      <c r="CS36" s="322"/>
      <c r="CT36" s="322"/>
      <c r="CU36" s="322"/>
      <c r="CV36" s="322"/>
      <c r="CW36" s="322"/>
      <c r="CX36" s="322"/>
      <c r="CY36" s="322"/>
      <c r="CZ36" s="322"/>
      <c r="DA36" s="322"/>
      <c r="DB36" s="322"/>
      <c r="DC36" s="322"/>
      <c r="DD36" s="322"/>
      <c r="DE36" s="322"/>
      <c r="DF36" s="322"/>
      <c r="DG36" s="322"/>
      <c r="DH36" s="322"/>
      <c r="DI36" s="322"/>
      <c r="DJ36" s="322"/>
      <c r="DK36" s="322"/>
      <c r="DL36" s="322"/>
      <c r="DM36" s="322"/>
      <c r="DN36" s="322"/>
      <c r="DO36" s="322"/>
      <c r="DP36" s="322"/>
      <c r="DQ36" s="322"/>
      <c r="DR36" s="322"/>
      <c r="DS36" s="322"/>
      <c r="DT36" s="322"/>
      <c r="DU36" s="322"/>
      <c r="DV36" s="322"/>
      <c r="DW36" s="322"/>
      <c r="DX36" s="322"/>
      <c r="DY36" s="322"/>
      <c r="DZ36" s="322"/>
      <c r="EA36" s="322"/>
      <c r="EB36" s="322"/>
      <c r="EC36" s="322"/>
      <c r="ED36" s="322"/>
      <c r="EE36" s="322"/>
      <c r="EF36" s="322"/>
      <c r="EG36" s="322"/>
      <c r="EH36" s="322"/>
      <c r="EI36" s="322"/>
      <c r="EJ36" s="322"/>
      <c r="EK36" s="322"/>
      <c r="EL36" s="322"/>
      <c r="EM36" s="322"/>
      <c r="EN36" s="322"/>
      <c r="EO36" s="322"/>
      <c r="EP36" s="322"/>
      <c r="EQ36" s="322"/>
      <c r="ER36" s="322"/>
      <c r="ES36" s="322"/>
      <c r="ET36" s="322"/>
      <c r="EU36" s="322"/>
      <c r="EV36" s="322"/>
      <c r="EW36" s="322"/>
      <c r="EX36" s="322"/>
      <c r="EY36" s="322"/>
      <c r="EZ36" s="322"/>
      <c r="FA36" s="322"/>
      <c r="FB36" s="322"/>
      <c r="FC36" s="322"/>
      <c r="FD36" s="322"/>
      <c r="FE36" s="322"/>
      <c r="FF36" s="322"/>
      <c r="FG36" s="322"/>
      <c r="FH36" s="322"/>
      <c r="FI36" s="322"/>
      <c r="FJ36" s="322"/>
      <c r="FK36" s="322"/>
      <c r="FL36" s="322"/>
      <c r="FM36" s="322"/>
      <c r="FN36" s="322"/>
      <c r="FO36" s="322"/>
      <c r="FP36" s="322"/>
      <c r="FQ36" s="322"/>
      <c r="FR36" s="322"/>
      <c r="FS36" s="322"/>
      <c r="FT36" s="322"/>
      <c r="FU36" s="322"/>
      <c r="FV36" s="322"/>
      <c r="FW36" s="322"/>
      <c r="FX36" s="322"/>
      <c r="FY36" s="322"/>
      <c r="FZ36" s="322"/>
      <c r="GA36" s="322"/>
      <c r="GB36" s="322"/>
      <c r="GC36" s="322"/>
      <c r="GD36" s="322"/>
      <c r="GE36" s="322"/>
      <c r="GF36" s="322"/>
      <c r="GG36" s="322"/>
      <c r="GH36" s="322"/>
      <c r="GI36" s="322"/>
      <c r="GJ36" s="322"/>
      <c r="GK36" s="322"/>
      <c r="GL36" s="322"/>
      <c r="GM36" s="322"/>
      <c r="GN36" s="322"/>
      <c r="GO36" s="322"/>
      <c r="GP36" s="322"/>
      <c r="GQ36" s="322"/>
      <c r="GR36" s="322"/>
      <c r="GS36" s="322"/>
      <c r="GT36" s="322"/>
      <c r="GU36" s="322"/>
      <c r="GV36" s="322"/>
      <c r="GW36" s="322"/>
      <c r="GX36" s="322"/>
      <c r="GY36" s="322"/>
      <c r="GZ36" s="322"/>
      <c r="HA36" s="322"/>
      <c r="HB36" s="322"/>
      <c r="HC36" s="322"/>
      <c r="HD36" s="322"/>
      <c r="HE36" s="322"/>
      <c r="HF36" s="322"/>
      <c r="HG36" s="322"/>
      <c r="HH36" s="322"/>
      <c r="HI36" s="322"/>
      <c r="HJ36" s="322"/>
      <c r="HK36" s="322"/>
      <c r="HL36" s="322"/>
      <c r="HM36" s="322"/>
      <c r="HN36" s="322"/>
      <c r="HO36" s="322"/>
      <c r="HP36" s="322"/>
      <c r="HQ36" s="322"/>
      <c r="HR36" s="322"/>
      <c r="HS36" s="322"/>
      <c r="HT36" s="322"/>
      <c r="HU36" s="322"/>
      <c r="HV36" s="322"/>
      <c r="HW36" s="322"/>
      <c r="HX36" s="322"/>
      <c r="HY36" s="322"/>
      <c r="HZ36" s="322"/>
      <c r="IA36" s="322"/>
      <c r="IB36" s="322"/>
      <c r="IC36" s="322"/>
      <c r="ID36" s="322"/>
      <c r="IE36" s="322"/>
      <c r="IF36" s="322"/>
      <c r="IG36" s="322"/>
      <c r="IH36" s="322"/>
      <c r="II36" s="322"/>
      <c r="IJ36" s="322"/>
      <c r="IK36" s="322"/>
      <c r="IL36" s="322"/>
      <c r="IM36" s="322"/>
      <c r="IN36" s="322"/>
      <c r="IO36" s="322"/>
      <c r="IP36" s="322"/>
      <c r="IQ36" s="322"/>
      <c r="IR36" s="322"/>
      <c r="IS36" s="322"/>
      <c r="IT36" s="322"/>
      <c r="IU36" s="322"/>
      <c r="IV36" s="322"/>
    </row>
    <row r="37" spans="1:256">
      <c r="A37" s="187" t="s">
        <v>310</v>
      </c>
      <c r="B37" s="103"/>
      <c r="C37" s="103"/>
      <c r="D37" s="103"/>
      <c r="E37" s="103"/>
      <c r="F37" s="103"/>
      <c r="G37" s="103"/>
      <c r="H37" s="103"/>
      <c r="I37" s="103"/>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row>
    <row r="38" spans="1:256">
      <c r="A38" s="97" t="s">
        <v>311</v>
      </c>
      <c r="B38" s="11"/>
      <c r="C38" s="11"/>
      <c r="D38" s="11"/>
      <c r="E38" s="11"/>
      <c r="F38" s="11"/>
      <c r="G38" s="11"/>
      <c r="H38" s="11"/>
      <c r="I38" s="11"/>
      <c r="J38"/>
      <c r="K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row>
    <row r="39" spans="1:256">
      <c r="A39" s="97"/>
      <c r="B39" s="97"/>
      <c r="C39" s="97"/>
      <c r="D39" s="97"/>
      <c r="E39" s="97"/>
      <c r="F39" s="97"/>
      <c r="G39" s="97"/>
      <c r="H39" s="97"/>
      <c r="I39" s="97"/>
      <c r="J39" s="97"/>
      <c r="K39" s="97"/>
      <c r="L39" s="335"/>
      <c r="M39" s="97"/>
      <c r="N39" s="97"/>
      <c r="O39" s="97"/>
      <c r="P39" s="97"/>
      <c r="Q39" s="98"/>
      <c r="R39" s="98"/>
      <c r="S39" s="98"/>
      <c r="T39" s="98"/>
      <c r="U39" s="98"/>
      <c r="V39" s="98"/>
      <c r="W39" s="98"/>
      <c r="X39" s="98"/>
      <c r="Y39" s="98"/>
      <c r="Z39" s="98"/>
      <c r="AA39" s="98"/>
      <c r="AB39" s="98"/>
      <c r="AC39" s="98"/>
      <c r="AD39" s="98"/>
      <c r="AE39" s="98"/>
      <c r="AF39" s="98"/>
      <c r="AG39" s="98"/>
      <c r="AH39" s="98"/>
      <c r="AI39" s="98"/>
      <c r="AJ39" s="98"/>
      <c r="AK39" s="98"/>
      <c r="AL39" s="98"/>
      <c r="AM39" s="98"/>
      <c r="AN39" s="98"/>
      <c r="AO39" s="98"/>
      <c r="AP39" s="98"/>
      <c r="AQ39" s="98"/>
      <c r="AR39" s="98"/>
      <c r="AS39" s="98"/>
      <c r="AT39" s="98"/>
      <c r="AU39" s="98"/>
      <c r="AV39" s="98"/>
      <c r="AW39" s="98"/>
      <c r="AX39" s="98"/>
      <c r="AY39" s="98"/>
      <c r="AZ39" s="98"/>
      <c r="BA39" s="98"/>
      <c r="BB39" s="98"/>
      <c r="BC39" s="98"/>
      <c r="BD39" s="98"/>
      <c r="BE39" s="98"/>
      <c r="BF39" s="98"/>
      <c r="BG39" s="98"/>
      <c r="BH39" s="98"/>
      <c r="BI39" s="98"/>
      <c r="BJ39" s="98"/>
      <c r="BK39" s="98"/>
      <c r="BL39" s="98"/>
      <c r="BM39" s="98"/>
      <c r="BN39" s="98"/>
      <c r="BO39" s="98"/>
      <c r="BP39" s="98"/>
      <c r="BQ39" s="98"/>
      <c r="BR39" s="98"/>
      <c r="BS39" s="98"/>
      <c r="BT39" s="98"/>
      <c r="BU39" s="98"/>
      <c r="BV39" s="98"/>
      <c r="BW39" s="98"/>
      <c r="BX39" s="98"/>
      <c r="BY39" s="98"/>
      <c r="BZ39" s="98"/>
      <c r="CA39" s="98"/>
      <c r="CB39" s="98"/>
      <c r="CC39" s="98"/>
      <c r="CD39" s="98"/>
      <c r="CE39" s="98"/>
      <c r="CF39" s="98"/>
      <c r="CG39" s="98"/>
      <c r="CH39" s="98"/>
      <c r="CI39" s="98"/>
      <c r="CJ39" s="98"/>
      <c r="CK39" s="98"/>
      <c r="CL39" s="98"/>
      <c r="CM39" s="98"/>
      <c r="CN39" s="98"/>
      <c r="CO39" s="98"/>
      <c r="CP39" s="98"/>
      <c r="CQ39" s="98"/>
      <c r="CR39" s="98"/>
      <c r="CS39" s="98"/>
      <c r="CT39" s="98"/>
      <c r="CU39" s="98"/>
      <c r="CV39" s="98"/>
      <c r="CW39" s="98"/>
      <c r="CX39" s="98"/>
      <c r="CY39" s="98"/>
      <c r="CZ39" s="98"/>
      <c r="DA39" s="98"/>
      <c r="DB39" s="98"/>
      <c r="DC39" s="98"/>
      <c r="DD39" s="98"/>
      <c r="DE39" s="98"/>
      <c r="DF39" s="98"/>
      <c r="DG39" s="98"/>
      <c r="DH39" s="98"/>
      <c r="DI39" s="98"/>
      <c r="DJ39" s="98"/>
      <c r="DK39" s="98"/>
      <c r="DL39" s="98"/>
      <c r="DM39" s="98"/>
      <c r="DN39" s="98"/>
      <c r="DO39" s="98"/>
      <c r="DP39" s="98"/>
      <c r="DQ39" s="98"/>
      <c r="DR39" s="98"/>
      <c r="DS39" s="98"/>
      <c r="DT39" s="98"/>
      <c r="DU39" s="98"/>
      <c r="DV39" s="98"/>
      <c r="DW39" s="98"/>
      <c r="DX39" s="98"/>
      <c r="DY39" s="98"/>
      <c r="DZ39" s="98"/>
      <c r="EA39" s="98"/>
      <c r="EB39" s="98"/>
      <c r="EC39" s="98"/>
      <c r="ED39" s="98"/>
      <c r="EE39" s="98"/>
      <c r="EF39" s="98"/>
      <c r="EG39" s="98"/>
      <c r="EH39" s="98"/>
      <c r="EI39" s="98"/>
      <c r="EJ39" s="98"/>
      <c r="EK39" s="98"/>
      <c r="EL39" s="98"/>
      <c r="EM39" s="98"/>
      <c r="EN39" s="98"/>
      <c r="EO39" s="98"/>
      <c r="EP39" s="98"/>
      <c r="EQ39" s="98"/>
      <c r="ER39" s="98"/>
      <c r="ES39" s="98"/>
      <c r="ET39" s="98"/>
      <c r="EU39" s="98"/>
      <c r="EV39" s="98"/>
      <c r="EW39" s="98"/>
      <c r="EX39" s="98"/>
      <c r="EY39" s="98"/>
      <c r="EZ39" s="98"/>
      <c r="FA39" s="98"/>
      <c r="FB39" s="98"/>
      <c r="FC39" s="98"/>
      <c r="FD39" s="98"/>
      <c r="FE39" s="98"/>
      <c r="FF39" s="98"/>
      <c r="FG39" s="98"/>
      <c r="FH39" s="98"/>
      <c r="FI39" s="98"/>
      <c r="FJ39" s="98"/>
      <c r="FK39" s="98"/>
      <c r="FL39" s="98"/>
      <c r="FM39" s="98"/>
      <c r="FN39" s="98"/>
      <c r="FO39" s="98"/>
      <c r="FP39" s="98"/>
      <c r="FQ39" s="98"/>
      <c r="FR39" s="98"/>
      <c r="FS39" s="98"/>
      <c r="FT39" s="98"/>
      <c r="FU39" s="98"/>
      <c r="FV39" s="98"/>
      <c r="FW39" s="98"/>
      <c r="FX39" s="98"/>
      <c r="FY39" s="98"/>
      <c r="FZ39" s="98"/>
      <c r="GA39" s="98"/>
      <c r="GB39" s="98"/>
      <c r="GC39" s="98"/>
      <c r="GD39" s="98"/>
      <c r="GE39" s="98"/>
      <c r="GF39" s="98"/>
      <c r="GG39" s="98"/>
      <c r="GH39" s="98"/>
      <c r="GI39" s="98"/>
      <c r="GJ39" s="98"/>
      <c r="GK39" s="98"/>
      <c r="GL39" s="98"/>
      <c r="GM39" s="98"/>
      <c r="GN39" s="98"/>
      <c r="GO39" s="98"/>
      <c r="GP39" s="98"/>
      <c r="GQ39" s="98"/>
      <c r="GR39" s="98"/>
      <c r="GS39" s="98"/>
      <c r="GT39" s="98"/>
      <c r="GU39" s="98"/>
      <c r="GV39" s="98"/>
      <c r="GW39" s="98"/>
      <c r="GX39" s="98"/>
      <c r="GY39" s="98"/>
      <c r="GZ39" s="98"/>
      <c r="HA39" s="98"/>
      <c r="HB39" s="98"/>
      <c r="HC39" s="98"/>
      <c r="HD39" s="98"/>
      <c r="HE39" s="98"/>
      <c r="HF39" s="98"/>
      <c r="HG39" s="98"/>
      <c r="HH39" s="98"/>
      <c r="HI39" s="98"/>
      <c r="HJ39" s="98"/>
      <c r="HK39" s="98"/>
      <c r="HL39" s="98"/>
      <c r="HM39" s="98"/>
      <c r="HN39" s="98"/>
      <c r="HO39" s="98"/>
      <c r="HP39" s="98"/>
      <c r="HQ39" s="98"/>
      <c r="HR39" s="98"/>
      <c r="HS39" s="98"/>
      <c r="HT39" s="98"/>
      <c r="HU39" s="98"/>
      <c r="HV39" s="98"/>
      <c r="HW39" s="98"/>
      <c r="HX39" s="98"/>
      <c r="HY39" s="98"/>
      <c r="HZ39" s="98"/>
      <c r="IA39" s="98"/>
      <c r="IB39" s="98"/>
      <c r="IC39" s="98"/>
      <c r="ID39" s="98"/>
      <c r="IE39" s="98"/>
      <c r="IF39" s="98"/>
      <c r="IG39" s="98"/>
      <c r="IH39" s="98"/>
      <c r="II39" s="98"/>
      <c r="IJ39" s="98"/>
      <c r="IK39" s="98"/>
      <c r="IL39" s="98"/>
      <c r="IM39" s="98"/>
      <c r="IN39" s="98"/>
      <c r="IO39" s="98"/>
      <c r="IP39" s="98"/>
      <c r="IQ39" s="98"/>
      <c r="IR39" s="98"/>
      <c r="IS39" s="98"/>
      <c r="IT39" s="98"/>
      <c r="IU39" s="98"/>
      <c r="IV39" s="98"/>
    </row>
    <row r="40" spans="1:256">
      <c r="A40" s="98"/>
      <c r="B40" s="97"/>
      <c r="C40" s="97"/>
      <c r="D40" s="97"/>
      <c r="E40" s="97"/>
      <c r="F40" s="97"/>
      <c r="G40" s="97"/>
      <c r="H40" s="97"/>
      <c r="I40" s="97"/>
      <c r="J40" s="97"/>
      <c r="K40" s="97"/>
      <c r="L40" s="97"/>
      <c r="M40" s="98"/>
      <c r="N40" s="98"/>
      <c r="O40" s="98"/>
      <c r="P40" s="98"/>
      <c r="Q40" s="98"/>
      <c r="R40" s="98"/>
      <c r="S40" s="98"/>
      <c r="T40" s="98"/>
      <c r="U40" s="98"/>
      <c r="V40" s="98"/>
      <c r="W40" s="98"/>
      <c r="X40" s="98"/>
      <c r="Y40" s="98"/>
      <c r="Z40" s="98"/>
      <c r="AA40" s="98"/>
      <c r="AB40" s="98"/>
      <c r="AC40" s="98"/>
      <c r="AD40" s="98"/>
      <c r="AE40" s="98"/>
      <c r="AF40" s="98"/>
      <c r="AG40" s="98"/>
      <c r="AH40" s="98"/>
      <c r="AI40" s="98"/>
      <c r="AJ40" s="98"/>
      <c r="AK40" s="98"/>
      <c r="AL40" s="98"/>
      <c r="AM40" s="98"/>
      <c r="AN40" s="98"/>
      <c r="AO40" s="98"/>
      <c r="AP40" s="98"/>
      <c r="AQ40" s="98"/>
      <c r="AR40" s="98"/>
      <c r="AS40" s="98"/>
      <c r="AT40" s="98"/>
      <c r="AU40" s="98"/>
      <c r="AV40" s="98"/>
      <c r="AW40" s="98"/>
      <c r="AX40" s="98"/>
      <c r="AY40" s="98"/>
      <c r="AZ40" s="98"/>
      <c r="BA40" s="98"/>
      <c r="BB40" s="98"/>
      <c r="BC40" s="98"/>
      <c r="BD40" s="98"/>
      <c r="BE40" s="98"/>
      <c r="BF40" s="98"/>
      <c r="BG40" s="98"/>
      <c r="BH40" s="98"/>
      <c r="BI40" s="98"/>
      <c r="BJ40" s="98"/>
      <c r="BK40" s="98"/>
      <c r="BL40" s="98"/>
      <c r="BM40" s="98"/>
      <c r="BN40" s="98"/>
      <c r="BO40" s="98"/>
      <c r="BP40" s="98"/>
      <c r="BQ40" s="98"/>
      <c r="BR40" s="98"/>
      <c r="BS40" s="98"/>
      <c r="BT40" s="98"/>
      <c r="BU40" s="98"/>
      <c r="BV40" s="98"/>
      <c r="BW40" s="98"/>
      <c r="BX40" s="98"/>
      <c r="BY40" s="98"/>
      <c r="BZ40" s="98"/>
      <c r="CA40" s="98"/>
      <c r="CB40" s="98"/>
      <c r="CC40" s="98"/>
      <c r="CD40" s="98"/>
      <c r="CE40" s="98"/>
      <c r="CF40" s="98"/>
      <c r="CG40" s="98"/>
      <c r="CH40" s="98"/>
      <c r="CI40" s="98"/>
      <c r="CJ40" s="98"/>
      <c r="CK40" s="98"/>
      <c r="CL40" s="98"/>
      <c r="CM40" s="98"/>
      <c r="CN40" s="98"/>
      <c r="CO40" s="98"/>
      <c r="CP40" s="98"/>
      <c r="CQ40" s="98"/>
      <c r="CR40" s="98"/>
      <c r="CS40" s="98"/>
      <c r="CT40" s="98"/>
      <c r="CU40" s="98"/>
      <c r="CV40" s="98"/>
      <c r="CW40" s="98"/>
      <c r="CX40" s="98"/>
      <c r="CY40" s="98"/>
      <c r="CZ40" s="98"/>
      <c r="DA40" s="98"/>
      <c r="DB40" s="98"/>
      <c r="DC40" s="98"/>
      <c r="DD40" s="98"/>
      <c r="DE40" s="98"/>
      <c r="DF40" s="98"/>
      <c r="DG40" s="98"/>
      <c r="DH40" s="98"/>
      <c r="DI40" s="98"/>
      <c r="DJ40" s="98"/>
      <c r="DK40" s="98"/>
      <c r="DL40" s="98"/>
      <c r="DM40" s="98"/>
      <c r="DN40" s="98"/>
      <c r="DO40" s="98"/>
      <c r="DP40" s="98"/>
      <c r="DQ40" s="98"/>
      <c r="DR40" s="98"/>
      <c r="DS40" s="98"/>
      <c r="DT40" s="98"/>
      <c r="DU40" s="98"/>
      <c r="DV40" s="98"/>
      <c r="DW40" s="98"/>
      <c r="DX40" s="98"/>
      <c r="DY40" s="98"/>
      <c r="DZ40" s="98"/>
      <c r="EA40" s="98"/>
      <c r="EB40" s="98"/>
      <c r="EC40" s="98"/>
      <c r="ED40" s="98"/>
      <c r="EE40" s="98"/>
      <c r="EF40" s="98"/>
      <c r="EG40" s="98"/>
      <c r="EH40" s="98"/>
      <c r="EI40" s="98"/>
      <c r="EJ40" s="98"/>
      <c r="EK40" s="98"/>
      <c r="EL40" s="98"/>
      <c r="EM40" s="98"/>
      <c r="EN40" s="98"/>
      <c r="EO40" s="98"/>
      <c r="EP40" s="98"/>
      <c r="EQ40" s="98"/>
      <c r="ER40" s="98"/>
      <c r="ES40" s="98"/>
      <c r="ET40" s="98"/>
      <c r="EU40" s="98"/>
      <c r="EV40" s="98"/>
      <c r="EW40" s="98"/>
      <c r="EX40" s="98"/>
      <c r="EY40" s="98"/>
      <c r="EZ40" s="98"/>
      <c r="FA40" s="98"/>
      <c r="FB40" s="98"/>
      <c r="FC40" s="98"/>
      <c r="FD40" s="98"/>
      <c r="FE40" s="98"/>
      <c r="FF40" s="98"/>
      <c r="FG40" s="98"/>
      <c r="FH40" s="98"/>
      <c r="FI40" s="98"/>
      <c r="FJ40" s="98"/>
      <c r="FK40" s="98"/>
      <c r="FL40" s="98"/>
      <c r="FM40" s="98"/>
      <c r="FN40" s="98"/>
      <c r="FO40" s="98"/>
      <c r="FP40" s="98"/>
      <c r="FQ40" s="98"/>
      <c r="FR40" s="98"/>
      <c r="FS40" s="98"/>
      <c r="FT40" s="98"/>
      <c r="FU40" s="98"/>
      <c r="FV40" s="98"/>
      <c r="FW40" s="98"/>
      <c r="FX40" s="98"/>
      <c r="FY40" s="98"/>
      <c r="FZ40" s="98"/>
      <c r="GA40" s="98"/>
      <c r="GB40" s="98"/>
      <c r="GC40" s="98"/>
      <c r="GD40" s="98"/>
      <c r="GE40" s="98"/>
      <c r="GF40" s="98"/>
      <c r="GG40" s="98"/>
      <c r="GH40" s="98"/>
      <c r="GI40" s="98"/>
      <c r="GJ40" s="98"/>
      <c r="GK40" s="98"/>
      <c r="GL40" s="98"/>
      <c r="GM40" s="98"/>
      <c r="GN40" s="98"/>
      <c r="GO40" s="98"/>
      <c r="GP40" s="98"/>
      <c r="GQ40" s="98"/>
      <c r="GR40" s="98"/>
      <c r="GS40" s="98"/>
      <c r="GT40" s="98"/>
      <c r="GU40" s="98"/>
      <c r="GV40" s="98"/>
      <c r="GW40" s="98"/>
      <c r="GX40" s="98"/>
      <c r="GY40" s="98"/>
      <c r="GZ40" s="98"/>
      <c r="HA40" s="98"/>
      <c r="HB40" s="98"/>
      <c r="HC40" s="98"/>
      <c r="HD40" s="98"/>
      <c r="HE40" s="98"/>
      <c r="HF40" s="98"/>
      <c r="HG40" s="98"/>
      <c r="HH40" s="98"/>
      <c r="HI40" s="98"/>
      <c r="HJ40" s="98"/>
      <c r="HK40" s="98"/>
      <c r="HL40" s="98"/>
      <c r="HM40" s="98"/>
      <c r="HN40" s="98"/>
      <c r="HO40" s="98"/>
      <c r="HP40" s="98"/>
      <c r="HQ40" s="98"/>
      <c r="HR40" s="98"/>
      <c r="HS40" s="98"/>
      <c r="HT40" s="98"/>
      <c r="HU40" s="98"/>
      <c r="HV40" s="98"/>
      <c r="HW40" s="98"/>
      <c r="HX40" s="98"/>
      <c r="HY40" s="98"/>
      <c r="HZ40" s="98"/>
      <c r="IA40" s="98"/>
      <c r="IB40" s="98"/>
      <c r="IC40" s="98"/>
      <c r="ID40" s="98"/>
      <c r="IE40" s="98"/>
      <c r="IF40" s="98"/>
      <c r="IG40" s="98"/>
      <c r="IH40" s="98"/>
      <c r="II40" s="98"/>
      <c r="IJ40" s="98"/>
      <c r="IK40" s="98"/>
      <c r="IL40" s="98"/>
      <c r="IM40" s="98"/>
      <c r="IN40" s="98"/>
      <c r="IO40" s="98"/>
      <c r="IP40" s="98"/>
      <c r="IQ40" s="98"/>
      <c r="IR40" s="98"/>
      <c r="IS40" s="98"/>
      <c r="IT40" s="98"/>
      <c r="IU40" s="98"/>
      <c r="IV40" s="98"/>
    </row>
    <row r="41" spans="1:256">
      <c r="A41" s="79"/>
      <c r="B41" s="97"/>
      <c r="C41" s="97"/>
      <c r="D41" s="97"/>
      <c r="E41" s="97"/>
      <c r="F41" s="97"/>
      <c r="G41" s="97"/>
      <c r="H41" s="97"/>
      <c r="I41" s="97"/>
      <c r="J41" s="97"/>
      <c r="K41" s="97"/>
      <c r="L41" s="97"/>
      <c r="M41" s="97"/>
      <c r="N41" s="97"/>
      <c r="O41" s="97"/>
      <c r="P41" s="97"/>
      <c r="Q41" s="98"/>
      <c r="R41" s="98"/>
      <c r="S41" s="98"/>
      <c r="T41" s="98"/>
      <c r="U41" s="98"/>
      <c r="V41" s="98"/>
      <c r="W41" s="98"/>
      <c r="X41" s="98"/>
      <c r="Y41" s="98"/>
      <c r="Z41" s="98"/>
      <c r="AA41" s="98"/>
      <c r="AB41" s="98"/>
      <c r="AC41" s="98"/>
      <c r="AD41" s="98"/>
      <c r="AE41" s="98"/>
      <c r="AF41" s="98"/>
      <c r="AG41" s="98"/>
      <c r="AH41" s="98"/>
      <c r="AI41" s="98"/>
      <c r="AJ41" s="98"/>
      <c r="AK41" s="98"/>
      <c r="AL41" s="98"/>
      <c r="AM41" s="98"/>
      <c r="AN41" s="98"/>
      <c r="AO41" s="98"/>
      <c r="AP41" s="98"/>
      <c r="AQ41" s="98"/>
      <c r="AR41" s="98"/>
      <c r="AS41" s="98"/>
      <c r="AT41" s="98"/>
      <c r="AU41" s="98"/>
      <c r="AV41" s="98"/>
      <c r="AW41" s="98"/>
      <c r="AX41" s="98"/>
      <c r="AY41" s="98"/>
      <c r="AZ41" s="98"/>
      <c r="BA41" s="98"/>
      <c r="BB41" s="98"/>
      <c r="BC41" s="98"/>
      <c r="BD41" s="98"/>
      <c r="BE41" s="98"/>
      <c r="BF41" s="98"/>
      <c r="BG41" s="98"/>
      <c r="BH41" s="98"/>
      <c r="BI41" s="98"/>
      <c r="BJ41" s="98"/>
      <c r="BK41" s="98"/>
      <c r="BL41" s="98"/>
      <c r="BM41" s="98"/>
      <c r="BN41" s="98"/>
      <c r="BO41" s="98"/>
      <c r="BP41" s="98"/>
      <c r="BQ41" s="98"/>
      <c r="BR41" s="98"/>
      <c r="BS41" s="98"/>
      <c r="BT41" s="98"/>
      <c r="BU41" s="98"/>
      <c r="BV41" s="98"/>
      <c r="BW41" s="98"/>
      <c r="BX41" s="98"/>
      <c r="BY41" s="98"/>
      <c r="BZ41" s="98"/>
      <c r="CA41" s="98"/>
      <c r="CB41" s="98"/>
      <c r="CC41" s="98"/>
      <c r="CD41" s="98"/>
      <c r="CE41" s="98"/>
      <c r="CF41" s="98"/>
      <c r="CG41" s="98"/>
      <c r="CH41" s="98"/>
      <c r="CI41" s="98"/>
      <c r="CJ41" s="98"/>
      <c r="CK41" s="98"/>
      <c r="CL41" s="98"/>
      <c r="CM41" s="98"/>
      <c r="CN41" s="98"/>
      <c r="CO41" s="98"/>
      <c r="CP41" s="98"/>
      <c r="CQ41" s="98"/>
      <c r="CR41" s="98"/>
      <c r="CS41" s="98"/>
      <c r="CT41" s="98"/>
      <c r="CU41" s="98"/>
      <c r="CV41" s="98"/>
      <c r="CW41" s="98"/>
      <c r="CX41" s="98"/>
      <c r="CY41" s="98"/>
      <c r="CZ41" s="98"/>
      <c r="DA41" s="98"/>
      <c r="DB41" s="98"/>
      <c r="DC41" s="98"/>
      <c r="DD41" s="98"/>
      <c r="DE41" s="98"/>
      <c r="DF41" s="98"/>
      <c r="DG41" s="98"/>
      <c r="DH41" s="98"/>
      <c r="DI41" s="98"/>
      <c r="DJ41" s="98"/>
      <c r="DK41" s="98"/>
      <c r="DL41" s="98"/>
      <c r="DM41" s="98"/>
      <c r="DN41" s="98"/>
      <c r="DO41" s="98"/>
      <c r="DP41" s="98"/>
      <c r="DQ41" s="98"/>
      <c r="DR41" s="98"/>
      <c r="DS41" s="98"/>
      <c r="DT41" s="98"/>
      <c r="DU41" s="98"/>
      <c r="DV41" s="98"/>
      <c r="DW41" s="98"/>
      <c r="DX41" s="98"/>
      <c r="DY41" s="98"/>
      <c r="DZ41" s="98"/>
      <c r="EA41" s="98"/>
      <c r="EB41" s="98"/>
      <c r="EC41" s="98"/>
      <c r="ED41" s="98"/>
      <c r="EE41" s="98"/>
      <c r="EF41" s="98"/>
      <c r="EG41" s="98"/>
      <c r="EH41" s="98"/>
      <c r="EI41" s="98"/>
      <c r="EJ41" s="98"/>
      <c r="EK41" s="98"/>
      <c r="EL41" s="98"/>
      <c r="EM41" s="98"/>
      <c r="EN41" s="98"/>
      <c r="EO41" s="98"/>
      <c r="EP41" s="98"/>
      <c r="EQ41" s="98"/>
      <c r="ER41" s="98"/>
      <c r="ES41" s="98"/>
      <c r="ET41" s="98"/>
      <c r="EU41" s="98"/>
      <c r="EV41" s="98"/>
      <c r="EW41" s="98"/>
      <c r="EX41" s="98"/>
      <c r="EY41" s="98"/>
      <c r="EZ41" s="98"/>
      <c r="FA41" s="98"/>
      <c r="FB41" s="98"/>
      <c r="FC41" s="98"/>
      <c r="FD41" s="98"/>
      <c r="FE41" s="98"/>
      <c r="FF41" s="98"/>
      <c r="FG41" s="98"/>
      <c r="FH41" s="98"/>
      <c r="FI41" s="98"/>
      <c r="FJ41" s="98"/>
      <c r="FK41" s="98"/>
      <c r="FL41" s="98"/>
      <c r="FM41" s="98"/>
      <c r="FN41" s="98"/>
      <c r="FO41" s="98"/>
      <c r="FP41" s="98"/>
      <c r="FQ41" s="98"/>
      <c r="FR41" s="98"/>
      <c r="FS41" s="98"/>
      <c r="FT41" s="98"/>
      <c r="FU41" s="98"/>
      <c r="FV41" s="98"/>
      <c r="FW41" s="98"/>
      <c r="FX41" s="98"/>
      <c r="FY41" s="98"/>
      <c r="FZ41" s="98"/>
      <c r="GA41" s="98"/>
      <c r="GB41" s="98"/>
      <c r="GC41" s="98"/>
      <c r="GD41" s="98"/>
      <c r="GE41" s="98"/>
      <c r="GF41" s="98"/>
      <c r="GG41" s="98"/>
      <c r="GH41" s="98"/>
      <c r="GI41" s="98"/>
      <c r="GJ41" s="98"/>
      <c r="GK41" s="98"/>
      <c r="GL41" s="98"/>
      <c r="GM41" s="98"/>
      <c r="GN41" s="98"/>
      <c r="GO41" s="98"/>
      <c r="GP41" s="98"/>
      <c r="GQ41" s="98"/>
      <c r="GR41" s="98"/>
      <c r="GS41" s="98"/>
      <c r="GT41" s="98"/>
      <c r="GU41" s="98"/>
      <c r="GV41" s="98"/>
      <c r="GW41" s="98"/>
      <c r="GX41" s="98"/>
      <c r="GY41" s="98"/>
      <c r="GZ41" s="98"/>
      <c r="HA41" s="98"/>
      <c r="HB41" s="98"/>
      <c r="HC41" s="98"/>
      <c r="HD41" s="98"/>
      <c r="HE41" s="98"/>
      <c r="HF41" s="98"/>
      <c r="HG41" s="98"/>
      <c r="HH41" s="98"/>
      <c r="HI41" s="98"/>
      <c r="HJ41" s="98"/>
      <c r="HK41" s="98"/>
      <c r="HL41" s="98"/>
      <c r="HM41" s="98"/>
      <c r="HN41" s="98"/>
      <c r="HO41" s="98"/>
      <c r="HP41" s="98"/>
      <c r="HQ41" s="98"/>
      <c r="HR41" s="98"/>
      <c r="HS41" s="98"/>
      <c r="HT41" s="98"/>
      <c r="HU41" s="98"/>
      <c r="HV41" s="98"/>
      <c r="HW41" s="98"/>
      <c r="HX41" s="98"/>
      <c r="HY41" s="98"/>
      <c r="HZ41" s="98"/>
      <c r="IA41" s="98"/>
      <c r="IB41" s="98"/>
      <c r="IC41" s="98"/>
      <c r="ID41" s="98"/>
      <c r="IE41" s="98"/>
      <c r="IF41" s="98"/>
      <c r="IG41" s="98"/>
      <c r="IH41" s="98"/>
      <c r="II41" s="98"/>
      <c r="IJ41" s="98"/>
      <c r="IK41" s="98"/>
      <c r="IL41" s="98"/>
      <c r="IM41" s="98"/>
      <c r="IN41" s="98"/>
      <c r="IO41" s="98"/>
      <c r="IP41" s="98"/>
      <c r="IQ41" s="98"/>
      <c r="IR41" s="98"/>
      <c r="IS41" s="98"/>
      <c r="IT41" s="98"/>
      <c r="IU41" s="98"/>
      <c r="IV41" s="98"/>
    </row>
    <row r="42" spans="1:256">
      <c r="A42" s="79"/>
      <c r="B42" s="98"/>
      <c r="C42" s="98"/>
      <c r="D42" s="98"/>
      <c r="E42" s="98"/>
      <c r="F42" s="98"/>
      <c r="G42" s="98"/>
      <c r="H42" s="97"/>
      <c r="I42" s="97"/>
      <c r="J42" s="97"/>
      <c r="K42" s="97"/>
      <c r="L42" s="97"/>
      <c r="M42" s="98"/>
      <c r="N42" s="98"/>
      <c r="O42" s="98"/>
      <c r="P42" s="98"/>
      <c r="Q42" s="98"/>
      <c r="R42" s="98"/>
      <c r="S42" s="98"/>
      <c r="T42" s="98"/>
      <c r="U42" s="98"/>
      <c r="V42" s="98"/>
      <c r="W42" s="98"/>
      <c r="X42" s="98"/>
      <c r="Y42" s="98"/>
      <c r="Z42" s="98"/>
      <c r="AA42" s="98"/>
      <c r="AB42" s="98"/>
      <c r="AC42" s="98"/>
      <c r="AD42" s="98"/>
      <c r="AE42" s="98"/>
      <c r="AF42" s="98"/>
      <c r="AG42" s="98"/>
      <c r="AH42" s="98"/>
      <c r="AI42" s="98"/>
      <c r="AJ42" s="98"/>
      <c r="AK42" s="98"/>
      <c r="AL42" s="98"/>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c r="BV42" s="98"/>
      <c r="BW42" s="98"/>
      <c r="BX42" s="98"/>
      <c r="BY42" s="98"/>
      <c r="BZ42" s="98"/>
      <c r="CA42" s="98"/>
      <c r="CB42" s="98"/>
      <c r="CC42" s="98"/>
      <c r="CD42" s="98"/>
      <c r="CE42" s="98"/>
      <c r="CF42" s="98"/>
      <c r="CG42" s="98"/>
      <c r="CH42" s="98"/>
      <c r="CI42" s="98"/>
      <c r="CJ42" s="98"/>
      <c r="CK42" s="98"/>
      <c r="CL42" s="98"/>
      <c r="CM42" s="98"/>
      <c r="CN42" s="98"/>
      <c r="CO42" s="98"/>
      <c r="CP42" s="98"/>
      <c r="CQ42" s="98"/>
      <c r="CR42" s="98"/>
      <c r="CS42" s="98"/>
      <c r="CT42" s="98"/>
      <c r="CU42" s="98"/>
      <c r="CV42" s="98"/>
      <c r="CW42" s="98"/>
      <c r="CX42" s="98"/>
      <c r="CY42" s="98"/>
      <c r="CZ42" s="98"/>
      <c r="DA42" s="98"/>
      <c r="DB42" s="98"/>
      <c r="DC42" s="98"/>
      <c r="DD42" s="98"/>
      <c r="DE42" s="98"/>
      <c r="DF42" s="98"/>
      <c r="DG42" s="98"/>
      <c r="DH42" s="98"/>
      <c r="DI42" s="98"/>
      <c r="DJ42" s="98"/>
      <c r="DK42" s="98"/>
      <c r="DL42" s="98"/>
      <c r="DM42" s="98"/>
      <c r="DN42" s="98"/>
      <c r="DO42" s="98"/>
      <c r="DP42" s="98"/>
      <c r="DQ42" s="98"/>
      <c r="DR42" s="98"/>
      <c r="DS42" s="98"/>
      <c r="DT42" s="98"/>
      <c r="DU42" s="98"/>
      <c r="DV42" s="98"/>
      <c r="DW42" s="98"/>
      <c r="DX42" s="98"/>
      <c r="DY42" s="98"/>
      <c r="DZ42" s="98"/>
      <c r="EA42" s="98"/>
      <c r="EB42" s="98"/>
      <c r="EC42" s="98"/>
      <c r="ED42" s="98"/>
      <c r="EE42" s="98"/>
      <c r="EF42" s="98"/>
      <c r="EG42" s="98"/>
      <c r="EH42" s="98"/>
      <c r="EI42" s="98"/>
      <c r="EJ42" s="98"/>
      <c r="EK42" s="98"/>
      <c r="EL42" s="98"/>
      <c r="EM42" s="98"/>
      <c r="EN42" s="98"/>
      <c r="EO42" s="98"/>
      <c r="EP42" s="98"/>
      <c r="EQ42" s="98"/>
      <c r="ER42" s="98"/>
      <c r="ES42" s="98"/>
      <c r="ET42" s="98"/>
      <c r="EU42" s="98"/>
      <c r="EV42" s="98"/>
      <c r="EW42" s="98"/>
      <c r="EX42" s="98"/>
      <c r="EY42" s="98"/>
      <c r="EZ42" s="98"/>
      <c r="FA42" s="98"/>
      <c r="FB42" s="98"/>
      <c r="FC42" s="98"/>
      <c r="FD42" s="98"/>
      <c r="FE42" s="98"/>
      <c r="FF42" s="98"/>
      <c r="FG42" s="98"/>
      <c r="FH42" s="98"/>
      <c r="FI42" s="98"/>
      <c r="FJ42" s="98"/>
      <c r="FK42" s="98"/>
      <c r="FL42" s="98"/>
      <c r="FM42" s="98"/>
      <c r="FN42" s="98"/>
      <c r="FO42" s="98"/>
      <c r="FP42" s="98"/>
      <c r="FQ42" s="98"/>
      <c r="FR42" s="98"/>
      <c r="FS42" s="98"/>
      <c r="FT42" s="98"/>
      <c r="FU42" s="98"/>
      <c r="FV42" s="98"/>
      <c r="FW42" s="98"/>
      <c r="FX42" s="98"/>
      <c r="FY42" s="98"/>
      <c r="FZ42" s="98"/>
      <c r="GA42" s="98"/>
      <c r="GB42" s="98"/>
      <c r="GC42" s="98"/>
      <c r="GD42" s="98"/>
      <c r="GE42" s="98"/>
      <c r="GF42" s="98"/>
      <c r="GG42" s="98"/>
      <c r="GH42" s="98"/>
      <c r="GI42" s="98"/>
      <c r="GJ42" s="98"/>
      <c r="GK42" s="98"/>
      <c r="GL42" s="98"/>
      <c r="GM42" s="98"/>
      <c r="GN42" s="98"/>
      <c r="GO42" s="98"/>
      <c r="GP42" s="98"/>
      <c r="GQ42" s="98"/>
      <c r="GR42" s="98"/>
      <c r="GS42" s="98"/>
      <c r="GT42" s="98"/>
      <c r="GU42" s="98"/>
      <c r="GV42" s="98"/>
      <c r="GW42" s="98"/>
      <c r="GX42" s="98"/>
      <c r="GY42" s="98"/>
      <c r="GZ42" s="98"/>
      <c r="HA42" s="98"/>
      <c r="HB42" s="98"/>
      <c r="HC42" s="98"/>
      <c r="HD42" s="98"/>
      <c r="HE42" s="98"/>
      <c r="HF42" s="98"/>
      <c r="HG42" s="98"/>
      <c r="HH42" s="98"/>
      <c r="HI42" s="98"/>
      <c r="HJ42" s="98"/>
      <c r="HK42" s="98"/>
      <c r="HL42" s="98"/>
      <c r="HM42" s="98"/>
      <c r="HN42" s="98"/>
      <c r="HO42" s="98"/>
      <c r="HP42" s="98"/>
      <c r="HQ42" s="98"/>
      <c r="HR42" s="98"/>
      <c r="HS42" s="98"/>
      <c r="HT42" s="98"/>
      <c r="HU42" s="98"/>
      <c r="HV42" s="98"/>
      <c r="HW42" s="98"/>
      <c r="HX42" s="98"/>
      <c r="HY42" s="98"/>
      <c r="HZ42" s="98"/>
      <c r="IA42" s="98"/>
      <c r="IB42" s="98"/>
      <c r="IC42" s="98"/>
      <c r="ID42" s="98"/>
      <c r="IE42" s="98"/>
      <c r="IF42" s="98"/>
      <c r="IG42" s="98"/>
      <c r="IH42" s="98"/>
      <c r="II42" s="98"/>
      <c r="IJ42" s="98"/>
      <c r="IK42" s="98"/>
      <c r="IL42" s="98"/>
      <c r="IM42" s="98"/>
      <c r="IN42" s="98"/>
      <c r="IO42" s="98"/>
      <c r="IP42" s="98"/>
      <c r="IQ42" s="98"/>
      <c r="IR42" s="98"/>
      <c r="IS42" s="98"/>
      <c r="IT42" s="98"/>
      <c r="IU42" s="98"/>
      <c r="IV42" s="98"/>
    </row>
    <row r="43" spans="1:256">
      <c r="A43" s="79"/>
      <c r="B43" s="97"/>
      <c r="C43" s="97"/>
      <c r="D43" s="97"/>
      <c r="E43" s="97"/>
      <c r="F43" s="97"/>
      <c r="G43" s="97"/>
      <c r="H43" s="97"/>
      <c r="I43" s="97"/>
      <c r="J43" s="97"/>
      <c r="K43" s="97"/>
      <c r="L43" s="97"/>
      <c r="M43" s="97"/>
      <c r="N43" s="97"/>
      <c r="O43" s="97"/>
      <c r="P43" s="97"/>
      <c r="Q43" s="98"/>
      <c r="R43" s="98"/>
      <c r="S43" s="98"/>
      <c r="T43" s="98"/>
      <c r="U43" s="98"/>
      <c r="V43" s="98"/>
      <c r="W43" s="98"/>
      <c r="X43" s="98"/>
      <c r="Y43" s="98"/>
      <c r="Z43" s="98"/>
      <c r="AA43" s="98"/>
      <c r="AB43" s="98"/>
      <c r="AC43" s="98"/>
      <c r="AD43" s="98"/>
      <c r="AE43" s="98"/>
      <c r="AF43" s="98"/>
      <c r="AG43" s="98"/>
      <c r="AH43" s="98"/>
      <c r="AI43" s="98"/>
      <c r="AJ43" s="98"/>
      <c r="AK43" s="98"/>
      <c r="AL43" s="98"/>
      <c r="AM43" s="98"/>
      <c r="AN43" s="98"/>
      <c r="AO43" s="98"/>
      <c r="AP43" s="98"/>
      <c r="AQ43" s="98"/>
      <c r="AR43" s="98"/>
      <c r="AS43" s="98"/>
      <c r="AT43" s="98"/>
      <c r="AU43" s="98"/>
      <c r="AV43" s="98"/>
      <c r="AW43" s="98"/>
      <c r="AX43" s="98"/>
      <c r="AY43" s="98"/>
      <c r="AZ43" s="98"/>
      <c r="BA43" s="98"/>
      <c r="BB43" s="98"/>
      <c r="BC43" s="98"/>
      <c r="BD43" s="98"/>
      <c r="BE43" s="98"/>
      <c r="BF43" s="98"/>
      <c r="BG43" s="98"/>
      <c r="BH43" s="98"/>
      <c r="BI43" s="98"/>
      <c r="BJ43" s="98"/>
      <c r="BK43" s="98"/>
      <c r="BL43" s="98"/>
      <c r="BM43" s="98"/>
      <c r="BN43" s="98"/>
      <c r="BO43" s="98"/>
      <c r="BP43" s="98"/>
      <c r="BQ43" s="98"/>
      <c r="BR43" s="98"/>
      <c r="BS43" s="98"/>
      <c r="BT43" s="98"/>
      <c r="BU43" s="98"/>
      <c r="BV43" s="98"/>
      <c r="BW43" s="98"/>
      <c r="BX43" s="98"/>
      <c r="BY43" s="98"/>
      <c r="BZ43" s="98"/>
      <c r="CA43" s="98"/>
      <c r="CB43" s="98"/>
      <c r="CC43" s="98"/>
      <c r="CD43" s="98"/>
      <c r="CE43" s="98"/>
      <c r="CF43" s="98"/>
      <c r="CG43" s="98"/>
      <c r="CH43" s="98"/>
      <c r="CI43" s="98"/>
      <c r="CJ43" s="98"/>
      <c r="CK43" s="98"/>
      <c r="CL43" s="98"/>
      <c r="CM43" s="98"/>
      <c r="CN43" s="98"/>
      <c r="CO43" s="98"/>
      <c r="CP43" s="98"/>
      <c r="CQ43" s="98"/>
      <c r="CR43" s="98"/>
      <c r="CS43" s="98"/>
      <c r="CT43" s="98"/>
      <c r="CU43" s="98"/>
      <c r="CV43" s="98"/>
      <c r="CW43" s="98"/>
      <c r="CX43" s="98"/>
      <c r="CY43" s="98"/>
      <c r="CZ43" s="98"/>
      <c r="DA43" s="98"/>
      <c r="DB43" s="98"/>
      <c r="DC43" s="98"/>
      <c r="DD43" s="98"/>
      <c r="DE43" s="98"/>
      <c r="DF43" s="98"/>
      <c r="DG43" s="98"/>
      <c r="DH43" s="98"/>
      <c r="DI43" s="98"/>
      <c r="DJ43" s="98"/>
      <c r="DK43" s="98"/>
      <c r="DL43" s="98"/>
      <c r="DM43" s="98"/>
      <c r="DN43" s="98"/>
      <c r="DO43" s="98"/>
      <c r="DP43" s="98"/>
      <c r="DQ43" s="98"/>
      <c r="DR43" s="98"/>
      <c r="DS43" s="98"/>
      <c r="DT43" s="98"/>
      <c r="DU43" s="98"/>
      <c r="DV43" s="98"/>
      <c r="DW43" s="98"/>
      <c r="DX43" s="98"/>
      <c r="DY43" s="98"/>
      <c r="DZ43" s="98"/>
      <c r="EA43" s="98"/>
      <c r="EB43" s="98"/>
      <c r="EC43" s="98"/>
      <c r="ED43" s="98"/>
      <c r="EE43" s="98"/>
      <c r="EF43" s="98"/>
      <c r="EG43" s="98"/>
      <c r="EH43" s="98"/>
      <c r="EI43" s="98"/>
      <c r="EJ43" s="98"/>
      <c r="EK43" s="98"/>
      <c r="EL43" s="98"/>
      <c r="EM43" s="98"/>
      <c r="EN43" s="98"/>
      <c r="EO43" s="98"/>
      <c r="EP43" s="98"/>
      <c r="EQ43" s="98"/>
      <c r="ER43" s="98"/>
      <c r="ES43" s="98"/>
      <c r="ET43" s="98"/>
      <c r="EU43" s="98"/>
      <c r="EV43" s="98"/>
      <c r="EW43" s="98"/>
      <c r="EX43" s="98"/>
      <c r="EY43" s="98"/>
      <c r="EZ43" s="98"/>
      <c r="FA43" s="98"/>
      <c r="FB43" s="98"/>
      <c r="FC43" s="98"/>
      <c r="FD43" s="98"/>
      <c r="FE43" s="98"/>
      <c r="FF43" s="98"/>
      <c r="FG43" s="98"/>
      <c r="FH43" s="98"/>
      <c r="FI43" s="98"/>
      <c r="FJ43" s="98"/>
      <c r="FK43" s="98"/>
      <c r="FL43" s="98"/>
      <c r="FM43" s="98"/>
      <c r="FN43" s="98"/>
      <c r="FO43" s="98"/>
      <c r="FP43" s="98"/>
      <c r="FQ43" s="98"/>
      <c r="FR43" s="98"/>
      <c r="FS43" s="98"/>
      <c r="FT43" s="98"/>
      <c r="FU43" s="98"/>
      <c r="FV43" s="98"/>
      <c r="FW43" s="98"/>
      <c r="FX43" s="98"/>
      <c r="FY43" s="98"/>
      <c r="FZ43" s="98"/>
      <c r="GA43" s="98"/>
      <c r="GB43" s="98"/>
      <c r="GC43" s="98"/>
      <c r="GD43" s="98"/>
      <c r="GE43" s="98"/>
      <c r="GF43" s="98"/>
      <c r="GG43" s="98"/>
      <c r="GH43" s="98"/>
      <c r="GI43" s="98"/>
      <c r="GJ43" s="98"/>
      <c r="GK43" s="98"/>
      <c r="GL43" s="98"/>
      <c r="GM43" s="98"/>
      <c r="GN43" s="98"/>
      <c r="GO43" s="98"/>
      <c r="GP43" s="98"/>
      <c r="GQ43" s="98"/>
      <c r="GR43" s="98"/>
      <c r="GS43" s="98"/>
      <c r="GT43" s="98"/>
      <c r="GU43" s="98"/>
      <c r="GV43" s="98"/>
      <c r="GW43" s="98"/>
      <c r="GX43" s="98"/>
      <c r="GY43" s="98"/>
      <c r="GZ43" s="98"/>
      <c r="HA43" s="98"/>
      <c r="HB43" s="98"/>
      <c r="HC43" s="98"/>
      <c r="HD43" s="98"/>
      <c r="HE43" s="98"/>
      <c r="HF43" s="98"/>
      <c r="HG43" s="98"/>
      <c r="HH43" s="98"/>
      <c r="HI43" s="98"/>
      <c r="HJ43" s="98"/>
      <c r="HK43" s="98"/>
      <c r="HL43" s="98"/>
      <c r="HM43" s="98"/>
      <c r="HN43" s="98"/>
      <c r="HO43" s="98"/>
      <c r="HP43" s="98"/>
      <c r="HQ43" s="98"/>
      <c r="HR43" s="98"/>
      <c r="HS43" s="98"/>
      <c r="HT43" s="98"/>
      <c r="HU43" s="98"/>
      <c r="HV43" s="98"/>
      <c r="HW43" s="98"/>
      <c r="HX43" s="98"/>
      <c r="HY43" s="98"/>
      <c r="HZ43" s="98"/>
      <c r="IA43" s="98"/>
      <c r="IB43" s="98"/>
      <c r="IC43" s="98"/>
      <c r="ID43" s="98"/>
      <c r="IE43" s="98"/>
      <c r="IF43" s="98"/>
      <c r="IG43" s="98"/>
      <c r="IH43" s="98"/>
      <c r="II43" s="98"/>
      <c r="IJ43" s="98"/>
      <c r="IK43" s="98"/>
      <c r="IL43" s="98"/>
      <c r="IM43" s="98"/>
      <c r="IN43" s="98"/>
      <c r="IO43" s="98"/>
      <c r="IP43" s="98"/>
      <c r="IQ43" s="98"/>
      <c r="IR43" s="98"/>
      <c r="IS43" s="98"/>
      <c r="IT43" s="98"/>
      <c r="IU43" s="98"/>
      <c r="IV43" s="98"/>
    </row>
    <row r="44" spans="1:256">
      <c r="A44" s="79"/>
      <c r="B44" s="147"/>
      <c r="C44" s="147"/>
      <c r="D44" s="147"/>
      <c r="E44" s="147"/>
      <c r="F44" s="147"/>
      <c r="G44" s="147"/>
      <c r="H44" s="147"/>
      <c r="I44" s="147"/>
      <c r="J44" s="147"/>
      <c r="K44" s="147"/>
      <c r="L44" s="147"/>
      <c r="M44" s="147"/>
      <c r="N44" s="147"/>
      <c r="O44" s="147"/>
      <c r="P44" s="147"/>
      <c r="Q44" s="147"/>
      <c r="R44" s="98"/>
      <c r="S44" s="98"/>
      <c r="T44" s="98"/>
      <c r="U44" s="98"/>
      <c r="V44" s="98"/>
      <c r="W44" s="98"/>
      <c r="X44" s="98"/>
      <c r="Y44" s="98"/>
      <c r="Z44" s="98"/>
      <c r="AA44" s="98"/>
      <c r="AB44" s="98"/>
      <c r="AC44" s="98"/>
      <c r="AD44" s="98"/>
      <c r="AE44" s="98"/>
      <c r="AF44" s="98"/>
      <c r="AG44" s="98"/>
      <c r="AH44" s="98"/>
      <c r="AI44" s="98"/>
      <c r="AJ44" s="98"/>
      <c r="AK44" s="98"/>
      <c r="AL44" s="98"/>
      <c r="AM44" s="98"/>
      <c r="AN44" s="98"/>
      <c r="AO44" s="98"/>
      <c r="AP44" s="98"/>
      <c r="AQ44" s="98"/>
      <c r="AR44" s="98"/>
      <c r="AS44" s="98"/>
      <c r="AT44" s="98"/>
      <c r="AU44" s="98"/>
      <c r="AV44" s="98"/>
      <c r="AW44" s="98"/>
      <c r="AX44" s="98"/>
      <c r="AY44" s="98"/>
      <c r="AZ44" s="98"/>
      <c r="BA44" s="98"/>
      <c r="BB44" s="98"/>
      <c r="BC44" s="98"/>
      <c r="BD44" s="98"/>
      <c r="BE44" s="98"/>
      <c r="BF44" s="98"/>
      <c r="BG44" s="98"/>
      <c r="BH44" s="98"/>
      <c r="BI44" s="98"/>
      <c r="BJ44" s="98"/>
      <c r="BK44" s="98"/>
      <c r="BL44" s="98"/>
      <c r="BM44" s="98"/>
      <c r="BN44" s="98"/>
      <c r="BO44" s="98"/>
      <c r="BP44" s="98"/>
      <c r="BQ44" s="98"/>
      <c r="BR44" s="98"/>
      <c r="BS44" s="98"/>
      <c r="BT44" s="98"/>
      <c r="BU44" s="98"/>
      <c r="BV44" s="98"/>
      <c r="BW44" s="98"/>
      <c r="BX44" s="98"/>
      <c r="BY44" s="98"/>
      <c r="BZ44" s="98"/>
      <c r="CA44" s="98"/>
      <c r="CB44" s="98"/>
      <c r="CC44" s="98"/>
      <c r="CD44" s="98"/>
      <c r="CE44" s="98"/>
      <c r="CF44" s="98"/>
      <c r="CG44" s="98"/>
      <c r="CH44" s="98"/>
      <c r="CI44" s="98"/>
      <c r="CJ44" s="98"/>
      <c r="CK44" s="98"/>
      <c r="CL44" s="98"/>
      <c r="CM44" s="98"/>
      <c r="CN44" s="98"/>
      <c r="CO44" s="98"/>
      <c r="CP44" s="98"/>
      <c r="CQ44" s="98"/>
      <c r="CR44" s="98"/>
      <c r="CS44" s="98"/>
      <c r="CT44" s="98"/>
      <c r="CU44" s="98"/>
      <c r="CV44" s="98"/>
      <c r="CW44" s="98"/>
      <c r="CX44" s="98"/>
      <c r="CY44" s="98"/>
      <c r="CZ44" s="98"/>
      <c r="DA44" s="98"/>
      <c r="DB44" s="98"/>
      <c r="DC44" s="98"/>
      <c r="DD44" s="98"/>
      <c r="DE44" s="98"/>
      <c r="DF44" s="98"/>
      <c r="DG44" s="98"/>
      <c r="DH44" s="98"/>
      <c r="DI44" s="98"/>
      <c r="DJ44" s="98"/>
      <c r="DK44" s="98"/>
      <c r="DL44" s="98"/>
      <c r="DM44" s="98"/>
      <c r="DN44" s="98"/>
      <c r="DO44" s="98"/>
      <c r="DP44" s="98"/>
      <c r="DQ44" s="98"/>
      <c r="DR44" s="98"/>
      <c r="DS44" s="98"/>
      <c r="DT44" s="98"/>
      <c r="DU44" s="98"/>
      <c r="DV44" s="98"/>
      <c r="DW44" s="98"/>
      <c r="DX44" s="98"/>
      <c r="DY44" s="98"/>
      <c r="DZ44" s="98"/>
      <c r="EA44" s="98"/>
      <c r="EB44" s="98"/>
      <c r="EC44" s="98"/>
      <c r="ED44" s="98"/>
      <c r="EE44" s="98"/>
      <c r="EF44" s="98"/>
      <c r="EG44" s="98"/>
      <c r="EH44" s="98"/>
      <c r="EI44" s="98"/>
      <c r="EJ44" s="98"/>
      <c r="EK44" s="98"/>
      <c r="EL44" s="98"/>
      <c r="EM44" s="98"/>
      <c r="EN44" s="98"/>
      <c r="EO44" s="98"/>
      <c r="EP44" s="98"/>
      <c r="EQ44" s="98"/>
      <c r="ER44" s="98"/>
      <c r="ES44" s="98"/>
      <c r="ET44" s="98"/>
      <c r="EU44" s="98"/>
      <c r="EV44" s="98"/>
      <c r="EW44" s="98"/>
      <c r="EX44" s="98"/>
      <c r="EY44" s="98"/>
      <c r="EZ44" s="98"/>
      <c r="FA44" s="98"/>
      <c r="FB44" s="98"/>
      <c r="FC44" s="98"/>
      <c r="FD44" s="98"/>
      <c r="FE44" s="98"/>
      <c r="FF44" s="98"/>
      <c r="FG44" s="98"/>
      <c r="FH44" s="98"/>
      <c r="FI44" s="98"/>
      <c r="FJ44" s="98"/>
      <c r="FK44" s="98"/>
      <c r="FL44" s="98"/>
      <c r="FM44" s="98"/>
      <c r="FN44" s="98"/>
      <c r="FO44" s="98"/>
      <c r="FP44" s="98"/>
      <c r="FQ44" s="98"/>
      <c r="FR44" s="98"/>
      <c r="FS44" s="98"/>
      <c r="FT44" s="98"/>
      <c r="FU44" s="98"/>
      <c r="FV44" s="98"/>
      <c r="FW44" s="98"/>
      <c r="FX44" s="98"/>
      <c r="FY44" s="98"/>
      <c r="FZ44" s="98"/>
      <c r="GA44" s="98"/>
      <c r="GB44" s="98"/>
      <c r="GC44" s="98"/>
      <c r="GD44" s="98"/>
      <c r="GE44" s="98"/>
      <c r="GF44" s="98"/>
      <c r="GG44" s="98"/>
      <c r="GH44" s="98"/>
      <c r="GI44" s="98"/>
      <c r="GJ44" s="98"/>
      <c r="GK44" s="98"/>
      <c r="GL44" s="98"/>
      <c r="GM44" s="98"/>
      <c r="GN44" s="98"/>
      <c r="GO44" s="98"/>
      <c r="GP44" s="98"/>
      <c r="GQ44" s="98"/>
      <c r="GR44" s="98"/>
      <c r="GS44" s="98"/>
      <c r="GT44" s="98"/>
      <c r="GU44" s="98"/>
      <c r="GV44" s="98"/>
      <c r="GW44" s="98"/>
      <c r="GX44" s="98"/>
      <c r="GY44" s="98"/>
      <c r="GZ44" s="98"/>
      <c r="HA44" s="98"/>
      <c r="HB44" s="98"/>
      <c r="HC44" s="98"/>
      <c r="HD44" s="98"/>
      <c r="HE44" s="98"/>
      <c r="HF44" s="98"/>
      <c r="HG44" s="98"/>
      <c r="HH44" s="98"/>
      <c r="HI44" s="98"/>
      <c r="HJ44" s="98"/>
      <c r="HK44" s="98"/>
      <c r="HL44" s="98"/>
      <c r="HM44" s="98"/>
      <c r="HN44" s="98"/>
      <c r="HO44" s="98"/>
      <c r="HP44" s="98"/>
      <c r="HQ44" s="98"/>
      <c r="HR44" s="98"/>
      <c r="HS44" s="98"/>
      <c r="HT44" s="98"/>
      <c r="HU44" s="98"/>
      <c r="HV44" s="98"/>
      <c r="HW44" s="98"/>
      <c r="HX44" s="98"/>
      <c r="HY44" s="98"/>
      <c r="HZ44" s="98"/>
      <c r="IA44" s="98"/>
      <c r="IB44" s="98"/>
      <c r="IC44" s="98"/>
      <c r="ID44" s="98"/>
      <c r="IE44" s="98"/>
      <c r="IF44" s="98"/>
      <c r="IG44" s="98"/>
      <c r="IH44" s="98"/>
      <c r="II44" s="98"/>
      <c r="IJ44" s="98"/>
      <c r="IK44" s="98"/>
      <c r="IL44" s="98"/>
      <c r="IM44" s="98"/>
      <c r="IN44" s="98"/>
      <c r="IO44" s="98"/>
      <c r="IP44" s="98"/>
      <c r="IQ44" s="98"/>
      <c r="IR44" s="98"/>
      <c r="IS44" s="98"/>
      <c r="IT44" s="98"/>
      <c r="IU44" s="98"/>
      <c r="IV44" s="98"/>
    </row>
    <row r="45" spans="1:256">
      <c r="A45" s="79"/>
    </row>
    <row r="46" spans="1:256">
      <c r="A46" s="79"/>
      <c r="B46" s="147"/>
      <c r="C46" s="147"/>
      <c r="D46" s="147"/>
      <c r="E46" s="147"/>
      <c r="F46" s="147"/>
      <c r="G46" s="147"/>
      <c r="H46" s="147"/>
      <c r="I46" s="147"/>
      <c r="J46" s="147"/>
      <c r="K46" s="147"/>
      <c r="L46" s="147"/>
      <c r="M46" s="147"/>
      <c r="N46" s="147"/>
      <c r="O46" s="147"/>
      <c r="P46" s="147"/>
      <c r="Q46" s="147"/>
      <c r="R46" s="98"/>
      <c r="S46" s="98"/>
      <c r="T46" s="98"/>
      <c r="U46" s="98"/>
      <c r="V46" s="98"/>
      <c r="W46" s="98"/>
      <c r="X46" s="98"/>
      <c r="Y46" s="98"/>
      <c r="Z46" s="98"/>
      <c r="AA46" s="98"/>
      <c r="AB46" s="98"/>
      <c r="AC46" s="98"/>
      <c r="AD46" s="98"/>
      <c r="AE46" s="98"/>
      <c r="AF46" s="98"/>
      <c r="AG46" s="98"/>
      <c r="AH46" s="98"/>
      <c r="AI46" s="98"/>
      <c r="AJ46" s="98"/>
      <c r="AK46" s="98"/>
      <c r="AL46" s="98"/>
      <c r="AM46" s="98"/>
      <c r="AN46" s="98"/>
      <c r="AO46" s="98"/>
      <c r="AP46" s="98"/>
      <c r="AQ46" s="98"/>
      <c r="AR46" s="98"/>
      <c r="AS46" s="98"/>
      <c r="AT46" s="98"/>
      <c r="AU46" s="98"/>
      <c r="AV46" s="98"/>
      <c r="AW46" s="98"/>
      <c r="AX46" s="98"/>
      <c r="AY46" s="98"/>
      <c r="AZ46" s="98"/>
      <c r="BA46" s="98"/>
      <c r="BB46" s="98"/>
      <c r="BC46" s="98"/>
      <c r="BD46" s="98"/>
      <c r="BE46" s="98"/>
      <c r="BF46" s="98"/>
      <c r="BG46" s="98"/>
      <c r="BH46" s="98"/>
      <c r="BI46" s="98"/>
      <c r="BJ46" s="98"/>
      <c r="BK46" s="98"/>
      <c r="BL46" s="98"/>
      <c r="BM46" s="98"/>
      <c r="BN46" s="98"/>
      <c r="BO46" s="98"/>
      <c r="BP46" s="98"/>
      <c r="BQ46" s="98"/>
      <c r="BR46" s="98"/>
      <c r="BS46" s="98"/>
      <c r="BT46" s="98"/>
      <c r="BU46" s="98"/>
      <c r="BV46" s="98"/>
      <c r="BW46" s="98"/>
      <c r="BX46" s="98"/>
      <c r="BY46" s="98"/>
      <c r="BZ46" s="98"/>
      <c r="CA46" s="98"/>
      <c r="CB46" s="98"/>
      <c r="CC46" s="98"/>
      <c r="CD46" s="98"/>
      <c r="CE46" s="98"/>
      <c r="CF46" s="98"/>
      <c r="CG46" s="98"/>
      <c r="CH46" s="98"/>
      <c r="CI46" s="98"/>
      <c r="CJ46" s="98"/>
      <c r="CK46" s="98"/>
      <c r="CL46" s="98"/>
      <c r="CM46" s="98"/>
      <c r="CN46" s="98"/>
      <c r="CO46" s="98"/>
      <c r="CP46" s="98"/>
      <c r="CQ46" s="98"/>
      <c r="CR46" s="98"/>
      <c r="CS46" s="98"/>
      <c r="CT46" s="98"/>
      <c r="CU46" s="98"/>
      <c r="CV46" s="98"/>
      <c r="CW46" s="98"/>
      <c r="CX46" s="98"/>
      <c r="CY46" s="98"/>
      <c r="CZ46" s="98"/>
      <c r="DA46" s="98"/>
      <c r="DB46" s="98"/>
      <c r="DC46" s="98"/>
      <c r="DD46" s="98"/>
      <c r="DE46" s="98"/>
      <c r="DF46" s="98"/>
      <c r="DG46" s="98"/>
      <c r="DH46" s="98"/>
      <c r="DI46" s="98"/>
      <c r="DJ46" s="98"/>
      <c r="DK46" s="98"/>
      <c r="DL46" s="98"/>
      <c r="DM46" s="98"/>
      <c r="DN46" s="98"/>
      <c r="DO46" s="98"/>
      <c r="DP46" s="98"/>
      <c r="DQ46" s="98"/>
      <c r="DR46" s="98"/>
      <c r="DS46" s="98"/>
      <c r="DT46" s="98"/>
      <c r="DU46" s="98"/>
      <c r="DV46" s="98"/>
      <c r="DW46" s="98"/>
      <c r="DX46" s="98"/>
      <c r="DY46" s="98"/>
      <c r="DZ46" s="98"/>
      <c r="EA46" s="98"/>
      <c r="EB46" s="98"/>
      <c r="EC46" s="98"/>
      <c r="ED46" s="98"/>
      <c r="EE46" s="98"/>
      <c r="EF46" s="98"/>
      <c r="EG46" s="98"/>
      <c r="EH46" s="98"/>
      <c r="EI46" s="98"/>
      <c r="EJ46" s="98"/>
      <c r="EK46" s="98"/>
      <c r="EL46" s="98"/>
      <c r="EM46" s="98"/>
      <c r="EN46" s="98"/>
      <c r="EO46" s="98"/>
      <c r="EP46" s="98"/>
      <c r="EQ46" s="98"/>
      <c r="ER46" s="98"/>
      <c r="ES46" s="98"/>
      <c r="ET46" s="98"/>
      <c r="EU46" s="98"/>
      <c r="EV46" s="98"/>
      <c r="EW46" s="98"/>
      <c r="EX46" s="98"/>
      <c r="EY46" s="98"/>
      <c r="EZ46" s="98"/>
      <c r="FA46" s="98"/>
      <c r="FB46" s="98"/>
      <c r="FC46" s="98"/>
      <c r="FD46" s="98"/>
      <c r="FE46" s="98"/>
      <c r="FF46" s="98"/>
      <c r="FG46" s="98"/>
      <c r="FH46" s="98"/>
      <c r="FI46" s="98"/>
      <c r="FJ46" s="98"/>
      <c r="FK46" s="98"/>
      <c r="FL46" s="98"/>
      <c r="FM46" s="98"/>
      <c r="FN46" s="98"/>
      <c r="FO46" s="98"/>
      <c r="FP46" s="98"/>
      <c r="FQ46" s="98"/>
      <c r="FR46" s="98"/>
      <c r="FS46" s="98"/>
      <c r="FT46" s="98"/>
      <c r="FU46" s="98"/>
      <c r="FV46" s="98"/>
      <c r="FW46" s="98"/>
      <c r="FX46" s="98"/>
      <c r="FY46" s="98"/>
      <c r="FZ46" s="98"/>
      <c r="GA46" s="98"/>
      <c r="GB46" s="98"/>
      <c r="GC46" s="98"/>
      <c r="GD46" s="98"/>
      <c r="GE46" s="98"/>
      <c r="GF46" s="98"/>
      <c r="GG46" s="98"/>
      <c r="GH46" s="98"/>
      <c r="GI46" s="98"/>
      <c r="GJ46" s="98"/>
      <c r="GK46" s="98"/>
      <c r="GL46" s="98"/>
      <c r="GM46" s="98"/>
      <c r="GN46" s="98"/>
      <c r="GO46" s="98"/>
      <c r="GP46" s="98"/>
      <c r="GQ46" s="98"/>
      <c r="GR46" s="98"/>
      <c r="GS46" s="98"/>
      <c r="GT46" s="98"/>
      <c r="GU46" s="98"/>
      <c r="GV46" s="98"/>
      <c r="GW46" s="98"/>
      <c r="GX46" s="98"/>
      <c r="GY46" s="98"/>
      <c r="GZ46" s="98"/>
      <c r="HA46" s="98"/>
      <c r="HB46" s="98"/>
      <c r="HC46" s="98"/>
      <c r="HD46" s="98"/>
      <c r="HE46" s="98"/>
      <c r="HF46" s="98"/>
      <c r="HG46" s="98"/>
      <c r="HH46" s="98"/>
      <c r="HI46" s="98"/>
      <c r="HJ46" s="98"/>
      <c r="HK46" s="98"/>
      <c r="HL46" s="98"/>
      <c r="HM46" s="98"/>
      <c r="HN46" s="98"/>
      <c r="HO46" s="98"/>
      <c r="HP46" s="98"/>
      <c r="HQ46" s="98"/>
      <c r="HR46" s="98"/>
      <c r="HS46" s="98"/>
      <c r="HT46" s="98"/>
      <c r="HU46" s="98"/>
      <c r="HV46" s="98"/>
      <c r="HW46" s="98"/>
      <c r="HX46" s="98"/>
      <c r="HY46" s="98"/>
      <c r="HZ46" s="98"/>
      <c r="IA46" s="98"/>
      <c r="IB46" s="98"/>
      <c r="IC46" s="98"/>
      <c r="ID46" s="98"/>
      <c r="IE46" s="98"/>
      <c r="IF46" s="98"/>
      <c r="IG46" s="98"/>
      <c r="IH46" s="98"/>
      <c r="II46" s="98"/>
      <c r="IJ46" s="98"/>
      <c r="IK46" s="98"/>
      <c r="IL46" s="98"/>
      <c r="IM46" s="98"/>
      <c r="IN46" s="98"/>
      <c r="IO46" s="98"/>
      <c r="IP46" s="98"/>
      <c r="IQ46" s="98"/>
      <c r="IR46" s="98"/>
      <c r="IS46" s="98"/>
      <c r="IT46" s="98"/>
      <c r="IU46" s="98"/>
      <c r="IV46" s="98"/>
    </row>
    <row r="47" spans="1:256">
      <c r="A47" s="79"/>
    </row>
    <row r="48" spans="1:256">
      <c r="A48" s="79"/>
    </row>
    <row r="49" spans="1:1">
      <c r="A49" s="79"/>
    </row>
    <row r="50" spans="1:1">
      <c r="A50" s="79"/>
    </row>
    <row r="51" spans="1:1">
      <c r="A51" s="79"/>
    </row>
    <row r="52" spans="1:1">
      <c r="A52" s="79"/>
    </row>
    <row r="53" spans="1:1">
      <c r="A53" s="79"/>
    </row>
    <row r="54" spans="1:1">
      <c r="A54" s="79"/>
    </row>
    <row r="55" spans="1:1">
      <c r="A55" s="79"/>
    </row>
    <row r="56" spans="1:1">
      <c r="A56" s="79"/>
    </row>
    <row r="57" spans="1:1">
      <c r="A57" s="79"/>
    </row>
    <row r="58" spans="1:1">
      <c r="A58" s="79"/>
    </row>
    <row r="59" spans="1:1">
      <c r="A59" s="79"/>
    </row>
    <row r="60" spans="1:1">
      <c r="A60" s="79"/>
    </row>
    <row r="61" spans="1:1">
      <c r="A61" s="79"/>
    </row>
    <row r="62" spans="1:1">
      <c r="A62" s="79"/>
    </row>
    <row r="63" spans="1:1">
      <c r="A63" s="79"/>
    </row>
    <row r="64" spans="1:1">
      <c r="A64" s="79"/>
    </row>
    <row r="65" spans="1:1">
      <c r="A65" s="79"/>
    </row>
    <row r="66" spans="1:1">
      <c r="A66" s="79"/>
    </row>
    <row r="67" spans="1:1">
      <c r="A67" s="79"/>
    </row>
    <row r="68" spans="1:1">
      <c r="A68" s="319"/>
    </row>
  </sheetData>
  <mergeCells count="10">
    <mergeCell ref="J5:K6"/>
    <mergeCell ref="B6:C6"/>
    <mergeCell ref="D6:E6"/>
    <mergeCell ref="F6:G6"/>
    <mergeCell ref="H6:I6"/>
    <mergeCell ref="A5:A7"/>
    <mergeCell ref="B5:C5"/>
    <mergeCell ref="D5:E5"/>
    <mergeCell ref="F5:G5"/>
    <mergeCell ref="H5:I5"/>
  </mergeCells>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5"/>
  <sheetViews>
    <sheetView workbookViewId="0">
      <selection activeCell="S15" sqref="S15"/>
    </sheetView>
  </sheetViews>
  <sheetFormatPr defaultRowHeight="15"/>
  <cols>
    <col min="1" max="1" width="16.85546875" style="28" customWidth="1"/>
    <col min="2" max="2" width="8" style="28" customWidth="1"/>
    <col min="3" max="11" width="7.5703125" style="28" customWidth="1"/>
    <col min="12" max="12" width="9.140625" style="28" customWidth="1"/>
    <col min="13" max="246" width="9.140625" style="28"/>
    <col min="247" max="247" width="16.85546875" style="28" customWidth="1"/>
    <col min="248" max="256" width="9.5703125" style="28" customWidth="1"/>
  </cols>
  <sheetData>
    <row r="1" spans="1:256">
      <c r="A1" s="313" t="s">
        <v>312</v>
      </c>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c r="A2" s="314" t="s">
        <v>305</v>
      </c>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row>
    <row r="3" spans="1:256">
      <c r="A3" s="314" t="s">
        <v>313</v>
      </c>
      <c r="B3"/>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row>
    <row r="4" spans="1:256">
      <c r="A4" s="68"/>
      <c r="B4"/>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row>
    <row r="5" spans="1:256">
      <c r="A5" s="1260"/>
      <c r="B5" s="337" t="s">
        <v>308</v>
      </c>
      <c r="C5" s="39"/>
      <c r="D5" s="13"/>
      <c r="E5" s="13"/>
      <c r="F5" s="13"/>
      <c r="G5" s="13"/>
      <c r="H5" s="13"/>
      <c r="I5" s="13"/>
      <c r="J5" s="13"/>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c r="A6" s="68"/>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row>
    <row r="7" spans="1:256">
      <c r="A7" s="322"/>
      <c r="B7" s="322" t="s">
        <v>314</v>
      </c>
      <c r="C7" s="42" t="s">
        <v>315</v>
      </c>
      <c r="D7" s="322"/>
      <c r="E7" s="322"/>
      <c r="F7" s="322"/>
      <c r="G7" s="322"/>
      <c r="H7" s="322"/>
      <c r="I7" s="322"/>
      <c r="J7" s="322"/>
      <c r="K7" s="322"/>
      <c r="L7" s="322"/>
      <c r="M7" s="322"/>
      <c r="N7" s="322"/>
      <c r="O7" s="322"/>
      <c r="P7" s="322"/>
      <c r="Q7" s="322"/>
      <c r="R7" s="322"/>
      <c r="S7" s="322"/>
      <c r="T7" s="322"/>
      <c r="U7" s="322"/>
      <c r="V7" s="322"/>
      <c r="W7" s="322"/>
      <c r="X7" s="322"/>
      <c r="Y7" s="322"/>
      <c r="Z7" s="322"/>
      <c r="AA7" s="322"/>
      <c r="AB7" s="322"/>
      <c r="AC7" s="322"/>
      <c r="AD7" s="322"/>
      <c r="AE7" s="322"/>
      <c r="AF7" s="322"/>
      <c r="AG7" s="322"/>
      <c r="AH7" s="322"/>
      <c r="AI7" s="322"/>
      <c r="AJ7" s="322"/>
      <c r="AK7" s="322"/>
      <c r="AL7" s="322"/>
      <c r="AM7" s="322"/>
      <c r="AN7" s="322"/>
      <c r="AO7" s="322"/>
      <c r="AP7" s="322"/>
      <c r="AQ7" s="322"/>
      <c r="AR7" s="322"/>
      <c r="AS7" s="322"/>
      <c r="AT7" s="322"/>
      <c r="AU7" s="322"/>
      <c r="AV7" s="322"/>
      <c r="AW7" s="322"/>
      <c r="AX7" s="322"/>
      <c r="AY7" s="322"/>
      <c r="AZ7" s="322"/>
      <c r="BA7" s="322"/>
      <c r="BB7" s="322"/>
      <c r="BC7" s="322"/>
      <c r="BD7" s="322"/>
      <c r="BE7" s="322"/>
      <c r="BF7" s="322"/>
      <c r="BG7" s="322"/>
      <c r="BH7" s="322"/>
      <c r="BI7" s="322"/>
      <c r="BJ7" s="322"/>
      <c r="BK7" s="322"/>
      <c r="BL7" s="322"/>
      <c r="BM7" s="322"/>
      <c r="BN7" s="322"/>
      <c r="BO7" s="322"/>
      <c r="BP7" s="322"/>
      <c r="BQ7" s="322"/>
      <c r="BR7" s="322"/>
      <c r="BS7" s="322"/>
      <c r="BT7" s="322"/>
      <c r="BU7" s="322"/>
      <c r="BV7" s="322"/>
      <c r="BW7" s="322"/>
      <c r="BX7" s="322"/>
      <c r="BY7" s="322"/>
      <c r="BZ7" s="322"/>
      <c r="CA7" s="322"/>
      <c r="CB7" s="322"/>
      <c r="CC7" s="322"/>
      <c r="CD7" s="322"/>
      <c r="CE7" s="322"/>
      <c r="CF7" s="322"/>
      <c r="CG7" s="322"/>
      <c r="CH7" s="322"/>
      <c r="CI7" s="322"/>
      <c r="CJ7" s="322"/>
      <c r="CK7" s="322"/>
      <c r="CL7" s="322"/>
      <c r="CM7" s="322"/>
      <c r="CN7" s="322"/>
      <c r="CO7" s="322"/>
      <c r="CP7" s="322"/>
      <c r="CQ7" s="322"/>
      <c r="CR7" s="322"/>
      <c r="CS7" s="322"/>
      <c r="CT7" s="322"/>
      <c r="CU7" s="322"/>
      <c r="CV7" s="322"/>
      <c r="CW7" s="322"/>
      <c r="CX7" s="322"/>
      <c r="CY7" s="322"/>
      <c r="CZ7" s="322"/>
      <c r="DA7" s="322"/>
      <c r="DB7" s="322"/>
      <c r="DC7" s="322"/>
      <c r="DD7" s="322"/>
      <c r="DE7" s="322"/>
      <c r="DF7" s="322"/>
      <c r="DG7" s="322"/>
      <c r="DH7" s="322"/>
      <c r="DI7" s="322"/>
      <c r="DJ7" s="322"/>
      <c r="DK7" s="322"/>
      <c r="DL7" s="322"/>
      <c r="DM7" s="322"/>
      <c r="DN7" s="322"/>
      <c r="DO7" s="322"/>
      <c r="DP7" s="322"/>
      <c r="DQ7" s="322"/>
      <c r="DR7" s="322"/>
      <c r="DS7" s="322"/>
      <c r="DT7" s="322"/>
      <c r="DU7" s="322"/>
      <c r="DV7" s="322"/>
      <c r="DW7" s="322"/>
      <c r="DX7" s="322"/>
      <c r="DY7" s="322"/>
      <c r="DZ7" s="322"/>
      <c r="EA7" s="322"/>
      <c r="EB7" s="322"/>
      <c r="EC7" s="322"/>
      <c r="ED7" s="322"/>
      <c r="EE7" s="322"/>
      <c r="EF7" s="322"/>
      <c r="EG7" s="322"/>
      <c r="EH7" s="322"/>
      <c r="EI7" s="322"/>
      <c r="EJ7" s="322"/>
      <c r="EK7" s="322"/>
      <c r="EL7" s="322"/>
      <c r="EM7" s="322"/>
      <c r="EN7" s="322"/>
      <c r="EO7" s="322"/>
      <c r="EP7" s="322"/>
      <c r="EQ7" s="322"/>
      <c r="ER7" s="322"/>
      <c r="ES7" s="322"/>
      <c r="ET7" s="322"/>
      <c r="EU7" s="322"/>
      <c r="EV7" s="322"/>
      <c r="EW7" s="322"/>
      <c r="EX7" s="322"/>
      <c r="EY7" s="322"/>
      <c r="EZ7" s="322"/>
      <c r="FA7" s="322"/>
      <c r="FB7" s="322"/>
      <c r="FC7" s="322"/>
      <c r="FD7" s="322"/>
      <c r="FE7" s="322"/>
      <c r="FF7" s="322"/>
      <c r="FG7" s="322"/>
      <c r="FH7" s="322"/>
      <c r="FI7" s="322"/>
      <c r="FJ7" s="322"/>
      <c r="FK7" s="322"/>
      <c r="FL7" s="322"/>
      <c r="FM7" s="322"/>
      <c r="FN7" s="322"/>
      <c r="FO7" s="322"/>
      <c r="FP7" s="322"/>
      <c r="FQ7" s="322"/>
      <c r="FR7" s="322"/>
      <c r="FS7" s="322"/>
      <c r="FT7" s="322"/>
      <c r="FU7" s="322"/>
      <c r="FV7" s="322"/>
      <c r="FW7" s="322"/>
      <c r="FX7" s="322"/>
      <c r="FY7" s="322"/>
      <c r="FZ7" s="322"/>
      <c r="GA7" s="322"/>
      <c r="GB7" s="322"/>
      <c r="GC7" s="322"/>
      <c r="GD7" s="322"/>
      <c r="GE7" s="322"/>
      <c r="GF7" s="322"/>
      <c r="GG7" s="322"/>
      <c r="GH7" s="322"/>
      <c r="GI7" s="322"/>
      <c r="GJ7" s="322"/>
      <c r="GK7" s="322"/>
      <c r="GL7" s="322"/>
      <c r="GM7" s="322"/>
      <c r="GN7" s="322"/>
      <c r="GO7" s="322"/>
      <c r="GP7" s="322"/>
      <c r="GQ7" s="322"/>
      <c r="GR7" s="322"/>
      <c r="GS7" s="322"/>
      <c r="GT7" s="322"/>
      <c r="GU7" s="322"/>
      <c r="GV7" s="322"/>
      <c r="GW7" s="322"/>
      <c r="GX7" s="322"/>
      <c r="GY7" s="322"/>
      <c r="GZ7" s="322"/>
      <c r="HA7" s="322"/>
      <c r="HB7" s="322"/>
      <c r="HC7" s="322"/>
      <c r="HD7" s="322"/>
      <c r="HE7" s="322"/>
      <c r="HF7" s="322"/>
      <c r="HG7" s="322"/>
      <c r="HH7" s="322"/>
      <c r="HI7" s="322"/>
      <c r="HJ7" s="322"/>
      <c r="HK7" s="322"/>
      <c r="HL7" s="322"/>
      <c r="HM7" s="322"/>
      <c r="HN7" s="322"/>
      <c r="HO7" s="322"/>
      <c r="HP7" s="322"/>
      <c r="HQ7" s="322"/>
      <c r="HR7" s="322"/>
      <c r="HS7" s="322"/>
      <c r="HT7" s="322"/>
      <c r="HU7" s="322"/>
      <c r="HV7" s="322"/>
      <c r="HW7" s="322"/>
      <c r="HX7" s="322"/>
      <c r="HY7" s="322"/>
      <c r="HZ7" s="322"/>
      <c r="IA7" s="322"/>
      <c r="IB7" s="322"/>
      <c r="IC7" s="322"/>
      <c r="ID7" s="322"/>
      <c r="IE7" s="322"/>
      <c r="IF7" s="322"/>
      <c r="IG7" s="322"/>
      <c r="IH7" s="322"/>
      <c r="II7" s="322"/>
      <c r="IJ7" s="322"/>
      <c r="IK7" s="322"/>
      <c r="IL7" s="322"/>
      <c r="IM7" s="322"/>
      <c r="IN7" s="322"/>
      <c r="IO7" s="322"/>
      <c r="IP7" s="322"/>
      <c r="IQ7" s="322"/>
      <c r="IR7" s="322"/>
      <c r="IS7" s="322"/>
      <c r="IT7" s="322"/>
      <c r="IU7" s="322"/>
      <c r="IV7" s="322"/>
    </row>
    <row r="8" spans="1:256">
      <c r="A8" s="324" t="s">
        <v>47</v>
      </c>
      <c r="B8" s="326">
        <v>40.935672514619881</v>
      </c>
      <c r="C8" s="323">
        <f>100-B8</f>
        <v>59.064327485380119</v>
      </c>
      <c r="D8" s="322"/>
      <c r="E8" s="322"/>
      <c r="F8" s="322"/>
      <c r="G8" s="322"/>
      <c r="H8" s="322"/>
      <c r="I8" s="322"/>
      <c r="J8" s="322"/>
      <c r="K8" s="322"/>
      <c r="L8" s="322"/>
      <c r="M8" s="322"/>
      <c r="N8" s="322"/>
      <c r="O8" s="322"/>
      <c r="P8" s="322"/>
      <c r="Q8" s="322"/>
      <c r="R8" s="322"/>
      <c r="S8" s="322"/>
      <c r="T8" s="322"/>
      <c r="U8" s="322"/>
      <c r="V8" s="322"/>
      <c r="W8" s="322"/>
      <c r="X8" s="322"/>
      <c r="Y8" s="322"/>
      <c r="Z8" s="322"/>
      <c r="AA8" s="322"/>
      <c r="AB8" s="322"/>
      <c r="AC8" s="322"/>
      <c r="AD8" s="322"/>
      <c r="AE8" s="322"/>
      <c r="AF8" s="322"/>
      <c r="AG8" s="322"/>
      <c r="AH8" s="322"/>
      <c r="AI8" s="322"/>
      <c r="AJ8" s="322"/>
      <c r="AK8" s="322"/>
      <c r="AL8" s="322"/>
      <c r="AM8" s="322"/>
      <c r="AN8" s="322"/>
      <c r="AO8" s="322"/>
      <c r="AP8" s="322"/>
      <c r="AQ8" s="322"/>
      <c r="AR8" s="322"/>
      <c r="AS8" s="322"/>
      <c r="AT8" s="322"/>
      <c r="AU8" s="322"/>
      <c r="AV8" s="322"/>
      <c r="AW8" s="322"/>
      <c r="AX8" s="322"/>
      <c r="AY8" s="322"/>
      <c r="AZ8" s="322"/>
      <c r="BA8" s="322"/>
      <c r="BB8" s="322"/>
      <c r="BC8" s="322"/>
      <c r="BD8" s="322"/>
      <c r="BE8" s="322"/>
      <c r="BF8" s="322"/>
      <c r="BG8" s="322"/>
      <c r="BH8" s="322"/>
      <c r="BI8" s="322"/>
      <c r="BJ8" s="322"/>
      <c r="BK8" s="322"/>
      <c r="BL8" s="322"/>
      <c r="BM8" s="322"/>
      <c r="BN8" s="322"/>
      <c r="BO8" s="322"/>
      <c r="BP8" s="322"/>
      <c r="BQ8" s="322"/>
      <c r="BR8" s="322"/>
      <c r="BS8" s="322"/>
      <c r="BT8" s="322"/>
      <c r="BU8" s="322"/>
      <c r="BV8" s="322"/>
      <c r="BW8" s="322"/>
      <c r="BX8" s="322"/>
      <c r="BY8" s="322"/>
      <c r="BZ8" s="322"/>
      <c r="CA8" s="322"/>
      <c r="CB8" s="322"/>
      <c r="CC8" s="322"/>
      <c r="CD8" s="322"/>
      <c r="CE8" s="322"/>
      <c r="CF8" s="322"/>
      <c r="CG8" s="322"/>
      <c r="CH8" s="322"/>
      <c r="CI8" s="322"/>
      <c r="CJ8" s="322"/>
      <c r="CK8" s="322"/>
      <c r="CL8" s="322"/>
      <c r="CM8" s="322"/>
      <c r="CN8" s="322"/>
      <c r="CO8" s="322"/>
      <c r="CP8" s="322"/>
      <c r="CQ8" s="322"/>
      <c r="CR8" s="322"/>
      <c r="CS8" s="322"/>
      <c r="CT8" s="322"/>
      <c r="CU8" s="322"/>
      <c r="CV8" s="322"/>
      <c r="CW8" s="322"/>
      <c r="CX8" s="322"/>
      <c r="CY8" s="322"/>
      <c r="CZ8" s="322"/>
      <c r="DA8" s="322"/>
      <c r="DB8" s="322"/>
      <c r="DC8" s="322"/>
      <c r="DD8" s="322"/>
      <c r="DE8" s="322"/>
      <c r="DF8" s="322"/>
      <c r="DG8" s="322"/>
      <c r="DH8" s="322"/>
      <c r="DI8" s="322"/>
      <c r="DJ8" s="322"/>
      <c r="DK8" s="322"/>
      <c r="DL8" s="322"/>
      <c r="DM8" s="322"/>
      <c r="DN8" s="322"/>
      <c r="DO8" s="322"/>
      <c r="DP8" s="322"/>
      <c r="DQ8" s="322"/>
      <c r="DR8" s="322"/>
      <c r="DS8" s="322"/>
      <c r="DT8" s="322"/>
      <c r="DU8" s="322"/>
      <c r="DV8" s="322"/>
      <c r="DW8" s="322"/>
      <c r="DX8" s="322"/>
      <c r="DY8" s="322"/>
      <c r="DZ8" s="322"/>
      <c r="EA8" s="322"/>
      <c r="EB8" s="322"/>
      <c r="EC8" s="322"/>
      <c r="ED8" s="322"/>
      <c r="EE8" s="322"/>
      <c r="EF8" s="322"/>
      <c r="EG8" s="322"/>
      <c r="EH8" s="322"/>
      <c r="EI8" s="322"/>
      <c r="EJ8" s="322"/>
      <c r="EK8" s="322"/>
      <c r="EL8" s="322"/>
      <c r="EM8" s="322"/>
      <c r="EN8" s="322"/>
      <c r="EO8" s="322"/>
      <c r="EP8" s="322"/>
      <c r="EQ8" s="322"/>
      <c r="ER8" s="322"/>
      <c r="ES8" s="322"/>
      <c r="ET8" s="322"/>
      <c r="EU8" s="322"/>
      <c r="EV8" s="322"/>
      <c r="EW8" s="322"/>
      <c r="EX8" s="322"/>
      <c r="EY8" s="322"/>
      <c r="EZ8" s="322"/>
      <c r="FA8" s="322"/>
      <c r="FB8" s="322"/>
      <c r="FC8" s="322"/>
      <c r="FD8" s="322"/>
      <c r="FE8" s="322"/>
      <c r="FF8" s="322"/>
      <c r="FG8" s="322"/>
      <c r="FH8" s="322"/>
      <c r="FI8" s="322"/>
      <c r="FJ8" s="322"/>
      <c r="FK8" s="322"/>
      <c r="FL8" s="322"/>
      <c r="FM8" s="322"/>
      <c r="FN8" s="322"/>
      <c r="FO8" s="322"/>
      <c r="FP8" s="322"/>
      <c r="FQ8" s="322"/>
      <c r="FR8" s="322"/>
      <c r="FS8" s="322"/>
      <c r="FT8" s="322"/>
      <c r="FU8" s="322"/>
      <c r="FV8" s="322"/>
      <c r="FW8" s="322"/>
      <c r="FX8" s="322"/>
      <c r="FY8" s="322"/>
      <c r="FZ8" s="322"/>
      <c r="GA8" s="322"/>
      <c r="GB8" s="322"/>
      <c r="GC8" s="322"/>
      <c r="GD8" s="322"/>
      <c r="GE8" s="322"/>
      <c r="GF8" s="322"/>
      <c r="GG8" s="322"/>
      <c r="GH8" s="322"/>
      <c r="GI8" s="322"/>
      <c r="GJ8" s="322"/>
      <c r="GK8" s="322"/>
      <c r="GL8" s="322"/>
      <c r="GM8" s="322"/>
      <c r="GN8" s="322"/>
      <c r="GO8" s="322"/>
      <c r="GP8" s="322"/>
      <c r="GQ8" s="322"/>
      <c r="GR8" s="322"/>
      <c r="GS8" s="322"/>
      <c r="GT8" s="322"/>
      <c r="GU8" s="322"/>
      <c r="GV8" s="322"/>
      <c r="GW8" s="322"/>
      <c r="GX8" s="322"/>
      <c r="GY8" s="322"/>
      <c r="GZ8" s="322"/>
      <c r="HA8" s="322"/>
      <c r="HB8" s="322"/>
      <c r="HC8" s="322"/>
      <c r="HD8" s="322"/>
      <c r="HE8" s="322"/>
      <c r="HF8" s="322"/>
      <c r="HG8" s="322"/>
      <c r="HH8" s="322"/>
      <c r="HI8" s="322"/>
      <c r="HJ8" s="322"/>
      <c r="HK8" s="322"/>
      <c r="HL8" s="322"/>
      <c r="HM8" s="322"/>
      <c r="HN8" s="322"/>
      <c r="HO8" s="322"/>
      <c r="HP8" s="322"/>
      <c r="HQ8" s="322"/>
      <c r="HR8" s="322"/>
      <c r="HS8" s="322"/>
      <c r="HT8" s="322"/>
      <c r="HU8" s="322"/>
      <c r="HV8" s="322"/>
      <c r="HW8" s="322"/>
      <c r="HX8" s="322"/>
      <c r="HY8" s="322"/>
      <c r="HZ8" s="322"/>
      <c r="IA8" s="322"/>
      <c r="IB8" s="322"/>
      <c r="IC8" s="322"/>
      <c r="ID8" s="322"/>
      <c r="IE8" s="322"/>
      <c r="IF8" s="322"/>
      <c r="IG8" s="322"/>
      <c r="IH8" s="322"/>
      <c r="II8" s="322"/>
      <c r="IJ8" s="322"/>
      <c r="IK8" s="322"/>
      <c r="IL8" s="322"/>
      <c r="IM8" s="322"/>
      <c r="IN8" s="322"/>
      <c r="IO8" s="322"/>
      <c r="IP8" s="322"/>
      <c r="IQ8" s="322"/>
      <c r="IR8" s="322"/>
      <c r="IS8" s="322"/>
      <c r="IT8" s="322"/>
      <c r="IU8" s="322"/>
      <c r="IV8" s="322"/>
    </row>
    <row r="9" spans="1:256">
      <c r="A9" s="79" t="s">
        <v>36</v>
      </c>
      <c r="B9" s="329">
        <v>75.497382198952877</v>
      </c>
      <c r="C9" s="323">
        <f t="shared" ref="C9:C35" si="0">100-B9</f>
        <v>24.502617801047123</v>
      </c>
      <c r="D9" s="322"/>
      <c r="E9" s="322"/>
      <c r="F9" s="322"/>
      <c r="G9" s="322"/>
      <c r="H9" s="322"/>
      <c r="I9" s="322"/>
      <c r="J9" s="322"/>
      <c r="K9" s="322"/>
      <c r="L9" s="322"/>
      <c r="M9" s="322"/>
      <c r="N9" s="322"/>
      <c r="O9" s="322"/>
      <c r="P9" s="322"/>
      <c r="Q9" s="322"/>
      <c r="R9" s="322"/>
      <c r="S9" s="322"/>
      <c r="T9" s="322"/>
      <c r="U9" s="322"/>
      <c r="V9" s="322"/>
      <c r="W9" s="322"/>
      <c r="X9" s="322"/>
      <c r="Y9" s="322"/>
      <c r="Z9" s="322"/>
      <c r="AA9" s="322"/>
      <c r="AB9" s="322"/>
      <c r="AC9" s="322"/>
      <c r="AD9" s="322"/>
      <c r="AE9" s="322"/>
      <c r="AF9" s="322"/>
      <c r="AG9" s="322"/>
      <c r="AH9" s="322"/>
      <c r="AI9" s="322"/>
      <c r="AJ9" s="322"/>
      <c r="AK9" s="322"/>
      <c r="AL9" s="322"/>
      <c r="AM9" s="322"/>
      <c r="AN9" s="322"/>
      <c r="AO9" s="322"/>
      <c r="AP9" s="322"/>
      <c r="AQ9" s="322"/>
      <c r="AR9" s="322"/>
      <c r="AS9" s="322"/>
      <c r="AT9" s="322"/>
      <c r="AU9" s="322"/>
      <c r="AV9" s="322"/>
      <c r="AW9" s="322"/>
      <c r="AX9" s="322"/>
      <c r="AY9" s="322"/>
      <c r="AZ9" s="322"/>
      <c r="BA9" s="322"/>
      <c r="BB9" s="322"/>
      <c r="BC9" s="322"/>
      <c r="BD9" s="322"/>
      <c r="BE9" s="322"/>
      <c r="BF9" s="322"/>
      <c r="BG9" s="322"/>
      <c r="BH9" s="322"/>
      <c r="BI9" s="322"/>
      <c r="BJ9" s="322"/>
      <c r="BK9" s="322"/>
      <c r="BL9" s="322"/>
      <c r="BM9" s="322"/>
      <c r="BN9" s="322"/>
      <c r="BO9" s="322"/>
      <c r="BP9" s="322"/>
      <c r="BQ9" s="322"/>
      <c r="BR9" s="322"/>
      <c r="BS9" s="322"/>
      <c r="BT9" s="322"/>
      <c r="BU9" s="322"/>
      <c r="BV9" s="322"/>
      <c r="BW9" s="322"/>
      <c r="BX9" s="322"/>
      <c r="BY9" s="322"/>
      <c r="BZ9" s="322"/>
      <c r="CA9" s="322"/>
      <c r="CB9" s="322"/>
      <c r="CC9" s="322"/>
      <c r="CD9" s="322"/>
      <c r="CE9" s="322"/>
      <c r="CF9" s="322"/>
      <c r="CG9" s="322"/>
      <c r="CH9" s="322"/>
      <c r="CI9" s="322"/>
      <c r="CJ9" s="322"/>
      <c r="CK9" s="322"/>
      <c r="CL9" s="322"/>
      <c r="CM9" s="322"/>
      <c r="CN9" s="322"/>
      <c r="CO9" s="322"/>
      <c r="CP9" s="322"/>
      <c r="CQ9" s="322"/>
      <c r="CR9" s="322"/>
      <c r="CS9" s="322"/>
      <c r="CT9" s="322"/>
      <c r="CU9" s="322"/>
      <c r="CV9" s="322"/>
      <c r="CW9" s="322"/>
      <c r="CX9" s="322"/>
      <c r="CY9" s="322"/>
      <c r="CZ9" s="322"/>
      <c r="DA9" s="322"/>
      <c r="DB9" s="322"/>
      <c r="DC9" s="322"/>
      <c r="DD9" s="322"/>
      <c r="DE9" s="322"/>
      <c r="DF9" s="322"/>
      <c r="DG9" s="322"/>
      <c r="DH9" s="322"/>
      <c r="DI9" s="322"/>
      <c r="DJ9" s="322"/>
      <c r="DK9" s="322"/>
      <c r="DL9" s="322"/>
      <c r="DM9" s="322"/>
      <c r="DN9" s="322"/>
      <c r="DO9" s="322"/>
      <c r="DP9" s="322"/>
      <c r="DQ9" s="322"/>
      <c r="DR9" s="322"/>
      <c r="DS9" s="322"/>
      <c r="DT9" s="322"/>
      <c r="DU9" s="322"/>
      <c r="DV9" s="322"/>
      <c r="DW9" s="322"/>
      <c r="DX9" s="322"/>
      <c r="DY9" s="322"/>
      <c r="DZ9" s="322"/>
      <c r="EA9" s="322"/>
      <c r="EB9" s="322"/>
      <c r="EC9" s="322"/>
      <c r="ED9" s="322"/>
      <c r="EE9" s="322"/>
      <c r="EF9" s="322"/>
      <c r="EG9" s="322"/>
      <c r="EH9" s="322"/>
      <c r="EI9" s="322"/>
      <c r="EJ9" s="322"/>
      <c r="EK9" s="322"/>
      <c r="EL9" s="322"/>
      <c r="EM9" s="322"/>
      <c r="EN9" s="322"/>
      <c r="EO9" s="322"/>
      <c r="EP9" s="322"/>
      <c r="EQ9" s="322"/>
      <c r="ER9" s="322"/>
      <c r="ES9" s="322"/>
      <c r="ET9" s="322"/>
      <c r="EU9" s="322"/>
      <c r="EV9" s="322"/>
      <c r="EW9" s="322"/>
      <c r="EX9" s="322"/>
      <c r="EY9" s="322"/>
      <c r="EZ9" s="322"/>
      <c r="FA9" s="322"/>
      <c r="FB9" s="322"/>
      <c r="FC9" s="322"/>
      <c r="FD9" s="322"/>
      <c r="FE9" s="322"/>
      <c r="FF9" s="322"/>
      <c r="FG9" s="322"/>
      <c r="FH9" s="322"/>
      <c r="FI9" s="322"/>
      <c r="FJ9" s="322"/>
      <c r="FK9" s="322"/>
      <c r="FL9" s="322"/>
      <c r="FM9" s="322"/>
      <c r="FN9" s="322"/>
      <c r="FO9" s="322"/>
      <c r="FP9" s="322"/>
      <c r="FQ9" s="322"/>
      <c r="FR9" s="322"/>
      <c r="FS9" s="322"/>
      <c r="FT9" s="322"/>
      <c r="FU9" s="322"/>
      <c r="FV9" s="322"/>
      <c r="FW9" s="322"/>
      <c r="FX9" s="322"/>
      <c r="FY9" s="322"/>
      <c r="FZ9" s="322"/>
      <c r="GA9" s="322"/>
      <c r="GB9" s="322"/>
      <c r="GC9" s="322"/>
      <c r="GD9" s="322"/>
      <c r="GE9" s="322"/>
      <c r="GF9" s="322"/>
      <c r="GG9" s="322"/>
      <c r="GH9" s="322"/>
      <c r="GI9" s="322"/>
      <c r="GJ9" s="322"/>
      <c r="GK9" s="322"/>
      <c r="GL9" s="322"/>
      <c r="GM9" s="322"/>
      <c r="GN9" s="322"/>
      <c r="GO9" s="322"/>
      <c r="GP9" s="322"/>
      <c r="GQ9" s="322"/>
      <c r="GR9" s="322"/>
      <c r="GS9" s="322"/>
      <c r="GT9" s="322"/>
      <c r="GU9" s="322"/>
      <c r="GV9" s="322"/>
      <c r="GW9" s="322"/>
      <c r="GX9" s="322"/>
      <c r="GY9" s="322"/>
      <c r="GZ9" s="322"/>
      <c r="HA9" s="322"/>
      <c r="HB9" s="322"/>
      <c r="HC9" s="322"/>
      <c r="HD9" s="322"/>
      <c r="HE9" s="322"/>
      <c r="HF9" s="322"/>
      <c r="HG9" s="322"/>
      <c r="HH9" s="322"/>
      <c r="HI9" s="322"/>
      <c r="HJ9" s="322"/>
      <c r="HK9" s="322"/>
      <c r="HL9" s="322"/>
      <c r="HM9" s="322"/>
      <c r="HN9" s="322"/>
      <c r="HO9" s="322"/>
      <c r="HP9" s="322"/>
      <c r="HQ9" s="322"/>
      <c r="HR9" s="322"/>
      <c r="HS9" s="322"/>
      <c r="HT9" s="322"/>
      <c r="HU9" s="322"/>
      <c r="HV9" s="322"/>
      <c r="HW9" s="322"/>
      <c r="HX9" s="322"/>
      <c r="HY9" s="322"/>
      <c r="HZ9" s="322"/>
      <c r="IA9" s="322"/>
      <c r="IB9" s="322"/>
      <c r="IC9" s="322"/>
      <c r="ID9" s="322"/>
      <c r="IE9" s="322"/>
      <c r="IF9" s="322"/>
      <c r="IG9" s="322"/>
      <c r="IH9" s="322"/>
      <c r="II9" s="322"/>
      <c r="IJ9" s="322"/>
      <c r="IK9" s="322"/>
      <c r="IL9" s="322"/>
      <c r="IM9" s="322"/>
      <c r="IN9" s="322"/>
      <c r="IO9" s="322"/>
      <c r="IP9" s="322"/>
      <c r="IQ9" s="322"/>
      <c r="IR9" s="322"/>
      <c r="IS9" s="322"/>
      <c r="IT9" s="322"/>
      <c r="IU9" s="322"/>
      <c r="IV9" s="322"/>
    </row>
    <row r="10" spans="1:256">
      <c r="A10" s="79" t="s">
        <v>61</v>
      </c>
      <c r="B10" s="329">
        <v>58.608695652173914</v>
      </c>
      <c r="C10" s="323">
        <f t="shared" si="0"/>
        <v>41.391304347826086</v>
      </c>
      <c r="D10" s="322"/>
      <c r="E10" s="322"/>
      <c r="F10" s="322"/>
      <c r="G10" s="322"/>
      <c r="H10" s="322"/>
      <c r="I10" s="322"/>
      <c r="J10" s="322"/>
      <c r="K10" s="322"/>
      <c r="L10" s="322"/>
      <c r="M10" s="322"/>
      <c r="N10" s="322"/>
      <c r="O10" s="322"/>
      <c r="P10" s="322"/>
      <c r="Q10" s="322"/>
      <c r="R10" s="322"/>
      <c r="S10" s="322"/>
      <c r="T10" s="322"/>
      <c r="U10" s="322"/>
      <c r="V10" s="322"/>
      <c r="W10" s="322"/>
      <c r="X10" s="322"/>
      <c r="Y10" s="322"/>
      <c r="Z10" s="322"/>
      <c r="AA10" s="322"/>
      <c r="AB10" s="322"/>
      <c r="AC10" s="322"/>
      <c r="AD10" s="322"/>
      <c r="AE10" s="322"/>
      <c r="AF10" s="322"/>
      <c r="AG10" s="322"/>
      <c r="AH10" s="322"/>
      <c r="AI10" s="322"/>
      <c r="AJ10" s="322"/>
      <c r="AK10" s="322"/>
      <c r="AL10" s="322"/>
      <c r="AM10" s="322"/>
      <c r="AN10" s="322"/>
      <c r="AO10" s="322"/>
      <c r="AP10" s="322"/>
      <c r="AQ10" s="322"/>
      <c r="AR10" s="322"/>
      <c r="AS10" s="322"/>
      <c r="AT10" s="322"/>
      <c r="AU10" s="322"/>
      <c r="AV10" s="322"/>
      <c r="AW10" s="322"/>
      <c r="AX10" s="322"/>
      <c r="AY10" s="322"/>
      <c r="AZ10" s="322"/>
      <c r="BA10" s="322"/>
      <c r="BB10" s="322"/>
      <c r="BC10" s="322"/>
      <c r="BD10" s="322"/>
      <c r="BE10" s="322"/>
      <c r="BF10" s="322"/>
      <c r="BG10" s="322"/>
      <c r="BH10" s="322"/>
      <c r="BI10" s="322"/>
      <c r="BJ10" s="322"/>
      <c r="BK10" s="322"/>
      <c r="BL10" s="322"/>
      <c r="BM10" s="322"/>
      <c r="BN10" s="322"/>
      <c r="BO10" s="322"/>
      <c r="BP10" s="322"/>
      <c r="BQ10" s="322"/>
      <c r="BR10" s="322"/>
      <c r="BS10" s="322"/>
      <c r="BT10" s="322"/>
      <c r="BU10" s="322"/>
      <c r="BV10" s="322"/>
      <c r="BW10" s="322"/>
      <c r="BX10" s="322"/>
      <c r="BY10" s="322"/>
      <c r="BZ10" s="322"/>
      <c r="CA10" s="322"/>
      <c r="CB10" s="322"/>
      <c r="CC10" s="322"/>
      <c r="CD10" s="322"/>
      <c r="CE10" s="322"/>
      <c r="CF10" s="322"/>
      <c r="CG10" s="322"/>
      <c r="CH10" s="322"/>
      <c r="CI10" s="322"/>
      <c r="CJ10" s="322"/>
      <c r="CK10" s="322"/>
      <c r="CL10" s="322"/>
      <c r="CM10" s="322"/>
      <c r="CN10" s="322"/>
      <c r="CO10" s="322"/>
      <c r="CP10" s="322"/>
      <c r="CQ10" s="322"/>
      <c r="CR10" s="322"/>
      <c r="CS10" s="322"/>
      <c r="CT10" s="322"/>
      <c r="CU10" s="322"/>
      <c r="CV10" s="322"/>
      <c r="CW10" s="322"/>
      <c r="CX10" s="322"/>
      <c r="CY10" s="322"/>
      <c r="CZ10" s="322"/>
      <c r="DA10" s="322"/>
      <c r="DB10" s="322"/>
      <c r="DC10" s="322"/>
      <c r="DD10" s="322"/>
      <c r="DE10" s="322"/>
      <c r="DF10" s="322"/>
      <c r="DG10" s="322"/>
      <c r="DH10" s="322"/>
      <c r="DI10" s="322"/>
      <c r="DJ10" s="322"/>
      <c r="DK10" s="322"/>
      <c r="DL10" s="322"/>
      <c r="DM10" s="322"/>
      <c r="DN10" s="322"/>
      <c r="DO10" s="322"/>
      <c r="DP10" s="322"/>
      <c r="DQ10" s="322"/>
      <c r="DR10" s="322"/>
      <c r="DS10" s="322"/>
      <c r="DT10" s="322"/>
      <c r="DU10" s="322"/>
      <c r="DV10" s="322"/>
      <c r="DW10" s="322"/>
      <c r="DX10" s="322"/>
      <c r="DY10" s="322"/>
      <c r="DZ10" s="322"/>
      <c r="EA10" s="322"/>
      <c r="EB10" s="322"/>
      <c r="EC10" s="322"/>
      <c r="ED10" s="322"/>
      <c r="EE10" s="322"/>
      <c r="EF10" s="322"/>
      <c r="EG10" s="322"/>
      <c r="EH10" s="322"/>
      <c r="EI10" s="322"/>
      <c r="EJ10" s="322"/>
      <c r="EK10" s="322"/>
      <c r="EL10" s="322"/>
      <c r="EM10" s="322"/>
      <c r="EN10" s="322"/>
      <c r="EO10" s="322"/>
      <c r="EP10" s="322"/>
      <c r="EQ10" s="322"/>
      <c r="ER10" s="322"/>
      <c r="ES10" s="322"/>
      <c r="ET10" s="322"/>
      <c r="EU10" s="322"/>
      <c r="EV10" s="322"/>
      <c r="EW10" s="322"/>
      <c r="EX10" s="322"/>
      <c r="EY10" s="322"/>
      <c r="EZ10" s="322"/>
      <c r="FA10" s="322"/>
      <c r="FB10" s="322"/>
      <c r="FC10" s="322"/>
      <c r="FD10" s="322"/>
      <c r="FE10" s="322"/>
      <c r="FF10" s="322"/>
      <c r="FG10" s="322"/>
      <c r="FH10" s="322"/>
      <c r="FI10" s="322"/>
      <c r="FJ10" s="322"/>
      <c r="FK10" s="322"/>
      <c r="FL10" s="322"/>
      <c r="FM10" s="322"/>
      <c r="FN10" s="322"/>
      <c r="FO10" s="322"/>
      <c r="FP10" s="322"/>
      <c r="FQ10" s="322"/>
      <c r="FR10" s="322"/>
      <c r="FS10" s="322"/>
      <c r="FT10" s="322"/>
      <c r="FU10" s="322"/>
      <c r="FV10" s="322"/>
      <c r="FW10" s="322"/>
      <c r="FX10" s="322"/>
      <c r="FY10" s="322"/>
      <c r="FZ10" s="322"/>
      <c r="GA10" s="322"/>
      <c r="GB10" s="322"/>
      <c r="GC10" s="322"/>
      <c r="GD10" s="322"/>
      <c r="GE10" s="322"/>
      <c r="GF10" s="322"/>
      <c r="GG10" s="322"/>
      <c r="GH10" s="322"/>
      <c r="GI10" s="322"/>
      <c r="GJ10" s="322"/>
      <c r="GK10" s="322"/>
      <c r="GL10" s="322"/>
      <c r="GM10" s="322"/>
      <c r="GN10" s="322"/>
      <c r="GO10" s="322"/>
      <c r="GP10" s="322"/>
      <c r="GQ10" s="322"/>
      <c r="GR10" s="322"/>
      <c r="GS10" s="322"/>
      <c r="GT10" s="322"/>
      <c r="GU10" s="322"/>
      <c r="GV10" s="322"/>
      <c r="GW10" s="322"/>
      <c r="GX10" s="322"/>
      <c r="GY10" s="322"/>
      <c r="GZ10" s="322"/>
      <c r="HA10" s="322"/>
      <c r="HB10" s="322"/>
      <c r="HC10" s="322"/>
      <c r="HD10" s="322"/>
      <c r="HE10" s="322"/>
      <c r="HF10" s="322"/>
      <c r="HG10" s="322"/>
      <c r="HH10" s="322"/>
      <c r="HI10" s="322"/>
      <c r="HJ10" s="322"/>
      <c r="HK10" s="322"/>
      <c r="HL10" s="322"/>
      <c r="HM10" s="322"/>
      <c r="HN10" s="322"/>
      <c r="HO10" s="322"/>
      <c r="HP10" s="322"/>
      <c r="HQ10" s="322"/>
      <c r="HR10" s="322"/>
      <c r="HS10" s="322"/>
      <c r="HT10" s="322"/>
      <c r="HU10" s="322"/>
      <c r="HV10" s="322"/>
      <c r="HW10" s="322"/>
      <c r="HX10" s="322"/>
      <c r="HY10" s="322"/>
      <c r="HZ10" s="322"/>
      <c r="IA10" s="322"/>
      <c r="IB10" s="322"/>
      <c r="IC10" s="322"/>
      <c r="ID10" s="322"/>
      <c r="IE10" s="322"/>
      <c r="IF10" s="322"/>
      <c r="IG10" s="322"/>
      <c r="IH10" s="322"/>
      <c r="II10" s="322"/>
      <c r="IJ10" s="322"/>
      <c r="IK10" s="322"/>
      <c r="IL10" s="322"/>
      <c r="IM10" s="322"/>
      <c r="IN10" s="322"/>
      <c r="IO10" s="322"/>
      <c r="IP10" s="322"/>
      <c r="IQ10" s="322"/>
      <c r="IR10" s="322"/>
      <c r="IS10" s="322"/>
      <c r="IT10" s="322"/>
      <c r="IU10" s="322"/>
      <c r="IV10" s="322"/>
    </row>
    <row r="11" spans="1:256">
      <c r="A11" s="79" t="s">
        <v>34</v>
      </c>
      <c r="B11" s="329">
        <v>56.97674418604651</v>
      </c>
      <c r="C11" s="323">
        <f t="shared" si="0"/>
        <v>43.02325581395349</v>
      </c>
      <c r="D11" s="322"/>
      <c r="E11" s="322"/>
      <c r="F11" s="322"/>
      <c r="G11" s="322"/>
      <c r="H11" s="322"/>
      <c r="I11" s="322"/>
      <c r="J11" s="322"/>
      <c r="K11" s="322"/>
      <c r="L11" s="322"/>
      <c r="M11" s="322"/>
      <c r="N11" s="322"/>
      <c r="O11" s="322"/>
      <c r="P11" s="322"/>
      <c r="Q11" s="322"/>
      <c r="R11" s="322"/>
      <c r="S11" s="322"/>
      <c r="T11" s="322"/>
      <c r="U11" s="322"/>
      <c r="V11" s="322"/>
      <c r="W11" s="322"/>
      <c r="X11" s="322"/>
      <c r="Y11" s="322"/>
      <c r="Z11" s="322"/>
      <c r="AA11" s="322"/>
      <c r="AB11" s="322"/>
      <c r="AC11" s="322"/>
      <c r="AD11" s="322"/>
      <c r="AE11" s="322"/>
      <c r="AF11" s="322"/>
      <c r="AG11" s="322"/>
      <c r="AH11" s="322"/>
      <c r="AI11" s="322"/>
      <c r="AJ11" s="322"/>
      <c r="AK11" s="322"/>
      <c r="AL11" s="322"/>
      <c r="AM11" s="322"/>
      <c r="AN11" s="322"/>
      <c r="AO11" s="322"/>
      <c r="AP11" s="322"/>
      <c r="AQ11" s="322"/>
      <c r="AR11" s="322"/>
      <c r="AS11" s="322"/>
      <c r="AT11" s="322"/>
      <c r="AU11" s="322"/>
      <c r="AV11" s="322"/>
      <c r="AW11" s="322"/>
      <c r="AX11" s="322"/>
      <c r="AY11" s="322"/>
      <c r="AZ11" s="322"/>
      <c r="BA11" s="322"/>
      <c r="BB11" s="322"/>
      <c r="BC11" s="322"/>
      <c r="BD11" s="322"/>
      <c r="BE11" s="322"/>
      <c r="BF11" s="322"/>
      <c r="BG11" s="322"/>
      <c r="BH11" s="322"/>
      <c r="BI11" s="322"/>
      <c r="BJ11" s="322"/>
      <c r="BK11" s="322"/>
      <c r="BL11" s="322"/>
      <c r="BM11" s="322"/>
      <c r="BN11" s="322"/>
      <c r="BO11" s="322"/>
      <c r="BP11" s="322"/>
      <c r="BQ11" s="322"/>
      <c r="BR11" s="322"/>
      <c r="BS11" s="322"/>
      <c r="BT11" s="322"/>
      <c r="BU11" s="322"/>
      <c r="BV11" s="322"/>
      <c r="BW11" s="322"/>
      <c r="BX11" s="322"/>
      <c r="BY11" s="322"/>
      <c r="BZ11" s="322"/>
      <c r="CA11" s="322"/>
      <c r="CB11" s="322"/>
      <c r="CC11" s="322"/>
      <c r="CD11" s="322"/>
      <c r="CE11" s="322"/>
      <c r="CF11" s="322"/>
      <c r="CG11" s="322"/>
      <c r="CH11" s="322"/>
      <c r="CI11" s="322"/>
      <c r="CJ11" s="322"/>
      <c r="CK11" s="322"/>
      <c r="CL11" s="322"/>
      <c r="CM11" s="322"/>
      <c r="CN11" s="322"/>
      <c r="CO11" s="322"/>
      <c r="CP11" s="322"/>
      <c r="CQ11" s="322"/>
      <c r="CR11" s="322"/>
      <c r="CS11" s="322"/>
      <c r="CT11" s="322"/>
      <c r="CU11" s="322"/>
      <c r="CV11" s="322"/>
      <c r="CW11" s="322"/>
      <c r="CX11" s="322"/>
      <c r="CY11" s="322"/>
      <c r="CZ11" s="322"/>
      <c r="DA11" s="322"/>
      <c r="DB11" s="322"/>
      <c r="DC11" s="322"/>
      <c r="DD11" s="322"/>
      <c r="DE11" s="322"/>
      <c r="DF11" s="322"/>
      <c r="DG11" s="322"/>
      <c r="DH11" s="322"/>
      <c r="DI11" s="322"/>
      <c r="DJ11" s="322"/>
      <c r="DK11" s="322"/>
      <c r="DL11" s="322"/>
      <c r="DM11" s="322"/>
      <c r="DN11" s="322"/>
      <c r="DO11" s="322"/>
      <c r="DP11" s="322"/>
      <c r="DQ11" s="322"/>
      <c r="DR11" s="322"/>
      <c r="DS11" s="322"/>
      <c r="DT11" s="322"/>
      <c r="DU11" s="322"/>
      <c r="DV11" s="322"/>
      <c r="DW11" s="322"/>
      <c r="DX11" s="322"/>
      <c r="DY11" s="322"/>
      <c r="DZ11" s="322"/>
      <c r="EA11" s="322"/>
      <c r="EB11" s="322"/>
      <c r="EC11" s="322"/>
      <c r="ED11" s="322"/>
      <c r="EE11" s="322"/>
      <c r="EF11" s="322"/>
      <c r="EG11" s="322"/>
      <c r="EH11" s="322"/>
      <c r="EI11" s="322"/>
      <c r="EJ11" s="322"/>
      <c r="EK11" s="322"/>
      <c r="EL11" s="322"/>
      <c r="EM11" s="322"/>
      <c r="EN11" s="322"/>
      <c r="EO11" s="322"/>
      <c r="EP11" s="322"/>
      <c r="EQ11" s="322"/>
      <c r="ER11" s="322"/>
      <c r="ES11" s="322"/>
      <c r="ET11" s="322"/>
      <c r="EU11" s="322"/>
      <c r="EV11" s="322"/>
      <c r="EW11" s="322"/>
      <c r="EX11" s="322"/>
      <c r="EY11" s="322"/>
      <c r="EZ11" s="322"/>
      <c r="FA11" s="322"/>
      <c r="FB11" s="322"/>
      <c r="FC11" s="322"/>
      <c r="FD11" s="322"/>
      <c r="FE11" s="322"/>
      <c r="FF11" s="322"/>
      <c r="FG11" s="322"/>
      <c r="FH11" s="322"/>
      <c r="FI11" s="322"/>
      <c r="FJ11" s="322"/>
      <c r="FK11" s="322"/>
      <c r="FL11" s="322"/>
      <c r="FM11" s="322"/>
      <c r="FN11" s="322"/>
      <c r="FO11" s="322"/>
      <c r="FP11" s="322"/>
      <c r="FQ11" s="322"/>
      <c r="FR11" s="322"/>
      <c r="FS11" s="322"/>
      <c r="FT11" s="322"/>
      <c r="FU11" s="322"/>
      <c r="FV11" s="322"/>
      <c r="FW11" s="322"/>
      <c r="FX11" s="322"/>
      <c r="FY11" s="322"/>
      <c r="FZ11" s="322"/>
      <c r="GA11" s="322"/>
      <c r="GB11" s="322"/>
      <c r="GC11" s="322"/>
      <c r="GD11" s="322"/>
      <c r="GE11" s="322"/>
      <c r="GF11" s="322"/>
      <c r="GG11" s="322"/>
      <c r="GH11" s="322"/>
      <c r="GI11" s="322"/>
      <c r="GJ11" s="322"/>
      <c r="GK11" s="322"/>
      <c r="GL11" s="322"/>
      <c r="GM11" s="322"/>
      <c r="GN11" s="322"/>
      <c r="GO11" s="322"/>
      <c r="GP11" s="322"/>
      <c r="GQ11" s="322"/>
      <c r="GR11" s="322"/>
      <c r="GS11" s="322"/>
      <c r="GT11" s="322"/>
      <c r="GU11" s="322"/>
      <c r="GV11" s="322"/>
      <c r="GW11" s="322"/>
      <c r="GX11" s="322"/>
      <c r="GY11" s="322"/>
      <c r="GZ11" s="322"/>
      <c r="HA11" s="322"/>
      <c r="HB11" s="322"/>
      <c r="HC11" s="322"/>
      <c r="HD11" s="322"/>
      <c r="HE11" s="322"/>
      <c r="HF11" s="322"/>
      <c r="HG11" s="322"/>
      <c r="HH11" s="322"/>
      <c r="HI11" s="322"/>
      <c r="HJ11" s="322"/>
      <c r="HK11" s="322"/>
      <c r="HL11" s="322"/>
      <c r="HM11" s="322"/>
      <c r="HN11" s="322"/>
      <c r="HO11" s="322"/>
      <c r="HP11" s="322"/>
      <c r="HQ11" s="322"/>
      <c r="HR11" s="322"/>
      <c r="HS11" s="322"/>
      <c r="HT11" s="322"/>
      <c r="HU11" s="322"/>
      <c r="HV11" s="322"/>
      <c r="HW11" s="322"/>
      <c r="HX11" s="322"/>
      <c r="HY11" s="322"/>
      <c r="HZ11" s="322"/>
      <c r="IA11" s="322"/>
      <c r="IB11" s="322"/>
      <c r="IC11" s="322"/>
      <c r="ID11" s="322"/>
      <c r="IE11" s="322"/>
      <c r="IF11" s="322"/>
      <c r="IG11" s="322"/>
      <c r="IH11" s="322"/>
      <c r="II11" s="322"/>
      <c r="IJ11" s="322"/>
      <c r="IK11" s="322"/>
      <c r="IL11" s="322"/>
      <c r="IM11" s="322"/>
      <c r="IN11" s="322"/>
      <c r="IO11" s="322"/>
      <c r="IP11" s="322"/>
      <c r="IQ11" s="322"/>
      <c r="IR11" s="322"/>
      <c r="IS11" s="322"/>
      <c r="IT11" s="322"/>
      <c r="IU11" s="322"/>
      <c r="IV11" s="322"/>
    </row>
    <row r="12" spans="1:256">
      <c r="A12" s="79" t="s">
        <v>33</v>
      </c>
      <c r="B12" s="329">
        <v>33.495145631067963</v>
      </c>
      <c r="C12" s="323">
        <f t="shared" si="0"/>
        <v>66.50485436893203</v>
      </c>
      <c r="D12" s="322"/>
      <c r="E12" s="322"/>
      <c r="F12" s="322"/>
      <c r="G12" s="322"/>
      <c r="H12" s="322"/>
      <c r="I12" s="322"/>
      <c r="J12" s="322"/>
      <c r="K12" s="322"/>
      <c r="L12" s="322"/>
      <c r="M12" s="322"/>
      <c r="N12" s="322"/>
      <c r="O12" s="322"/>
      <c r="P12" s="322"/>
      <c r="Q12" s="322"/>
      <c r="R12" s="322"/>
      <c r="S12" s="322"/>
      <c r="T12" s="322"/>
      <c r="U12" s="322"/>
      <c r="V12" s="322"/>
      <c r="W12" s="322"/>
      <c r="X12" s="322"/>
      <c r="Y12" s="322"/>
      <c r="Z12" s="322"/>
      <c r="AA12" s="322"/>
      <c r="AB12" s="322"/>
      <c r="AC12" s="322"/>
      <c r="AD12" s="322"/>
      <c r="AE12" s="322"/>
      <c r="AF12" s="322"/>
      <c r="AG12" s="322"/>
      <c r="AH12" s="322"/>
      <c r="AI12" s="322"/>
      <c r="AJ12" s="322"/>
      <c r="AK12" s="322"/>
      <c r="AL12" s="322"/>
      <c r="AM12" s="322"/>
      <c r="AN12" s="322"/>
      <c r="AO12" s="322"/>
      <c r="AP12" s="322"/>
      <c r="AQ12" s="322"/>
      <c r="AR12" s="322"/>
      <c r="AS12" s="322"/>
      <c r="AT12" s="322"/>
      <c r="AU12" s="322"/>
      <c r="AV12" s="322"/>
      <c r="AW12" s="322"/>
      <c r="AX12" s="322"/>
      <c r="AY12" s="322"/>
      <c r="AZ12" s="322"/>
      <c r="BA12" s="322"/>
      <c r="BB12" s="322"/>
      <c r="BC12" s="322"/>
      <c r="BD12" s="322"/>
      <c r="BE12" s="322"/>
      <c r="BF12" s="322"/>
      <c r="BG12" s="322"/>
      <c r="BH12" s="322"/>
      <c r="BI12" s="322"/>
      <c r="BJ12" s="322"/>
      <c r="BK12" s="322"/>
      <c r="BL12" s="322"/>
      <c r="BM12" s="322"/>
      <c r="BN12" s="322"/>
      <c r="BO12" s="322"/>
      <c r="BP12" s="322"/>
      <c r="BQ12" s="322"/>
      <c r="BR12" s="322"/>
      <c r="BS12" s="322"/>
      <c r="BT12" s="322"/>
      <c r="BU12" s="322"/>
      <c r="BV12" s="322"/>
      <c r="BW12" s="322"/>
      <c r="BX12" s="322"/>
      <c r="BY12" s="322"/>
      <c r="BZ12" s="322"/>
      <c r="CA12" s="322"/>
      <c r="CB12" s="322"/>
      <c r="CC12" s="322"/>
      <c r="CD12" s="322"/>
      <c r="CE12" s="322"/>
      <c r="CF12" s="322"/>
      <c r="CG12" s="322"/>
      <c r="CH12" s="322"/>
      <c r="CI12" s="322"/>
      <c r="CJ12" s="322"/>
      <c r="CK12" s="322"/>
      <c r="CL12" s="322"/>
      <c r="CM12" s="322"/>
      <c r="CN12" s="322"/>
      <c r="CO12" s="322"/>
      <c r="CP12" s="322"/>
      <c r="CQ12" s="322"/>
      <c r="CR12" s="322"/>
      <c r="CS12" s="322"/>
      <c r="CT12" s="322"/>
      <c r="CU12" s="322"/>
      <c r="CV12" s="322"/>
      <c r="CW12" s="322"/>
      <c r="CX12" s="322"/>
      <c r="CY12" s="322"/>
      <c r="CZ12" s="322"/>
      <c r="DA12" s="322"/>
      <c r="DB12" s="322"/>
      <c r="DC12" s="322"/>
      <c r="DD12" s="322"/>
      <c r="DE12" s="322"/>
      <c r="DF12" s="322"/>
      <c r="DG12" s="322"/>
      <c r="DH12" s="322"/>
      <c r="DI12" s="322"/>
      <c r="DJ12" s="322"/>
      <c r="DK12" s="322"/>
      <c r="DL12" s="322"/>
      <c r="DM12" s="322"/>
      <c r="DN12" s="322"/>
      <c r="DO12" s="322"/>
      <c r="DP12" s="322"/>
      <c r="DQ12" s="322"/>
      <c r="DR12" s="322"/>
      <c r="DS12" s="322"/>
      <c r="DT12" s="322"/>
      <c r="DU12" s="322"/>
      <c r="DV12" s="322"/>
      <c r="DW12" s="322"/>
      <c r="DX12" s="322"/>
      <c r="DY12" s="322"/>
      <c r="DZ12" s="322"/>
      <c r="EA12" s="322"/>
      <c r="EB12" s="322"/>
      <c r="EC12" s="322"/>
      <c r="ED12" s="322"/>
      <c r="EE12" s="322"/>
      <c r="EF12" s="322"/>
      <c r="EG12" s="322"/>
      <c r="EH12" s="322"/>
      <c r="EI12" s="322"/>
      <c r="EJ12" s="322"/>
      <c r="EK12" s="322"/>
      <c r="EL12" s="322"/>
      <c r="EM12" s="322"/>
      <c r="EN12" s="322"/>
      <c r="EO12" s="322"/>
      <c r="EP12" s="322"/>
      <c r="EQ12" s="322"/>
      <c r="ER12" s="322"/>
      <c r="ES12" s="322"/>
      <c r="ET12" s="322"/>
      <c r="EU12" s="322"/>
      <c r="EV12" s="322"/>
      <c r="EW12" s="322"/>
      <c r="EX12" s="322"/>
      <c r="EY12" s="322"/>
      <c r="EZ12" s="322"/>
      <c r="FA12" s="322"/>
      <c r="FB12" s="322"/>
      <c r="FC12" s="322"/>
      <c r="FD12" s="322"/>
      <c r="FE12" s="322"/>
      <c r="FF12" s="322"/>
      <c r="FG12" s="322"/>
      <c r="FH12" s="322"/>
      <c r="FI12" s="322"/>
      <c r="FJ12" s="322"/>
      <c r="FK12" s="322"/>
      <c r="FL12" s="322"/>
      <c r="FM12" s="322"/>
      <c r="FN12" s="322"/>
      <c r="FO12" s="322"/>
      <c r="FP12" s="322"/>
      <c r="FQ12" s="322"/>
      <c r="FR12" s="322"/>
      <c r="FS12" s="322"/>
      <c r="FT12" s="322"/>
      <c r="FU12" s="322"/>
      <c r="FV12" s="322"/>
      <c r="FW12" s="322"/>
      <c r="FX12" s="322"/>
      <c r="FY12" s="322"/>
      <c r="FZ12" s="322"/>
      <c r="GA12" s="322"/>
      <c r="GB12" s="322"/>
      <c r="GC12" s="322"/>
      <c r="GD12" s="322"/>
      <c r="GE12" s="322"/>
      <c r="GF12" s="322"/>
      <c r="GG12" s="322"/>
      <c r="GH12" s="322"/>
      <c r="GI12" s="322"/>
      <c r="GJ12" s="322"/>
      <c r="GK12" s="322"/>
      <c r="GL12" s="322"/>
      <c r="GM12" s="322"/>
      <c r="GN12" s="322"/>
      <c r="GO12" s="322"/>
      <c r="GP12" s="322"/>
      <c r="GQ12" s="322"/>
      <c r="GR12" s="322"/>
      <c r="GS12" s="322"/>
      <c r="GT12" s="322"/>
      <c r="GU12" s="322"/>
      <c r="GV12" s="322"/>
      <c r="GW12" s="322"/>
      <c r="GX12" s="322"/>
      <c r="GY12" s="322"/>
      <c r="GZ12" s="322"/>
      <c r="HA12" s="322"/>
      <c r="HB12" s="322"/>
      <c r="HC12" s="322"/>
      <c r="HD12" s="322"/>
      <c r="HE12" s="322"/>
      <c r="HF12" s="322"/>
      <c r="HG12" s="322"/>
      <c r="HH12" s="322"/>
      <c r="HI12" s="322"/>
      <c r="HJ12" s="322"/>
      <c r="HK12" s="322"/>
      <c r="HL12" s="322"/>
      <c r="HM12" s="322"/>
      <c r="HN12" s="322"/>
      <c r="HO12" s="322"/>
      <c r="HP12" s="322"/>
      <c r="HQ12" s="322"/>
      <c r="HR12" s="322"/>
      <c r="HS12" s="322"/>
      <c r="HT12" s="322"/>
      <c r="HU12" s="322"/>
      <c r="HV12" s="322"/>
      <c r="HW12" s="322"/>
      <c r="HX12" s="322"/>
      <c r="HY12" s="322"/>
      <c r="HZ12" s="322"/>
      <c r="IA12" s="322"/>
      <c r="IB12" s="322"/>
      <c r="IC12" s="322"/>
      <c r="ID12" s="322"/>
      <c r="IE12" s="322"/>
      <c r="IF12" s="322"/>
      <c r="IG12" s="322"/>
      <c r="IH12" s="322"/>
      <c r="II12" s="322"/>
      <c r="IJ12" s="322"/>
      <c r="IK12" s="322"/>
      <c r="IL12" s="322"/>
      <c r="IM12" s="322"/>
      <c r="IN12" s="322"/>
      <c r="IO12" s="322"/>
      <c r="IP12" s="322"/>
      <c r="IQ12" s="322"/>
      <c r="IR12" s="322"/>
      <c r="IS12" s="322"/>
      <c r="IT12" s="322"/>
      <c r="IU12" s="322"/>
      <c r="IV12" s="322"/>
    </row>
    <row r="13" spans="1:256">
      <c r="A13" s="79" t="s">
        <v>46</v>
      </c>
      <c r="B13" s="329">
        <v>63.025210084033617</v>
      </c>
      <c r="C13" s="323">
        <f t="shared" si="0"/>
        <v>36.974789915966383</v>
      </c>
      <c r="D13" s="322"/>
      <c r="E13" s="322"/>
      <c r="F13" s="322"/>
      <c r="G13" s="322"/>
      <c r="H13" s="322"/>
      <c r="I13" s="322"/>
      <c r="J13" s="322"/>
      <c r="K13" s="322"/>
      <c r="L13" s="322"/>
      <c r="M13" s="322"/>
      <c r="N13" s="322"/>
      <c r="O13" s="322"/>
      <c r="P13" s="322"/>
      <c r="Q13" s="322"/>
      <c r="R13" s="322"/>
      <c r="S13" s="322"/>
      <c r="T13" s="322"/>
      <c r="U13" s="322"/>
      <c r="V13" s="322"/>
      <c r="W13" s="322"/>
      <c r="X13" s="322"/>
      <c r="Y13" s="322"/>
      <c r="Z13" s="322"/>
      <c r="AA13" s="322"/>
      <c r="AB13" s="322"/>
      <c r="AC13" s="322"/>
      <c r="AD13" s="322"/>
      <c r="AE13" s="322"/>
      <c r="AF13" s="322"/>
      <c r="AG13" s="322"/>
      <c r="AH13" s="322"/>
      <c r="AI13" s="322"/>
      <c r="AJ13" s="322"/>
      <c r="AK13" s="322"/>
      <c r="AL13" s="322"/>
      <c r="AM13" s="322"/>
      <c r="AN13" s="322"/>
      <c r="AO13" s="322"/>
      <c r="AP13" s="322"/>
      <c r="AQ13" s="322"/>
      <c r="AR13" s="322"/>
      <c r="AS13" s="322"/>
      <c r="AT13" s="322"/>
      <c r="AU13" s="322"/>
      <c r="AV13" s="322"/>
      <c r="AW13" s="322"/>
      <c r="AX13" s="322"/>
      <c r="AY13" s="322"/>
      <c r="AZ13" s="322"/>
      <c r="BA13" s="322"/>
      <c r="BB13" s="322"/>
      <c r="BC13" s="322"/>
      <c r="BD13" s="322"/>
      <c r="BE13" s="322"/>
      <c r="BF13" s="322"/>
      <c r="BG13" s="322"/>
      <c r="BH13" s="322"/>
      <c r="BI13" s="322"/>
      <c r="BJ13" s="322"/>
      <c r="BK13" s="322"/>
      <c r="BL13" s="322"/>
      <c r="BM13" s="322"/>
      <c r="BN13" s="322"/>
      <c r="BO13" s="322"/>
      <c r="BP13" s="322"/>
      <c r="BQ13" s="322"/>
      <c r="BR13" s="322"/>
      <c r="BS13" s="322"/>
      <c r="BT13" s="322"/>
      <c r="BU13" s="322"/>
      <c r="BV13" s="322"/>
      <c r="BW13" s="322"/>
      <c r="BX13" s="322"/>
      <c r="BY13" s="322"/>
      <c r="BZ13" s="322"/>
      <c r="CA13" s="322"/>
      <c r="CB13" s="322"/>
      <c r="CC13" s="322"/>
      <c r="CD13" s="322"/>
      <c r="CE13" s="322"/>
      <c r="CF13" s="322"/>
      <c r="CG13" s="322"/>
      <c r="CH13" s="322"/>
      <c r="CI13" s="322"/>
      <c r="CJ13" s="322"/>
      <c r="CK13" s="322"/>
      <c r="CL13" s="322"/>
      <c r="CM13" s="322"/>
      <c r="CN13" s="322"/>
      <c r="CO13" s="322"/>
      <c r="CP13" s="322"/>
      <c r="CQ13" s="322"/>
      <c r="CR13" s="322"/>
      <c r="CS13" s="322"/>
      <c r="CT13" s="322"/>
      <c r="CU13" s="322"/>
      <c r="CV13" s="322"/>
      <c r="CW13" s="322"/>
      <c r="CX13" s="322"/>
      <c r="CY13" s="322"/>
      <c r="CZ13" s="322"/>
      <c r="DA13" s="322"/>
      <c r="DB13" s="322"/>
      <c r="DC13" s="322"/>
      <c r="DD13" s="322"/>
      <c r="DE13" s="322"/>
      <c r="DF13" s="322"/>
      <c r="DG13" s="322"/>
      <c r="DH13" s="322"/>
      <c r="DI13" s="322"/>
      <c r="DJ13" s="322"/>
      <c r="DK13" s="322"/>
      <c r="DL13" s="322"/>
      <c r="DM13" s="322"/>
      <c r="DN13" s="322"/>
      <c r="DO13" s="322"/>
      <c r="DP13" s="322"/>
      <c r="DQ13" s="322"/>
      <c r="DR13" s="322"/>
      <c r="DS13" s="322"/>
      <c r="DT13" s="322"/>
      <c r="DU13" s="322"/>
      <c r="DV13" s="322"/>
      <c r="DW13" s="322"/>
      <c r="DX13" s="322"/>
      <c r="DY13" s="322"/>
      <c r="DZ13" s="322"/>
      <c r="EA13" s="322"/>
      <c r="EB13" s="322"/>
      <c r="EC13" s="322"/>
      <c r="ED13" s="322"/>
      <c r="EE13" s="322"/>
      <c r="EF13" s="322"/>
      <c r="EG13" s="322"/>
      <c r="EH13" s="322"/>
      <c r="EI13" s="322"/>
      <c r="EJ13" s="322"/>
      <c r="EK13" s="322"/>
      <c r="EL13" s="322"/>
      <c r="EM13" s="322"/>
      <c r="EN13" s="322"/>
      <c r="EO13" s="322"/>
      <c r="EP13" s="322"/>
      <c r="EQ13" s="322"/>
      <c r="ER13" s="322"/>
      <c r="ES13" s="322"/>
      <c r="ET13" s="322"/>
      <c r="EU13" s="322"/>
      <c r="EV13" s="322"/>
      <c r="EW13" s="322"/>
      <c r="EX13" s="322"/>
      <c r="EY13" s="322"/>
      <c r="EZ13" s="322"/>
      <c r="FA13" s="322"/>
      <c r="FB13" s="322"/>
      <c r="FC13" s="322"/>
      <c r="FD13" s="322"/>
      <c r="FE13" s="322"/>
      <c r="FF13" s="322"/>
      <c r="FG13" s="322"/>
      <c r="FH13" s="322"/>
      <c r="FI13" s="322"/>
      <c r="FJ13" s="322"/>
      <c r="FK13" s="322"/>
      <c r="FL13" s="322"/>
      <c r="FM13" s="322"/>
      <c r="FN13" s="322"/>
      <c r="FO13" s="322"/>
      <c r="FP13" s="322"/>
      <c r="FQ13" s="322"/>
      <c r="FR13" s="322"/>
      <c r="FS13" s="322"/>
      <c r="FT13" s="322"/>
      <c r="FU13" s="322"/>
      <c r="FV13" s="322"/>
      <c r="FW13" s="322"/>
      <c r="FX13" s="322"/>
      <c r="FY13" s="322"/>
      <c r="FZ13" s="322"/>
      <c r="GA13" s="322"/>
      <c r="GB13" s="322"/>
      <c r="GC13" s="322"/>
      <c r="GD13" s="322"/>
      <c r="GE13" s="322"/>
      <c r="GF13" s="322"/>
      <c r="GG13" s="322"/>
      <c r="GH13" s="322"/>
      <c r="GI13" s="322"/>
      <c r="GJ13" s="322"/>
      <c r="GK13" s="322"/>
      <c r="GL13" s="322"/>
      <c r="GM13" s="322"/>
      <c r="GN13" s="322"/>
      <c r="GO13" s="322"/>
      <c r="GP13" s="322"/>
      <c r="GQ13" s="322"/>
      <c r="GR13" s="322"/>
      <c r="GS13" s="322"/>
      <c r="GT13" s="322"/>
      <c r="GU13" s="322"/>
      <c r="GV13" s="322"/>
      <c r="GW13" s="322"/>
      <c r="GX13" s="322"/>
      <c r="GY13" s="322"/>
      <c r="GZ13" s="322"/>
      <c r="HA13" s="322"/>
      <c r="HB13" s="322"/>
      <c r="HC13" s="322"/>
      <c r="HD13" s="322"/>
      <c r="HE13" s="322"/>
      <c r="HF13" s="322"/>
      <c r="HG13" s="322"/>
      <c r="HH13" s="322"/>
      <c r="HI13" s="322"/>
      <c r="HJ13" s="322"/>
      <c r="HK13" s="322"/>
      <c r="HL13" s="322"/>
      <c r="HM13" s="322"/>
      <c r="HN13" s="322"/>
      <c r="HO13" s="322"/>
      <c r="HP13" s="322"/>
      <c r="HQ13" s="322"/>
      <c r="HR13" s="322"/>
      <c r="HS13" s="322"/>
      <c r="HT13" s="322"/>
      <c r="HU13" s="322"/>
      <c r="HV13" s="322"/>
      <c r="HW13" s="322"/>
      <c r="HX13" s="322"/>
      <c r="HY13" s="322"/>
      <c r="HZ13" s="322"/>
      <c r="IA13" s="322"/>
      <c r="IB13" s="322"/>
      <c r="IC13" s="322"/>
      <c r="ID13" s="322"/>
      <c r="IE13" s="322"/>
      <c r="IF13" s="322"/>
      <c r="IG13" s="322"/>
      <c r="IH13" s="322"/>
      <c r="II13" s="322"/>
      <c r="IJ13" s="322"/>
      <c r="IK13" s="322"/>
      <c r="IL13" s="322"/>
      <c r="IM13" s="322"/>
      <c r="IN13" s="322"/>
      <c r="IO13" s="322"/>
      <c r="IP13" s="322"/>
      <c r="IQ13" s="322"/>
      <c r="IR13" s="322"/>
      <c r="IS13" s="322"/>
      <c r="IT13" s="322"/>
      <c r="IU13" s="322"/>
      <c r="IV13" s="322"/>
    </row>
    <row r="14" spans="1:256">
      <c r="A14" s="79" t="s">
        <v>44</v>
      </c>
      <c r="B14" s="329">
        <v>74.241110147441461</v>
      </c>
      <c r="C14" s="323">
        <f t="shared" si="0"/>
        <v>25.758889852558539</v>
      </c>
      <c r="D14" s="322"/>
      <c r="E14" s="322"/>
      <c r="F14" s="322"/>
      <c r="G14" s="322"/>
      <c r="H14" s="322"/>
      <c r="I14" s="322"/>
      <c r="J14" s="322"/>
      <c r="K14" s="322"/>
      <c r="L14" s="322"/>
      <c r="M14" s="322"/>
      <c r="N14" s="322"/>
      <c r="O14" s="322"/>
      <c r="P14" s="322"/>
      <c r="Q14" s="322"/>
      <c r="R14" s="322"/>
      <c r="S14" s="322"/>
      <c r="T14" s="322"/>
      <c r="U14" s="322"/>
      <c r="V14" s="322"/>
      <c r="W14" s="322"/>
      <c r="X14" s="322"/>
      <c r="Y14" s="322"/>
      <c r="Z14" s="322"/>
      <c r="AA14" s="322"/>
      <c r="AB14" s="322"/>
      <c r="AC14" s="322"/>
      <c r="AD14" s="322"/>
      <c r="AE14" s="322"/>
      <c r="AF14" s="322"/>
      <c r="AG14" s="322"/>
      <c r="AH14" s="322"/>
      <c r="AI14" s="322"/>
      <c r="AJ14" s="322"/>
      <c r="AK14" s="322"/>
      <c r="AL14" s="322"/>
      <c r="AM14" s="322"/>
      <c r="AN14" s="322"/>
      <c r="AO14" s="322"/>
      <c r="AP14" s="322"/>
      <c r="AQ14" s="322"/>
      <c r="AR14" s="322"/>
      <c r="AS14" s="322"/>
      <c r="AT14" s="322"/>
      <c r="AU14" s="322"/>
      <c r="AV14" s="322"/>
      <c r="AW14" s="322"/>
      <c r="AX14" s="322"/>
      <c r="AY14" s="322"/>
      <c r="AZ14" s="322"/>
      <c r="BA14" s="322"/>
      <c r="BB14" s="322"/>
      <c r="BC14" s="322"/>
      <c r="BD14" s="322"/>
      <c r="BE14" s="322"/>
      <c r="BF14" s="322"/>
      <c r="BG14" s="322"/>
      <c r="BH14" s="322"/>
      <c r="BI14" s="322"/>
      <c r="BJ14" s="322"/>
      <c r="BK14" s="322"/>
      <c r="BL14" s="322"/>
      <c r="BM14" s="322"/>
      <c r="BN14" s="322"/>
      <c r="BO14" s="322"/>
      <c r="BP14" s="322"/>
      <c r="BQ14" s="322"/>
      <c r="BR14" s="322"/>
      <c r="BS14" s="322"/>
      <c r="BT14" s="322"/>
      <c r="BU14" s="322"/>
      <c r="BV14" s="322"/>
      <c r="BW14" s="322"/>
      <c r="BX14" s="322"/>
      <c r="BY14" s="322"/>
      <c r="BZ14" s="322"/>
      <c r="CA14" s="322"/>
      <c r="CB14" s="322"/>
      <c r="CC14" s="322"/>
      <c r="CD14" s="322"/>
      <c r="CE14" s="322"/>
      <c r="CF14" s="322"/>
      <c r="CG14" s="322"/>
      <c r="CH14" s="322"/>
      <c r="CI14" s="322"/>
      <c r="CJ14" s="322"/>
      <c r="CK14" s="322"/>
      <c r="CL14" s="322"/>
      <c r="CM14" s="322"/>
      <c r="CN14" s="322"/>
      <c r="CO14" s="322"/>
      <c r="CP14" s="322"/>
      <c r="CQ14" s="322"/>
      <c r="CR14" s="322"/>
      <c r="CS14" s="322"/>
      <c r="CT14" s="322"/>
      <c r="CU14" s="322"/>
      <c r="CV14" s="322"/>
      <c r="CW14" s="322"/>
      <c r="CX14" s="322"/>
      <c r="CY14" s="322"/>
      <c r="CZ14" s="322"/>
      <c r="DA14" s="322"/>
      <c r="DB14" s="322"/>
      <c r="DC14" s="322"/>
      <c r="DD14" s="322"/>
      <c r="DE14" s="322"/>
      <c r="DF14" s="322"/>
      <c r="DG14" s="322"/>
      <c r="DH14" s="322"/>
      <c r="DI14" s="322"/>
      <c r="DJ14" s="322"/>
      <c r="DK14" s="322"/>
      <c r="DL14" s="322"/>
      <c r="DM14" s="322"/>
      <c r="DN14" s="322"/>
      <c r="DO14" s="322"/>
      <c r="DP14" s="322"/>
      <c r="DQ14" s="322"/>
      <c r="DR14" s="322"/>
      <c r="DS14" s="322"/>
      <c r="DT14" s="322"/>
      <c r="DU14" s="322"/>
      <c r="DV14" s="322"/>
      <c r="DW14" s="322"/>
      <c r="DX14" s="322"/>
      <c r="DY14" s="322"/>
      <c r="DZ14" s="322"/>
      <c r="EA14" s="322"/>
      <c r="EB14" s="322"/>
      <c r="EC14" s="322"/>
      <c r="ED14" s="322"/>
      <c r="EE14" s="322"/>
      <c r="EF14" s="322"/>
      <c r="EG14" s="322"/>
      <c r="EH14" s="322"/>
      <c r="EI14" s="322"/>
      <c r="EJ14" s="322"/>
      <c r="EK14" s="322"/>
      <c r="EL14" s="322"/>
      <c r="EM14" s="322"/>
      <c r="EN14" s="322"/>
      <c r="EO14" s="322"/>
      <c r="EP14" s="322"/>
      <c r="EQ14" s="322"/>
      <c r="ER14" s="322"/>
      <c r="ES14" s="322"/>
      <c r="ET14" s="322"/>
      <c r="EU14" s="322"/>
      <c r="EV14" s="322"/>
      <c r="EW14" s="322"/>
      <c r="EX14" s="322"/>
      <c r="EY14" s="322"/>
      <c r="EZ14" s="322"/>
      <c r="FA14" s="322"/>
      <c r="FB14" s="322"/>
      <c r="FC14" s="322"/>
      <c r="FD14" s="322"/>
      <c r="FE14" s="322"/>
      <c r="FF14" s="322"/>
      <c r="FG14" s="322"/>
      <c r="FH14" s="322"/>
      <c r="FI14" s="322"/>
      <c r="FJ14" s="322"/>
      <c r="FK14" s="322"/>
      <c r="FL14" s="322"/>
      <c r="FM14" s="322"/>
      <c r="FN14" s="322"/>
      <c r="FO14" s="322"/>
      <c r="FP14" s="322"/>
      <c r="FQ14" s="322"/>
      <c r="FR14" s="322"/>
      <c r="FS14" s="322"/>
      <c r="FT14" s="322"/>
      <c r="FU14" s="322"/>
      <c r="FV14" s="322"/>
      <c r="FW14" s="322"/>
      <c r="FX14" s="322"/>
      <c r="FY14" s="322"/>
      <c r="FZ14" s="322"/>
      <c r="GA14" s="322"/>
      <c r="GB14" s="322"/>
      <c r="GC14" s="322"/>
      <c r="GD14" s="322"/>
      <c r="GE14" s="322"/>
      <c r="GF14" s="322"/>
      <c r="GG14" s="322"/>
      <c r="GH14" s="322"/>
      <c r="GI14" s="322"/>
      <c r="GJ14" s="322"/>
      <c r="GK14" s="322"/>
      <c r="GL14" s="322"/>
      <c r="GM14" s="322"/>
      <c r="GN14" s="322"/>
      <c r="GO14" s="322"/>
      <c r="GP14" s="322"/>
      <c r="GQ14" s="322"/>
      <c r="GR14" s="322"/>
      <c r="GS14" s="322"/>
      <c r="GT14" s="322"/>
      <c r="GU14" s="322"/>
      <c r="GV14" s="322"/>
      <c r="GW14" s="322"/>
      <c r="GX14" s="322"/>
      <c r="GY14" s="322"/>
      <c r="GZ14" s="322"/>
      <c r="HA14" s="322"/>
      <c r="HB14" s="322"/>
      <c r="HC14" s="322"/>
      <c r="HD14" s="322"/>
      <c r="HE14" s="322"/>
      <c r="HF14" s="322"/>
      <c r="HG14" s="322"/>
      <c r="HH14" s="322"/>
      <c r="HI14" s="322"/>
      <c r="HJ14" s="322"/>
      <c r="HK14" s="322"/>
      <c r="HL14" s="322"/>
      <c r="HM14" s="322"/>
      <c r="HN14" s="322"/>
      <c r="HO14" s="322"/>
      <c r="HP14" s="322"/>
      <c r="HQ14" s="322"/>
      <c r="HR14" s="322"/>
      <c r="HS14" s="322"/>
      <c r="HT14" s="322"/>
      <c r="HU14" s="322"/>
      <c r="HV14" s="322"/>
      <c r="HW14" s="322"/>
      <c r="HX14" s="322"/>
      <c r="HY14" s="322"/>
      <c r="HZ14" s="322"/>
      <c r="IA14" s="322"/>
      <c r="IB14" s="322"/>
      <c r="IC14" s="322"/>
      <c r="ID14" s="322"/>
      <c r="IE14" s="322"/>
      <c r="IF14" s="322"/>
      <c r="IG14" s="322"/>
      <c r="IH14" s="322"/>
      <c r="II14" s="322"/>
      <c r="IJ14" s="322"/>
      <c r="IK14" s="322"/>
      <c r="IL14" s="322"/>
      <c r="IM14" s="322"/>
      <c r="IN14" s="322"/>
      <c r="IO14" s="322"/>
      <c r="IP14" s="322"/>
      <c r="IQ14" s="322"/>
      <c r="IR14" s="322"/>
      <c r="IS14" s="322"/>
      <c r="IT14" s="322"/>
      <c r="IU14" s="322"/>
      <c r="IV14" s="322"/>
    </row>
    <row r="15" spans="1:256">
      <c r="A15" s="79" t="s">
        <v>30</v>
      </c>
      <c r="B15" s="329">
        <v>79.29362880886427</v>
      </c>
      <c r="C15" s="323">
        <f t="shared" si="0"/>
        <v>20.70637119113573</v>
      </c>
      <c r="D15" s="322"/>
      <c r="E15" s="322"/>
      <c r="F15" s="322"/>
      <c r="G15" s="322"/>
      <c r="H15" s="322"/>
      <c r="I15" s="322"/>
      <c r="J15" s="322"/>
      <c r="K15" s="322"/>
      <c r="L15" s="322"/>
      <c r="M15" s="322"/>
      <c r="N15" s="322"/>
      <c r="O15" s="322"/>
      <c r="P15" s="322"/>
      <c r="Q15" s="322"/>
      <c r="R15" s="322"/>
      <c r="S15" s="322"/>
      <c r="T15" s="322"/>
      <c r="U15" s="322"/>
      <c r="V15" s="322"/>
      <c r="W15" s="322"/>
      <c r="X15" s="322"/>
      <c r="Y15" s="322"/>
      <c r="Z15" s="322"/>
      <c r="AA15" s="322"/>
      <c r="AB15" s="322"/>
      <c r="AC15" s="322"/>
      <c r="AD15" s="322"/>
      <c r="AE15" s="322"/>
      <c r="AF15" s="322"/>
      <c r="AG15" s="322"/>
      <c r="AH15" s="322"/>
      <c r="AI15" s="322"/>
      <c r="AJ15" s="322"/>
      <c r="AK15" s="322"/>
      <c r="AL15" s="322"/>
      <c r="AM15" s="322"/>
      <c r="AN15" s="322"/>
      <c r="AO15" s="322"/>
      <c r="AP15" s="322"/>
      <c r="AQ15" s="322"/>
      <c r="AR15" s="322"/>
      <c r="AS15" s="322"/>
      <c r="AT15" s="322"/>
      <c r="AU15" s="322"/>
      <c r="AV15" s="322"/>
      <c r="AW15" s="322"/>
      <c r="AX15" s="322"/>
      <c r="AY15" s="322"/>
      <c r="AZ15" s="322"/>
      <c r="BA15" s="322"/>
      <c r="BB15" s="322"/>
      <c r="BC15" s="322"/>
      <c r="BD15" s="322"/>
      <c r="BE15" s="322"/>
      <c r="BF15" s="322"/>
      <c r="BG15" s="322"/>
      <c r="BH15" s="322"/>
      <c r="BI15" s="322"/>
      <c r="BJ15" s="322"/>
      <c r="BK15" s="322"/>
      <c r="BL15" s="322"/>
      <c r="BM15" s="322"/>
      <c r="BN15" s="322"/>
      <c r="BO15" s="322"/>
      <c r="BP15" s="322"/>
      <c r="BQ15" s="322"/>
      <c r="BR15" s="322"/>
      <c r="BS15" s="322"/>
      <c r="BT15" s="322"/>
      <c r="BU15" s="322"/>
      <c r="BV15" s="322"/>
      <c r="BW15" s="322"/>
      <c r="BX15" s="322"/>
      <c r="BY15" s="322"/>
      <c r="BZ15" s="322"/>
      <c r="CA15" s="322"/>
      <c r="CB15" s="322"/>
      <c r="CC15" s="322"/>
      <c r="CD15" s="322"/>
      <c r="CE15" s="322"/>
      <c r="CF15" s="322"/>
      <c r="CG15" s="322"/>
      <c r="CH15" s="322"/>
      <c r="CI15" s="322"/>
      <c r="CJ15" s="322"/>
      <c r="CK15" s="322"/>
      <c r="CL15" s="322"/>
      <c r="CM15" s="322"/>
      <c r="CN15" s="322"/>
      <c r="CO15" s="322"/>
      <c r="CP15" s="322"/>
      <c r="CQ15" s="322"/>
      <c r="CR15" s="322"/>
      <c r="CS15" s="322"/>
      <c r="CT15" s="322"/>
      <c r="CU15" s="322"/>
      <c r="CV15" s="322"/>
      <c r="CW15" s="322"/>
      <c r="CX15" s="322"/>
      <c r="CY15" s="322"/>
      <c r="CZ15" s="322"/>
      <c r="DA15" s="322"/>
      <c r="DB15" s="322"/>
      <c r="DC15" s="322"/>
      <c r="DD15" s="322"/>
      <c r="DE15" s="322"/>
      <c r="DF15" s="322"/>
      <c r="DG15" s="322"/>
      <c r="DH15" s="322"/>
      <c r="DI15" s="322"/>
      <c r="DJ15" s="322"/>
      <c r="DK15" s="322"/>
      <c r="DL15" s="322"/>
      <c r="DM15" s="322"/>
      <c r="DN15" s="322"/>
      <c r="DO15" s="322"/>
      <c r="DP15" s="322"/>
      <c r="DQ15" s="322"/>
      <c r="DR15" s="322"/>
      <c r="DS15" s="322"/>
      <c r="DT15" s="322"/>
      <c r="DU15" s="322"/>
      <c r="DV15" s="322"/>
      <c r="DW15" s="322"/>
      <c r="DX15" s="322"/>
      <c r="DY15" s="322"/>
      <c r="DZ15" s="322"/>
      <c r="EA15" s="322"/>
      <c r="EB15" s="322"/>
      <c r="EC15" s="322"/>
      <c r="ED15" s="322"/>
      <c r="EE15" s="322"/>
      <c r="EF15" s="322"/>
      <c r="EG15" s="322"/>
      <c r="EH15" s="322"/>
      <c r="EI15" s="322"/>
      <c r="EJ15" s="322"/>
      <c r="EK15" s="322"/>
      <c r="EL15" s="322"/>
      <c r="EM15" s="322"/>
      <c r="EN15" s="322"/>
      <c r="EO15" s="322"/>
      <c r="EP15" s="322"/>
      <c r="EQ15" s="322"/>
      <c r="ER15" s="322"/>
      <c r="ES15" s="322"/>
      <c r="ET15" s="322"/>
      <c r="EU15" s="322"/>
      <c r="EV15" s="322"/>
      <c r="EW15" s="322"/>
      <c r="EX15" s="322"/>
      <c r="EY15" s="322"/>
      <c r="EZ15" s="322"/>
      <c r="FA15" s="322"/>
      <c r="FB15" s="322"/>
      <c r="FC15" s="322"/>
      <c r="FD15" s="322"/>
      <c r="FE15" s="322"/>
      <c r="FF15" s="322"/>
      <c r="FG15" s="322"/>
      <c r="FH15" s="322"/>
      <c r="FI15" s="322"/>
      <c r="FJ15" s="322"/>
      <c r="FK15" s="322"/>
      <c r="FL15" s="322"/>
      <c r="FM15" s="322"/>
      <c r="FN15" s="322"/>
      <c r="FO15" s="322"/>
      <c r="FP15" s="322"/>
      <c r="FQ15" s="322"/>
      <c r="FR15" s="322"/>
      <c r="FS15" s="322"/>
      <c r="FT15" s="322"/>
      <c r="FU15" s="322"/>
      <c r="FV15" s="322"/>
      <c r="FW15" s="322"/>
      <c r="FX15" s="322"/>
      <c r="FY15" s="322"/>
      <c r="FZ15" s="322"/>
      <c r="GA15" s="322"/>
      <c r="GB15" s="322"/>
      <c r="GC15" s="322"/>
      <c r="GD15" s="322"/>
      <c r="GE15" s="322"/>
      <c r="GF15" s="322"/>
      <c r="GG15" s="322"/>
      <c r="GH15" s="322"/>
      <c r="GI15" s="322"/>
      <c r="GJ15" s="322"/>
      <c r="GK15" s="322"/>
      <c r="GL15" s="322"/>
      <c r="GM15" s="322"/>
      <c r="GN15" s="322"/>
      <c r="GO15" s="322"/>
      <c r="GP15" s="322"/>
      <c r="GQ15" s="322"/>
      <c r="GR15" s="322"/>
      <c r="GS15" s="322"/>
      <c r="GT15" s="322"/>
      <c r="GU15" s="322"/>
      <c r="GV15" s="322"/>
      <c r="GW15" s="322"/>
      <c r="GX15" s="322"/>
      <c r="GY15" s="322"/>
      <c r="GZ15" s="322"/>
      <c r="HA15" s="322"/>
      <c r="HB15" s="322"/>
      <c r="HC15" s="322"/>
      <c r="HD15" s="322"/>
      <c r="HE15" s="322"/>
      <c r="HF15" s="322"/>
      <c r="HG15" s="322"/>
      <c r="HH15" s="322"/>
      <c r="HI15" s="322"/>
      <c r="HJ15" s="322"/>
      <c r="HK15" s="322"/>
      <c r="HL15" s="322"/>
      <c r="HM15" s="322"/>
      <c r="HN15" s="322"/>
      <c r="HO15" s="322"/>
      <c r="HP15" s="322"/>
      <c r="HQ15" s="322"/>
      <c r="HR15" s="322"/>
      <c r="HS15" s="322"/>
      <c r="HT15" s="322"/>
      <c r="HU15" s="322"/>
      <c r="HV15" s="322"/>
      <c r="HW15" s="322"/>
      <c r="HX15" s="322"/>
      <c r="HY15" s="322"/>
      <c r="HZ15" s="322"/>
      <c r="IA15" s="322"/>
      <c r="IB15" s="322"/>
      <c r="IC15" s="322"/>
      <c r="ID15" s="322"/>
      <c r="IE15" s="322"/>
      <c r="IF15" s="322"/>
      <c r="IG15" s="322"/>
      <c r="IH15" s="322"/>
      <c r="II15" s="322"/>
      <c r="IJ15" s="322"/>
      <c r="IK15" s="322"/>
      <c r="IL15" s="322"/>
      <c r="IM15" s="322"/>
      <c r="IN15" s="322"/>
      <c r="IO15" s="322"/>
      <c r="IP15" s="322"/>
      <c r="IQ15" s="322"/>
      <c r="IR15" s="322"/>
      <c r="IS15" s="322"/>
      <c r="IT15" s="322"/>
      <c r="IU15" s="322"/>
      <c r="IV15" s="322"/>
    </row>
    <row r="16" spans="1:256">
      <c r="A16" s="79" t="s">
        <v>29</v>
      </c>
      <c r="B16" s="329">
        <v>74.086181277860334</v>
      </c>
      <c r="C16" s="323">
        <f t="shared" si="0"/>
        <v>25.913818722139666</v>
      </c>
      <c r="D16" s="322"/>
      <c r="E16" s="322"/>
      <c r="F16" s="322"/>
      <c r="G16" s="322"/>
      <c r="H16" s="322"/>
      <c r="I16" s="322"/>
      <c r="J16" s="322"/>
      <c r="K16" s="322"/>
      <c r="L16" s="322"/>
      <c r="M16" s="322"/>
      <c r="N16" s="322"/>
      <c r="O16" s="322"/>
      <c r="P16" s="322"/>
      <c r="Q16" s="322"/>
      <c r="R16" s="322"/>
      <c r="S16" s="322"/>
      <c r="T16" s="322"/>
      <c r="U16" s="322"/>
      <c r="V16" s="322"/>
      <c r="W16" s="322"/>
      <c r="X16" s="322"/>
      <c r="Y16" s="322"/>
      <c r="Z16" s="322"/>
      <c r="AA16" s="322"/>
      <c r="AB16" s="322"/>
      <c r="AC16" s="322"/>
      <c r="AD16" s="322"/>
      <c r="AE16" s="322"/>
      <c r="AF16" s="322"/>
      <c r="AG16" s="322"/>
      <c r="AH16" s="322"/>
      <c r="AI16" s="322"/>
      <c r="AJ16" s="322"/>
      <c r="AK16" s="322"/>
      <c r="AL16" s="322"/>
      <c r="AM16" s="322"/>
      <c r="AN16" s="322"/>
      <c r="AO16" s="322"/>
      <c r="AP16" s="322"/>
      <c r="AQ16" s="322"/>
      <c r="AR16" s="322"/>
      <c r="AS16" s="322"/>
      <c r="AT16" s="322"/>
      <c r="AU16" s="322"/>
      <c r="AV16" s="322"/>
      <c r="AW16" s="322"/>
      <c r="AX16" s="322"/>
      <c r="AY16" s="322"/>
      <c r="AZ16" s="322"/>
      <c r="BA16" s="322"/>
      <c r="BB16" s="322"/>
      <c r="BC16" s="322"/>
      <c r="BD16" s="322"/>
      <c r="BE16" s="322"/>
      <c r="BF16" s="322"/>
      <c r="BG16" s="322"/>
      <c r="BH16" s="322"/>
      <c r="BI16" s="322"/>
      <c r="BJ16" s="322"/>
      <c r="BK16" s="322"/>
      <c r="BL16" s="322"/>
      <c r="BM16" s="322"/>
      <c r="BN16" s="322"/>
      <c r="BO16" s="322"/>
      <c r="BP16" s="322"/>
      <c r="BQ16" s="322"/>
      <c r="BR16" s="322"/>
      <c r="BS16" s="322"/>
      <c r="BT16" s="322"/>
      <c r="BU16" s="322"/>
      <c r="BV16" s="322"/>
      <c r="BW16" s="322"/>
      <c r="BX16" s="322"/>
      <c r="BY16" s="322"/>
      <c r="BZ16" s="322"/>
      <c r="CA16" s="322"/>
      <c r="CB16" s="322"/>
      <c r="CC16" s="322"/>
      <c r="CD16" s="322"/>
      <c r="CE16" s="322"/>
      <c r="CF16" s="322"/>
      <c r="CG16" s="322"/>
      <c r="CH16" s="322"/>
      <c r="CI16" s="322"/>
      <c r="CJ16" s="322"/>
      <c r="CK16" s="322"/>
      <c r="CL16" s="322"/>
      <c r="CM16" s="322"/>
      <c r="CN16" s="322"/>
      <c r="CO16" s="322"/>
      <c r="CP16" s="322"/>
      <c r="CQ16" s="322"/>
      <c r="CR16" s="322"/>
      <c r="CS16" s="322"/>
      <c r="CT16" s="322"/>
      <c r="CU16" s="322"/>
      <c r="CV16" s="322"/>
      <c r="CW16" s="322"/>
      <c r="CX16" s="322"/>
      <c r="CY16" s="322"/>
      <c r="CZ16" s="322"/>
      <c r="DA16" s="322"/>
      <c r="DB16" s="322"/>
      <c r="DC16" s="322"/>
      <c r="DD16" s="322"/>
      <c r="DE16" s="322"/>
      <c r="DF16" s="322"/>
      <c r="DG16" s="322"/>
      <c r="DH16" s="322"/>
      <c r="DI16" s="322"/>
      <c r="DJ16" s="322"/>
      <c r="DK16" s="322"/>
      <c r="DL16" s="322"/>
      <c r="DM16" s="322"/>
      <c r="DN16" s="322"/>
      <c r="DO16" s="322"/>
      <c r="DP16" s="322"/>
      <c r="DQ16" s="322"/>
      <c r="DR16" s="322"/>
      <c r="DS16" s="322"/>
      <c r="DT16" s="322"/>
      <c r="DU16" s="322"/>
      <c r="DV16" s="322"/>
      <c r="DW16" s="322"/>
      <c r="DX16" s="322"/>
      <c r="DY16" s="322"/>
      <c r="DZ16" s="322"/>
      <c r="EA16" s="322"/>
      <c r="EB16" s="322"/>
      <c r="EC16" s="322"/>
      <c r="ED16" s="322"/>
      <c r="EE16" s="322"/>
      <c r="EF16" s="322"/>
      <c r="EG16" s="322"/>
      <c r="EH16" s="322"/>
      <c r="EI16" s="322"/>
      <c r="EJ16" s="322"/>
      <c r="EK16" s="322"/>
      <c r="EL16" s="322"/>
      <c r="EM16" s="322"/>
      <c r="EN16" s="322"/>
      <c r="EO16" s="322"/>
      <c r="EP16" s="322"/>
      <c r="EQ16" s="322"/>
      <c r="ER16" s="322"/>
      <c r="ES16" s="322"/>
      <c r="ET16" s="322"/>
      <c r="EU16" s="322"/>
      <c r="EV16" s="322"/>
      <c r="EW16" s="322"/>
      <c r="EX16" s="322"/>
      <c r="EY16" s="322"/>
      <c r="EZ16" s="322"/>
      <c r="FA16" s="322"/>
      <c r="FB16" s="322"/>
      <c r="FC16" s="322"/>
      <c r="FD16" s="322"/>
      <c r="FE16" s="322"/>
      <c r="FF16" s="322"/>
      <c r="FG16" s="322"/>
      <c r="FH16" s="322"/>
      <c r="FI16" s="322"/>
      <c r="FJ16" s="322"/>
      <c r="FK16" s="322"/>
      <c r="FL16" s="322"/>
      <c r="FM16" s="322"/>
      <c r="FN16" s="322"/>
      <c r="FO16" s="322"/>
      <c r="FP16" s="322"/>
      <c r="FQ16" s="322"/>
      <c r="FR16" s="322"/>
      <c r="FS16" s="322"/>
      <c r="FT16" s="322"/>
      <c r="FU16" s="322"/>
      <c r="FV16" s="322"/>
      <c r="FW16" s="322"/>
      <c r="FX16" s="322"/>
      <c r="FY16" s="322"/>
      <c r="FZ16" s="322"/>
      <c r="GA16" s="322"/>
      <c r="GB16" s="322"/>
      <c r="GC16" s="322"/>
      <c r="GD16" s="322"/>
      <c r="GE16" s="322"/>
      <c r="GF16" s="322"/>
      <c r="GG16" s="322"/>
      <c r="GH16" s="322"/>
      <c r="GI16" s="322"/>
      <c r="GJ16" s="322"/>
      <c r="GK16" s="322"/>
      <c r="GL16" s="322"/>
      <c r="GM16" s="322"/>
      <c r="GN16" s="322"/>
      <c r="GO16" s="322"/>
      <c r="GP16" s="322"/>
      <c r="GQ16" s="322"/>
      <c r="GR16" s="322"/>
      <c r="GS16" s="322"/>
      <c r="GT16" s="322"/>
      <c r="GU16" s="322"/>
      <c r="GV16" s="322"/>
      <c r="GW16" s="322"/>
      <c r="GX16" s="322"/>
      <c r="GY16" s="322"/>
      <c r="GZ16" s="322"/>
      <c r="HA16" s="322"/>
      <c r="HB16" s="322"/>
      <c r="HC16" s="322"/>
      <c r="HD16" s="322"/>
      <c r="HE16" s="322"/>
      <c r="HF16" s="322"/>
      <c r="HG16" s="322"/>
      <c r="HH16" s="322"/>
      <c r="HI16" s="322"/>
      <c r="HJ16" s="322"/>
      <c r="HK16" s="322"/>
      <c r="HL16" s="322"/>
      <c r="HM16" s="322"/>
      <c r="HN16" s="322"/>
      <c r="HO16" s="322"/>
      <c r="HP16" s="322"/>
      <c r="HQ16" s="322"/>
      <c r="HR16" s="322"/>
      <c r="HS16" s="322"/>
      <c r="HT16" s="322"/>
      <c r="HU16" s="322"/>
      <c r="HV16" s="322"/>
      <c r="HW16" s="322"/>
      <c r="HX16" s="322"/>
      <c r="HY16" s="322"/>
      <c r="HZ16" s="322"/>
      <c r="IA16" s="322"/>
      <c r="IB16" s="322"/>
      <c r="IC16" s="322"/>
      <c r="ID16" s="322"/>
      <c r="IE16" s="322"/>
      <c r="IF16" s="322"/>
      <c r="IG16" s="322"/>
      <c r="IH16" s="322"/>
      <c r="II16" s="322"/>
      <c r="IJ16" s="322"/>
      <c r="IK16" s="322"/>
      <c r="IL16" s="322"/>
      <c r="IM16" s="322"/>
      <c r="IN16" s="322"/>
      <c r="IO16" s="322"/>
      <c r="IP16" s="322"/>
      <c r="IQ16" s="322"/>
      <c r="IR16" s="322"/>
      <c r="IS16" s="322"/>
      <c r="IT16" s="322"/>
      <c r="IU16" s="322"/>
      <c r="IV16" s="322"/>
    </row>
    <row r="17" spans="1:256">
      <c r="A17" s="79" t="s">
        <v>28</v>
      </c>
      <c r="B17" s="329">
        <v>61.247947454844009</v>
      </c>
      <c r="C17" s="323">
        <f t="shared" si="0"/>
        <v>38.752052545155991</v>
      </c>
      <c r="D17" s="322"/>
      <c r="E17" s="322"/>
      <c r="F17" s="322"/>
      <c r="G17" s="322"/>
      <c r="H17" s="322"/>
      <c r="I17" s="322"/>
      <c r="J17" s="322"/>
      <c r="K17" s="322"/>
      <c r="L17" s="322"/>
      <c r="M17" s="322"/>
      <c r="N17" s="322"/>
      <c r="O17" s="322"/>
      <c r="P17" s="322"/>
      <c r="Q17" s="322"/>
      <c r="R17" s="322"/>
      <c r="S17" s="322"/>
      <c r="T17" s="322"/>
      <c r="U17" s="322"/>
      <c r="V17" s="322"/>
      <c r="W17" s="322"/>
      <c r="X17" s="322"/>
      <c r="Y17" s="322"/>
      <c r="Z17" s="322"/>
      <c r="AA17" s="322"/>
      <c r="AB17" s="322"/>
      <c r="AC17" s="322"/>
      <c r="AD17" s="322"/>
      <c r="AE17" s="322"/>
      <c r="AF17" s="322"/>
      <c r="AG17" s="322"/>
      <c r="AH17" s="322"/>
      <c r="AI17" s="322"/>
      <c r="AJ17" s="322"/>
      <c r="AK17" s="322"/>
      <c r="AL17" s="322"/>
      <c r="AM17" s="322"/>
      <c r="AN17" s="322"/>
      <c r="AO17" s="322"/>
      <c r="AP17" s="322"/>
      <c r="AQ17" s="322"/>
      <c r="AR17" s="322"/>
      <c r="AS17" s="322"/>
      <c r="AT17" s="322"/>
      <c r="AU17" s="322"/>
      <c r="AV17" s="322"/>
      <c r="AW17" s="322"/>
      <c r="AX17" s="322"/>
      <c r="AY17" s="322"/>
      <c r="AZ17" s="322"/>
      <c r="BA17" s="322"/>
      <c r="BB17" s="322"/>
      <c r="BC17" s="322"/>
      <c r="BD17" s="322"/>
      <c r="BE17" s="322"/>
      <c r="BF17" s="322"/>
      <c r="BG17" s="322"/>
      <c r="BH17" s="322"/>
      <c r="BI17" s="322"/>
      <c r="BJ17" s="322"/>
      <c r="BK17" s="322"/>
      <c r="BL17" s="322"/>
      <c r="BM17" s="322"/>
      <c r="BN17" s="322"/>
      <c r="BO17" s="322"/>
      <c r="BP17" s="322"/>
      <c r="BQ17" s="322"/>
      <c r="BR17" s="322"/>
      <c r="BS17" s="322"/>
      <c r="BT17" s="322"/>
      <c r="BU17" s="322"/>
      <c r="BV17" s="322"/>
      <c r="BW17" s="322"/>
      <c r="BX17" s="322"/>
      <c r="BY17" s="322"/>
      <c r="BZ17" s="322"/>
      <c r="CA17" s="322"/>
      <c r="CB17" s="322"/>
      <c r="CC17" s="322"/>
      <c r="CD17" s="322"/>
      <c r="CE17" s="322"/>
      <c r="CF17" s="322"/>
      <c r="CG17" s="322"/>
      <c r="CH17" s="322"/>
      <c r="CI17" s="322"/>
      <c r="CJ17" s="322"/>
      <c r="CK17" s="322"/>
      <c r="CL17" s="322"/>
      <c r="CM17" s="322"/>
      <c r="CN17" s="322"/>
      <c r="CO17" s="322"/>
      <c r="CP17" s="322"/>
      <c r="CQ17" s="322"/>
      <c r="CR17" s="322"/>
      <c r="CS17" s="322"/>
      <c r="CT17" s="322"/>
      <c r="CU17" s="322"/>
      <c r="CV17" s="322"/>
      <c r="CW17" s="322"/>
      <c r="CX17" s="322"/>
      <c r="CY17" s="322"/>
      <c r="CZ17" s="322"/>
      <c r="DA17" s="322"/>
      <c r="DB17" s="322"/>
      <c r="DC17" s="322"/>
      <c r="DD17" s="322"/>
      <c r="DE17" s="322"/>
      <c r="DF17" s="322"/>
      <c r="DG17" s="322"/>
      <c r="DH17" s="322"/>
      <c r="DI17" s="322"/>
      <c r="DJ17" s="322"/>
      <c r="DK17" s="322"/>
      <c r="DL17" s="322"/>
      <c r="DM17" s="322"/>
      <c r="DN17" s="322"/>
      <c r="DO17" s="322"/>
      <c r="DP17" s="322"/>
      <c r="DQ17" s="322"/>
      <c r="DR17" s="322"/>
      <c r="DS17" s="322"/>
      <c r="DT17" s="322"/>
      <c r="DU17" s="322"/>
      <c r="DV17" s="322"/>
      <c r="DW17" s="322"/>
      <c r="DX17" s="322"/>
      <c r="DY17" s="322"/>
      <c r="DZ17" s="322"/>
      <c r="EA17" s="322"/>
      <c r="EB17" s="322"/>
      <c r="EC17" s="322"/>
      <c r="ED17" s="322"/>
      <c r="EE17" s="322"/>
      <c r="EF17" s="322"/>
      <c r="EG17" s="322"/>
      <c r="EH17" s="322"/>
      <c r="EI17" s="322"/>
      <c r="EJ17" s="322"/>
      <c r="EK17" s="322"/>
      <c r="EL17" s="322"/>
      <c r="EM17" s="322"/>
      <c r="EN17" s="322"/>
      <c r="EO17" s="322"/>
      <c r="EP17" s="322"/>
      <c r="EQ17" s="322"/>
      <c r="ER17" s="322"/>
      <c r="ES17" s="322"/>
      <c r="ET17" s="322"/>
      <c r="EU17" s="322"/>
      <c r="EV17" s="322"/>
      <c r="EW17" s="322"/>
      <c r="EX17" s="322"/>
      <c r="EY17" s="322"/>
      <c r="EZ17" s="322"/>
      <c r="FA17" s="322"/>
      <c r="FB17" s="322"/>
      <c r="FC17" s="322"/>
      <c r="FD17" s="322"/>
      <c r="FE17" s="322"/>
      <c r="FF17" s="322"/>
      <c r="FG17" s="322"/>
      <c r="FH17" s="322"/>
      <c r="FI17" s="322"/>
      <c r="FJ17" s="322"/>
      <c r="FK17" s="322"/>
      <c r="FL17" s="322"/>
      <c r="FM17" s="322"/>
      <c r="FN17" s="322"/>
      <c r="FO17" s="322"/>
      <c r="FP17" s="322"/>
      <c r="FQ17" s="322"/>
      <c r="FR17" s="322"/>
      <c r="FS17" s="322"/>
      <c r="FT17" s="322"/>
      <c r="FU17" s="322"/>
      <c r="FV17" s="322"/>
      <c r="FW17" s="322"/>
      <c r="FX17" s="322"/>
      <c r="FY17" s="322"/>
      <c r="FZ17" s="322"/>
      <c r="GA17" s="322"/>
      <c r="GB17" s="322"/>
      <c r="GC17" s="322"/>
      <c r="GD17" s="322"/>
      <c r="GE17" s="322"/>
      <c r="GF17" s="322"/>
      <c r="GG17" s="322"/>
      <c r="GH17" s="322"/>
      <c r="GI17" s="322"/>
      <c r="GJ17" s="322"/>
      <c r="GK17" s="322"/>
      <c r="GL17" s="322"/>
      <c r="GM17" s="322"/>
      <c r="GN17" s="322"/>
      <c r="GO17" s="322"/>
      <c r="GP17" s="322"/>
      <c r="GQ17" s="322"/>
      <c r="GR17" s="322"/>
      <c r="GS17" s="322"/>
      <c r="GT17" s="322"/>
      <c r="GU17" s="322"/>
      <c r="GV17" s="322"/>
      <c r="GW17" s="322"/>
      <c r="GX17" s="322"/>
      <c r="GY17" s="322"/>
      <c r="GZ17" s="322"/>
      <c r="HA17" s="322"/>
      <c r="HB17" s="322"/>
      <c r="HC17" s="322"/>
      <c r="HD17" s="322"/>
      <c r="HE17" s="322"/>
      <c r="HF17" s="322"/>
      <c r="HG17" s="322"/>
      <c r="HH17" s="322"/>
      <c r="HI17" s="322"/>
      <c r="HJ17" s="322"/>
      <c r="HK17" s="322"/>
      <c r="HL17" s="322"/>
      <c r="HM17" s="322"/>
      <c r="HN17" s="322"/>
      <c r="HO17" s="322"/>
      <c r="HP17" s="322"/>
      <c r="HQ17" s="322"/>
      <c r="HR17" s="322"/>
      <c r="HS17" s="322"/>
      <c r="HT17" s="322"/>
      <c r="HU17" s="322"/>
      <c r="HV17" s="322"/>
      <c r="HW17" s="322"/>
      <c r="HX17" s="322"/>
      <c r="HY17" s="322"/>
      <c r="HZ17" s="322"/>
      <c r="IA17" s="322"/>
      <c r="IB17" s="322"/>
      <c r="IC17" s="322"/>
      <c r="ID17" s="322"/>
      <c r="IE17" s="322"/>
      <c r="IF17" s="322"/>
      <c r="IG17" s="322"/>
      <c r="IH17" s="322"/>
      <c r="II17" s="322"/>
      <c r="IJ17" s="322"/>
      <c r="IK17" s="322"/>
      <c r="IL17" s="322"/>
      <c r="IM17" s="322"/>
      <c r="IN17" s="322"/>
      <c r="IO17" s="322"/>
      <c r="IP17" s="322"/>
      <c r="IQ17" s="322"/>
      <c r="IR17" s="322"/>
      <c r="IS17" s="322"/>
      <c r="IT17" s="322"/>
      <c r="IU17" s="322"/>
      <c r="IV17" s="322"/>
    </row>
    <row r="18" spans="1:256">
      <c r="A18" s="79" t="s">
        <v>27</v>
      </c>
      <c r="B18" s="329">
        <v>73.643410852713174</v>
      </c>
      <c r="C18" s="323">
        <f t="shared" si="0"/>
        <v>26.356589147286826</v>
      </c>
      <c r="D18" s="322"/>
      <c r="E18" s="322"/>
      <c r="F18" s="322"/>
      <c r="G18" s="322"/>
      <c r="H18" s="322"/>
      <c r="I18" s="322"/>
      <c r="J18" s="322"/>
      <c r="K18" s="322"/>
      <c r="L18" s="322"/>
      <c r="M18" s="322"/>
      <c r="N18" s="322"/>
      <c r="O18" s="322"/>
      <c r="P18" s="322"/>
      <c r="Q18" s="322"/>
      <c r="R18" s="322"/>
      <c r="S18" s="322"/>
      <c r="T18" s="322"/>
      <c r="U18" s="322"/>
      <c r="V18" s="322"/>
      <c r="W18" s="322"/>
      <c r="X18" s="322"/>
      <c r="Y18" s="322"/>
      <c r="Z18" s="322"/>
      <c r="AA18" s="322"/>
      <c r="AB18" s="322"/>
      <c r="AC18" s="322"/>
      <c r="AD18" s="322"/>
      <c r="AE18" s="322"/>
      <c r="AF18" s="322"/>
      <c r="AG18" s="322"/>
      <c r="AH18" s="322"/>
      <c r="AI18" s="322"/>
      <c r="AJ18" s="322"/>
      <c r="AK18" s="322"/>
      <c r="AL18" s="322"/>
      <c r="AM18" s="322"/>
      <c r="AN18" s="322"/>
      <c r="AO18" s="322"/>
      <c r="AP18" s="322"/>
      <c r="AQ18" s="322"/>
      <c r="AR18" s="322"/>
      <c r="AS18" s="322"/>
      <c r="AT18" s="322"/>
      <c r="AU18" s="322"/>
      <c r="AV18" s="322"/>
      <c r="AW18" s="322"/>
      <c r="AX18" s="322"/>
      <c r="AY18" s="322"/>
      <c r="AZ18" s="322"/>
      <c r="BA18" s="322"/>
      <c r="BB18" s="322"/>
      <c r="BC18" s="322"/>
      <c r="BD18" s="322"/>
      <c r="BE18" s="322"/>
      <c r="BF18" s="322"/>
      <c r="BG18" s="322"/>
      <c r="BH18" s="322"/>
      <c r="BI18" s="322"/>
      <c r="BJ18" s="322"/>
      <c r="BK18" s="322"/>
      <c r="BL18" s="322"/>
      <c r="BM18" s="322"/>
      <c r="BN18" s="322"/>
      <c r="BO18" s="322"/>
      <c r="BP18" s="322"/>
      <c r="BQ18" s="322"/>
      <c r="BR18" s="322"/>
      <c r="BS18" s="322"/>
      <c r="BT18" s="322"/>
      <c r="BU18" s="322"/>
      <c r="BV18" s="322"/>
      <c r="BW18" s="322"/>
      <c r="BX18" s="322"/>
      <c r="BY18" s="322"/>
      <c r="BZ18" s="322"/>
      <c r="CA18" s="322"/>
      <c r="CB18" s="322"/>
      <c r="CC18" s="322"/>
      <c r="CD18" s="322"/>
      <c r="CE18" s="322"/>
      <c r="CF18" s="322"/>
      <c r="CG18" s="322"/>
      <c r="CH18" s="322"/>
      <c r="CI18" s="322"/>
      <c r="CJ18" s="322"/>
      <c r="CK18" s="322"/>
      <c r="CL18" s="322"/>
      <c r="CM18" s="322"/>
      <c r="CN18" s="322"/>
      <c r="CO18" s="322"/>
      <c r="CP18" s="322"/>
      <c r="CQ18" s="322"/>
      <c r="CR18" s="322"/>
      <c r="CS18" s="322"/>
      <c r="CT18" s="322"/>
      <c r="CU18" s="322"/>
      <c r="CV18" s="322"/>
      <c r="CW18" s="322"/>
      <c r="CX18" s="322"/>
      <c r="CY18" s="322"/>
      <c r="CZ18" s="322"/>
      <c r="DA18" s="322"/>
      <c r="DB18" s="322"/>
      <c r="DC18" s="322"/>
      <c r="DD18" s="322"/>
      <c r="DE18" s="322"/>
      <c r="DF18" s="322"/>
      <c r="DG18" s="322"/>
      <c r="DH18" s="322"/>
      <c r="DI18" s="322"/>
      <c r="DJ18" s="322"/>
      <c r="DK18" s="322"/>
      <c r="DL18" s="322"/>
      <c r="DM18" s="322"/>
      <c r="DN18" s="322"/>
      <c r="DO18" s="322"/>
      <c r="DP18" s="322"/>
      <c r="DQ18" s="322"/>
      <c r="DR18" s="322"/>
      <c r="DS18" s="322"/>
      <c r="DT18" s="322"/>
      <c r="DU18" s="322"/>
      <c r="DV18" s="322"/>
      <c r="DW18" s="322"/>
      <c r="DX18" s="322"/>
      <c r="DY18" s="322"/>
      <c r="DZ18" s="322"/>
      <c r="EA18" s="322"/>
      <c r="EB18" s="322"/>
      <c r="EC18" s="322"/>
      <c r="ED18" s="322"/>
      <c r="EE18" s="322"/>
      <c r="EF18" s="322"/>
      <c r="EG18" s="322"/>
      <c r="EH18" s="322"/>
      <c r="EI18" s="322"/>
      <c r="EJ18" s="322"/>
      <c r="EK18" s="322"/>
      <c r="EL18" s="322"/>
      <c r="EM18" s="322"/>
      <c r="EN18" s="322"/>
      <c r="EO18" s="322"/>
      <c r="EP18" s="322"/>
      <c r="EQ18" s="322"/>
      <c r="ER18" s="322"/>
      <c r="ES18" s="322"/>
      <c r="ET18" s="322"/>
      <c r="EU18" s="322"/>
      <c r="EV18" s="322"/>
      <c r="EW18" s="322"/>
      <c r="EX18" s="322"/>
      <c r="EY18" s="322"/>
      <c r="EZ18" s="322"/>
      <c r="FA18" s="322"/>
      <c r="FB18" s="322"/>
      <c r="FC18" s="322"/>
      <c r="FD18" s="322"/>
      <c r="FE18" s="322"/>
      <c r="FF18" s="322"/>
      <c r="FG18" s="322"/>
      <c r="FH18" s="322"/>
      <c r="FI18" s="322"/>
      <c r="FJ18" s="322"/>
      <c r="FK18" s="322"/>
      <c r="FL18" s="322"/>
      <c r="FM18" s="322"/>
      <c r="FN18" s="322"/>
      <c r="FO18" s="322"/>
      <c r="FP18" s="322"/>
      <c r="FQ18" s="322"/>
      <c r="FR18" s="322"/>
      <c r="FS18" s="322"/>
      <c r="FT18" s="322"/>
      <c r="FU18" s="322"/>
      <c r="FV18" s="322"/>
      <c r="FW18" s="322"/>
      <c r="FX18" s="322"/>
      <c r="FY18" s="322"/>
      <c r="FZ18" s="322"/>
      <c r="GA18" s="322"/>
      <c r="GB18" s="322"/>
      <c r="GC18" s="322"/>
      <c r="GD18" s="322"/>
      <c r="GE18" s="322"/>
      <c r="GF18" s="322"/>
      <c r="GG18" s="322"/>
      <c r="GH18" s="322"/>
      <c r="GI18" s="322"/>
      <c r="GJ18" s="322"/>
      <c r="GK18" s="322"/>
      <c r="GL18" s="322"/>
      <c r="GM18" s="322"/>
      <c r="GN18" s="322"/>
      <c r="GO18" s="322"/>
      <c r="GP18" s="322"/>
      <c r="GQ18" s="322"/>
      <c r="GR18" s="322"/>
      <c r="GS18" s="322"/>
      <c r="GT18" s="322"/>
      <c r="GU18" s="322"/>
      <c r="GV18" s="322"/>
      <c r="GW18" s="322"/>
      <c r="GX18" s="322"/>
      <c r="GY18" s="322"/>
      <c r="GZ18" s="322"/>
      <c r="HA18" s="322"/>
      <c r="HB18" s="322"/>
      <c r="HC18" s="322"/>
      <c r="HD18" s="322"/>
      <c r="HE18" s="322"/>
      <c r="HF18" s="322"/>
      <c r="HG18" s="322"/>
      <c r="HH18" s="322"/>
      <c r="HI18" s="322"/>
      <c r="HJ18" s="322"/>
      <c r="HK18" s="322"/>
      <c r="HL18" s="322"/>
      <c r="HM18" s="322"/>
      <c r="HN18" s="322"/>
      <c r="HO18" s="322"/>
      <c r="HP18" s="322"/>
      <c r="HQ18" s="322"/>
      <c r="HR18" s="322"/>
      <c r="HS18" s="322"/>
      <c r="HT18" s="322"/>
      <c r="HU18" s="322"/>
      <c r="HV18" s="322"/>
      <c r="HW18" s="322"/>
      <c r="HX18" s="322"/>
      <c r="HY18" s="322"/>
      <c r="HZ18" s="322"/>
      <c r="IA18" s="322"/>
      <c r="IB18" s="322"/>
      <c r="IC18" s="322"/>
      <c r="ID18" s="322"/>
      <c r="IE18" s="322"/>
      <c r="IF18" s="322"/>
      <c r="IG18" s="322"/>
      <c r="IH18" s="322"/>
      <c r="II18" s="322"/>
      <c r="IJ18" s="322"/>
      <c r="IK18" s="322"/>
      <c r="IL18" s="322"/>
      <c r="IM18" s="322"/>
      <c r="IN18" s="322"/>
      <c r="IO18" s="322"/>
      <c r="IP18" s="322"/>
      <c r="IQ18" s="322"/>
      <c r="IR18" s="322"/>
      <c r="IS18" s="322"/>
      <c r="IT18" s="322"/>
      <c r="IU18" s="322"/>
      <c r="IV18" s="322"/>
    </row>
    <row r="19" spans="1:256">
      <c r="A19" s="79" t="s">
        <v>26</v>
      </c>
      <c r="B19" s="329">
        <v>69.596443228454177</v>
      </c>
      <c r="C19" s="323">
        <f t="shared" si="0"/>
        <v>30.403556771545823</v>
      </c>
      <c r="D19" s="322"/>
      <c r="E19" s="322"/>
      <c r="F19" s="322"/>
      <c r="G19" s="322"/>
      <c r="H19" s="322"/>
      <c r="I19" s="322"/>
      <c r="J19" s="322"/>
      <c r="K19" s="322"/>
      <c r="L19" s="322"/>
      <c r="M19" s="322"/>
      <c r="N19" s="322"/>
      <c r="O19" s="322"/>
      <c r="P19" s="322"/>
      <c r="Q19" s="322"/>
      <c r="R19" s="322"/>
      <c r="S19" s="322"/>
      <c r="T19" s="322"/>
      <c r="U19" s="322"/>
      <c r="V19" s="322"/>
      <c r="W19" s="322"/>
      <c r="X19" s="322"/>
      <c r="Y19" s="322"/>
      <c r="Z19" s="322"/>
      <c r="AA19" s="322"/>
      <c r="AB19" s="322"/>
      <c r="AC19" s="322"/>
      <c r="AD19" s="322"/>
      <c r="AE19" s="322"/>
      <c r="AF19" s="322"/>
      <c r="AG19" s="322"/>
      <c r="AH19" s="322"/>
      <c r="AI19" s="322"/>
      <c r="AJ19" s="322"/>
      <c r="AK19" s="322"/>
      <c r="AL19" s="322"/>
      <c r="AM19" s="322"/>
      <c r="AN19" s="322"/>
      <c r="AO19" s="322"/>
      <c r="AP19" s="322"/>
      <c r="AQ19" s="322"/>
      <c r="AR19" s="322"/>
      <c r="AS19" s="322"/>
      <c r="AT19" s="322"/>
      <c r="AU19" s="322"/>
      <c r="AV19" s="322"/>
      <c r="AW19" s="322"/>
      <c r="AX19" s="322"/>
      <c r="AY19" s="322"/>
      <c r="AZ19" s="322"/>
      <c r="BA19" s="322"/>
      <c r="BB19" s="322"/>
      <c r="BC19" s="322"/>
      <c r="BD19" s="322"/>
      <c r="BE19" s="322"/>
      <c r="BF19" s="322"/>
      <c r="BG19" s="322"/>
      <c r="BH19" s="322"/>
      <c r="BI19" s="322"/>
      <c r="BJ19" s="322"/>
      <c r="BK19" s="322"/>
      <c r="BL19" s="322"/>
      <c r="BM19" s="322"/>
      <c r="BN19" s="322"/>
      <c r="BO19" s="322"/>
      <c r="BP19" s="322"/>
      <c r="BQ19" s="322"/>
      <c r="BR19" s="322"/>
      <c r="BS19" s="322"/>
      <c r="BT19" s="322"/>
      <c r="BU19" s="322"/>
      <c r="BV19" s="322"/>
      <c r="BW19" s="322"/>
      <c r="BX19" s="322"/>
      <c r="BY19" s="322"/>
      <c r="BZ19" s="322"/>
      <c r="CA19" s="322"/>
      <c r="CB19" s="322"/>
      <c r="CC19" s="322"/>
      <c r="CD19" s="322"/>
      <c r="CE19" s="322"/>
      <c r="CF19" s="322"/>
      <c r="CG19" s="322"/>
      <c r="CH19" s="322"/>
      <c r="CI19" s="322"/>
      <c r="CJ19" s="322"/>
      <c r="CK19" s="322"/>
      <c r="CL19" s="322"/>
      <c r="CM19" s="322"/>
      <c r="CN19" s="322"/>
      <c r="CO19" s="322"/>
      <c r="CP19" s="322"/>
      <c r="CQ19" s="322"/>
      <c r="CR19" s="322"/>
      <c r="CS19" s="322"/>
      <c r="CT19" s="322"/>
      <c r="CU19" s="322"/>
      <c r="CV19" s="322"/>
      <c r="CW19" s="322"/>
      <c r="CX19" s="322"/>
      <c r="CY19" s="322"/>
      <c r="CZ19" s="322"/>
      <c r="DA19" s="322"/>
      <c r="DB19" s="322"/>
      <c r="DC19" s="322"/>
      <c r="DD19" s="322"/>
      <c r="DE19" s="322"/>
      <c r="DF19" s="322"/>
      <c r="DG19" s="322"/>
      <c r="DH19" s="322"/>
      <c r="DI19" s="322"/>
      <c r="DJ19" s="322"/>
      <c r="DK19" s="322"/>
      <c r="DL19" s="322"/>
      <c r="DM19" s="322"/>
      <c r="DN19" s="322"/>
      <c r="DO19" s="322"/>
      <c r="DP19" s="322"/>
      <c r="DQ19" s="322"/>
      <c r="DR19" s="322"/>
      <c r="DS19" s="322"/>
      <c r="DT19" s="322"/>
      <c r="DU19" s="322"/>
      <c r="DV19" s="322"/>
      <c r="DW19" s="322"/>
      <c r="DX19" s="322"/>
      <c r="DY19" s="322"/>
      <c r="DZ19" s="322"/>
      <c r="EA19" s="322"/>
      <c r="EB19" s="322"/>
      <c r="EC19" s="322"/>
      <c r="ED19" s="322"/>
      <c r="EE19" s="322"/>
      <c r="EF19" s="322"/>
      <c r="EG19" s="322"/>
      <c r="EH19" s="322"/>
      <c r="EI19" s="322"/>
      <c r="EJ19" s="322"/>
      <c r="EK19" s="322"/>
      <c r="EL19" s="322"/>
      <c r="EM19" s="322"/>
      <c r="EN19" s="322"/>
      <c r="EO19" s="322"/>
      <c r="EP19" s="322"/>
      <c r="EQ19" s="322"/>
      <c r="ER19" s="322"/>
      <c r="ES19" s="322"/>
      <c r="ET19" s="322"/>
      <c r="EU19" s="322"/>
      <c r="EV19" s="322"/>
      <c r="EW19" s="322"/>
      <c r="EX19" s="322"/>
      <c r="EY19" s="322"/>
      <c r="EZ19" s="322"/>
      <c r="FA19" s="322"/>
      <c r="FB19" s="322"/>
      <c r="FC19" s="322"/>
      <c r="FD19" s="322"/>
      <c r="FE19" s="322"/>
      <c r="FF19" s="322"/>
      <c r="FG19" s="322"/>
      <c r="FH19" s="322"/>
      <c r="FI19" s="322"/>
      <c r="FJ19" s="322"/>
      <c r="FK19" s="322"/>
      <c r="FL19" s="322"/>
      <c r="FM19" s="322"/>
      <c r="FN19" s="322"/>
      <c r="FO19" s="322"/>
      <c r="FP19" s="322"/>
      <c r="FQ19" s="322"/>
      <c r="FR19" s="322"/>
      <c r="FS19" s="322"/>
      <c r="FT19" s="322"/>
      <c r="FU19" s="322"/>
      <c r="FV19" s="322"/>
      <c r="FW19" s="322"/>
      <c r="FX19" s="322"/>
      <c r="FY19" s="322"/>
      <c r="FZ19" s="322"/>
      <c r="GA19" s="322"/>
      <c r="GB19" s="322"/>
      <c r="GC19" s="322"/>
      <c r="GD19" s="322"/>
      <c r="GE19" s="322"/>
      <c r="GF19" s="322"/>
      <c r="GG19" s="322"/>
      <c r="GH19" s="322"/>
      <c r="GI19" s="322"/>
      <c r="GJ19" s="322"/>
      <c r="GK19" s="322"/>
      <c r="GL19" s="322"/>
      <c r="GM19" s="322"/>
      <c r="GN19" s="322"/>
      <c r="GO19" s="322"/>
      <c r="GP19" s="322"/>
      <c r="GQ19" s="322"/>
      <c r="GR19" s="322"/>
      <c r="GS19" s="322"/>
      <c r="GT19" s="322"/>
      <c r="GU19" s="322"/>
      <c r="GV19" s="322"/>
      <c r="GW19" s="322"/>
      <c r="GX19" s="322"/>
      <c r="GY19" s="322"/>
      <c r="GZ19" s="322"/>
      <c r="HA19" s="322"/>
      <c r="HB19" s="322"/>
      <c r="HC19" s="322"/>
      <c r="HD19" s="322"/>
      <c r="HE19" s="322"/>
      <c r="HF19" s="322"/>
      <c r="HG19" s="322"/>
      <c r="HH19" s="322"/>
      <c r="HI19" s="322"/>
      <c r="HJ19" s="322"/>
      <c r="HK19" s="322"/>
      <c r="HL19" s="322"/>
      <c r="HM19" s="322"/>
      <c r="HN19" s="322"/>
      <c r="HO19" s="322"/>
      <c r="HP19" s="322"/>
      <c r="HQ19" s="322"/>
      <c r="HR19" s="322"/>
      <c r="HS19" s="322"/>
      <c r="HT19" s="322"/>
      <c r="HU19" s="322"/>
      <c r="HV19" s="322"/>
      <c r="HW19" s="322"/>
      <c r="HX19" s="322"/>
      <c r="HY19" s="322"/>
      <c r="HZ19" s="322"/>
      <c r="IA19" s="322"/>
      <c r="IB19" s="322"/>
      <c r="IC19" s="322"/>
      <c r="ID19" s="322"/>
      <c r="IE19" s="322"/>
      <c r="IF19" s="322"/>
      <c r="IG19" s="322"/>
      <c r="IH19" s="322"/>
      <c r="II19" s="322"/>
      <c r="IJ19" s="322"/>
      <c r="IK19" s="322"/>
      <c r="IL19" s="322"/>
      <c r="IM19" s="322"/>
      <c r="IN19" s="322"/>
      <c r="IO19" s="322"/>
      <c r="IP19" s="322"/>
      <c r="IQ19" s="322"/>
      <c r="IR19" s="322"/>
      <c r="IS19" s="322"/>
      <c r="IT19" s="322"/>
      <c r="IU19" s="322"/>
      <c r="IV19" s="322"/>
    </row>
    <row r="20" spans="1:256">
      <c r="A20" s="79" t="s">
        <v>25</v>
      </c>
      <c r="B20" s="329">
        <v>80.711974110032358</v>
      </c>
      <c r="C20" s="323">
        <f t="shared" si="0"/>
        <v>19.288025889967642</v>
      </c>
      <c r="D20" s="322"/>
      <c r="E20" s="322"/>
      <c r="F20" s="322"/>
      <c r="G20" s="322"/>
      <c r="H20" s="322"/>
      <c r="I20" s="322"/>
      <c r="J20" s="322"/>
      <c r="K20" s="322"/>
      <c r="L20" s="322"/>
      <c r="M20" s="322"/>
      <c r="N20" s="322"/>
      <c r="O20" s="322"/>
      <c r="P20" s="322"/>
      <c r="Q20" s="322"/>
      <c r="R20" s="322"/>
      <c r="S20" s="322"/>
      <c r="T20" s="322"/>
      <c r="U20" s="322"/>
      <c r="V20" s="322"/>
      <c r="W20" s="322"/>
      <c r="X20" s="322"/>
      <c r="Y20" s="322"/>
      <c r="Z20" s="322"/>
      <c r="AA20" s="322"/>
      <c r="AB20" s="322"/>
      <c r="AC20" s="322"/>
      <c r="AD20" s="322"/>
      <c r="AE20" s="322"/>
      <c r="AF20" s="322"/>
      <c r="AG20" s="322"/>
      <c r="AH20" s="322"/>
      <c r="AI20" s="322"/>
      <c r="AJ20" s="322"/>
      <c r="AK20" s="322"/>
      <c r="AL20" s="322"/>
      <c r="AM20" s="322"/>
      <c r="AN20" s="322"/>
      <c r="AO20" s="322"/>
      <c r="AP20" s="322"/>
      <c r="AQ20" s="322"/>
      <c r="AR20" s="322"/>
      <c r="AS20" s="322"/>
      <c r="AT20" s="322"/>
      <c r="AU20" s="322"/>
      <c r="AV20" s="322"/>
      <c r="AW20" s="322"/>
      <c r="AX20" s="322"/>
      <c r="AY20" s="322"/>
      <c r="AZ20" s="322"/>
      <c r="BA20" s="322"/>
      <c r="BB20" s="322"/>
      <c r="BC20" s="322"/>
      <c r="BD20" s="322"/>
      <c r="BE20" s="322"/>
      <c r="BF20" s="322"/>
      <c r="BG20" s="322"/>
      <c r="BH20" s="322"/>
      <c r="BI20" s="322"/>
      <c r="BJ20" s="322"/>
      <c r="BK20" s="322"/>
      <c r="BL20" s="322"/>
      <c r="BM20" s="322"/>
      <c r="BN20" s="322"/>
      <c r="BO20" s="322"/>
      <c r="BP20" s="322"/>
      <c r="BQ20" s="322"/>
      <c r="BR20" s="322"/>
      <c r="BS20" s="322"/>
      <c r="BT20" s="322"/>
      <c r="BU20" s="322"/>
      <c r="BV20" s="322"/>
      <c r="BW20" s="322"/>
      <c r="BX20" s="322"/>
      <c r="BY20" s="322"/>
      <c r="BZ20" s="322"/>
      <c r="CA20" s="322"/>
      <c r="CB20" s="322"/>
      <c r="CC20" s="322"/>
      <c r="CD20" s="322"/>
      <c r="CE20" s="322"/>
      <c r="CF20" s="322"/>
      <c r="CG20" s="322"/>
      <c r="CH20" s="322"/>
      <c r="CI20" s="322"/>
      <c r="CJ20" s="322"/>
      <c r="CK20" s="322"/>
      <c r="CL20" s="322"/>
      <c r="CM20" s="322"/>
      <c r="CN20" s="322"/>
      <c r="CO20" s="322"/>
      <c r="CP20" s="322"/>
      <c r="CQ20" s="322"/>
      <c r="CR20" s="322"/>
      <c r="CS20" s="322"/>
      <c r="CT20" s="322"/>
      <c r="CU20" s="322"/>
      <c r="CV20" s="322"/>
      <c r="CW20" s="322"/>
      <c r="CX20" s="322"/>
      <c r="CY20" s="322"/>
      <c r="CZ20" s="322"/>
      <c r="DA20" s="322"/>
      <c r="DB20" s="322"/>
      <c r="DC20" s="322"/>
      <c r="DD20" s="322"/>
      <c r="DE20" s="322"/>
      <c r="DF20" s="322"/>
      <c r="DG20" s="322"/>
      <c r="DH20" s="322"/>
      <c r="DI20" s="322"/>
      <c r="DJ20" s="322"/>
      <c r="DK20" s="322"/>
      <c r="DL20" s="322"/>
      <c r="DM20" s="322"/>
      <c r="DN20" s="322"/>
      <c r="DO20" s="322"/>
      <c r="DP20" s="322"/>
      <c r="DQ20" s="322"/>
      <c r="DR20" s="322"/>
      <c r="DS20" s="322"/>
      <c r="DT20" s="322"/>
      <c r="DU20" s="322"/>
      <c r="DV20" s="322"/>
      <c r="DW20" s="322"/>
      <c r="DX20" s="322"/>
      <c r="DY20" s="322"/>
      <c r="DZ20" s="322"/>
      <c r="EA20" s="322"/>
      <c r="EB20" s="322"/>
      <c r="EC20" s="322"/>
      <c r="ED20" s="322"/>
      <c r="EE20" s="322"/>
      <c r="EF20" s="322"/>
      <c r="EG20" s="322"/>
      <c r="EH20" s="322"/>
      <c r="EI20" s="322"/>
      <c r="EJ20" s="322"/>
      <c r="EK20" s="322"/>
      <c r="EL20" s="322"/>
      <c r="EM20" s="322"/>
      <c r="EN20" s="322"/>
      <c r="EO20" s="322"/>
      <c r="EP20" s="322"/>
      <c r="EQ20" s="322"/>
      <c r="ER20" s="322"/>
      <c r="ES20" s="322"/>
      <c r="ET20" s="322"/>
      <c r="EU20" s="322"/>
      <c r="EV20" s="322"/>
      <c r="EW20" s="322"/>
      <c r="EX20" s="322"/>
      <c r="EY20" s="322"/>
      <c r="EZ20" s="322"/>
      <c r="FA20" s="322"/>
      <c r="FB20" s="322"/>
      <c r="FC20" s="322"/>
      <c r="FD20" s="322"/>
      <c r="FE20" s="322"/>
      <c r="FF20" s="322"/>
      <c r="FG20" s="322"/>
      <c r="FH20" s="322"/>
      <c r="FI20" s="322"/>
      <c r="FJ20" s="322"/>
      <c r="FK20" s="322"/>
      <c r="FL20" s="322"/>
      <c r="FM20" s="322"/>
      <c r="FN20" s="322"/>
      <c r="FO20" s="322"/>
      <c r="FP20" s="322"/>
      <c r="FQ20" s="322"/>
      <c r="FR20" s="322"/>
      <c r="FS20" s="322"/>
      <c r="FT20" s="322"/>
      <c r="FU20" s="322"/>
      <c r="FV20" s="322"/>
      <c r="FW20" s="322"/>
      <c r="FX20" s="322"/>
      <c r="FY20" s="322"/>
      <c r="FZ20" s="322"/>
      <c r="GA20" s="322"/>
      <c r="GB20" s="322"/>
      <c r="GC20" s="322"/>
      <c r="GD20" s="322"/>
      <c r="GE20" s="322"/>
      <c r="GF20" s="322"/>
      <c r="GG20" s="322"/>
      <c r="GH20" s="322"/>
      <c r="GI20" s="322"/>
      <c r="GJ20" s="322"/>
      <c r="GK20" s="322"/>
      <c r="GL20" s="322"/>
      <c r="GM20" s="322"/>
      <c r="GN20" s="322"/>
      <c r="GO20" s="322"/>
      <c r="GP20" s="322"/>
      <c r="GQ20" s="322"/>
      <c r="GR20" s="322"/>
      <c r="GS20" s="322"/>
      <c r="GT20" s="322"/>
      <c r="GU20" s="322"/>
      <c r="GV20" s="322"/>
      <c r="GW20" s="322"/>
      <c r="GX20" s="322"/>
      <c r="GY20" s="322"/>
      <c r="GZ20" s="322"/>
      <c r="HA20" s="322"/>
      <c r="HB20" s="322"/>
      <c r="HC20" s="322"/>
      <c r="HD20" s="322"/>
      <c r="HE20" s="322"/>
      <c r="HF20" s="322"/>
      <c r="HG20" s="322"/>
      <c r="HH20" s="322"/>
      <c r="HI20" s="322"/>
      <c r="HJ20" s="322"/>
      <c r="HK20" s="322"/>
      <c r="HL20" s="322"/>
      <c r="HM20" s="322"/>
      <c r="HN20" s="322"/>
      <c r="HO20" s="322"/>
      <c r="HP20" s="322"/>
      <c r="HQ20" s="322"/>
      <c r="HR20" s="322"/>
      <c r="HS20" s="322"/>
      <c r="HT20" s="322"/>
      <c r="HU20" s="322"/>
      <c r="HV20" s="322"/>
      <c r="HW20" s="322"/>
      <c r="HX20" s="322"/>
      <c r="HY20" s="322"/>
      <c r="HZ20" s="322"/>
      <c r="IA20" s="322"/>
      <c r="IB20" s="322"/>
      <c r="IC20" s="322"/>
      <c r="ID20" s="322"/>
      <c r="IE20" s="322"/>
      <c r="IF20" s="322"/>
      <c r="IG20" s="322"/>
      <c r="IH20" s="322"/>
      <c r="II20" s="322"/>
      <c r="IJ20" s="322"/>
      <c r="IK20" s="322"/>
      <c r="IL20" s="322"/>
      <c r="IM20" s="322"/>
      <c r="IN20" s="322"/>
      <c r="IO20" s="322"/>
      <c r="IP20" s="322"/>
      <c r="IQ20" s="322"/>
      <c r="IR20" s="322"/>
      <c r="IS20" s="322"/>
      <c r="IT20" s="322"/>
      <c r="IU20" s="322"/>
      <c r="IV20" s="322"/>
    </row>
    <row r="21" spans="1:256">
      <c r="A21" s="79" t="s">
        <v>24</v>
      </c>
      <c r="B21" s="329">
        <v>65.600234810683887</v>
      </c>
      <c r="C21" s="323">
        <f t="shared" si="0"/>
        <v>34.399765189316113</v>
      </c>
      <c r="D21" s="322"/>
      <c r="E21" s="322"/>
      <c r="F21" s="322"/>
      <c r="G21" s="322"/>
      <c r="H21" s="322"/>
      <c r="I21" s="322"/>
      <c r="J21" s="322"/>
      <c r="K21" s="322"/>
      <c r="L21" s="322"/>
      <c r="M21" s="322"/>
      <c r="N21" s="322"/>
      <c r="O21" s="322"/>
      <c r="P21" s="322"/>
      <c r="Q21" s="322"/>
      <c r="R21" s="322"/>
      <c r="S21" s="322"/>
      <c r="T21" s="322"/>
      <c r="U21" s="322"/>
      <c r="V21" s="322"/>
      <c r="W21" s="322"/>
      <c r="X21" s="322"/>
      <c r="Y21" s="322"/>
      <c r="Z21" s="322"/>
      <c r="AA21" s="322"/>
      <c r="AB21" s="322"/>
      <c r="AC21" s="322"/>
      <c r="AD21" s="322"/>
      <c r="AE21" s="322"/>
      <c r="AF21" s="322"/>
      <c r="AG21" s="322"/>
      <c r="AH21" s="322"/>
      <c r="AI21" s="322"/>
      <c r="AJ21" s="322"/>
      <c r="AK21" s="322"/>
      <c r="AL21" s="322"/>
      <c r="AM21" s="322"/>
      <c r="AN21" s="322"/>
      <c r="AO21" s="322"/>
      <c r="AP21" s="322"/>
      <c r="AQ21" s="322"/>
      <c r="AR21" s="322"/>
      <c r="AS21" s="322"/>
      <c r="AT21" s="322"/>
      <c r="AU21" s="322"/>
      <c r="AV21" s="322"/>
      <c r="AW21" s="322"/>
      <c r="AX21" s="322"/>
      <c r="AY21" s="322"/>
      <c r="AZ21" s="322"/>
      <c r="BA21" s="322"/>
      <c r="BB21" s="322"/>
      <c r="BC21" s="322"/>
      <c r="BD21" s="322"/>
      <c r="BE21" s="322"/>
      <c r="BF21" s="322"/>
      <c r="BG21" s="322"/>
      <c r="BH21" s="322"/>
      <c r="BI21" s="322"/>
      <c r="BJ21" s="322"/>
      <c r="BK21" s="322"/>
      <c r="BL21" s="322"/>
      <c r="BM21" s="322"/>
      <c r="BN21" s="322"/>
      <c r="BO21" s="322"/>
      <c r="BP21" s="322"/>
      <c r="BQ21" s="322"/>
      <c r="BR21" s="322"/>
      <c r="BS21" s="322"/>
      <c r="BT21" s="322"/>
      <c r="BU21" s="322"/>
      <c r="BV21" s="322"/>
      <c r="BW21" s="322"/>
      <c r="BX21" s="322"/>
      <c r="BY21" s="322"/>
      <c r="BZ21" s="322"/>
      <c r="CA21" s="322"/>
      <c r="CB21" s="322"/>
      <c r="CC21" s="322"/>
      <c r="CD21" s="322"/>
      <c r="CE21" s="322"/>
      <c r="CF21" s="322"/>
      <c r="CG21" s="322"/>
      <c r="CH21" s="322"/>
      <c r="CI21" s="322"/>
      <c r="CJ21" s="322"/>
      <c r="CK21" s="322"/>
      <c r="CL21" s="322"/>
      <c r="CM21" s="322"/>
      <c r="CN21" s="322"/>
      <c r="CO21" s="322"/>
      <c r="CP21" s="322"/>
      <c r="CQ21" s="322"/>
      <c r="CR21" s="322"/>
      <c r="CS21" s="322"/>
      <c r="CT21" s="322"/>
      <c r="CU21" s="322"/>
      <c r="CV21" s="322"/>
      <c r="CW21" s="322"/>
      <c r="CX21" s="322"/>
      <c r="CY21" s="322"/>
      <c r="CZ21" s="322"/>
      <c r="DA21" s="322"/>
      <c r="DB21" s="322"/>
      <c r="DC21" s="322"/>
      <c r="DD21" s="322"/>
      <c r="DE21" s="322"/>
      <c r="DF21" s="322"/>
      <c r="DG21" s="322"/>
      <c r="DH21" s="322"/>
      <c r="DI21" s="322"/>
      <c r="DJ21" s="322"/>
      <c r="DK21" s="322"/>
      <c r="DL21" s="322"/>
      <c r="DM21" s="322"/>
      <c r="DN21" s="322"/>
      <c r="DO21" s="322"/>
      <c r="DP21" s="322"/>
      <c r="DQ21" s="322"/>
      <c r="DR21" s="322"/>
      <c r="DS21" s="322"/>
      <c r="DT21" s="322"/>
      <c r="DU21" s="322"/>
      <c r="DV21" s="322"/>
      <c r="DW21" s="322"/>
      <c r="DX21" s="322"/>
      <c r="DY21" s="322"/>
      <c r="DZ21" s="322"/>
      <c r="EA21" s="322"/>
      <c r="EB21" s="322"/>
      <c r="EC21" s="322"/>
      <c r="ED21" s="322"/>
      <c r="EE21" s="322"/>
      <c r="EF21" s="322"/>
      <c r="EG21" s="322"/>
      <c r="EH21" s="322"/>
      <c r="EI21" s="322"/>
      <c r="EJ21" s="322"/>
      <c r="EK21" s="322"/>
      <c r="EL21" s="322"/>
      <c r="EM21" s="322"/>
      <c r="EN21" s="322"/>
      <c r="EO21" s="322"/>
      <c r="EP21" s="322"/>
      <c r="EQ21" s="322"/>
      <c r="ER21" s="322"/>
      <c r="ES21" s="322"/>
      <c r="ET21" s="322"/>
      <c r="EU21" s="322"/>
      <c r="EV21" s="322"/>
      <c r="EW21" s="322"/>
      <c r="EX21" s="322"/>
      <c r="EY21" s="322"/>
      <c r="EZ21" s="322"/>
      <c r="FA21" s="322"/>
      <c r="FB21" s="322"/>
      <c r="FC21" s="322"/>
      <c r="FD21" s="322"/>
      <c r="FE21" s="322"/>
      <c r="FF21" s="322"/>
      <c r="FG21" s="322"/>
      <c r="FH21" s="322"/>
      <c r="FI21" s="322"/>
      <c r="FJ21" s="322"/>
      <c r="FK21" s="322"/>
      <c r="FL21" s="322"/>
      <c r="FM21" s="322"/>
      <c r="FN21" s="322"/>
      <c r="FO21" s="322"/>
      <c r="FP21" s="322"/>
      <c r="FQ21" s="322"/>
      <c r="FR21" s="322"/>
      <c r="FS21" s="322"/>
      <c r="FT21" s="322"/>
      <c r="FU21" s="322"/>
      <c r="FV21" s="322"/>
      <c r="FW21" s="322"/>
      <c r="FX21" s="322"/>
      <c r="FY21" s="322"/>
      <c r="FZ21" s="322"/>
      <c r="GA21" s="322"/>
      <c r="GB21" s="322"/>
      <c r="GC21" s="322"/>
      <c r="GD21" s="322"/>
      <c r="GE21" s="322"/>
      <c r="GF21" s="322"/>
      <c r="GG21" s="322"/>
      <c r="GH21" s="322"/>
      <c r="GI21" s="322"/>
      <c r="GJ21" s="322"/>
      <c r="GK21" s="322"/>
      <c r="GL21" s="322"/>
      <c r="GM21" s="322"/>
      <c r="GN21" s="322"/>
      <c r="GO21" s="322"/>
      <c r="GP21" s="322"/>
      <c r="GQ21" s="322"/>
      <c r="GR21" s="322"/>
      <c r="GS21" s="322"/>
      <c r="GT21" s="322"/>
      <c r="GU21" s="322"/>
      <c r="GV21" s="322"/>
      <c r="GW21" s="322"/>
      <c r="GX21" s="322"/>
      <c r="GY21" s="322"/>
      <c r="GZ21" s="322"/>
      <c r="HA21" s="322"/>
      <c r="HB21" s="322"/>
      <c r="HC21" s="322"/>
      <c r="HD21" s="322"/>
      <c r="HE21" s="322"/>
      <c r="HF21" s="322"/>
      <c r="HG21" s="322"/>
      <c r="HH21" s="322"/>
      <c r="HI21" s="322"/>
      <c r="HJ21" s="322"/>
      <c r="HK21" s="322"/>
      <c r="HL21" s="322"/>
      <c r="HM21" s="322"/>
      <c r="HN21" s="322"/>
      <c r="HO21" s="322"/>
      <c r="HP21" s="322"/>
      <c r="HQ21" s="322"/>
      <c r="HR21" s="322"/>
      <c r="HS21" s="322"/>
      <c r="HT21" s="322"/>
      <c r="HU21" s="322"/>
      <c r="HV21" s="322"/>
      <c r="HW21" s="322"/>
      <c r="HX21" s="322"/>
      <c r="HY21" s="322"/>
      <c r="HZ21" s="322"/>
      <c r="IA21" s="322"/>
      <c r="IB21" s="322"/>
      <c r="IC21" s="322"/>
      <c r="ID21" s="322"/>
      <c r="IE21" s="322"/>
      <c r="IF21" s="322"/>
      <c r="IG21" s="322"/>
      <c r="IH21" s="322"/>
      <c r="II21" s="322"/>
      <c r="IJ21" s="322"/>
      <c r="IK21" s="322"/>
      <c r="IL21" s="322"/>
      <c r="IM21" s="322"/>
      <c r="IN21" s="322"/>
      <c r="IO21" s="322"/>
      <c r="IP21" s="322"/>
      <c r="IQ21" s="322"/>
      <c r="IR21" s="322"/>
      <c r="IS21" s="322"/>
      <c r="IT21" s="322"/>
      <c r="IU21" s="322"/>
      <c r="IV21" s="322"/>
    </row>
    <row r="22" spans="1:256">
      <c r="A22" s="79" t="s">
        <v>138</v>
      </c>
      <c r="B22" s="329">
        <v>73.762043468518939</v>
      </c>
      <c r="C22" s="323">
        <f t="shared" si="0"/>
        <v>26.237956531481061</v>
      </c>
      <c r="D22" s="322"/>
      <c r="E22" s="322"/>
      <c r="F22" s="322"/>
      <c r="G22" s="322"/>
      <c r="H22" s="322"/>
      <c r="I22" s="322"/>
      <c r="J22" s="322"/>
      <c r="K22" s="322"/>
      <c r="L22" s="322"/>
      <c r="M22" s="322"/>
      <c r="N22" s="322"/>
      <c r="O22" s="322"/>
      <c r="P22" s="322"/>
      <c r="Q22" s="322"/>
      <c r="R22" s="322"/>
      <c r="S22" s="322"/>
      <c r="T22" s="322"/>
      <c r="U22" s="322"/>
      <c r="V22" s="322"/>
      <c r="W22" s="322"/>
      <c r="X22" s="322"/>
      <c r="Y22" s="322"/>
      <c r="Z22" s="322"/>
      <c r="AA22" s="322"/>
      <c r="AB22" s="322"/>
      <c r="AC22" s="322"/>
      <c r="AD22" s="322"/>
      <c r="AE22" s="322"/>
      <c r="AF22" s="322"/>
      <c r="AG22" s="322"/>
      <c r="AH22" s="322"/>
      <c r="AI22" s="322"/>
      <c r="AJ22" s="322"/>
      <c r="AK22" s="322"/>
      <c r="AL22" s="322"/>
      <c r="AM22" s="322"/>
      <c r="AN22" s="322"/>
      <c r="AO22" s="322"/>
      <c r="AP22" s="322"/>
      <c r="AQ22" s="322"/>
      <c r="AR22" s="322"/>
      <c r="AS22" s="322"/>
      <c r="AT22" s="322"/>
      <c r="AU22" s="322"/>
      <c r="AV22" s="322"/>
      <c r="AW22" s="322"/>
      <c r="AX22" s="322"/>
      <c r="AY22" s="322"/>
      <c r="AZ22" s="322"/>
      <c r="BA22" s="322"/>
      <c r="BB22" s="322"/>
      <c r="BC22" s="322"/>
      <c r="BD22" s="322"/>
      <c r="BE22" s="322"/>
      <c r="BF22" s="322"/>
      <c r="BG22" s="322"/>
      <c r="BH22" s="322"/>
      <c r="BI22" s="322"/>
      <c r="BJ22" s="322"/>
      <c r="BK22" s="322"/>
      <c r="BL22" s="322"/>
      <c r="BM22" s="322"/>
      <c r="BN22" s="322"/>
      <c r="BO22" s="322"/>
      <c r="BP22" s="322"/>
      <c r="BQ22" s="322"/>
      <c r="BR22" s="322"/>
      <c r="BS22" s="322"/>
      <c r="BT22" s="322"/>
      <c r="BU22" s="322"/>
      <c r="BV22" s="322"/>
      <c r="BW22" s="322"/>
      <c r="BX22" s="322"/>
      <c r="BY22" s="322"/>
      <c r="BZ22" s="322"/>
      <c r="CA22" s="322"/>
      <c r="CB22" s="322"/>
      <c r="CC22" s="322"/>
      <c r="CD22" s="322"/>
      <c r="CE22" s="322"/>
      <c r="CF22" s="322"/>
      <c r="CG22" s="322"/>
      <c r="CH22" s="322"/>
      <c r="CI22" s="322"/>
      <c r="CJ22" s="322"/>
      <c r="CK22" s="322"/>
      <c r="CL22" s="322"/>
      <c r="CM22" s="322"/>
      <c r="CN22" s="322"/>
      <c r="CO22" s="322"/>
      <c r="CP22" s="322"/>
      <c r="CQ22" s="322"/>
      <c r="CR22" s="322"/>
      <c r="CS22" s="322"/>
      <c r="CT22" s="322"/>
      <c r="CU22" s="322"/>
      <c r="CV22" s="322"/>
      <c r="CW22" s="322"/>
      <c r="CX22" s="322"/>
      <c r="CY22" s="322"/>
      <c r="CZ22" s="322"/>
      <c r="DA22" s="322"/>
      <c r="DB22" s="322"/>
      <c r="DC22" s="322"/>
      <c r="DD22" s="322"/>
      <c r="DE22" s="322"/>
      <c r="DF22" s="322"/>
      <c r="DG22" s="322"/>
      <c r="DH22" s="322"/>
      <c r="DI22" s="322"/>
      <c r="DJ22" s="322"/>
      <c r="DK22" s="322"/>
      <c r="DL22" s="322"/>
      <c r="DM22" s="322"/>
      <c r="DN22" s="322"/>
      <c r="DO22" s="322"/>
      <c r="DP22" s="322"/>
      <c r="DQ22" s="322"/>
      <c r="DR22" s="322"/>
      <c r="DS22" s="322"/>
      <c r="DT22" s="322"/>
      <c r="DU22" s="322"/>
      <c r="DV22" s="322"/>
      <c r="DW22" s="322"/>
      <c r="DX22" s="322"/>
      <c r="DY22" s="322"/>
      <c r="DZ22" s="322"/>
      <c r="EA22" s="322"/>
      <c r="EB22" s="322"/>
      <c r="EC22" s="322"/>
      <c r="ED22" s="322"/>
      <c r="EE22" s="322"/>
      <c r="EF22" s="322"/>
      <c r="EG22" s="322"/>
      <c r="EH22" s="322"/>
      <c r="EI22" s="322"/>
      <c r="EJ22" s="322"/>
      <c r="EK22" s="322"/>
      <c r="EL22" s="322"/>
      <c r="EM22" s="322"/>
      <c r="EN22" s="322"/>
      <c r="EO22" s="322"/>
      <c r="EP22" s="322"/>
      <c r="EQ22" s="322"/>
      <c r="ER22" s="322"/>
      <c r="ES22" s="322"/>
      <c r="ET22" s="322"/>
      <c r="EU22" s="322"/>
      <c r="EV22" s="322"/>
      <c r="EW22" s="322"/>
      <c r="EX22" s="322"/>
      <c r="EY22" s="322"/>
      <c r="EZ22" s="322"/>
      <c r="FA22" s="322"/>
      <c r="FB22" s="322"/>
      <c r="FC22" s="322"/>
      <c r="FD22" s="322"/>
      <c r="FE22" s="322"/>
      <c r="FF22" s="322"/>
      <c r="FG22" s="322"/>
      <c r="FH22" s="322"/>
      <c r="FI22" s="322"/>
      <c r="FJ22" s="322"/>
      <c r="FK22" s="322"/>
      <c r="FL22" s="322"/>
      <c r="FM22" s="322"/>
      <c r="FN22" s="322"/>
      <c r="FO22" s="322"/>
      <c r="FP22" s="322"/>
      <c r="FQ22" s="322"/>
      <c r="FR22" s="322"/>
      <c r="FS22" s="322"/>
      <c r="FT22" s="322"/>
      <c r="FU22" s="322"/>
      <c r="FV22" s="322"/>
      <c r="FW22" s="322"/>
      <c r="FX22" s="322"/>
      <c r="FY22" s="322"/>
      <c r="FZ22" s="322"/>
      <c r="GA22" s="322"/>
      <c r="GB22" s="322"/>
      <c r="GC22" s="322"/>
      <c r="GD22" s="322"/>
      <c r="GE22" s="322"/>
      <c r="GF22" s="322"/>
      <c r="GG22" s="322"/>
      <c r="GH22" s="322"/>
      <c r="GI22" s="322"/>
      <c r="GJ22" s="322"/>
      <c r="GK22" s="322"/>
      <c r="GL22" s="322"/>
      <c r="GM22" s="322"/>
      <c r="GN22" s="322"/>
      <c r="GO22" s="322"/>
      <c r="GP22" s="322"/>
      <c r="GQ22" s="322"/>
      <c r="GR22" s="322"/>
      <c r="GS22" s="322"/>
      <c r="GT22" s="322"/>
      <c r="GU22" s="322"/>
      <c r="GV22" s="322"/>
      <c r="GW22" s="322"/>
      <c r="GX22" s="322"/>
      <c r="GY22" s="322"/>
      <c r="GZ22" s="322"/>
      <c r="HA22" s="322"/>
      <c r="HB22" s="322"/>
      <c r="HC22" s="322"/>
      <c r="HD22" s="322"/>
      <c r="HE22" s="322"/>
      <c r="HF22" s="322"/>
      <c r="HG22" s="322"/>
      <c r="HH22" s="322"/>
      <c r="HI22" s="322"/>
      <c r="HJ22" s="322"/>
      <c r="HK22" s="322"/>
      <c r="HL22" s="322"/>
      <c r="HM22" s="322"/>
      <c r="HN22" s="322"/>
      <c r="HO22" s="322"/>
      <c r="HP22" s="322"/>
      <c r="HQ22" s="322"/>
      <c r="HR22" s="322"/>
      <c r="HS22" s="322"/>
      <c r="HT22" s="322"/>
      <c r="HU22" s="322"/>
      <c r="HV22" s="322"/>
      <c r="HW22" s="322"/>
      <c r="HX22" s="322"/>
      <c r="HY22" s="322"/>
      <c r="HZ22" s="322"/>
      <c r="IA22" s="322"/>
      <c r="IB22" s="322"/>
      <c r="IC22" s="322"/>
      <c r="ID22" s="322"/>
      <c r="IE22" s="322"/>
      <c r="IF22" s="322"/>
      <c r="IG22" s="322"/>
      <c r="IH22" s="322"/>
      <c r="II22" s="322"/>
      <c r="IJ22" s="322"/>
      <c r="IK22" s="322"/>
      <c r="IL22" s="322"/>
      <c r="IM22" s="322"/>
      <c r="IN22" s="322"/>
      <c r="IO22" s="322"/>
      <c r="IP22" s="322"/>
      <c r="IQ22" s="322"/>
      <c r="IR22" s="322"/>
      <c r="IS22" s="322"/>
      <c r="IT22" s="322"/>
      <c r="IU22" s="322"/>
      <c r="IV22" s="322"/>
    </row>
    <row r="23" spans="1:256">
      <c r="A23" s="79" t="s">
        <v>23</v>
      </c>
      <c r="B23" s="329">
        <v>50.565428109854601</v>
      </c>
      <c r="C23" s="323">
        <f t="shared" si="0"/>
        <v>49.434571890145399</v>
      </c>
      <c r="D23" s="322"/>
      <c r="E23" s="322"/>
      <c r="F23" s="322"/>
      <c r="G23" s="322"/>
      <c r="H23" s="322"/>
      <c r="I23" s="322"/>
      <c r="J23" s="322"/>
      <c r="K23" s="322"/>
      <c r="L23" s="322"/>
      <c r="M23" s="322"/>
      <c r="N23" s="322"/>
      <c r="O23" s="322"/>
      <c r="P23" s="322"/>
      <c r="Q23" s="322"/>
      <c r="R23" s="322"/>
      <c r="S23" s="322"/>
      <c r="T23" s="322"/>
      <c r="U23" s="322"/>
      <c r="V23" s="322"/>
      <c r="W23" s="322"/>
      <c r="X23" s="322"/>
      <c r="Y23" s="322"/>
      <c r="Z23" s="322"/>
      <c r="AA23" s="322"/>
      <c r="AB23" s="322"/>
      <c r="AC23" s="322"/>
      <c r="AD23" s="322"/>
      <c r="AE23" s="322"/>
      <c r="AF23" s="322"/>
      <c r="AG23" s="322"/>
      <c r="AH23" s="322"/>
      <c r="AI23" s="322"/>
      <c r="AJ23" s="322"/>
      <c r="AK23" s="322"/>
      <c r="AL23" s="322"/>
      <c r="AM23" s="322"/>
      <c r="AN23" s="322"/>
      <c r="AO23" s="322"/>
      <c r="AP23" s="322"/>
      <c r="AQ23" s="322"/>
      <c r="AR23" s="322"/>
      <c r="AS23" s="322"/>
      <c r="AT23" s="322"/>
      <c r="AU23" s="322"/>
      <c r="AV23" s="322"/>
      <c r="AW23" s="322"/>
      <c r="AX23" s="322"/>
      <c r="AY23" s="322"/>
      <c r="AZ23" s="322"/>
      <c r="BA23" s="322"/>
      <c r="BB23" s="322"/>
      <c r="BC23" s="322"/>
      <c r="BD23" s="322"/>
      <c r="BE23" s="322"/>
      <c r="BF23" s="322"/>
      <c r="BG23" s="322"/>
      <c r="BH23" s="322"/>
      <c r="BI23" s="322"/>
      <c r="BJ23" s="322"/>
      <c r="BK23" s="322"/>
      <c r="BL23" s="322"/>
      <c r="BM23" s="322"/>
      <c r="BN23" s="322"/>
      <c r="BO23" s="322"/>
      <c r="BP23" s="322"/>
      <c r="BQ23" s="322"/>
      <c r="BR23" s="322"/>
      <c r="BS23" s="322"/>
      <c r="BT23" s="322"/>
      <c r="BU23" s="322"/>
      <c r="BV23" s="322"/>
      <c r="BW23" s="322"/>
      <c r="BX23" s="322"/>
      <c r="BY23" s="322"/>
      <c r="BZ23" s="322"/>
      <c r="CA23" s="322"/>
      <c r="CB23" s="322"/>
      <c r="CC23" s="322"/>
      <c r="CD23" s="322"/>
      <c r="CE23" s="322"/>
      <c r="CF23" s="322"/>
      <c r="CG23" s="322"/>
      <c r="CH23" s="322"/>
      <c r="CI23" s="322"/>
      <c r="CJ23" s="322"/>
      <c r="CK23" s="322"/>
      <c r="CL23" s="322"/>
      <c r="CM23" s="322"/>
      <c r="CN23" s="322"/>
      <c r="CO23" s="322"/>
      <c r="CP23" s="322"/>
      <c r="CQ23" s="322"/>
      <c r="CR23" s="322"/>
      <c r="CS23" s="322"/>
      <c r="CT23" s="322"/>
      <c r="CU23" s="322"/>
      <c r="CV23" s="322"/>
      <c r="CW23" s="322"/>
      <c r="CX23" s="322"/>
      <c r="CY23" s="322"/>
      <c r="CZ23" s="322"/>
      <c r="DA23" s="322"/>
      <c r="DB23" s="322"/>
      <c r="DC23" s="322"/>
      <c r="DD23" s="322"/>
      <c r="DE23" s="322"/>
      <c r="DF23" s="322"/>
      <c r="DG23" s="322"/>
      <c r="DH23" s="322"/>
      <c r="DI23" s="322"/>
      <c r="DJ23" s="322"/>
      <c r="DK23" s="322"/>
      <c r="DL23" s="322"/>
      <c r="DM23" s="322"/>
      <c r="DN23" s="322"/>
      <c r="DO23" s="322"/>
      <c r="DP23" s="322"/>
      <c r="DQ23" s="322"/>
      <c r="DR23" s="322"/>
      <c r="DS23" s="322"/>
      <c r="DT23" s="322"/>
      <c r="DU23" s="322"/>
      <c r="DV23" s="322"/>
      <c r="DW23" s="322"/>
      <c r="DX23" s="322"/>
      <c r="DY23" s="322"/>
      <c r="DZ23" s="322"/>
      <c r="EA23" s="322"/>
      <c r="EB23" s="322"/>
      <c r="EC23" s="322"/>
      <c r="ED23" s="322"/>
      <c r="EE23" s="322"/>
      <c r="EF23" s="322"/>
      <c r="EG23" s="322"/>
      <c r="EH23" s="322"/>
      <c r="EI23" s="322"/>
      <c r="EJ23" s="322"/>
      <c r="EK23" s="322"/>
      <c r="EL23" s="322"/>
      <c r="EM23" s="322"/>
      <c r="EN23" s="322"/>
      <c r="EO23" s="322"/>
      <c r="EP23" s="322"/>
      <c r="EQ23" s="322"/>
      <c r="ER23" s="322"/>
      <c r="ES23" s="322"/>
      <c r="ET23" s="322"/>
      <c r="EU23" s="322"/>
      <c r="EV23" s="322"/>
      <c r="EW23" s="322"/>
      <c r="EX23" s="322"/>
      <c r="EY23" s="322"/>
      <c r="EZ23" s="322"/>
      <c r="FA23" s="322"/>
      <c r="FB23" s="322"/>
      <c r="FC23" s="322"/>
      <c r="FD23" s="322"/>
      <c r="FE23" s="322"/>
      <c r="FF23" s="322"/>
      <c r="FG23" s="322"/>
      <c r="FH23" s="322"/>
      <c r="FI23" s="322"/>
      <c r="FJ23" s="322"/>
      <c r="FK23" s="322"/>
      <c r="FL23" s="322"/>
      <c r="FM23" s="322"/>
      <c r="FN23" s="322"/>
      <c r="FO23" s="322"/>
      <c r="FP23" s="322"/>
      <c r="FQ23" s="322"/>
      <c r="FR23" s="322"/>
      <c r="FS23" s="322"/>
      <c r="FT23" s="322"/>
      <c r="FU23" s="322"/>
      <c r="FV23" s="322"/>
      <c r="FW23" s="322"/>
      <c r="FX23" s="322"/>
      <c r="FY23" s="322"/>
      <c r="FZ23" s="322"/>
      <c r="GA23" s="322"/>
      <c r="GB23" s="322"/>
      <c r="GC23" s="322"/>
      <c r="GD23" s="322"/>
      <c r="GE23" s="322"/>
      <c r="GF23" s="322"/>
      <c r="GG23" s="322"/>
      <c r="GH23" s="322"/>
      <c r="GI23" s="322"/>
      <c r="GJ23" s="322"/>
      <c r="GK23" s="322"/>
      <c r="GL23" s="322"/>
      <c r="GM23" s="322"/>
      <c r="GN23" s="322"/>
      <c r="GO23" s="322"/>
      <c r="GP23" s="322"/>
      <c r="GQ23" s="322"/>
      <c r="GR23" s="322"/>
      <c r="GS23" s="322"/>
      <c r="GT23" s="322"/>
      <c r="GU23" s="322"/>
      <c r="GV23" s="322"/>
      <c r="GW23" s="322"/>
      <c r="GX23" s="322"/>
      <c r="GY23" s="322"/>
      <c r="GZ23" s="322"/>
      <c r="HA23" s="322"/>
      <c r="HB23" s="322"/>
      <c r="HC23" s="322"/>
      <c r="HD23" s="322"/>
      <c r="HE23" s="322"/>
      <c r="HF23" s="322"/>
      <c r="HG23" s="322"/>
      <c r="HH23" s="322"/>
      <c r="HI23" s="322"/>
      <c r="HJ23" s="322"/>
      <c r="HK23" s="322"/>
      <c r="HL23" s="322"/>
      <c r="HM23" s="322"/>
      <c r="HN23" s="322"/>
      <c r="HO23" s="322"/>
      <c r="HP23" s="322"/>
      <c r="HQ23" s="322"/>
      <c r="HR23" s="322"/>
      <c r="HS23" s="322"/>
      <c r="HT23" s="322"/>
      <c r="HU23" s="322"/>
      <c r="HV23" s="322"/>
      <c r="HW23" s="322"/>
      <c r="HX23" s="322"/>
      <c r="HY23" s="322"/>
      <c r="HZ23" s="322"/>
      <c r="IA23" s="322"/>
      <c r="IB23" s="322"/>
      <c r="IC23" s="322"/>
      <c r="ID23" s="322"/>
      <c r="IE23" s="322"/>
      <c r="IF23" s="322"/>
      <c r="IG23" s="322"/>
      <c r="IH23" s="322"/>
      <c r="II23" s="322"/>
      <c r="IJ23" s="322"/>
      <c r="IK23" s="322"/>
      <c r="IL23" s="322"/>
      <c r="IM23" s="322"/>
      <c r="IN23" s="322"/>
      <c r="IO23" s="322"/>
      <c r="IP23" s="322"/>
      <c r="IQ23" s="322"/>
      <c r="IR23" s="322"/>
      <c r="IS23" s="322"/>
      <c r="IT23" s="322"/>
      <c r="IU23" s="322"/>
      <c r="IV23" s="322"/>
    </row>
    <row r="24" spans="1:256">
      <c r="A24" s="79" t="s">
        <v>22</v>
      </c>
      <c r="B24" s="329">
        <v>64.19860627177701</v>
      </c>
      <c r="C24" s="323">
        <f t="shared" si="0"/>
        <v>35.80139372822299</v>
      </c>
      <c r="D24" s="322"/>
      <c r="E24" s="322"/>
      <c r="F24" s="322"/>
      <c r="G24" s="322"/>
      <c r="H24" s="322"/>
      <c r="I24" s="322"/>
      <c r="J24" s="322"/>
      <c r="K24" s="322"/>
      <c r="L24" s="322"/>
      <c r="M24" s="322"/>
      <c r="N24" s="322"/>
      <c r="O24" s="322"/>
      <c r="P24" s="322"/>
      <c r="Q24" s="322"/>
      <c r="R24" s="322"/>
      <c r="S24" s="322"/>
      <c r="T24" s="322"/>
      <c r="U24" s="322"/>
      <c r="V24" s="322"/>
      <c r="W24" s="322"/>
      <c r="X24" s="322"/>
      <c r="Y24" s="322"/>
      <c r="Z24" s="322"/>
      <c r="AA24" s="322"/>
      <c r="AB24" s="322"/>
      <c r="AC24" s="322"/>
      <c r="AD24" s="322"/>
      <c r="AE24" s="322"/>
      <c r="AF24" s="322"/>
      <c r="AG24" s="322"/>
      <c r="AH24" s="322"/>
      <c r="AI24" s="322"/>
      <c r="AJ24" s="322"/>
      <c r="AK24" s="322"/>
      <c r="AL24" s="322"/>
      <c r="AM24" s="322"/>
      <c r="AN24" s="322"/>
      <c r="AO24" s="322"/>
      <c r="AP24" s="322"/>
      <c r="AQ24" s="322"/>
      <c r="AR24" s="322"/>
      <c r="AS24" s="322"/>
      <c r="AT24" s="322"/>
      <c r="AU24" s="322"/>
      <c r="AV24" s="322"/>
      <c r="AW24" s="322"/>
      <c r="AX24" s="322"/>
      <c r="AY24" s="322"/>
      <c r="AZ24" s="322"/>
      <c r="BA24" s="322"/>
      <c r="BB24" s="322"/>
      <c r="BC24" s="322"/>
      <c r="BD24" s="322"/>
      <c r="BE24" s="322"/>
      <c r="BF24" s="322"/>
      <c r="BG24" s="322"/>
      <c r="BH24" s="322"/>
      <c r="BI24" s="322"/>
      <c r="BJ24" s="322"/>
      <c r="BK24" s="322"/>
      <c r="BL24" s="322"/>
      <c r="BM24" s="322"/>
      <c r="BN24" s="322"/>
      <c r="BO24" s="322"/>
      <c r="BP24" s="322"/>
      <c r="BQ24" s="322"/>
      <c r="BR24" s="322"/>
      <c r="BS24" s="322"/>
      <c r="BT24" s="322"/>
      <c r="BU24" s="322"/>
      <c r="BV24" s="322"/>
      <c r="BW24" s="322"/>
      <c r="BX24" s="322"/>
      <c r="BY24" s="322"/>
      <c r="BZ24" s="322"/>
      <c r="CA24" s="322"/>
      <c r="CB24" s="322"/>
      <c r="CC24" s="322"/>
      <c r="CD24" s="322"/>
      <c r="CE24" s="322"/>
      <c r="CF24" s="322"/>
      <c r="CG24" s="322"/>
      <c r="CH24" s="322"/>
      <c r="CI24" s="322"/>
      <c r="CJ24" s="322"/>
      <c r="CK24" s="322"/>
      <c r="CL24" s="322"/>
      <c r="CM24" s="322"/>
      <c r="CN24" s="322"/>
      <c r="CO24" s="322"/>
      <c r="CP24" s="322"/>
      <c r="CQ24" s="322"/>
      <c r="CR24" s="322"/>
      <c r="CS24" s="322"/>
      <c r="CT24" s="322"/>
      <c r="CU24" s="322"/>
      <c r="CV24" s="322"/>
      <c r="CW24" s="322"/>
      <c r="CX24" s="322"/>
      <c r="CY24" s="322"/>
      <c r="CZ24" s="322"/>
      <c r="DA24" s="322"/>
      <c r="DB24" s="322"/>
      <c r="DC24" s="322"/>
      <c r="DD24" s="322"/>
      <c r="DE24" s="322"/>
      <c r="DF24" s="322"/>
      <c r="DG24" s="322"/>
      <c r="DH24" s="322"/>
      <c r="DI24" s="322"/>
      <c r="DJ24" s="322"/>
      <c r="DK24" s="322"/>
      <c r="DL24" s="322"/>
      <c r="DM24" s="322"/>
      <c r="DN24" s="322"/>
      <c r="DO24" s="322"/>
      <c r="DP24" s="322"/>
      <c r="DQ24" s="322"/>
      <c r="DR24" s="322"/>
      <c r="DS24" s="322"/>
      <c r="DT24" s="322"/>
      <c r="DU24" s="322"/>
      <c r="DV24" s="322"/>
      <c r="DW24" s="322"/>
      <c r="DX24" s="322"/>
      <c r="DY24" s="322"/>
      <c r="DZ24" s="322"/>
      <c r="EA24" s="322"/>
      <c r="EB24" s="322"/>
      <c r="EC24" s="322"/>
      <c r="ED24" s="322"/>
      <c r="EE24" s="322"/>
      <c r="EF24" s="322"/>
      <c r="EG24" s="322"/>
      <c r="EH24" s="322"/>
      <c r="EI24" s="322"/>
      <c r="EJ24" s="322"/>
      <c r="EK24" s="322"/>
      <c r="EL24" s="322"/>
      <c r="EM24" s="322"/>
      <c r="EN24" s="322"/>
      <c r="EO24" s="322"/>
      <c r="EP24" s="322"/>
      <c r="EQ24" s="322"/>
      <c r="ER24" s="322"/>
      <c r="ES24" s="322"/>
      <c r="ET24" s="322"/>
      <c r="EU24" s="322"/>
      <c r="EV24" s="322"/>
      <c r="EW24" s="322"/>
      <c r="EX24" s="322"/>
      <c r="EY24" s="322"/>
      <c r="EZ24" s="322"/>
      <c r="FA24" s="322"/>
      <c r="FB24" s="322"/>
      <c r="FC24" s="322"/>
      <c r="FD24" s="322"/>
      <c r="FE24" s="322"/>
      <c r="FF24" s="322"/>
      <c r="FG24" s="322"/>
      <c r="FH24" s="322"/>
      <c r="FI24" s="322"/>
      <c r="FJ24" s="322"/>
      <c r="FK24" s="322"/>
      <c r="FL24" s="322"/>
      <c r="FM24" s="322"/>
      <c r="FN24" s="322"/>
      <c r="FO24" s="322"/>
      <c r="FP24" s="322"/>
      <c r="FQ24" s="322"/>
      <c r="FR24" s="322"/>
      <c r="FS24" s="322"/>
      <c r="FT24" s="322"/>
      <c r="FU24" s="322"/>
      <c r="FV24" s="322"/>
      <c r="FW24" s="322"/>
      <c r="FX24" s="322"/>
      <c r="FY24" s="322"/>
      <c r="FZ24" s="322"/>
      <c r="GA24" s="322"/>
      <c r="GB24" s="322"/>
      <c r="GC24" s="322"/>
      <c r="GD24" s="322"/>
      <c r="GE24" s="322"/>
      <c r="GF24" s="322"/>
      <c r="GG24" s="322"/>
      <c r="GH24" s="322"/>
      <c r="GI24" s="322"/>
      <c r="GJ24" s="322"/>
      <c r="GK24" s="322"/>
      <c r="GL24" s="322"/>
      <c r="GM24" s="322"/>
      <c r="GN24" s="322"/>
      <c r="GO24" s="322"/>
      <c r="GP24" s="322"/>
      <c r="GQ24" s="322"/>
      <c r="GR24" s="322"/>
      <c r="GS24" s="322"/>
      <c r="GT24" s="322"/>
      <c r="GU24" s="322"/>
      <c r="GV24" s="322"/>
      <c r="GW24" s="322"/>
      <c r="GX24" s="322"/>
      <c r="GY24" s="322"/>
      <c r="GZ24" s="322"/>
      <c r="HA24" s="322"/>
      <c r="HB24" s="322"/>
      <c r="HC24" s="322"/>
      <c r="HD24" s="322"/>
      <c r="HE24" s="322"/>
      <c r="HF24" s="322"/>
      <c r="HG24" s="322"/>
      <c r="HH24" s="322"/>
      <c r="HI24" s="322"/>
      <c r="HJ24" s="322"/>
      <c r="HK24" s="322"/>
      <c r="HL24" s="322"/>
      <c r="HM24" s="322"/>
      <c r="HN24" s="322"/>
      <c r="HO24" s="322"/>
      <c r="HP24" s="322"/>
      <c r="HQ24" s="322"/>
      <c r="HR24" s="322"/>
      <c r="HS24" s="322"/>
      <c r="HT24" s="322"/>
      <c r="HU24" s="322"/>
      <c r="HV24" s="322"/>
      <c r="HW24" s="322"/>
      <c r="HX24" s="322"/>
      <c r="HY24" s="322"/>
      <c r="HZ24" s="322"/>
      <c r="IA24" s="322"/>
      <c r="IB24" s="322"/>
      <c r="IC24" s="322"/>
      <c r="ID24" s="322"/>
      <c r="IE24" s="322"/>
      <c r="IF24" s="322"/>
      <c r="IG24" s="322"/>
      <c r="IH24" s="322"/>
      <c r="II24" s="322"/>
      <c r="IJ24" s="322"/>
      <c r="IK24" s="322"/>
      <c r="IL24" s="322"/>
      <c r="IM24" s="322"/>
      <c r="IN24" s="322"/>
      <c r="IO24" s="322"/>
      <c r="IP24" s="322"/>
      <c r="IQ24" s="322"/>
      <c r="IR24" s="322"/>
      <c r="IS24" s="322"/>
      <c r="IT24" s="322"/>
      <c r="IU24" s="322"/>
      <c r="IV24" s="322"/>
    </row>
    <row r="25" spans="1:256">
      <c r="A25" s="79" t="s">
        <v>21</v>
      </c>
      <c r="B25" s="329">
        <v>64.797360980207358</v>
      </c>
      <c r="C25" s="323">
        <f t="shared" si="0"/>
        <v>35.202639019792642</v>
      </c>
      <c r="D25" s="322"/>
      <c r="E25" s="322"/>
      <c r="F25" s="322"/>
      <c r="G25" s="322"/>
      <c r="H25" s="322"/>
      <c r="I25" s="322"/>
      <c r="J25" s="322"/>
      <c r="K25" s="322"/>
      <c r="L25" s="322"/>
      <c r="M25" s="322"/>
      <c r="N25" s="322"/>
      <c r="O25" s="322"/>
      <c r="P25" s="322"/>
      <c r="Q25" s="322"/>
      <c r="R25" s="322"/>
      <c r="S25" s="322"/>
      <c r="T25" s="322"/>
      <c r="U25" s="322"/>
      <c r="V25" s="322"/>
      <c r="W25" s="322"/>
      <c r="X25" s="322"/>
      <c r="Y25" s="322"/>
      <c r="Z25" s="322"/>
      <c r="AA25" s="322"/>
      <c r="AB25" s="322"/>
      <c r="AC25" s="322"/>
      <c r="AD25" s="322"/>
      <c r="AE25" s="322"/>
      <c r="AF25" s="322"/>
      <c r="AG25" s="322"/>
      <c r="AH25" s="322"/>
      <c r="AI25" s="322"/>
      <c r="AJ25" s="322"/>
      <c r="AK25" s="322"/>
      <c r="AL25" s="322"/>
      <c r="AM25" s="322"/>
      <c r="AN25" s="322"/>
      <c r="AO25" s="322"/>
      <c r="AP25" s="322"/>
      <c r="AQ25" s="322"/>
      <c r="AR25" s="322"/>
      <c r="AS25" s="322"/>
      <c r="AT25" s="322"/>
      <c r="AU25" s="322"/>
      <c r="AV25" s="322"/>
      <c r="AW25" s="322"/>
      <c r="AX25" s="322"/>
      <c r="AY25" s="322"/>
      <c r="AZ25" s="322"/>
      <c r="BA25" s="322"/>
      <c r="BB25" s="322"/>
      <c r="BC25" s="322"/>
      <c r="BD25" s="322"/>
      <c r="BE25" s="322"/>
      <c r="BF25" s="322"/>
      <c r="BG25" s="322"/>
      <c r="BH25" s="322"/>
      <c r="BI25" s="322"/>
      <c r="BJ25" s="322"/>
      <c r="BK25" s="322"/>
      <c r="BL25" s="322"/>
      <c r="BM25" s="322"/>
      <c r="BN25" s="322"/>
      <c r="BO25" s="322"/>
      <c r="BP25" s="322"/>
      <c r="BQ25" s="322"/>
      <c r="BR25" s="322"/>
      <c r="BS25" s="322"/>
      <c r="BT25" s="322"/>
      <c r="BU25" s="322"/>
      <c r="BV25" s="322"/>
      <c r="BW25" s="322"/>
      <c r="BX25" s="322"/>
      <c r="BY25" s="322"/>
      <c r="BZ25" s="322"/>
      <c r="CA25" s="322"/>
      <c r="CB25" s="322"/>
      <c r="CC25" s="322"/>
      <c r="CD25" s="322"/>
      <c r="CE25" s="322"/>
      <c r="CF25" s="322"/>
      <c r="CG25" s="322"/>
      <c r="CH25" s="322"/>
      <c r="CI25" s="322"/>
      <c r="CJ25" s="322"/>
      <c r="CK25" s="322"/>
      <c r="CL25" s="322"/>
      <c r="CM25" s="322"/>
      <c r="CN25" s="322"/>
      <c r="CO25" s="322"/>
      <c r="CP25" s="322"/>
      <c r="CQ25" s="322"/>
      <c r="CR25" s="322"/>
      <c r="CS25" s="322"/>
      <c r="CT25" s="322"/>
      <c r="CU25" s="322"/>
      <c r="CV25" s="322"/>
      <c r="CW25" s="322"/>
      <c r="CX25" s="322"/>
      <c r="CY25" s="322"/>
      <c r="CZ25" s="322"/>
      <c r="DA25" s="322"/>
      <c r="DB25" s="322"/>
      <c r="DC25" s="322"/>
      <c r="DD25" s="322"/>
      <c r="DE25" s="322"/>
      <c r="DF25" s="322"/>
      <c r="DG25" s="322"/>
      <c r="DH25" s="322"/>
      <c r="DI25" s="322"/>
      <c r="DJ25" s="322"/>
      <c r="DK25" s="322"/>
      <c r="DL25" s="322"/>
      <c r="DM25" s="322"/>
      <c r="DN25" s="322"/>
      <c r="DO25" s="322"/>
      <c r="DP25" s="322"/>
      <c r="DQ25" s="322"/>
      <c r="DR25" s="322"/>
      <c r="DS25" s="322"/>
      <c r="DT25" s="322"/>
      <c r="DU25" s="322"/>
      <c r="DV25" s="322"/>
      <c r="DW25" s="322"/>
      <c r="DX25" s="322"/>
      <c r="DY25" s="322"/>
      <c r="DZ25" s="322"/>
      <c r="EA25" s="322"/>
      <c r="EB25" s="322"/>
      <c r="EC25" s="322"/>
      <c r="ED25" s="322"/>
      <c r="EE25" s="322"/>
      <c r="EF25" s="322"/>
      <c r="EG25" s="322"/>
      <c r="EH25" s="322"/>
      <c r="EI25" s="322"/>
      <c r="EJ25" s="322"/>
      <c r="EK25" s="322"/>
      <c r="EL25" s="322"/>
      <c r="EM25" s="322"/>
      <c r="EN25" s="322"/>
      <c r="EO25" s="322"/>
      <c r="EP25" s="322"/>
      <c r="EQ25" s="322"/>
      <c r="ER25" s="322"/>
      <c r="ES25" s="322"/>
      <c r="ET25" s="322"/>
      <c r="EU25" s="322"/>
      <c r="EV25" s="322"/>
      <c r="EW25" s="322"/>
      <c r="EX25" s="322"/>
      <c r="EY25" s="322"/>
      <c r="EZ25" s="322"/>
      <c r="FA25" s="322"/>
      <c r="FB25" s="322"/>
      <c r="FC25" s="322"/>
      <c r="FD25" s="322"/>
      <c r="FE25" s="322"/>
      <c r="FF25" s="322"/>
      <c r="FG25" s="322"/>
      <c r="FH25" s="322"/>
      <c r="FI25" s="322"/>
      <c r="FJ25" s="322"/>
      <c r="FK25" s="322"/>
      <c r="FL25" s="322"/>
      <c r="FM25" s="322"/>
      <c r="FN25" s="322"/>
      <c r="FO25" s="322"/>
      <c r="FP25" s="322"/>
      <c r="FQ25" s="322"/>
      <c r="FR25" s="322"/>
      <c r="FS25" s="322"/>
      <c r="FT25" s="322"/>
      <c r="FU25" s="322"/>
      <c r="FV25" s="322"/>
      <c r="FW25" s="322"/>
      <c r="FX25" s="322"/>
      <c r="FY25" s="322"/>
      <c r="FZ25" s="322"/>
      <c r="GA25" s="322"/>
      <c r="GB25" s="322"/>
      <c r="GC25" s="322"/>
      <c r="GD25" s="322"/>
      <c r="GE25" s="322"/>
      <c r="GF25" s="322"/>
      <c r="GG25" s="322"/>
      <c r="GH25" s="322"/>
      <c r="GI25" s="322"/>
      <c r="GJ25" s="322"/>
      <c r="GK25" s="322"/>
      <c r="GL25" s="322"/>
      <c r="GM25" s="322"/>
      <c r="GN25" s="322"/>
      <c r="GO25" s="322"/>
      <c r="GP25" s="322"/>
      <c r="GQ25" s="322"/>
      <c r="GR25" s="322"/>
      <c r="GS25" s="322"/>
      <c r="GT25" s="322"/>
      <c r="GU25" s="322"/>
      <c r="GV25" s="322"/>
      <c r="GW25" s="322"/>
      <c r="GX25" s="322"/>
      <c r="GY25" s="322"/>
      <c r="GZ25" s="322"/>
      <c r="HA25" s="322"/>
      <c r="HB25" s="322"/>
      <c r="HC25" s="322"/>
      <c r="HD25" s="322"/>
      <c r="HE25" s="322"/>
      <c r="HF25" s="322"/>
      <c r="HG25" s="322"/>
      <c r="HH25" s="322"/>
      <c r="HI25" s="322"/>
      <c r="HJ25" s="322"/>
      <c r="HK25" s="322"/>
      <c r="HL25" s="322"/>
      <c r="HM25" s="322"/>
      <c r="HN25" s="322"/>
      <c r="HO25" s="322"/>
      <c r="HP25" s="322"/>
      <c r="HQ25" s="322"/>
      <c r="HR25" s="322"/>
      <c r="HS25" s="322"/>
      <c r="HT25" s="322"/>
      <c r="HU25" s="322"/>
      <c r="HV25" s="322"/>
      <c r="HW25" s="322"/>
      <c r="HX25" s="322"/>
      <c r="HY25" s="322"/>
      <c r="HZ25" s="322"/>
      <c r="IA25" s="322"/>
      <c r="IB25" s="322"/>
      <c r="IC25" s="322"/>
      <c r="ID25" s="322"/>
      <c r="IE25" s="322"/>
      <c r="IF25" s="322"/>
      <c r="IG25" s="322"/>
      <c r="IH25" s="322"/>
      <c r="II25" s="322"/>
      <c r="IJ25" s="322"/>
      <c r="IK25" s="322"/>
      <c r="IL25" s="322"/>
      <c r="IM25" s="322"/>
      <c r="IN25" s="322"/>
      <c r="IO25" s="322"/>
      <c r="IP25" s="322"/>
      <c r="IQ25" s="322"/>
      <c r="IR25" s="322"/>
      <c r="IS25" s="322"/>
      <c r="IT25" s="322"/>
      <c r="IU25" s="322"/>
      <c r="IV25" s="322"/>
    </row>
    <row r="26" spans="1:256">
      <c r="A26" s="79" t="s">
        <v>20</v>
      </c>
      <c r="B26" s="329">
        <v>71.098863244919045</v>
      </c>
      <c r="C26" s="323">
        <f t="shared" si="0"/>
        <v>28.901136755080955</v>
      </c>
      <c r="D26" s="322"/>
      <c r="E26" s="322"/>
      <c r="F26" s="322"/>
      <c r="G26" s="322"/>
      <c r="H26" s="322"/>
      <c r="I26" s="322"/>
      <c r="J26" s="322"/>
      <c r="K26" s="322"/>
      <c r="L26" s="322"/>
      <c r="M26" s="322"/>
      <c r="N26" s="322"/>
      <c r="O26" s="322"/>
      <c r="P26" s="322"/>
      <c r="Q26" s="322"/>
      <c r="R26" s="322"/>
      <c r="S26" s="322"/>
      <c r="T26" s="322"/>
      <c r="U26" s="322"/>
      <c r="V26" s="322"/>
      <c r="W26" s="322"/>
      <c r="X26" s="322"/>
      <c r="Y26" s="322"/>
      <c r="Z26" s="322"/>
      <c r="AA26" s="322"/>
      <c r="AB26" s="322"/>
      <c r="AC26" s="322"/>
      <c r="AD26" s="322"/>
      <c r="AE26" s="322"/>
      <c r="AF26" s="322"/>
      <c r="AG26" s="322"/>
      <c r="AH26" s="322"/>
      <c r="AI26" s="322"/>
      <c r="AJ26" s="322"/>
      <c r="AK26" s="322"/>
      <c r="AL26" s="322"/>
      <c r="AM26" s="322"/>
      <c r="AN26" s="322"/>
      <c r="AO26" s="322"/>
      <c r="AP26" s="322"/>
      <c r="AQ26" s="322"/>
      <c r="AR26" s="322"/>
      <c r="AS26" s="322"/>
      <c r="AT26" s="322"/>
      <c r="AU26" s="322"/>
      <c r="AV26" s="322"/>
      <c r="AW26" s="322"/>
      <c r="AX26" s="322"/>
      <c r="AY26" s="322"/>
      <c r="AZ26" s="322"/>
      <c r="BA26" s="322"/>
      <c r="BB26" s="322"/>
      <c r="BC26" s="322"/>
      <c r="BD26" s="322"/>
      <c r="BE26" s="322"/>
      <c r="BF26" s="322"/>
      <c r="BG26" s="322"/>
      <c r="BH26" s="322"/>
      <c r="BI26" s="322"/>
      <c r="BJ26" s="322"/>
      <c r="BK26" s="322"/>
      <c r="BL26" s="322"/>
      <c r="BM26" s="322"/>
      <c r="BN26" s="322"/>
      <c r="BO26" s="322"/>
      <c r="BP26" s="322"/>
      <c r="BQ26" s="322"/>
      <c r="BR26" s="322"/>
      <c r="BS26" s="322"/>
      <c r="BT26" s="322"/>
      <c r="BU26" s="322"/>
      <c r="BV26" s="322"/>
      <c r="BW26" s="322"/>
      <c r="BX26" s="322"/>
      <c r="BY26" s="322"/>
      <c r="BZ26" s="322"/>
      <c r="CA26" s="322"/>
      <c r="CB26" s="322"/>
      <c r="CC26" s="322"/>
      <c r="CD26" s="322"/>
      <c r="CE26" s="322"/>
      <c r="CF26" s="322"/>
      <c r="CG26" s="322"/>
      <c r="CH26" s="322"/>
      <c r="CI26" s="322"/>
      <c r="CJ26" s="322"/>
      <c r="CK26" s="322"/>
      <c r="CL26" s="322"/>
      <c r="CM26" s="322"/>
      <c r="CN26" s="322"/>
      <c r="CO26" s="322"/>
      <c r="CP26" s="322"/>
      <c r="CQ26" s="322"/>
      <c r="CR26" s="322"/>
      <c r="CS26" s="322"/>
      <c r="CT26" s="322"/>
      <c r="CU26" s="322"/>
      <c r="CV26" s="322"/>
      <c r="CW26" s="322"/>
      <c r="CX26" s="322"/>
      <c r="CY26" s="322"/>
      <c r="CZ26" s="322"/>
      <c r="DA26" s="322"/>
      <c r="DB26" s="322"/>
      <c r="DC26" s="322"/>
      <c r="DD26" s="322"/>
      <c r="DE26" s="322"/>
      <c r="DF26" s="322"/>
      <c r="DG26" s="322"/>
      <c r="DH26" s="322"/>
      <c r="DI26" s="322"/>
      <c r="DJ26" s="322"/>
      <c r="DK26" s="322"/>
      <c r="DL26" s="322"/>
      <c r="DM26" s="322"/>
      <c r="DN26" s="322"/>
      <c r="DO26" s="322"/>
      <c r="DP26" s="322"/>
      <c r="DQ26" s="322"/>
      <c r="DR26" s="322"/>
      <c r="DS26" s="322"/>
      <c r="DT26" s="322"/>
      <c r="DU26" s="322"/>
      <c r="DV26" s="322"/>
      <c r="DW26" s="322"/>
      <c r="DX26" s="322"/>
      <c r="DY26" s="322"/>
      <c r="DZ26" s="322"/>
      <c r="EA26" s="322"/>
      <c r="EB26" s="322"/>
      <c r="EC26" s="322"/>
      <c r="ED26" s="322"/>
      <c r="EE26" s="322"/>
      <c r="EF26" s="322"/>
      <c r="EG26" s="322"/>
      <c r="EH26" s="322"/>
      <c r="EI26" s="322"/>
      <c r="EJ26" s="322"/>
      <c r="EK26" s="322"/>
      <c r="EL26" s="322"/>
      <c r="EM26" s="322"/>
      <c r="EN26" s="322"/>
      <c r="EO26" s="322"/>
      <c r="EP26" s="322"/>
      <c r="EQ26" s="322"/>
      <c r="ER26" s="322"/>
      <c r="ES26" s="322"/>
      <c r="ET26" s="322"/>
      <c r="EU26" s="322"/>
      <c r="EV26" s="322"/>
      <c r="EW26" s="322"/>
      <c r="EX26" s="322"/>
      <c r="EY26" s="322"/>
      <c r="EZ26" s="322"/>
      <c r="FA26" s="322"/>
      <c r="FB26" s="322"/>
      <c r="FC26" s="322"/>
      <c r="FD26" s="322"/>
      <c r="FE26" s="322"/>
      <c r="FF26" s="322"/>
      <c r="FG26" s="322"/>
      <c r="FH26" s="322"/>
      <c r="FI26" s="322"/>
      <c r="FJ26" s="322"/>
      <c r="FK26" s="322"/>
      <c r="FL26" s="322"/>
      <c r="FM26" s="322"/>
      <c r="FN26" s="322"/>
      <c r="FO26" s="322"/>
      <c r="FP26" s="322"/>
      <c r="FQ26" s="322"/>
      <c r="FR26" s="322"/>
      <c r="FS26" s="322"/>
      <c r="FT26" s="322"/>
      <c r="FU26" s="322"/>
      <c r="FV26" s="322"/>
      <c r="FW26" s="322"/>
      <c r="FX26" s="322"/>
      <c r="FY26" s="322"/>
      <c r="FZ26" s="322"/>
      <c r="GA26" s="322"/>
      <c r="GB26" s="322"/>
      <c r="GC26" s="322"/>
      <c r="GD26" s="322"/>
      <c r="GE26" s="322"/>
      <c r="GF26" s="322"/>
      <c r="GG26" s="322"/>
      <c r="GH26" s="322"/>
      <c r="GI26" s="322"/>
      <c r="GJ26" s="322"/>
      <c r="GK26" s="322"/>
      <c r="GL26" s="322"/>
      <c r="GM26" s="322"/>
      <c r="GN26" s="322"/>
      <c r="GO26" s="322"/>
      <c r="GP26" s="322"/>
      <c r="GQ26" s="322"/>
      <c r="GR26" s="322"/>
      <c r="GS26" s="322"/>
      <c r="GT26" s="322"/>
      <c r="GU26" s="322"/>
      <c r="GV26" s="322"/>
      <c r="GW26" s="322"/>
      <c r="GX26" s="322"/>
      <c r="GY26" s="322"/>
      <c r="GZ26" s="322"/>
      <c r="HA26" s="322"/>
      <c r="HB26" s="322"/>
      <c r="HC26" s="322"/>
      <c r="HD26" s="322"/>
      <c r="HE26" s="322"/>
      <c r="HF26" s="322"/>
      <c r="HG26" s="322"/>
      <c r="HH26" s="322"/>
      <c r="HI26" s="322"/>
      <c r="HJ26" s="322"/>
      <c r="HK26" s="322"/>
      <c r="HL26" s="322"/>
      <c r="HM26" s="322"/>
      <c r="HN26" s="322"/>
      <c r="HO26" s="322"/>
      <c r="HP26" s="322"/>
      <c r="HQ26" s="322"/>
      <c r="HR26" s="322"/>
      <c r="HS26" s="322"/>
      <c r="HT26" s="322"/>
      <c r="HU26" s="322"/>
      <c r="HV26" s="322"/>
      <c r="HW26" s="322"/>
      <c r="HX26" s="322"/>
      <c r="HY26" s="322"/>
      <c r="HZ26" s="322"/>
      <c r="IA26" s="322"/>
      <c r="IB26" s="322"/>
      <c r="IC26" s="322"/>
      <c r="ID26" s="322"/>
      <c r="IE26" s="322"/>
      <c r="IF26" s="322"/>
      <c r="IG26" s="322"/>
      <c r="IH26" s="322"/>
      <c r="II26" s="322"/>
      <c r="IJ26" s="322"/>
      <c r="IK26" s="322"/>
      <c r="IL26" s="322"/>
      <c r="IM26" s="322"/>
      <c r="IN26" s="322"/>
      <c r="IO26" s="322"/>
      <c r="IP26" s="322"/>
      <c r="IQ26" s="322"/>
      <c r="IR26" s="322"/>
      <c r="IS26" s="322"/>
      <c r="IT26" s="322"/>
      <c r="IU26" s="322"/>
      <c r="IV26" s="322"/>
    </row>
    <row r="27" spans="1:256">
      <c r="A27" s="79" t="s">
        <v>19</v>
      </c>
      <c r="B27" s="329">
        <v>79.359211337030189</v>
      </c>
      <c r="C27" s="323">
        <f t="shared" si="0"/>
        <v>20.640788662969811</v>
      </c>
      <c r="D27" s="322"/>
      <c r="E27" s="322"/>
      <c r="F27" s="322"/>
      <c r="G27" s="322"/>
      <c r="H27" s="322"/>
      <c r="I27" s="322"/>
      <c r="J27" s="322"/>
      <c r="K27" s="322"/>
      <c r="L27" s="322"/>
      <c r="M27" s="322"/>
      <c r="N27" s="322"/>
      <c r="O27" s="322"/>
      <c r="P27" s="322"/>
      <c r="Q27" s="322"/>
      <c r="R27" s="322"/>
      <c r="S27" s="322"/>
      <c r="T27" s="322"/>
      <c r="U27" s="322"/>
      <c r="V27" s="322"/>
      <c r="W27" s="322"/>
      <c r="X27" s="322"/>
      <c r="Y27" s="322"/>
      <c r="Z27" s="322"/>
      <c r="AA27" s="322"/>
      <c r="AB27" s="322"/>
      <c r="AC27" s="322"/>
      <c r="AD27" s="322"/>
      <c r="AE27" s="322"/>
      <c r="AF27" s="322"/>
      <c r="AG27" s="322"/>
      <c r="AH27" s="322"/>
      <c r="AI27" s="322"/>
      <c r="AJ27" s="322"/>
      <c r="AK27" s="322"/>
      <c r="AL27" s="322"/>
      <c r="AM27" s="322"/>
      <c r="AN27" s="322"/>
      <c r="AO27" s="322"/>
      <c r="AP27" s="322"/>
      <c r="AQ27" s="322"/>
      <c r="AR27" s="322"/>
      <c r="AS27" s="322"/>
      <c r="AT27" s="322"/>
      <c r="AU27" s="322"/>
      <c r="AV27" s="322"/>
      <c r="AW27" s="322"/>
      <c r="AX27" s="322"/>
      <c r="AY27" s="322"/>
      <c r="AZ27" s="322"/>
      <c r="BA27" s="322"/>
      <c r="BB27" s="322"/>
      <c r="BC27" s="322"/>
      <c r="BD27" s="322"/>
      <c r="BE27" s="322"/>
      <c r="BF27" s="322"/>
      <c r="BG27" s="322"/>
      <c r="BH27" s="322"/>
      <c r="BI27" s="322"/>
      <c r="BJ27" s="322"/>
      <c r="BK27" s="322"/>
      <c r="BL27" s="322"/>
      <c r="BM27" s="322"/>
      <c r="BN27" s="322"/>
      <c r="BO27" s="322"/>
      <c r="BP27" s="322"/>
      <c r="BQ27" s="322"/>
      <c r="BR27" s="322"/>
      <c r="BS27" s="322"/>
      <c r="BT27" s="322"/>
      <c r="BU27" s="322"/>
      <c r="BV27" s="322"/>
      <c r="BW27" s="322"/>
      <c r="BX27" s="322"/>
      <c r="BY27" s="322"/>
      <c r="BZ27" s="322"/>
      <c r="CA27" s="322"/>
      <c r="CB27" s="322"/>
      <c r="CC27" s="322"/>
      <c r="CD27" s="322"/>
      <c r="CE27" s="322"/>
      <c r="CF27" s="322"/>
      <c r="CG27" s="322"/>
      <c r="CH27" s="322"/>
      <c r="CI27" s="322"/>
      <c r="CJ27" s="322"/>
      <c r="CK27" s="322"/>
      <c r="CL27" s="322"/>
      <c r="CM27" s="322"/>
      <c r="CN27" s="322"/>
      <c r="CO27" s="322"/>
      <c r="CP27" s="322"/>
      <c r="CQ27" s="322"/>
      <c r="CR27" s="322"/>
      <c r="CS27" s="322"/>
      <c r="CT27" s="322"/>
      <c r="CU27" s="322"/>
      <c r="CV27" s="322"/>
      <c r="CW27" s="322"/>
      <c r="CX27" s="322"/>
      <c r="CY27" s="322"/>
      <c r="CZ27" s="322"/>
      <c r="DA27" s="322"/>
      <c r="DB27" s="322"/>
      <c r="DC27" s="322"/>
      <c r="DD27" s="322"/>
      <c r="DE27" s="322"/>
      <c r="DF27" s="322"/>
      <c r="DG27" s="322"/>
      <c r="DH27" s="322"/>
      <c r="DI27" s="322"/>
      <c r="DJ27" s="322"/>
      <c r="DK27" s="322"/>
      <c r="DL27" s="322"/>
      <c r="DM27" s="322"/>
      <c r="DN27" s="322"/>
      <c r="DO27" s="322"/>
      <c r="DP27" s="322"/>
      <c r="DQ27" s="322"/>
      <c r="DR27" s="322"/>
      <c r="DS27" s="322"/>
      <c r="DT27" s="322"/>
      <c r="DU27" s="322"/>
      <c r="DV27" s="322"/>
      <c r="DW27" s="322"/>
      <c r="DX27" s="322"/>
      <c r="DY27" s="322"/>
      <c r="DZ27" s="322"/>
      <c r="EA27" s="322"/>
      <c r="EB27" s="322"/>
      <c r="EC27" s="322"/>
      <c r="ED27" s="322"/>
      <c r="EE27" s="322"/>
      <c r="EF27" s="322"/>
      <c r="EG27" s="322"/>
      <c r="EH27" s="322"/>
      <c r="EI27" s="322"/>
      <c r="EJ27" s="322"/>
      <c r="EK27" s="322"/>
      <c r="EL27" s="322"/>
      <c r="EM27" s="322"/>
      <c r="EN27" s="322"/>
      <c r="EO27" s="322"/>
      <c r="EP27" s="322"/>
      <c r="EQ27" s="322"/>
      <c r="ER27" s="322"/>
      <c r="ES27" s="322"/>
      <c r="ET27" s="322"/>
      <c r="EU27" s="322"/>
      <c r="EV27" s="322"/>
      <c r="EW27" s="322"/>
      <c r="EX27" s="322"/>
      <c r="EY27" s="322"/>
      <c r="EZ27" s="322"/>
      <c r="FA27" s="322"/>
      <c r="FB27" s="322"/>
      <c r="FC27" s="322"/>
      <c r="FD27" s="322"/>
      <c r="FE27" s="322"/>
      <c r="FF27" s="322"/>
      <c r="FG27" s="322"/>
      <c r="FH27" s="322"/>
      <c r="FI27" s="322"/>
      <c r="FJ27" s="322"/>
      <c r="FK27" s="322"/>
      <c r="FL27" s="322"/>
      <c r="FM27" s="322"/>
      <c r="FN27" s="322"/>
      <c r="FO27" s="322"/>
      <c r="FP27" s="322"/>
      <c r="FQ27" s="322"/>
      <c r="FR27" s="322"/>
      <c r="FS27" s="322"/>
      <c r="FT27" s="322"/>
      <c r="FU27" s="322"/>
      <c r="FV27" s="322"/>
      <c r="FW27" s="322"/>
      <c r="FX27" s="322"/>
      <c r="FY27" s="322"/>
      <c r="FZ27" s="322"/>
      <c r="GA27" s="322"/>
      <c r="GB27" s="322"/>
      <c r="GC27" s="322"/>
      <c r="GD27" s="322"/>
      <c r="GE27" s="322"/>
      <c r="GF27" s="322"/>
      <c r="GG27" s="322"/>
      <c r="GH27" s="322"/>
      <c r="GI27" s="322"/>
      <c r="GJ27" s="322"/>
      <c r="GK27" s="322"/>
      <c r="GL27" s="322"/>
      <c r="GM27" s="322"/>
      <c r="GN27" s="322"/>
      <c r="GO27" s="322"/>
      <c r="GP27" s="322"/>
      <c r="GQ27" s="322"/>
      <c r="GR27" s="322"/>
      <c r="GS27" s="322"/>
      <c r="GT27" s="322"/>
      <c r="GU27" s="322"/>
      <c r="GV27" s="322"/>
      <c r="GW27" s="322"/>
      <c r="GX27" s="322"/>
      <c r="GY27" s="322"/>
      <c r="GZ27" s="322"/>
      <c r="HA27" s="322"/>
      <c r="HB27" s="322"/>
      <c r="HC27" s="322"/>
      <c r="HD27" s="322"/>
      <c r="HE27" s="322"/>
      <c r="HF27" s="322"/>
      <c r="HG27" s="322"/>
      <c r="HH27" s="322"/>
      <c r="HI27" s="322"/>
      <c r="HJ27" s="322"/>
      <c r="HK27" s="322"/>
      <c r="HL27" s="322"/>
      <c r="HM27" s="322"/>
      <c r="HN27" s="322"/>
      <c r="HO27" s="322"/>
      <c r="HP27" s="322"/>
      <c r="HQ27" s="322"/>
      <c r="HR27" s="322"/>
      <c r="HS27" s="322"/>
      <c r="HT27" s="322"/>
      <c r="HU27" s="322"/>
      <c r="HV27" s="322"/>
      <c r="HW27" s="322"/>
      <c r="HX27" s="322"/>
      <c r="HY27" s="322"/>
      <c r="HZ27" s="322"/>
      <c r="IA27" s="322"/>
      <c r="IB27" s="322"/>
      <c r="IC27" s="322"/>
      <c r="ID27" s="322"/>
      <c r="IE27" s="322"/>
      <c r="IF27" s="322"/>
      <c r="IG27" s="322"/>
      <c r="IH27" s="322"/>
      <c r="II27" s="322"/>
      <c r="IJ27" s="322"/>
      <c r="IK27" s="322"/>
      <c r="IL27" s="322"/>
      <c r="IM27" s="322"/>
      <c r="IN27" s="322"/>
      <c r="IO27" s="322"/>
      <c r="IP27" s="322"/>
      <c r="IQ27" s="322"/>
      <c r="IR27" s="322"/>
      <c r="IS27" s="322"/>
      <c r="IT27" s="322"/>
      <c r="IU27" s="322"/>
      <c r="IV27" s="322"/>
    </row>
    <row r="28" spans="1:256">
      <c r="A28" s="79" t="s">
        <v>18</v>
      </c>
      <c r="B28" s="329">
        <v>71.459694989106751</v>
      </c>
      <c r="C28" s="323">
        <f t="shared" si="0"/>
        <v>28.540305010893249</v>
      </c>
      <c r="D28" s="322"/>
      <c r="E28" s="322"/>
      <c r="F28" s="322"/>
      <c r="G28" s="322"/>
      <c r="H28" s="322"/>
      <c r="I28" s="322"/>
      <c r="J28" s="322"/>
      <c r="K28" s="322"/>
      <c r="L28" s="322"/>
      <c r="M28" s="322"/>
      <c r="N28" s="322"/>
      <c r="O28" s="322"/>
      <c r="P28" s="322"/>
      <c r="Q28" s="322"/>
      <c r="R28" s="322"/>
      <c r="S28" s="322"/>
      <c r="T28" s="322"/>
      <c r="U28" s="322"/>
      <c r="V28" s="322"/>
      <c r="W28" s="322"/>
      <c r="X28" s="322"/>
      <c r="Y28" s="322"/>
      <c r="Z28" s="322"/>
      <c r="AA28" s="322"/>
      <c r="AB28" s="322"/>
      <c r="AC28" s="322"/>
      <c r="AD28" s="322"/>
      <c r="AE28" s="322"/>
      <c r="AF28" s="322"/>
      <c r="AG28" s="322"/>
      <c r="AH28" s="322"/>
      <c r="AI28" s="322"/>
      <c r="AJ28" s="322"/>
      <c r="AK28" s="322"/>
      <c r="AL28" s="322"/>
      <c r="AM28" s="322"/>
      <c r="AN28" s="322"/>
      <c r="AO28" s="322"/>
      <c r="AP28" s="322"/>
      <c r="AQ28" s="322"/>
      <c r="AR28" s="322"/>
      <c r="AS28" s="322"/>
      <c r="AT28" s="322"/>
      <c r="AU28" s="322"/>
      <c r="AV28" s="322"/>
      <c r="AW28" s="322"/>
      <c r="AX28" s="322"/>
      <c r="AY28" s="322"/>
      <c r="AZ28" s="322"/>
      <c r="BA28" s="322"/>
      <c r="BB28" s="322"/>
      <c r="BC28" s="322"/>
      <c r="BD28" s="322"/>
      <c r="BE28" s="322"/>
      <c r="BF28" s="322"/>
      <c r="BG28" s="322"/>
      <c r="BH28" s="322"/>
      <c r="BI28" s="322"/>
      <c r="BJ28" s="322"/>
      <c r="BK28" s="322"/>
      <c r="BL28" s="322"/>
      <c r="BM28" s="322"/>
      <c r="BN28" s="322"/>
      <c r="BO28" s="322"/>
      <c r="BP28" s="322"/>
      <c r="BQ28" s="322"/>
      <c r="BR28" s="322"/>
      <c r="BS28" s="322"/>
      <c r="BT28" s="322"/>
      <c r="BU28" s="322"/>
      <c r="BV28" s="322"/>
      <c r="BW28" s="322"/>
      <c r="BX28" s="322"/>
      <c r="BY28" s="322"/>
      <c r="BZ28" s="322"/>
      <c r="CA28" s="322"/>
      <c r="CB28" s="322"/>
      <c r="CC28" s="322"/>
      <c r="CD28" s="322"/>
      <c r="CE28" s="322"/>
      <c r="CF28" s="322"/>
      <c r="CG28" s="322"/>
      <c r="CH28" s="322"/>
      <c r="CI28" s="322"/>
      <c r="CJ28" s="322"/>
      <c r="CK28" s="322"/>
      <c r="CL28" s="322"/>
      <c r="CM28" s="322"/>
      <c r="CN28" s="322"/>
      <c r="CO28" s="322"/>
      <c r="CP28" s="322"/>
      <c r="CQ28" s="322"/>
      <c r="CR28" s="322"/>
      <c r="CS28" s="322"/>
      <c r="CT28" s="322"/>
      <c r="CU28" s="322"/>
      <c r="CV28" s="322"/>
      <c r="CW28" s="322"/>
      <c r="CX28" s="322"/>
      <c r="CY28" s="322"/>
      <c r="CZ28" s="322"/>
      <c r="DA28" s="322"/>
      <c r="DB28" s="322"/>
      <c r="DC28" s="322"/>
      <c r="DD28" s="322"/>
      <c r="DE28" s="322"/>
      <c r="DF28" s="322"/>
      <c r="DG28" s="322"/>
      <c r="DH28" s="322"/>
      <c r="DI28" s="322"/>
      <c r="DJ28" s="322"/>
      <c r="DK28" s="322"/>
      <c r="DL28" s="322"/>
      <c r="DM28" s="322"/>
      <c r="DN28" s="322"/>
      <c r="DO28" s="322"/>
      <c r="DP28" s="322"/>
      <c r="DQ28" s="322"/>
      <c r="DR28" s="322"/>
      <c r="DS28" s="322"/>
      <c r="DT28" s="322"/>
      <c r="DU28" s="322"/>
      <c r="DV28" s="322"/>
      <c r="DW28" s="322"/>
      <c r="DX28" s="322"/>
      <c r="DY28" s="322"/>
      <c r="DZ28" s="322"/>
      <c r="EA28" s="322"/>
      <c r="EB28" s="322"/>
      <c r="EC28" s="322"/>
      <c r="ED28" s="322"/>
      <c r="EE28" s="322"/>
      <c r="EF28" s="322"/>
      <c r="EG28" s="322"/>
      <c r="EH28" s="322"/>
      <c r="EI28" s="322"/>
      <c r="EJ28" s="322"/>
      <c r="EK28" s="322"/>
      <c r="EL28" s="322"/>
      <c r="EM28" s="322"/>
      <c r="EN28" s="322"/>
      <c r="EO28" s="322"/>
      <c r="EP28" s="322"/>
      <c r="EQ28" s="322"/>
      <c r="ER28" s="322"/>
      <c r="ES28" s="322"/>
      <c r="ET28" s="322"/>
      <c r="EU28" s="322"/>
      <c r="EV28" s="322"/>
      <c r="EW28" s="322"/>
      <c r="EX28" s="322"/>
      <c r="EY28" s="322"/>
      <c r="EZ28" s="322"/>
      <c r="FA28" s="322"/>
      <c r="FB28" s="322"/>
      <c r="FC28" s="322"/>
      <c r="FD28" s="322"/>
      <c r="FE28" s="322"/>
      <c r="FF28" s="322"/>
      <c r="FG28" s="322"/>
      <c r="FH28" s="322"/>
      <c r="FI28" s="322"/>
      <c r="FJ28" s="322"/>
      <c r="FK28" s="322"/>
      <c r="FL28" s="322"/>
      <c r="FM28" s="322"/>
      <c r="FN28" s="322"/>
      <c r="FO28" s="322"/>
      <c r="FP28" s="322"/>
      <c r="FQ28" s="322"/>
      <c r="FR28" s="322"/>
      <c r="FS28" s="322"/>
      <c r="FT28" s="322"/>
      <c r="FU28" s="322"/>
      <c r="FV28" s="322"/>
      <c r="FW28" s="322"/>
      <c r="FX28" s="322"/>
      <c r="FY28" s="322"/>
      <c r="FZ28" s="322"/>
      <c r="GA28" s="322"/>
      <c r="GB28" s="322"/>
      <c r="GC28" s="322"/>
      <c r="GD28" s="322"/>
      <c r="GE28" s="322"/>
      <c r="GF28" s="322"/>
      <c r="GG28" s="322"/>
      <c r="GH28" s="322"/>
      <c r="GI28" s="322"/>
      <c r="GJ28" s="322"/>
      <c r="GK28" s="322"/>
      <c r="GL28" s="322"/>
      <c r="GM28" s="322"/>
      <c r="GN28" s="322"/>
      <c r="GO28" s="322"/>
      <c r="GP28" s="322"/>
      <c r="GQ28" s="322"/>
      <c r="GR28" s="322"/>
      <c r="GS28" s="322"/>
      <c r="GT28" s="322"/>
      <c r="GU28" s="322"/>
      <c r="GV28" s="322"/>
      <c r="GW28" s="322"/>
      <c r="GX28" s="322"/>
      <c r="GY28" s="322"/>
      <c r="GZ28" s="322"/>
      <c r="HA28" s="322"/>
      <c r="HB28" s="322"/>
      <c r="HC28" s="322"/>
      <c r="HD28" s="322"/>
      <c r="HE28" s="322"/>
      <c r="HF28" s="322"/>
      <c r="HG28" s="322"/>
      <c r="HH28" s="322"/>
      <c r="HI28" s="322"/>
      <c r="HJ28" s="322"/>
      <c r="HK28" s="322"/>
      <c r="HL28" s="322"/>
      <c r="HM28" s="322"/>
      <c r="HN28" s="322"/>
      <c r="HO28" s="322"/>
      <c r="HP28" s="322"/>
      <c r="HQ28" s="322"/>
      <c r="HR28" s="322"/>
      <c r="HS28" s="322"/>
      <c r="HT28" s="322"/>
      <c r="HU28" s="322"/>
      <c r="HV28" s="322"/>
      <c r="HW28" s="322"/>
      <c r="HX28" s="322"/>
      <c r="HY28" s="322"/>
      <c r="HZ28" s="322"/>
      <c r="IA28" s="322"/>
      <c r="IB28" s="322"/>
      <c r="IC28" s="322"/>
      <c r="ID28" s="322"/>
      <c r="IE28" s="322"/>
      <c r="IF28" s="322"/>
      <c r="IG28" s="322"/>
      <c r="IH28" s="322"/>
      <c r="II28" s="322"/>
      <c r="IJ28" s="322"/>
      <c r="IK28" s="322"/>
      <c r="IL28" s="322"/>
      <c r="IM28" s="322"/>
      <c r="IN28" s="322"/>
      <c r="IO28" s="322"/>
      <c r="IP28" s="322"/>
      <c r="IQ28" s="322"/>
      <c r="IR28" s="322"/>
      <c r="IS28" s="322"/>
      <c r="IT28" s="322"/>
      <c r="IU28" s="322"/>
      <c r="IV28" s="322"/>
    </row>
    <row r="29" spans="1:256">
      <c r="A29" s="79" t="s">
        <v>17</v>
      </c>
      <c r="B29" s="329">
        <v>81.855020261143622</v>
      </c>
      <c r="C29" s="323">
        <f t="shared" si="0"/>
        <v>18.144979738856378</v>
      </c>
      <c r="D29" s="322"/>
      <c r="E29" s="322"/>
      <c r="F29" s="322"/>
      <c r="G29" s="322"/>
      <c r="H29" s="322"/>
      <c r="I29" s="322"/>
      <c r="J29" s="322"/>
      <c r="K29" s="322"/>
      <c r="L29" s="322"/>
      <c r="M29" s="322"/>
      <c r="N29" s="322"/>
      <c r="O29" s="322"/>
      <c r="P29" s="322"/>
      <c r="Q29" s="322"/>
      <c r="R29" s="322"/>
      <c r="S29" s="322"/>
      <c r="T29" s="322"/>
      <c r="U29" s="322"/>
      <c r="V29" s="322"/>
      <c r="W29" s="322"/>
      <c r="X29" s="322"/>
      <c r="Y29" s="322"/>
      <c r="Z29" s="322"/>
      <c r="AA29" s="322"/>
      <c r="AB29" s="322"/>
      <c r="AC29" s="322"/>
      <c r="AD29" s="322"/>
      <c r="AE29" s="322"/>
      <c r="AF29" s="322"/>
      <c r="AG29" s="322"/>
      <c r="AH29" s="322"/>
      <c r="AI29" s="322"/>
      <c r="AJ29" s="322"/>
      <c r="AK29" s="322"/>
      <c r="AL29" s="322"/>
      <c r="AM29" s="322"/>
      <c r="AN29" s="322"/>
      <c r="AO29" s="322"/>
      <c r="AP29" s="322"/>
      <c r="AQ29" s="322"/>
      <c r="AR29" s="322"/>
      <c r="AS29" s="322"/>
      <c r="AT29" s="322"/>
      <c r="AU29" s="322"/>
      <c r="AV29" s="322"/>
      <c r="AW29" s="322"/>
      <c r="AX29" s="322"/>
      <c r="AY29" s="322"/>
      <c r="AZ29" s="322"/>
      <c r="BA29" s="322"/>
      <c r="BB29" s="322"/>
      <c r="BC29" s="322"/>
      <c r="BD29" s="322"/>
      <c r="BE29" s="322"/>
      <c r="BF29" s="322"/>
      <c r="BG29" s="322"/>
      <c r="BH29" s="322"/>
      <c r="BI29" s="322"/>
      <c r="BJ29" s="322"/>
      <c r="BK29" s="322"/>
      <c r="BL29" s="322"/>
      <c r="BM29" s="322"/>
      <c r="BN29" s="322"/>
      <c r="BO29" s="322"/>
      <c r="BP29" s="322"/>
      <c r="BQ29" s="322"/>
      <c r="BR29" s="322"/>
      <c r="BS29" s="322"/>
      <c r="BT29" s="322"/>
      <c r="BU29" s="322"/>
      <c r="BV29" s="322"/>
      <c r="BW29" s="322"/>
      <c r="BX29" s="322"/>
      <c r="BY29" s="322"/>
      <c r="BZ29" s="322"/>
      <c r="CA29" s="322"/>
      <c r="CB29" s="322"/>
      <c r="CC29" s="322"/>
      <c r="CD29" s="322"/>
      <c r="CE29" s="322"/>
      <c r="CF29" s="322"/>
      <c r="CG29" s="322"/>
      <c r="CH29" s="322"/>
      <c r="CI29" s="322"/>
      <c r="CJ29" s="322"/>
      <c r="CK29" s="322"/>
      <c r="CL29" s="322"/>
      <c r="CM29" s="322"/>
      <c r="CN29" s="322"/>
      <c r="CO29" s="322"/>
      <c r="CP29" s="322"/>
      <c r="CQ29" s="322"/>
      <c r="CR29" s="322"/>
      <c r="CS29" s="322"/>
      <c r="CT29" s="322"/>
      <c r="CU29" s="322"/>
      <c r="CV29" s="322"/>
      <c r="CW29" s="322"/>
      <c r="CX29" s="322"/>
      <c r="CY29" s="322"/>
      <c r="CZ29" s="322"/>
      <c r="DA29" s="322"/>
      <c r="DB29" s="322"/>
      <c r="DC29" s="322"/>
      <c r="DD29" s="322"/>
      <c r="DE29" s="322"/>
      <c r="DF29" s="322"/>
      <c r="DG29" s="322"/>
      <c r="DH29" s="322"/>
      <c r="DI29" s="322"/>
      <c r="DJ29" s="322"/>
      <c r="DK29" s="322"/>
      <c r="DL29" s="322"/>
      <c r="DM29" s="322"/>
      <c r="DN29" s="322"/>
      <c r="DO29" s="322"/>
      <c r="DP29" s="322"/>
      <c r="DQ29" s="322"/>
      <c r="DR29" s="322"/>
      <c r="DS29" s="322"/>
      <c r="DT29" s="322"/>
      <c r="DU29" s="322"/>
      <c r="DV29" s="322"/>
      <c r="DW29" s="322"/>
      <c r="DX29" s="322"/>
      <c r="DY29" s="322"/>
      <c r="DZ29" s="322"/>
      <c r="EA29" s="322"/>
      <c r="EB29" s="322"/>
      <c r="EC29" s="322"/>
      <c r="ED29" s="322"/>
      <c r="EE29" s="322"/>
      <c r="EF29" s="322"/>
      <c r="EG29" s="322"/>
      <c r="EH29" s="322"/>
      <c r="EI29" s="322"/>
      <c r="EJ29" s="322"/>
      <c r="EK29" s="322"/>
      <c r="EL29" s="322"/>
      <c r="EM29" s="322"/>
      <c r="EN29" s="322"/>
      <c r="EO29" s="322"/>
      <c r="EP29" s="322"/>
      <c r="EQ29" s="322"/>
      <c r="ER29" s="322"/>
      <c r="ES29" s="322"/>
      <c r="ET29" s="322"/>
      <c r="EU29" s="322"/>
      <c r="EV29" s="322"/>
      <c r="EW29" s="322"/>
      <c r="EX29" s="322"/>
      <c r="EY29" s="322"/>
      <c r="EZ29" s="322"/>
      <c r="FA29" s="322"/>
      <c r="FB29" s="322"/>
      <c r="FC29" s="322"/>
      <c r="FD29" s="322"/>
      <c r="FE29" s="322"/>
      <c r="FF29" s="322"/>
      <c r="FG29" s="322"/>
      <c r="FH29" s="322"/>
      <c r="FI29" s="322"/>
      <c r="FJ29" s="322"/>
      <c r="FK29" s="322"/>
      <c r="FL29" s="322"/>
      <c r="FM29" s="322"/>
      <c r="FN29" s="322"/>
      <c r="FO29" s="322"/>
      <c r="FP29" s="322"/>
      <c r="FQ29" s="322"/>
      <c r="FR29" s="322"/>
      <c r="FS29" s="322"/>
      <c r="FT29" s="322"/>
      <c r="FU29" s="322"/>
      <c r="FV29" s="322"/>
      <c r="FW29" s="322"/>
      <c r="FX29" s="322"/>
      <c r="FY29" s="322"/>
      <c r="FZ29" s="322"/>
      <c r="GA29" s="322"/>
      <c r="GB29" s="322"/>
      <c r="GC29" s="322"/>
      <c r="GD29" s="322"/>
      <c r="GE29" s="322"/>
      <c r="GF29" s="322"/>
      <c r="GG29" s="322"/>
      <c r="GH29" s="322"/>
      <c r="GI29" s="322"/>
      <c r="GJ29" s="322"/>
      <c r="GK29" s="322"/>
      <c r="GL29" s="322"/>
      <c r="GM29" s="322"/>
      <c r="GN29" s="322"/>
      <c r="GO29" s="322"/>
      <c r="GP29" s="322"/>
      <c r="GQ29" s="322"/>
      <c r="GR29" s="322"/>
      <c r="GS29" s="322"/>
      <c r="GT29" s="322"/>
      <c r="GU29" s="322"/>
      <c r="GV29" s="322"/>
      <c r="GW29" s="322"/>
      <c r="GX29" s="322"/>
      <c r="GY29" s="322"/>
      <c r="GZ29" s="322"/>
      <c r="HA29" s="322"/>
      <c r="HB29" s="322"/>
      <c r="HC29" s="322"/>
      <c r="HD29" s="322"/>
      <c r="HE29" s="322"/>
      <c r="HF29" s="322"/>
      <c r="HG29" s="322"/>
      <c r="HH29" s="322"/>
      <c r="HI29" s="322"/>
      <c r="HJ29" s="322"/>
      <c r="HK29" s="322"/>
      <c r="HL29" s="322"/>
      <c r="HM29" s="322"/>
      <c r="HN29" s="322"/>
      <c r="HO29" s="322"/>
      <c r="HP29" s="322"/>
      <c r="HQ29" s="322"/>
      <c r="HR29" s="322"/>
      <c r="HS29" s="322"/>
      <c r="HT29" s="322"/>
      <c r="HU29" s="322"/>
      <c r="HV29" s="322"/>
      <c r="HW29" s="322"/>
      <c r="HX29" s="322"/>
      <c r="HY29" s="322"/>
      <c r="HZ29" s="322"/>
      <c r="IA29" s="322"/>
      <c r="IB29" s="322"/>
      <c r="IC29" s="322"/>
      <c r="ID29" s="322"/>
      <c r="IE29" s="322"/>
      <c r="IF29" s="322"/>
      <c r="IG29" s="322"/>
      <c r="IH29" s="322"/>
      <c r="II29" s="322"/>
      <c r="IJ29" s="322"/>
      <c r="IK29" s="322"/>
      <c r="IL29" s="322"/>
      <c r="IM29" s="322"/>
      <c r="IN29" s="322"/>
      <c r="IO29" s="322"/>
      <c r="IP29" s="322"/>
      <c r="IQ29" s="322"/>
      <c r="IR29" s="322"/>
      <c r="IS29" s="322"/>
      <c r="IT29" s="322"/>
      <c r="IU29" s="322"/>
      <c r="IV29" s="322"/>
    </row>
    <row r="30" spans="1:256">
      <c r="A30" s="79" t="s">
        <v>16</v>
      </c>
      <c r="B30" s="329">
        <v>77.44047619047619</v>
      </c>
      <c r="C30" s="323">
        <f t="shared" si="0"/>
        <v>22.55952380952381</v>
      </c>
      <c r="D30" s="322"/>
      <c r="E30" s="322"/>
      <c r="F30" s="322"/>
      <c r="G30" s="322"/>
      <c r="H30" s="322"/>
      <c r="I30" s="322"/>
      <c r="J30" s="322"/>
      <c r="K30" s="322"/>
      <c r="L30" s="322"/>
      <c r="M30" s="322"/>
      <c r="N30" s="322"/>
      <c r="O30" s="322"/>
      <c r="P30" s="322"/>
      <c r="Q30" s="322"/>
      <c r="R30" s="322"/>
      <c r="S30" s="322"/>
      <c r="T30" s="322"/>
      <c r="U30" s="322"/>
      <c r="V30" s="322"/>
      <c r="W30" s="322"/>
      <c r="X30" s="322"/>
      <c r="Y30" s="322"/>
      <c r="Z30" s="322"/>
      <c r="AA30" s="322"/>
      <c r="AB30" s="322"/>
      <c r="AC30" s="322"/>
      <c r="AD30" s="322"/>
      <c r="AE30" s="322"/>
      <c r="AF30" s="322"/>
      <c r="AG30" s="322"/>
      <c r="AH30" s="322"/>
      <c r="AI30" s="322"/>
      <c r="AJ30" s="322"/>
      <c r="AK30" s="322"/>
      <c r="AL30" s="322"/>
      <c r="AM30" s="322"/>
      <c r="AN30" s="322"/>
      <c r="AO30" s="322"/>
      <c r="AP30" s="322"/>
      <c r="AQ30" s="322"/>
      <c r="AR30" s="322"/>
      <c r="AS30" s="322"/>
      <c r="AT30" s="322"/>
      <c r="AU30" s="322"/>
      <c r="AV30" s="322"/>
      <c r="AW30" s="322"/>
      <c r="AX30" s="322"/>
      <c r="AY30" s="322"/>
      <c r="AZ30" s="322"/>
      <c r="BA30" s="322"/>
      <c r="BB30" s="322"/>
      <c r="BC30" s="322"/>
      <c r="BD30" s="322"/>
      <c r="BE30" s="322"/>
      <c r="BF30" s="322"/>
      <c r="BG30" s="322"/>
      <c r="BH30" s="322"/>
      <c r="BI30" s="322"/>
      <c r="BJ30" s="322"/>
      <c r="BK30" s="322"/>
      <c r="BL30" s="322"/>
      <c r="BM30" s="322"/>
      <c r="BN30" s="322"/>
      <c r="BO30" s="322"/>
      <c r="BP30" s="322"/>
      <c r="BQ30" s="322"/>
      <c r="BR30" s="322"/>
      <c r="BS30" s="322"/>
      <c r="BT30" s="322"/>
      <c r="BU30" s="322"/>
      <c r="BV30" s="322"/>
      <c r="BW30" s="322"/>
      <c r="BX30" s="322"/>
      <c r="BY30" s="322"/>
      <c r="BZ30" s="322"/>
      <c r="CA30" s="322"/>
      <c r="CB30" s="322"/>
      <c r="CC30" s="322"/>
      <c r="CD30" s="322"/>
      <c r="CE30" s="322"/>
      <c r="CF30" s="322"/>
      <c r="CG30" s="322"/>
      <c r="CH30" s="322"/>
      <c r="CI30" s="322"/>
      <c r="CJ30" s="322"/>
      <c r="CK30" s="322"/>
      <c r="CL30" s="322"/>
      <c r="CM30" s="322"/>
      <c r="CN30" s="322"/>
      <c r="CO30" s="322"/>
      <c r="CP30" s="322"/>
      <c r="CQ30" s="322"/>
      <c r="CR30" s="322"/>
      <c r="CS30" s="322"/>
      <c r="CT30" s="322"/>
      <c r="CU30" s="322"/>
      <c r="CV30" s="322"/>
      <c r="CW30" s="322"/>
      <c r="CX30" s="322"/>
      <c r="CY30" s="322"/>
      <c r="CZ30" s="322"/>
      <c r="DA30" s="322"/>
      <c r="DB30" s="322"/>
      <c r="DC30" s="322"/>
      <c r="DD30" s="322"/>
      <c r="DE30" s="322"/>
      <c r="DF30" s="322"/>
      <c r="DG30" s="322"/>
      <c r="DH30" s="322"/>
      <c r="DI30" s="322"/>
      <c r="DJ30" s="322"/>
      <c r="DK30" s="322"/>
      <c r="DL30" s="322"/>
      <c r="DM30" s="322"/>
      <c r="DN30" s="322"/>
      <c r="DO30" s="322"/>
      <c r="DP30" s="322"/>
      <c r="DQ30" s="322"/>
      <c r="DR30" s="322"/>
      <c r="DS30" s="322"/>
      <c r="DT30" s="322"/>
      <c r="DU30" s="322"/>
      <c r="DV30" s="322"/>
      <c r="DW30" s="322"/>
      <c r="DX30" s="322"/>
      <c r="DY30" s="322"/>
      <c r="DZ30" s="322"/>
      <c r="EA30" s="322"/>
      <c r="EB30" s="322"/>
      <c r="EC30" s="322"/>
      <c r="ED30" s="322"/>
      <c r="EE30" s="322"/>
      <c r="EF30" s="322"/>
      <c r="EG30" s="322"/>
      <c r="EH30" s="322"/>
      <c r="EI30" s="322"/>
      <c r="EJ30" s="322"/>
      <c r="EK30" s="322"/>
      <c r="EL30" s="322"/>
      <c r="EM30" s="322"/>
      <c r="EN30" s="322"/>
      <c r="EO30" s="322"/>
      <c r="EP30" s="322"/>
      <c r="EQ30" s="322"/>
      <c r="ER30" s="322"/>
      <c r="ES30" s="322"/>
      <c r="ET30" s="322"/>
      <c r="EU30" s="322"/>
      <c r="EV30" s="322"/>
      <c r="EW30" s="322"/>
      <c r="EX30" s="322"/>
      <c r="EY30" s="322"/>
      <c r="EZ30" s="322"/>
      <c r="FA30" s="322"/>
      <c r="FB30" s="322"/>
      <c r="FC30" s="322"/>
      <c r="FD30" s="322"/>
      <c r="FE30" s="322"/>
      <c r="FF30" s="322"/>
      <c r="FG30" s="322"/>
      <c r="FH30" s="322"/>
      <c r="FI30" s="322"/>
      <c r="FJ30" s="322"/>
      <c r="FK30" s="322"/>
      <c r="FL30" s="322"/>
      <c r="FM30" s="322"/>
      <c r="FN30" s="322"/>
      <c r="FO30" s="322"/>
      <c r="FP30" s="322"/>
      <c r="FQ30" s="322"/>
      <c r="FR30" s="322"/>
      <c r="FS30" s="322"/>
      <c r="FT30" s="322"/>
      <c r="FU30" s="322"/>
      <c r="FV30" s="322"/>
      <c r="FW30" s="322"/>
      <c r="FX30" s="322"/>
      <c r="FY30" s="322"/>
      <c r="FZ30" s="322"/>
      <c r="GA30" s="322"/>
      <c r="GB30" s="322"/>
      <c r="GC30" s="322"/>
      <c r="GD30" s="322"/>
      <c r="GE30" s="322"/>
      <c r="GF30" s="322"/>
      <c r="GG30" s="322"/>
      <c r="GH30" s="322"/>
      <c r="GI30" s="322"/>
      <c r="GJ30" s="322"/>
      <c r="GK30" s="322"/>
      <c r="GL30" s="322"/>
      <c r="GM30" s="322"/>
      <c r="GN30" s="322"/>
      <c r="GO30" s="322"/>
      <c r="GP30" s="322"/>
      <c r="GQ30" s="322"/>
      <c r="GR30" s="322"/>
      <c r="GS30" s="322"/>
      <c r="GT30" s="322"/>
      <c r="GU30" s="322"/>
      <c r="GV30" s="322"/>
      <c r="GW30" s="322"/>
      <c r="GX30" s="322"/>
      <c r="GY30" s="322"/>
      <c r="GZ30" s="322"/>
      <c r="HA30" s="322"/>
      <c r="HB30" s="322"/>
      <c r="HC30" s="322"/>
      <c r="HD30" s="322"/>
      <c r="HE30" s="322"/>
      <c r="HF30" s="322"/>
      <c r="HG30" s="322"/>
      <c r="HH30" s="322"/>
      <c r="HI30" s="322"/>
      <c r="HJ30" s="322"/>
      <c r="HK30" s="322"/>
      <c r="HL30" s="322"/>
      <c r="HM30" s="322"/>
      <c r="HN30" s="322"/>
      <c r="HO30" s="322"/>
      <c r="HP30" s="322"/>
      <c r="HQ30" s="322"/>
      <c r="HR30" s="322"/>
      <c r="HS30" s="322"/>
      <c r="HT30" s="322"/>
      <c r="HU30" s="322"/>
      <c r="HV30" s="322"/>
      <c r="HW30" s="322"/>
      <c r="HX30" s="322"/>
      <c r="HY30" s="322"/>
      <c r="HZ30" s="322"/>
      <c r="IA30" s="322"/>
      <c r="IB30" s="322"/>
      <c r="IC30" s="322"/>
      <c r="ID30" s="322"/>
      <c r="IE30" s="322"/>
      <c r="IF30" s="322"/>
      <c r="IG30" s="322"/>
      <c r="IH30" s="322"/>
      <c r="II30" s="322"/>
      <c r="IJ30" s="322"/>
      <c r="IK30" s="322"/>
      <c r="IL30" s="322"/>
      <c r="IM30" s="322"/>
      <c r="IN30" s="322"/>
      <c r="IO30" s="322"/>
      <c r="IP30" s="322"/>
      <c r="IQ30" s="322"/>
      <c r="IR30" s="322"/>
      <c r="IS30" s="322"/>
      <c r="IT30" s="322"/>
      <c r="IU30" s="322"/>
      <c r="IV30" s="322"/>
    </row>
    <row r="31" spans="1:256">
      <c r="A31" s="79" t="s">
        <v>15</v>
      </c>
      <c r="B31" s="329">
        <v>58.673469387755105</v>
      </c>
      <c r="C31" s="323">
        <f t="shared" si="0"/>
        <v>41.326530612244895</v>
      </c>
      <c r="D31" s="322"/>
      <c r="E31" s="322"/>
      <c r="F31" s="322"/>
      <c r="G31" s="322"/>
      <c r="H31" s="322"/>
      <c r="I31" s="322"/>
      <c r="J31" s="322"/>
      <c r="K31" s="322"/>
      <c r="L31" s="322"/>
      <c r="M31" s="322"/>
      <c r="N31" s="322"/>
      <c r="O31" s="322"/>
      <c r="P31" s="322"/>
      <c r="Q31" s="322"/>
      <c r="R31" s="322"/>
      <c r="S31" s="322"/>
      <c r="T31" s="322"/>
      <c r="U31" s="322"/>
      <c r="V31" s="322"/>
      <c r="W31" s="322"/>
      <c r="X31" s="322"/>
      <c r="Y31" s="322"/>
      <c r="Z31" s="322"/>
      <c r="AA31" s="322"/>
      <c r="AB31" s="322"/>
      <c r="AC31" s="322"/>
      <c r="AD31" s="322"/>
      <c r="AE31" s="322"/>
      <c r="AF31" s="322"/>
      <c r="AG31" s="322"/>
      <c r="AH31" s="322"/>
      <c r="AI31" s="322"/>
      <c r="AJ31" s="322"/>
      <c r="AK31" s="322"/>
      <c r="AL31" s="322"/>
      <c r="AM31" s="322"/>
      <c r="AN31" s="322"/>
      <c r="AO31" s="322"/>
      <c r="AP31" s="322"/>
      <c r="AQ31" s="322"/>
      <c r="AR31" s="322"/>
      <c r="AS31" s="322"/>
      <c r="AT31" s="322"/>
      <c r="AU31" s="322"/>
      <c r="AV31" s="322"/>
      <c r="AW31" s="322"/>
      <c r="AX31" s="322"/>
      <c r="AY31" s="322"/>
      <c r="AZ31" s="322"/>
      <c r="BA31" s="322"/>
      <c r="BB31" s="322"/>
      <c r="BC31" s="322"/>
      <c r="BD31" s="322"/>
      <c r="BE31" s="322"/>
      <c r="BF31" s="322"/>
      <c r="BG31" s="322"/>
      <c r="BH31" s="322"/>
      <c r="BI31" s="322"/>
      <c r="BJ31" s="322"/>
      <c r="BK31" s="322"/>
      <c r="BL31" s="322"/>
      <c r="BM31" s="322"/>
      <c r="BN31" s="322"/>
      <c r="BO31" s="322"/>
      <c r="BP31" s="322"/>
      <c r="BQ31" s="322"/>
      <c r="BR31" s="322"/>
      <c r="BS31" s="322"/>
      <c r="BT31" s="322"/>
      <c r="BU31" s="322"/>
      <c r="BV31" s="322"/>
      <c r="BW31" s="322"/>
      <c r="BX31" s="322"/>
      <c r="BY31" s="322"/>
      <c r="BZ31" s="322"/>
      <c r="CA31" s="322"/>
      <c r="CB31" s="322"/>
      <c r="CC31" s="322"/>
      <c r="CD31" s="322"/>
      <c r="CE31" s="322"/>
      <c r="CF31" s="322"/>
      <c r="CG31" s="322"/>
      <c r="CH31" s="322"/>
      <c r="CI31" s="322"/>
      <c r="CJ31" s="322"/>
      <c r="CK31" s="322"/>
      <c r="CL31" s="322"/>
      <c r="CM31" s="322"/>
      <c r="CN31" s="322"/>
      <c r="CO31" s="322"/>
      <c r="CP31" s="322"/>
      <c r="CQ31" s="322"/>
      <c r="CR31" s="322"/>
      <c r="CS31" s="322"/>
      <c r="CT31" s="322"/>
      <c r="CU31" s="322"/>
      <c r="CV31" s="322"/>
      <c r="CW31" s="322"/>
      <c r="CX31" s="322"/>
      <c r="CY31" s="322"/>
      <c r="CZ31" s="322"/>
      <c r="DA31" s="322"/>
      <c r="DB31" s="322"/>
      <c r="DC31" s="322"/>
      <c r="DD31" s="322"/>
      <c r="DE31" s="322"/>
      <c r="DF31" s="322"/>
      <c r="DG31" s="322"/>
      <c r="DH31" s="322"/>
      <c r="DI31" s="322"/>
      <c r="DJ31" s="322"/>
      <c r="DK31" s="322"/>
      <c r="DL31" s="322"/>
      <c r="DM31" s="322"/>
      <c r="DN31" s="322"/>
      <c r="DO31" s="322"/>
      <c r="DP31" s="322"/>
      <c r="DQ31" s="322"/>
      <c r="DR31" s="322"/>
      <c r="DS31" s="322"/>
      <c r="DT31" s="322"/>
      <c r="DU31" s="322"/>
      <c r="DV31" s="322"/>
      <c r="DW31" s="322"/>
      <c r="DX31" s="322"/>
      <c r="DY31" s="322"/>
      <c r="DZ31" s="322"/>
      <c r="EA31" s="322"/>
      <c r="EB31" s="322"/>
      <c r="EC31" s="322"/>
      <c r="ED31" s="322"/>
      <c r="EE31" s="322"/>
      <c r="EF31" s="322"/>
      <c r="EG31" s="322"/>
      <c r="EH31" s="322"/>
      <c r="EI31" s="322"/>
      <c r="EJ31" s="322"/>
      <c r="EK31" s="322"/>
      <c r="EL31" s="322"/>
      <c r="EM31" s="322"/>
      <c r="EN31" s="322"/>
      <c r="EO31" s="322"/>
      <c r="EP31" s="322"/>
      <c r="EQ31" s="322"/>
      <c r="ER31" s="322"/>
      <c r="ES31" s="322"/>
      <c r="ET31" s="322"/>
      <c r="EU31" s="322"/>
      <c r="EV31" s="322"/>
      <c r="EW31" s="322"/>
      <c r="EX31" s="322"/>
      <c r="EY31" s="322"/>
      <c r="EZ31" s="322"/>
      <c r="FA31" s="322"/>
      <c r="FB31" s="322"/>
      <c r="FC31" s="322"/>
      <c r="FD31" s="322"/>
      <c r="FE31" s="322"/>
      <c r="FF31" s="322"/>
      <c r="FG31" s="322"/>
      <c r="FH31" s="322"/>
      <c r="FI31" s="322"/>
      <c r="FJ31" s="322"/>
      <c r="FK31" s="322"/>
      <c r="FL31" s="322"/>
      <c r="FM31" s="322"/>
      <c r="FN31" s="322"/>
      <c r="FO31" s="322"/>
      <c r="FP31" s="322"/>
      <c r="FQ31" s="322"/>
      <c r="FR31" s="322"/>
      <c r="FS31" s="322"/>
      <c r="FT31" s="322"/>
      <c r="FU31" s="322"/>
      <c r="FV31" s="322"/>
      <c r="FW31" s="322"/>
      <c r="FX31" s="322"/>
      <c r="FY31" s="322"/>
      <c r="FZ31" s="322"/>
      <c r="GA31" s="322"/>
      <c r="GB31" s="322"/>
      <c r="GC31" s="322"/>
      <c r="GD31" s="322"/>
      <c r="GE31" s="322"/>
      <c r="GF31" s="322"/>
      <c r="GG31" s="322"/>
      <c r="GH31" s="322"/>
      <c r="GI31" s="322"/>
      <c r="GJ31" s="322"/>
      <c r="GK31" s="322"/>
      <c r="GL31" s="322"/>
      <c r="GM31" s="322"/>
      <c r="GN31" s="322"/>
      <c r="GO31" s="322"/>
      <c r="GP31" s="322"/>
      <c r="GQ31" s="322"/>
      <c r="GR31" s="322"/>
      <c r="GS31" s="322"/>
      <c r="GT31" s="322"/>
      <c r="GU31" s="322"/>
      <c r="GV31" s="322"/>
      <c r="GW31" s="322"/>
      <c r="GX31" s="322"/>
      <c r="GY31" s="322"/>
      <c r="GZ31" s="322"/>
      <c r="HA31" s="322"/>
      <c r="HB31" s="322"/>
      <c r="HC31" s="322"/>
      <c r="HD31" s="322"/>
      <c r="HE31" s="322"/>
      <c r="HF31" s="322"/>
      <c r="HG31" s="322"/>
      <c r="HH31" s="322"/>
      <c r="HI31" s="322"/>
      <c r="HJ31" s="322"/>
      <c r="HK31" s="322"/>
      <c r="HL31" s="322"/>
      <c r="HM31" s="322"/>
      <c r="HN31" s="322"/>
      <c r="HO31" s="322"/>
      <c r="HP31" s="322"/>
      <c r="HQ31" s="322"/>
      <c r="HR31" s="322"/>
      <c r="HS31" s="322"/>
      <c r="HT31" s="322"/>
      <c r="HU31" s="322"/>
      <c r="HV31" s="322"/>
      <c r="HW31" s="322"/>
      <c r="HX31" s="322"/>
      <c r="HY31" s="322"/>
      <c r="HZ31" s="322"/>
      <c r="IA31" s="322"/>
      <c r="IB31" s="322"/>
      <c r="IC31" s="322"/>
      <c r="ID31" s="322"/>
      <c r="IE31" s="322"/>
      <c r="IF31" s="322"/>
      <c r="IG31" s="322"/>
      <c r="IH31" s="322"/>
      <c r="II31" s="322"/>
      <c r="IJ31" s="322"/>
      <c r="IK31" s="322"/>
      <c r="IL31" s="322"/>
      <c r="IM31" s="322"/>
      <c r="IN31" s="322"/>
      <c r="IO31" s="322"/>
      <c r="IP31" s="322"/>
      <c r="IQ31" s="322"/>
      <c r="IR31" s="322"/>
      <c r="IS31" s="322"/>
      <c r="IT31" s="322"/>
      <c r="IU31" s="322"/>
      <c r="IV31" s="322"/>
    </row>
    <row r="32" spans="1:256">
      <c r="A32" s="79" t="s">
        <v>13</v>
      </c>
      <c r="B32" s="329">
        <v>44.4954128440367</v>
      </c>
      <c r="C32" s="323">
        <f t="shared" si="0"/>
        <v>55.5045871559633</v>
      </c>
      <c r="D32" s="322"/>
      <c r="E32" s="322"/>
      <c r="F32" s="322"/>
      <c r="G32" s="322"/>
      <c r="H32" s="322"/>
      <c r="I32" s="322"/>
      <c r="J32" s="322"/>
      <c r="K32" s="322"/>
      <c r="L32" s="322"/>
      <c r="M32" s="322"/>
      <c r="N32" s="322"/>
      <c r="O32" s="322"/>
      <c r="P32" s="322"/>
      <c r="Q32" s="322"/>
      <c r="R32" s="322"/>
      <c r="S32" s="322"/>
      <c r="T32" s="322"/>
      <c r="U32" s="322"/>
      <c r="V32" s="322"/>
      <c r="W32" s="322"/>
      <c r="X32" s="322"/>
      <c r="Y32" s="322"/>
      <c r="Z32" s="322"/>
      <c r="AA32" s="322"/>
      <c r="AB32" s="322"/>
      <c r="AC32" s="322"/>
      <c r="AD32" s="322"/>
      <c r="AE32" s="322"/>
      <c r="AF32" s="322"/>
      <c r="AG32" s="322"/>
      <c r="AH32" s="322"/>
      <c r="AI32" s="322"/>
      <c r="AJ32" s="322"/>
      <c r="AK32" s="322"/>
      <c r="AL32" s="322"/>
      <c r="AM32" s="322"/>
      <c r="AN32" s="322"/>
      <c r="AO32" s="322"/>
      <c r="AP32" s="322"/>
      <c r="AQ32" s="322"/>
      <c r="AR32" s="322"/>
      <c r="AS32" s="322"/>
      <c r="AT32" s="322"/>
      <c r="AU32" s="322"/>
      <c r="AV32" s="322"/>
      <c r="AW32" s="322"/>
      <c r="AX32" s="322"/>
      <c r="AY32" s="322"/>
      <c r="AZ32" s="322"/>
      <c r="BA32" s="322"/>
      <c r="BB32" s="322"/>
      <c r="BC32" s="322"/>
      <c r="BD32" s="322"/>
      <c r="BE32" s="322"/>
      <c r="BF32" s="322"/>
      <c r="BG32" s="322"/>
      <c r="BH32" s="322"/>
      <c r="BI32" s="322"/>
      <c r="BJ32" s="322"/>
      <c r="BK32" s="322"/>
      <c r="BL32" s="322"/>
      <c r="BM32" s="322"/>
      <c r="BN32" s="322"/>
      <c r="BO32" s="322"/>
      <c r="BP32" s="322"/>
      <c r="BQ32" s="322"/>
      <c r="BR32" s="322"/>
      <c r="BS32" s="322"/>
      <c r="BT32" s="322"/>
      <c r="BU32" s="322"/>
      <c r="BV32" s="322"/>
      <c r="BW32" s="322"/>
      <c r="BX32" s="322"/>
      <c r="BY32" s="322"/>
      <c r="BZ32" s="322"/>
      <c r="CA32" s="322"/>
      <c r="CB32" s="322"/>
      <c r="CC32" s="322"/>
      <c r="CD32" s="322"/>
      <c r="CE32" s="322"/>
      <c r="CF32" s="322"/>
      <c r="CG32" s="322"/>
      <c r="CH32" s="322"/>
      <c r="CI32" s="322"/>
      <c r="CJ32" s="322"/>
      <c r="CK32" s="322"/>
      <c r="CL32" s="322"/>
      <c r="CM32" s="322"/>
      <c r="CN32" s="322"/>
      <c r="CO32" s="322"/>
      <c r="CP32" s="322"/>
      <c r="CQ32" s="322"/>
      <c r="CR32" s="322"/>
      <c r="CS32" s="322"/>
      <c r="CT32" s="322"/>
      <c r="CU32" s="322"/>
      <c r="CV32" s="322"/>
      <c r="CW32" s="322"/>
      <c r="CX32" s="322"/>
      <c r="CY32" s="322"/>
      <c r="CZ32" s="322"/>
      <c r="DA32" s="322"/>
      <c r="DB32" s="322"/>
      <c r="DC32" s="322"/>
      <c r="DD32" s="322"/>
      <c r="DE32" s="322"/>
      <c r="DF32" s="322"/>
      <c r="DG32" s="322"/>
      <c r="DH32" s="322"/>
      <c r="DI32" s="322"/>
      <c r="DJ32" s="322"/>
      <c r="DK32" s="322"/>
      <c r="DL32" s="322"/>
      <c r="DM32" s="322"/>
      <c r="DN32" s="322"/>
      <c r="DO32" s="322"/>
      <c r="DP32" s="322"/>
      <c r="DQ32" s="322"/>
      <c r="DR32" s="322"/>
      <c r="DS32" s="322"/>
      <c r="DT32" s="322"/>
      <c r="DU32" s="322"/>
      <c r="DV32" s="322"/>
      <c r="DW32" s="322"/>
      <c r="DX32" s="322"/>
      <c r="DY32" s="322"/>
      <c r="DZ32" s="322"/>
      <c r="EA32" s="322"/>
      <c r="EB32" s="322"/>
      <c r="EC32" s="322"/>
      <c r="ED32" s="322"/>
      <c r="EE32" s="322"/>
      <c r="EF32" s="322"/>
      <c r="EG32" s="322"/>
      <c r="EH32" s="322"/>
      <c r="EI32" s="322"/>
      <c r="EJ32" s="322"/>
      <c r="EK32" s="322"/>
      <c r="EL32" s="322"/>
      <c r="EM32" s="322"/>
      <c r="EN32" s="322"/>
      <c r="EO32" s="322"/>
      <c r="EP32" s="322"/>
      <c r="EQ32" s="322"/>
      <c r="ER32" s="322"/>
      <c r="ES32" s="322"/>
      <c r="ET32" s="322"/>
      <c r="EU32" s="322"/>
      <c r="EV32" s="322"/>
      <c r="EW32" s="322"/>
      <c r="EX32" s="322"/>
      <c r="EY32" s="322"/>
      <c r="EZ32" s="322"/>
      <c r="FA32" s="322"/>
      <c r="FB32" s="322"/>
      <c r="FC32" s="322"/>
      <c r="FD32" s="322"/>
      <c r="FE32" s="322"/>
      <c r="FF32" s="322"/>
      <c r="FG32" s="322"/>
      <c r="FH32" s="322"/>
      <c r="FI32" s="322"/>
      <c r="FJ32" s="322"/>
      <c r="FK32" s="322"/>
      <c r="FL32" s="322"/>
      <c r="FM32" s="322"/>
      <c r="FN32" s="322"/>
      <c r="FO32" s="322"/>
      <c r="FP32" s="322"/>
      <c r="FQ32" s="322"/>
      <c r="FR32" s="322"/>
      <c r="FS32" s="322"/>
      <c r="FT32" s="322"/>
      <c r="FU32" s="322"/>
      <c r="FV32" s="322"/>
      <c r="FW32" s="322"/>
      <c r="FX32" s="322"/>
      <c r="FY32" s="322"/>
      <c r="FZ32" s="322"/>
      <c r="GA32" s="322"/>
      <c r="GB32" s="322"/>
      <c r="GC32" s="322"/>
      <c r="GD32" s="322"/>
      <c r="GE32" s="322"/>
      <c r="GF32" s="322"/>
      <c r="GG32" s="322"/>
      <c r="GH32" s="322"/>
      <c r="GI32" s="322"/>
      <c r="GJ32" s="322"/>
      <c r="GK32" s="322"/>
      <c r="GL32" s="322"/>
      <c r="GM32" s="322"/>
      <c r="GN32" s="322"/>
      <c r="GO32" s="322"/>
      <c r="GP32" s="322"/>
      <c r="GQ32" s="322"/>
      <c r="GR32" s="322"/>
      <c r="GS32" s="322"/>
      <c r="GT32" s="322"/>
      <c r="GU32" s="322"/>
      <c r="GV32" s="322"/>
      <c r="GW32" s="322"/>
      <c r="GX32" s="322"/>
      <c r="GY32" s="322"/>
      <c r="GZ32" s="322"/>
      <c r="HA32" s="322"/>
      <c r="HB32" s="322"/>
      <c r="HC32" s="322"/>
      <c r="HD32" s="322"/>
      <c r="HE32" s="322"/>
      <c r="HF32" s="322"/>
      <c r="HG32" s="322"/>
      <c r="HH32" s="322"/>
      <c r="HI32" s="322"/>
      <c r="HJ32" s="322"/>
      <c r="HK32" s="322"/>
      <c r="HL32" s="322"/>
      <c r="HM32" s="322"/>
      <c r="HN32" s="322"/>
      <c r="HO32" s="322"/>
      <c r="HP32" s="322"/>
      <c r="HQ32" s="322"/>
      <c r="HR32" s="322"/>
      <c r="HS32" s="322"/>
      <c r="HT32" s="322"/>
      <c r="HU32" s="322"/>
      <c r="HV32" s="322"/>
      <c r="HW32" s="322"/>
      <c r="HX32" s="322"/>
      <c r="HY32" s="322"/>
      <c r="HZ32" s="322"/>
      <c r="IA32" s="322"/>
      <c r="IB32" s="322"/>
      <c r="IC32" s="322"/>
      <c r="ID32" s="322"/>
      <c r="IE32" s="322"/>
      <c r="IF32" s="322"/>
      <c r="IG32" s="322"/>
      <c r="IH32" s="322"/>
      <c r="II32" s="322"/>
      <c r="IJ32" s="322"/>
      <c r="IK32" s="322"/>
      <c r="IL32" s="322"/>
      <c r="IM32" s="322"/>
      <c r="IN32" s="322"/>
      <c r="IO32" s="322"/>
      <c r="IP32" s="322"/>
      <c r="IQ32" s="322"/>
      <c r="IR32" s="322"/>
      <c r="IS32" s="322"/>
      <c r="IT32" s="322"/>
      <c r="IU32" s="322"/>
      <c r="IV32" s="322"/>
    </row>
    <row r="33" spans="1:256">
      <c r="A33" s="79" t="s">
        <v>12</v>
      </c>
      <c r="B33" s="329">
        <v>86.607970342910107</v>
      </c>
      <c r="C33" s="323">
        <f t="shared" si="0"/>
        <v>13.392029657089893</v>
      </c>
      <c r="D33" s="322"/>
      <c r="E33" s="322"/>
      <c r="F33" s="322"/>
      <c r="G33" s="322"/>
      <c r="H33" s="322"/>
      <c r="I33" s="322"/>
      <c r="J33" s="322"/>
      <c r="K33" s="322"/>
      <c r="L33" s="322"/>
      <c r="M33" s="322"/>
      <c r="N33" s="322"/>
      <c r="O33" s="322"/>
      <c r="P33" s="322"/>
      <c r="Q33" s="322"/>
      <c r="R33" s="322"/>
      <c r="S33" s="322"/>
      <c r="T33" s="322"/>
      <c r="U33" s="322"/>
      <c r="V33" s="322"/>
      <c r="W33" s="322"/>
      <c r="X33" s="322"/>
      <c r="Y33" s="322"/>
      <c r="Z33" s="322"/>
      <c r="AA33" s="322"/>
      <c r="AB33" s="322"/>
      <c r="AC33" s="322"/>
      <c r="AD33" s="322"/>
      <c r="AE33" s="322"/>
      <c r="AF33" s="322"/>
      <c r="AG33" s="322"/>
      <c r="AH33" s="322"/>
      <c r="AI33" s="322"/>
      <c r="AJ33" s="322"/>
      <c r="AK33" s="322"/>
      <c r="AL33" s="322"/>
      <c r="AM33" s="322"/>
      <c r="AN33" s="322"/>
      <c r="AO33" s="322"/>
      <c r="AP33" s="322"/>
      <c r="AQ33" s="322"/>
      <c r="AR33" s="322"/>
      <c r="AS33" s="322"/>
      <c r="AT33" s="322"/>
      <c r="AU33" s="322"/>
      <c r="AV33" s="322"/>
      <c r="AW33" s="322"/>
      <c r="AX33" s="322"/>
      <c r="AY33" s="322"/>
      <c r="AZ33" s="322"/>
      <c r="BA33" s="322"/>
      <c r="BB33" s="322"/>
      <c r="BC33" s="322"/>
      <c r="BD33" s="322"/>
      <c r="BE33" s="322"/>
      <c r="BF33" s="322"/>
      <c r="BG33" s="322"/>
      <c r="BH33" s="322"/>
      <c r="BI33" s="322"/>
      <c r="BJ33" s="322"/>
      <c r="BK33" s="322"/>
      <c r="BL33" s="322"/>
      <c r="BM33" s="322"/>
      <c r="BN33" s="322"/>
      <c r="BO33" s="322"/>
      <c r="BP33" s="322"/>
      <c r="BQ33" s="322"/>
      <c r="BR33" s="322"/>
      <c r="BS33" s="322"/>
      <c r="BT33" s="322"/>
      <c r="BU33" s="322"/>
      <c r="BV33" s="322"/>
      <c r="BW33" s="322"/>
      <c r="BX33" s="322"/>
      <c r="BY33" s="322"/>
      <c r="BZ33" s="322"/>
      <c r="CA33" s="322"/>
      <c r="CB33" s="322"/>
      <c r="CC33" s="322"/>
      <c r="CD33" s="322"/>
      <c r="CE33" s="322"/>
      <c r="CF33" s="322"/>
      <c r="CG33" s="322"/>
      <c r="CH33" s="322"/>
      <c r="CI33" s="322"/>
      <c r="CJ33" s="322"/>
      <c r="CK33" s="322"/>
      <c r="CL33" s="322"/>
      <c r="CM33" s="322"/>
      <c r="CN33" s="322"/>
      <c r="CO33" s="322"/>
      <c r="CP33" s="322"/>
      <c r="CQ33" s="322"/>
      <c r="CR33" s="322"/>
      <c r="CS33" s="322"/>
      <c r="CT33" s="322"/>
      <c r="CU33" s="322"/>
      <c r="CV33" s="322"/>
      <c r="CW33" s="322"/>
      <c r="CX33" s="322"/>
      <c r="CY33" s="322"/>
      <c r="CZ33" s="322"/>
      <c r="DA33" s="322"/>
      <c r="DB33" s="322"/>
      <c r="DC33" s="322"/>
      <c r="DD33" s="322"/>
      <c r="DE33" s="322"/>
      <c r="DF33" s="322"/>
      <c r="DG33" s="322"/>
      <c r="DH33" s="322"/>
      <c r="DI33" s="322"/>
      <c r="DJ33" s="322"/>
      <c r="DK33" s="322"/>
      <c r="DL33" s="322"/>
      <c r="DM33" s="322"/>
      <c r="DN33" s="322"/>
      <c r="DO33" s="322"/>
      <c r="DP33" s="322"/>
      <c r="DQ33" s="322"/>
      <c r="DR33" s="322"/>
      <c r="DS33" s="322"/>
      <c r="DT33" s="322"/>
      <c r="DU33" s="322"/>
      <c r="DV33" s="322"/>
      <c r="DW33" s="322"/>
      <c r="DX33" s="322"/>
      <c r="DY33" s="322"/>
      <c r="DZ33" s="322"/>
      <c r="EA33" s="322"/>
      <c r="EB33" s="322"/>
      <c r="EC33" s="322"/>
      <c r="ED33" s="322"/>
      <c r="EE33" s="322"/>
      <c r="EF33" s="322"/>
      <c r="EG33" s="322"/>
      <c r="EH33" s="322"/>
      <c r="EI33" s="322"/>
      <c r="EJ33" s="322"/>
      <c r="EK33" s="322"/>
      <c r="EL33" s="322"/>
      <c r="EM33" s="322"/>
      <c r="EN33" s="322"/>
      <c r="EO33" s="322"/>
      <c r="EP33" s="322"/>
      <c r="EQ33" s="322"/>
      <c r="ER33" s="322"/>
      <c r="ES33" s="322"/>
      <c r="ET33" s="322"/>
      <c r="EU33" s="322"/>
      <c r="EV33" s="322"/>
      <c r="EW33" s="322"/>
      <c r="EX33" s="322"/>
      <c r="EY33" s="322"/>
      <c r="EZ33" s="322"/>
      <c r="FA33" s="322"/>
      <c r="FB33" s="322"/>
      <c r="FC33" s="322"/>
      <c r="FD33" s="322"/>
      <c r="FE33" s="322"/>
      <c r="FF33" s="322"/>
      <c r="FG33" s="322"/>
      <c r="FH33" s="322"/>
      <c r="FI33" s="322"/>
      <c r="FJ33" s="322"/>
      <c r="FK33" s="322"/>
      <c r="FL33" s="322"/>
      <c r="FM33" s="322"/>
      <c r="FN33" s="322"/>
      <c r="FO33" s="322"/>
      <c r="FP33" s="322"/>
      <c r="FQ33" s="322"/>
      <c r="FR33" s="322"/>
      <c r="FS33" s="322"/>
      <c r="FT33" s="322"/>
      <c r="FU33" s="322"/>
      <c r="FV33" s="322"/>
      <c r="FW33" s="322"/>
      <c r="FX33" s="322"/>
      <c r="FY33" s="322"/>
      <c r="FZ33" s="322"/>
      <c r="GA33" s="322"/>
      <c r="GB33" s="322"/>
      <c r="GC33" s="322"/>
      <c r="GD33" s="322"/>
      <c r="GE33" s="322"/>
      <c r="GF33" s="322"/>
      <c r="GG33" s="322"/>
      <c r="GH33" s="322"/>
      <c r="GI33" s="322"/>
      <c r="GJ33" s="322"/>
      <c r="GK33" s="322"/>
      <c r="GL33" s="322"/>
      <c r="GM33" s="322"/>
      <c r="GN33" s="322"/>
      <c r="GO33" s="322"/>
      <c r="GP33" s="322"/>
      <c r="GQ33" s="322"/>
      <c r="GR33" s="322"/>
      <c r="GS33" s="322"/>
      <c r="GT33" s="322"/>
      <c r="GU33" s="322"/>
      <c r="GV33" s="322"/>
      <c r="GW33" s="322"/>
      <c r="GX33" s="322"/>
      <c r="GY33" s="322"/>
      <c r="GZ33" s="322"/>
      <c r="HA33" s="322"/>
      <c r="HB33" s="322"/>
      <c r="HC33" s="322"/>
      <c r="HD33" s="322"/>
      <c r="HE33" s="322"/>
      <c r="HF33" s="322"/>
      <c r="HG33" s="322"/>
      <c r="HH33" s="322"/>
      <c r="HI33" s="322"/>
      <c r="HJ33" s="322"/>
      <c r="HK33" s="322"/>
      <c r="HL33" s="322"/>
      <c r="HM33" s="322"/>
      <c r="HN33" s="322"/>
      <c r="HO33" s="322"/>
      <c r="HP33" s="322"/>
      <c r="HQ33" s="322"/>
      <c r="HR33" s="322"/>
      <c r="HS33" s="322"/>
      <c r="HT33" s="322"/>
      <c r="HU33" s="322"/>
      <c r="HV33" s="322"/>
      <c r="HW33" s="322"/>
      <c r="HX33" s="322"/>
      <c r="HY33" s="322"/>
      <c r="HZ33" s="322"/>
      <c r="IA33" s="322"/>
      <c r="IB33" s="322"/>
      <c r="IC33" s="322"/>
      <c r="ID33" s="322"/>
      <c r="IE33" s="322"/>
      <c r="IF33" s="322"/>
      <c r="IG33" s="322"/>
      <c r="IH33" s="322"/>
      <c r="II33" s="322"/>
      <c r="IJ33" s="322"/>
      <c r="IK33" s="322"/>
      <c r="IL33" s="322"/>
      <c r="IM33" s="322"/>
      <c r="IN33" s="322"/>
      <c r="IO33" s="322"/>
      <c r="IP33" s="322"/>
      <c r="IQ33" s="322"/>
      <c r="IR33" s="322"/>
      <c r="IS33" s="322"/>
      <c r="IT33" s="322"/>
      <c r="IU33" s="322"/>
      <c r="IV33" s="322"/>
    </row>
    <row r="34" spans="1:256">
      <c r="A34" s="331" t="s">
        <v>11</v>
      </c>
      <c r="B34" s="333">
        <v>40.416666666666664</v>
      </c>
      <c r="C34" s="323">
        <f t="shared" si="0"/>
        <v>59.583333333333336</v>
      </c>
      <c r="D34" s="322"/>
      <c r="E34" s="322"/>
      <c r="F34" s="322"/>
      <c r="G34" s="322"/>
      <c r="H34" s="322"/>
      <c r="I34" s="322"/>
      <c r="J34" s="322"/>
      <c r="K34" s="322"/>
      <c r="L34" s="322"/>
      <c r="M34" s="322"/>
      <c r="N34" s="322"/>
      <c r="O34" s="322"/>
      <c r="P34" s="322"/>
      <c r="Q34" s="322"/>
      <c r="R34" s="322"/>
      <c r="S34" s="322"/>
      <c r="T34" s="322"/>
      <c r="U34" s="322"/>
      <c r="V34" s="322"/>
      <c r="W34" s="322"/>
      <c r="X34" s="322"/>
      <c r="Y34" s="322"/>
      <c r="Z34" s="322"/>
      <c r="AA34" s="322"/>
      <c r="AB34" s="322"/>
      <c r="AC34" s="322"/>
      <c r="AD34" s="322"/>
      <c r="AE34" s="322"/>
      <c r="AF34" s="322"/>
      <c r="AG34" s="322"/>
      <c r="AH34" s="322"/>
      <c r="AI34" s="322"/>
      <c r="AJ34" s="322"/>
      <c r="AK34" s="322"/>
      <c r="AL34" s="322"/>
      <c r="AM34" s="322"/>
      <c r="AN34" s="322"/>
      <c r="AO34" s="322"/>
      <c r="AP34" s="322"/>
      <c r="AQ34" s="322"/>
      <c r="AR34" s="322"/>
      <c r="AS34" s="322"/>
      <c r="AT34" s="322"/>
      <c r="AU34" s="322"/>
      <c r="AV34" s="322"/>
      <c r="AW34" s="322"/>
      <c r="AX34" s="322"/>
      <c r="AY34" s="322"/>
      <c r="AZ34" s="322"/>
      <c r="BA34" s="322"/>
      <c r="BB34" s="322"/>
      <c r="BC34" s="322"/>
      <c r="BD34" s="322"/>
      <c r="BE34" s="322"/>
      <c r="BF34" s="322"/>
      <c r="BG34" s="322"/>
      <c r="BH34" s="322"/>
      <c r="BI34" s="322"/>
      <c r="BJ34" s="322"/>
      <c r="BK34" s="322"/>
      <c r="BL34" s="322"/>
      <c r="BM34" s="322"/>
      <c r="BN34" s="322"/>
      <c r="BO34" s="322"/>
      <c r="BP34" s="322"/>
      <c r="BQ34" s="322"/>
      <c r="BR34" s="322"/>
      <c r="BS34" s="322"/>
      <c r="BT34" s="322"/>
      <c r="BU34" s="322"/>
      <c r="BV34" s="322"/>
      <c r="BW34" s="322"/>
      <c r="BX34" s="322"/>
      <c r="BY34" s="322"/>
      <c r="BZ34" s="322"/>
      <c r="CA34" s="322"/>
      <c r="CB34" s="322"/>
      <c r="CC34" s="322"/>
      <c r="CD34" s="322"/>
      <c r="CE34" s="322"/>
      <c r="CF34" s="322"/>
      <c r="CG34" s="322"/>
      <c r="CH34" s="322"/>
      <c r="CI34" s="322"/>
      <c r="CJ34" s="322"/>
      <c r="CK34" s="322"/>
      <c r="CL34" s="322"/>
      <c r="CM34" s="322"/>
      <c r="CN34" s="322"/>
      <c r="CO34" s="322"/>
      <c r="CP34" s="322"/>
      <c r="CQ34" s="322"/>
      <c r="CR34" s="322"/>
      <c r="CS34" s="322"/>
      <c r="CT34" s="322"/>
      <c r="CU34" s="322"/>
      <c r="CV34" s="322"/>
      <c r="CW34" s="322"/>
      <c r="CX34" s="322"/>
      <c r="CY34" s="322"/>
      <c r="CZ34" s="322"/>
      <c r="DA34" s="322"/>
      <c r="DB34" s="322"/>
      <c r="DC34" s="322"/>
      <c r="DD34" s="322"/>
      <c r="DE34" s="322"/>
      <c r="DF34" s="322"/>
      <c r="DG34" s="322"/>
      <c r="DH34" s="322"/>
      <c r="DI34" s="322"/>
      <c r="DJ34" s="322"/>
      <c r="DK34" s="322"/>
      <c r="DL34" s="322"/>
      <c r="DM34" s="322"/>
      <c r="DN34" s="322"/>
      <c r="DO34" s="322"/>
      <c r="DP34" s="322"/>
      <c r="DQ34" s="322"/>
      <c r="DR34" s="322"/>
      <c r="DS34" s="322"/>
      <c r="DT34" s="322"/>
      <c r="DU34" s="322"/>
      <c r="DV34" s="322"/>
      <c r="DW34" s="322"/>
      <c r="DX34" s="322"/>
      <c r="DY34" s="322"/>
      <c r="DZ34" s="322"/>
      <c r="EA34" s="322"/>
      <c r="EB34" s="322"/>
      <c r="EC34" s="322"/>
      <c r="ED34" s="322"/>
      <c r="EE34" s="322"/>
      <c r="EF34" s="322"/>
      <c r="EG34" s="322"/>
      <c r="EH34" s="322"/>
      <c r="EI34" s="322"/>
      <c r="EJ34" s="322"/>
      <c r="EK34" s="322"/>
      <c r="EL34" s="322"/>
      <c r="EM34" s="322"/>
      <c r="EN34" s="322"/>
      <c r="EO34" s="322"/>
      <c r="EP34" s="322"/>
      <c r="EQ34" s="322"/>
      <c r="ER34" s="322"/>
      <c r="ES34" s="322"/>
      <c r="ET34" s="322"/>
      <c r="EU34" s="322"/>
      <c r="EV34" s="322"/>
      <c r="EW34" s="322"/>
      <c r="EX34" s="322"/>
      <c r="EY34" s="322"/>
      <c r="EZ34" s="322"/>
      <c r="FA34" s="322"/>
      <c r="FB34" s="322"/>
      <c r="FC34" s="322"/>
      <c r="FD34" s="322"/>
      <c r="FE34" s="322"/>
      <c r="FF34" s="322"/>
      <c r="FG34" s="322"/>
      <c r="FH34" s="322"/>
      <c r="FI34" s="322"/>
      <c r="FJ34" s="322"/>
      <c r="FK34" s="322"/>
      <c r="FL34" s="322"/>
      <c r="FM34" s="322"/>
      <c r="FN34" s="322"/>
      <c r="FO34" s="322"/>
      <c r="FP34" s="322"/>
      <c r="FQ34" s="322"/>
      <c r="FR34" s="322"/>
      <c r="FS34" s="322"/>
      <c r="FT34" s="322"/>
      <c r="FU34" s="322"/>
      <c r="FV34" s="322"/>
      <c r="FW34" s="322"/>
      <c r="FX34" s="322"/>
      <c r="FY34" s="322"/>
      <c r="FZ34" s="322"/>
      <c r="GA34" s="322"/>
      <c r="GB34" s="322"/>
      <c r="GC34" s="322"/>
      <c r="GD34" s="322"/>
      <c r="GE34" s="322"/>
      <c r="GF34" s="322"/>
      <c r="GG34" s="322"/>
      <c r="GH34" s="322"/>
      <c r="GI34" s="322"/>
      <c r="GJ34" s="322"/>
      <c r="GK34" s="322"/>
      <c r="GL34" s="322"/>
      <c r="GM34" s="322"/>
      <c r="GN34" s="322"/>
      <c r="GO34" s="322"/>
      <c r="GP34" s="322"/>
      <c r="GQ34" s="322"/>
      <c r="GR34" s="322"/>
      <c r="GS34" s="322"/>
      <c r="GT34" s="322"/>
      <c r="GU34" s="322"/>
      <c r="GV34" s="322"/>
      <c r="GW34" s="322"/>
      <c r="GX34" s="322"/>
      <c r="GY34" s="322"/>
      <c r="GZ34" s="322"/>
      <c r="HA34" s="322"/>
      <c r="HB34" s="322"/>
      <c r="HC34" s="322"/>
      <c r="HD34" s="322"/>
      <c r="HE34" s="322"/>
      <c r="HF34" s="322"/>
      <c r="HG34" s="322"/>
      <c r="HH34" s="322"/>
      <c r="HI34" s="322"/>
      <c r="HJ34" s="322"/>
      <c r="HK34" s="322"/>
      <c r="HL34" s="322"/>
      <c r="HM34" s="322"/>
      <c r="HN34" s="322"/>
      <c r="HO34" s="322"/>
      <c r="HP34" s="322"/>
      <c r="HQ34" s="322"/>
      <c r="HR34" s="322"/>
      <c r="HS34" s="322"/>
      <c r="HT34" s="322"/>
      <c r="HU34" s="322"/>
      <c r="HV34" s="322"/>
      <c r="HW34" s="322"/>
      <c r="HX34" s="322"/>
      <c r="HY34" s="322"/>
      <c r="HZ34" s="322"/>
      <c r="IA34" s="322"/>
      <c r="IB34" s="322"/>
      <c r="IC34" s="322"/>
      <c r="ID34" s="322"/>
      <c r="IE34" s="322"/>
      <c r="IF34" s="322"/>
      <c r="IG34" s="322"/>
      <c r="IH34" s="322"/>
      <c r="II34" s="322"/>
      <c r="IJ34" s="322"/>
      <c r="IK34" s="322"/>
      <c r="IL34" s="322"/>
      <c r="IM34" s="322"/>
      <c r="IN34" s="322"/>
      <c r="IO34" s="322"/>
      <c r="IP34" s="322"/>
      <c r="IQ34" s="322"/>
      <c r="IR34" s="322"/>
      <c r="IS34" s="322"/>
      <c r="IT34" s="322"/>
      <c r="IU34" s="322"/>
      <c r="IV34" s="322"/>
    </row>
    <row r="35" spans="1:256">
      <c r="A35" s="319" t="s">
        <v>82</v>
      </c>
      <c r="B35" s="320">
        <v>71.086624039506901</v>
      </c>
      <c r="C35" s="323">
        <f t="shared" si="0"/>
        <v>28.913375960493099</v>
      </c>
      <c r="D35" s="322"/>
      <c r="E35" s="322"/>
      <c r="F35" s="322"/>
      <c r="G35" s="322"/>
      <c r="H35" s="322"/>
      <c r="I35" s="322"/>
      <c r="J35" s="322"/>
      <c r="K35" s="322"/>
      <c r="L35" s="322"/>
      <c r="M35" s="322"/>
      <c r="N35" s="322"/>
      <c r="O35" s="322"/>
      <c r="P35" s="322"/>
      <c r="Q35" s="322"/>
      <c r="R35" s="322"/>
      <c r="S35" s="322"/>
      <c r="T35" s="322"/>
      <c r="U35" s="322"/>
      <c r="V35" s="322"/>
      <c r="W35" s="322"/>
      <c r="X35" s="322"/>
      <c r="Y35" s="322"/>
      <c r="Z35" s="322"/>
      <c r="AA35" s="322"/>
      <c r="AB35" s="322"/>
      <c r="AC35" s="322"/>
      <c r="AD35" s="322"/>
      <c r="AE35" s="322"/>
      <c r="AF35" s="322"/>
      <c r="AG35" s="322"/>
      <c r="AH35" s="322"/>
      <c r="AI35" s="322"/>
      <c r="AJ35" s="322"/>
      <c r="AK35" s="322"/>
      <c r="AL35" s="322"/>
      <c r="AM35" s="322"/>
      <c r="AN35" s="322"/>
      <c r="AO35" s="322"/>
      <c r="AP35" s="322"/>
      <c r="AQ35" s="322"/>
      <c r="AR35" s="322"/>
      <c r="AS35" s="322"/>
      <c r="AT35" s="322"/>
      <c r="AU35" s="322"/>
      <c r="AV35" s="322"/>
      <c r="AW35" s="322"/>
      <c r="AX35" s="322"/>
      <c r="AY35" s="322"/>
      <c r="AZ35" s="322"/>
      <c r="BA35" s="322"/>
      <c r="BB35" s="322"/>
      <c r="BC35" s="322"/>
      <c r="BD35" s="322"/>
      <c r="BE35" s="322"/>
      <c r="BF35" s="322"/>
      <c r="BG35" s="322"/>
      <c r="BH35" s="322"/>
      <c r="BI35" s="322"/>
      <c r="BJ35" s="322"/>
      <c r="BK35" s="322"/>
      <c r="BL35" s="322"/>
      <c r="BM35" s="322"/>
      <c r="BN35" s="322"/>
      <c r="BO35" s="322"/>
      <c r="BP35" s="322"/>
      <c r="BQ35" s="322"/>
      <c r="BR35" s="322"/>
      <c r="BS35" s="322"/>
      <c r="BT35" s="322"/>
      <c r="BU35" s="322"/>
      <c r="BV35" s="322"/>
      <c r="BW35" s="322"/>
      <c r="BX35" s="322"/>
      <c r="BY35" s="322"/>
      <c r="BZ35" s="322"/>
      <c r="CA35" s="322"/>
      <c r="CB35" s="322"/>
      <c r="CC35" s="322"/>
      <c r="CD35" s="322"/>
      <c r="CE35" s="322"/>
      <c r="CF35" s="322"/>
      <c r="CG35" s="322"/>
      <c r="CH35" s="322"/>
      <c r="CI35" s="322"/>
      <c r="CJ35" s="322"/>
      <c r="CK35" s="322"/>
      <c r="CL35" s="322"/>
      <c r="CM35" s="322"/>
      <c r="CN35" s="322"/>
      <c r="CO35" s="322"/>
      <c r="CP35" s="322"/>
      <c r="CQ35" s="322"/>
      <c r="CR35" s="322"/>
      <c r="CS35" s="322"/>
      <c r="CT35" s="322"/>
      <c r="CU35" s="322"/>
      <c r="CV35" s="322"/>
      <c r="CW35" s="322"/>
      <c r="CX35" s="322"/>
      <c r="CY35" s="322"/>
      <c r="CZ35" s="322"/>
      <c r="DA35" s="322"/>
      <c r="DB35" s="322"/>
      <c r="DC35" s="322"/>
      <c r="DD35" s="322"/>
      <c r="DE35" s="322"/>
      <c r="DF35" s="322"/>
      <c r="DG35" s="322"/>
      <c r="DH35" s="322"/>
      <c r="DI35" s="322"/>
      <c r="DJ35" s="322"/>
      <c r="DK35" s="322"/>
      <c r="DL35" s="322"/>
      <c r="DM35" s="322"/>
      <c r="DN35" s="322"/>
      <c r="DO35" s="322"/>
      <c r="DP35" s="322"/>
      <c r="DQ35" s="322"/>
      <c r="DR35" s="322"/>
      <c r="DS35" s="322"/>
      <c r="DT35" s="322"/>
      <c r="DU35" s="322"/>
      <c r="DV35" s="322"/>
      <c r="DW35" s="322"/>
      <c r="DX35" s="322"/>
      <c r="DY35" s="322"/>
      <c r="DZ35" s="322"/>
      <c r="EA35" s="322"/>
      <c r="EB35" s="322"/>
      <c r="EC35" s="322"/>
      <c r="ED35" s="322"/>
      <c r="EE35" s="322"/>
      <c r="EF35" s="322"/>
      <c r="EG35" s="322"/>
      <c r="EH35" s="322"/>
      <c r="EI35" s="322"/>
      <c r="EJ35" s="322"/>
      <c r="EK35" s="322"/>
      <c r="EL35" s="322"/>
      <c r="EM35" s="322"/>
      <c r="EN35" s="322"/>
      <c r="EO35" s="322"/>
      <c r="EP35" s="322"/>
      <c r="EQ35" s="322"/>
      <c r="ER35" s="322"/>
      <c r="ES35" s="322"/>
      <c r="ET35" s="322"/>
      <c r="EU35" s="322"/>
      <c r="EV35" s="322"/>
      <c r="EW35" s="322"/>
      <c r="EX35" s="322"/>
      <c r="EY35" s="322"/>
      <c r="EZ35" s="322"/>
      <c r="FA35" s="322"/>
      <c r="FB35" s="322"/>
      <c r="FC35" s="322"/>
      <c r="FD35" s="322"/>
      <c r="FE35" s="322"/>
      <c r="FF35" s="322"/>
      <c r="FG35" s="322"/>
      <c r="FH35" s="322"/>
      <c r="FI35" s="322"/>
      <c r="FJ35" s="322"/>
      <c r="FK35" s="322"/>
      <c r="FL35" s="322"/>
      <c r="FM35" s="322"/>
      <c r="FN35" s="322"/>
      <c r="FO35" s="322"/>
      <c r="FP35" s="322"/>
      <c r="FQ35" s="322"/>
      <c r="FR35" s="322"/>
      <c r="FS35" s="322"/>
      <c r="FT35" s="322"/>
      <c r="FU35" s="322"/>
      <c r="FV35" s="322"/>
      <c r="FW35" s="322"/>
      <c r="FX35" s="322"/>
      <c r="FY35" s="322"/>
      <c r="FZ35" s="322"/>
      <c r="GA35" s="322"/>
      <c r="GB35" s="322"/>
      <c r="GC35" s="322"/>
      <c r="GD35" s="322"/>
      <c r="GE35" s="322"/>
      <c r="GF35" s="322"/>
      <c r="GG35" s="322"/>
      <c r="GH35" s="322"/>
      <c r="GI35" s="322"/>
      <c r="GJ35" s="322"/>
      <c r="GK35" s="322"/>
      <c r="GL35" s="322"/>
      <c r="GM35" s="322"/>
      <c r="GN35" s="322"/>
      <c r="GO35" s="322"/>
      <c r="GP35" s="322"/>
      <c r="GQ35" s="322"/>
      <c r="GR35" s="322"/>
      <c r="GS35" s="322"/>
      <c r="GT35" s="322"/>
      <c r="GU35" s="322"/>
      <c r="GV35" s="322"/>
      <c r="GW35" s="322"/>
      <c r="GX35" s="322"/>
      <c r="GY35" s="322"/>
      <c r="GZ35" s="322"/>
      <c r="HA35" s="322"/>
      <c r="HB35" s="322"/>
      <c r="HC35" s="322"/>
      <c r="HD35" s="322"/>
      <c r="HE35" s="322"/>
      <c r="HF35" s="322"/>
      <c r="HG35" s="322"/>
      <c r="HH35" s="322"/>
      <c r="HI35" s="322"/>
      <c r="HJ35" s="322"/>
      <c r="HK35" s="322"/>
      <c r="HL35" s="322"/>
      <c r="HM35" s="322"/>
      <c r="HN35" s="322"/>
      <c r="HO35" s="322"/>
      <c r="HP35" s="322"/>
      <c r="HQ35" s="322"/>
      <c r="HR35" s="322"/>
      <c r="HS35" s="322"/>
      <c r="HT35" s="322"/>
      <c r="HU35" s="322"/>
      <c r="HV35" s="322"/>
      <c r="HW35" s="322"/>
      <c r="HX35" s="322"/>
      <c r="HY35" s="322"/>
      <c r="HZ35" s="322"/>
      <c r="IA35" s="322"/>
      <c r="IB35" s="322"/>
      <c r="IC35" s="322"/>
      <c r="ID35" s="322"/>
      <c r="IE35" s="322"/>
      <c r="IF35" s="322"/>
      <c r="IG35" s="322"/>
      <c r="IH35" s="322"/>
      <c r="II35" s="322"/>
      <c r="IJ35" s="322"/>
      <c r="IK35" s="322"/>
      <c r="IL35" s="322"/>
      <c r="IM35" s="322"/>
      <c r="IN35" s="322"/>
      <c r="IO35" s="322"/>
      <c r="IP35" s="322"/>
      <c r="IQ35" s="322"/>
      <c r="IR35" s="322"/>
      <c r="IS35" s="322"/>
      <c r="IT35" s="322"/>
      <c r="IU35" s="322"/>
      <c r="IV35" s="322"/>
    </row>
    <row r="36" spans="1:256">
      <c r="A36" s="187" t="s">
        <v>310</v>
      </c>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row>
    <row r="37" spans="1:256">
      <c r="A37" s="9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row>
    <row r="38" spans="1:256">
      <c r="A38" s="97"/>
      <c r="B38" s="97"/>
      <c r="C38" s="335"/>
      <c r="D38" s="97"/>
      <c r="E38" s="97"/>
      <c r="F38" s="97"/>
      <c r="G38" s="97"/>
      <c r="H38" s="98"/>
      <c r="I38" s="98"/>
      <c r="J38" s="98"/>
      <c r="K38" s="98"/>
      <c r="L38" s="98"/>
      <c r="M38" s="98"/>
      <c r="N38" s="98"/>
      <c r="O38" s="98"/>
      <c r="P38" s="98"/>
      <c r="Q38" s="98"/>
      <c r="R38" s="98"/>
      <c r="S38" s="98"/>
      <c r="T38" s="98"/>
      <c r="U38" s="98"/>
      <c r="V38" s="98"/>
      <c r="W38" s="98"/>
      <c r="X38" s="98"/>
      <c r="Y38" s="98"/>
      <c r="Z38" s="98"/>
      <c r="AA38" s="98"/>
      <c r="AB38" s="98"/>
      <c r="AC38" s="98"/>
      <c r="AD38" s="98"/>
      <c r="AE38" s="98"/>
      <c r="AF38" s="98"/>
      <c r="AG38" s="98"/>
      <c r="AH38" s="98"/>
      <c r="AI38" s="98"/>
      <c r="AJ38" s="98"/>
      <c r="AK38" s="98"/>
      <c r="AL38" s="98"/>
      <c r="AM38" s="98"/>
      <c r="AN38" s="98"/>
      <c r="AO38" s="98"/>
      <c r="AP38" s="98"/>
      <c r="AQ38" s="98"/>
      <c r="AR38" s="98"/>
      <c r="AS38" s="98"/>
      <c r="AT38" s="98"/>
      <c r="AU38" s="98"/>
      <c r="AV38" s="98"/>
      <c r="AW38" s="98"/>
      <c r="AX38" s="98"/>
      <c r="AY38" s="98"/>
      <c r="AZ38" s="98"/>
      <c r="BA38" s="98"/>
      <c r="BB38" s="98"/>
      <c r="BC38" s="98"/>
      <c r="BD38" s="98"/>
      <c r="BE38" s="98"/>
      <c r="BF38" s="98"/>
      <c r="BG38" s="98"/>
      <c r="BH38" s="98"/>
      <c r="BI38" s="98"/>
      <c r="BJ38" s="98"/>
      <c r="BK38" s="98"/>
      <c r="BL38" s="98"/>
      <c r="BM38" s="98"/>
      <c r="BN38" s="98"/>
      <c r="BO38" s="98"/>
      <c r="BP38" s="98"/>
      <c r="BQ38" s="98"/>
      <c r="BR38" s="98"/>
      <c r="BS38" s="98"/>
      <c r="BT38" s="98"/>
      <c r="BU38" s="98"/>
      <c r="BV38" s="98"/>
      <c r="BW38" s="98"/>
      <c r="BX38" s="98"/>
      <c r="BY38" s="98"/>
      <c r="BZ38" s="98"/>
      <c r="CA38" s="98"/>
      <c r="CB38" s="98"/>
      <c r="CC38" s="98"/>
      <c r="CD38" s="98"/>
      <c r="CE38" s="98"/>
      <c r="CF38" s="98"/>
      <c r="CG38" s="98"/>
      <c r="CH38" s="98"/>
      <c r="CI38" s="98"/>
      <c r="CJ38" s="98"/>
      <c r="CK38" s="98"/>
      <c r="CL38" s="98"/>
      <c r="CM38" s="98"/>
      <c r="CN38" s="98"/>
      <c r="CO38" s="98"/>
      <c r="CP38" s="98"/>
      <c r="CQ38" s="98"/>
      <c r="CR38" s="98"/>
      <c r="CS38" s="98"/>
      <c r="CT38" s="98"/>
      <c r="CU38" s="98"/>
      <c r="CV38" s="98"/>
      <c r="CW38" s="98"/>
      <c r="CX38" s="98"/>
      <c r="CY38" s="98"/>
      <c r="CZ38" s="98"/>
      <c r="DA38" s="98"/>
      <c r="DB38" s="98"/>
      <c r="DC38" s="98"/>
      <c r="DD38" s="98"/>
      <c r="DE38" s="98"/>
      <c r="DF38" s="98"/>
      <c r="DG38" s="98"/>
      <c r="DH38" s="98"/>
      <c r="DI38" s="98"/>
      <c r="DJ38" s="98"/>
      <c r="DK38" s="98"/>
      <c r="DL38" s="98"/>
      <c r="DM38" s="98"/>
      <c r="DN38" s="98"/>
      <c r="DO38" s="98"/>
      <c r="DP38" s="98"/>
      <c r="DQ38" s="98"/>
      <c r="DR38" s="98"/>
      <c r="DS38" s="98"/>
      <c r="DT38" s="98"/>
      <c r="DU38" s="98"/>
      <c r="DV38" s="98"/>
      <c r="DW38" s="98"/>
      <c r="DX38" s="98"/>
      <c r="DY38" s="98"/>
      <c r="DZ38" s="98"/>
      <c r="EA38" s="98"/>
      <c r="EB38" s="98"/>
      <c r="EC38" s="98"/>
      <c r="ED38" s="98"/>
      <c r="EE38" s="98"/>
      <c r="EF38" s="98"/>
      <c r="EG38" s="98"/>
      <c r="EH38" s="98"/>
      <c r="EI38" s="98"/>
      <c r="EJ38" s="98"/>
      <c r="EK38" s="98"/>
      <c r="EL38" s="98"/>
      <c r="EM38" s="98"/>
      <c r="EN38" s="98"/>
      <c r="EO38" s="98"/>
      <c r="EP38" s="98"/>
      <c r="EQ38" s="98"/>
      <c r="ER38" s="98"/>
      <c r="ES38" s="98"/>
      <c r="ET38" s="98"/>
      <c r="EU38" s="98"/>
      <c r="EV38" s="98"/>
      <c r="EW38" s="98"/>
      <c r="EX38" s="98"/>
      <c r="EY38" s="98"/>
      <c r="EZ38" s="98"/>
      <c r="FA38" s="98"/>
      <c r="FB38" s="98"/>
      <c r="FC38" s="98"/>
      <c r="FD38" s="98"/>
      <c r="FE38" s="98"/>
      <c r="FF38" s="98"/>
      <c r="FG38" s="98"/>
      <c r="FH38" s="98"/>
      <c r="FI38" s="98"/>
      <c r="FJ38" s="98"/>
      <c r="FK38" s="98"/>
      <c r="FL38" s="98"/>
      <c r="FM38" s="98"/>
      <c r="FN38" s="98"/>
      <c r="FO38" s="98"/>
      <c r="FP38" s="98"/>
      <c r="FQ38" s="98"/>
      <c r="FR38" s="98"/>
      <c r="FS38" s="98"/>
      <c r="FT38" s="98"/>
      <c r="FU38" s="98"/>
      <c r="FV38" s="98"/>
      <c r="FW38" s="98"/>
      <c r="FX38" s="98"/>
      <c r="FY38" s="98"/>
      <c r="FZ38" s="98"/>
      <c r="GA38" s="98"/>
      <c r="GB38" s="98"/>
      <c r="GC38" s="98"/>
      <c r="GD38" s="98"/>
      <c r="GE38" s="98"/>
      <c r="GF38" s="98"/>
      <c r="GG38" s="98"/>
      <c r="GH38" s="98"/>
      <c r="GI38" s="98"/>
      <c r="GJ38" s="98"/>
      <c r="GK38" s="98"/>
      <c r="GL38" s="98"/>
      <c r="GM38" s="98"/>
      <c r="GN38" s="98"/>
      <c r="GO38" s="98"/>
      <c r="GP38" s="98"/>
      <c r="GQ38" s="98"/>
      <c r="GR38" s="98"/>
      <c r="GS38" s="98"/>
      <c r="GT38" s="98"/>
      <c r="GU38" s="98"/>
      <c r="GV38" s="98"/>
      <c r="GW38" s="98"/>
      <c r="GX38" s="98"/>
      <c r="GY38" s="98"/>
      <c r="GZ38" s="98"/>
      <c r="HA38" s="98"/>
      <c r="HB38" s="98"/>
      <c r="HC38" s="98"/>
      <c r="HD38" s="98"/>
      <c r="HE38" s="98"/>
      <c r="HF38" s="98"/>
      <c r="HG38" s="98"/>
      <c r="HH38" s="98"/>
      <c r="HI38" s="98"/>
      <c r="HJ38" s="98"/>
      <c r="HK38" s="98"/>
      <c r="HL38" s="98"/>
      <c r="HM38" s="98"/>
      <c r="HN38" s="98"/>
      <c r="HO38" s="98"/>
      <c r="HP38" s="98"/>
      <c r="HQ38" s="98"/>
      <c r="HR38" s="98"/>
      <c r="HS38" s="98"/>
      <c r="HT38" s="98"/>
      <c r="HU38" s="98"/>
      <c r="HV38" s="98"/>
      <c r="HW38" s="98"/>
      <c r="HX38" s="98"/>
      <c r="HY38" s="98"/>
      <c r="HZ38" s="98"/>
      <c r="IA38" s="98"/>
      <c r="IB38" s="98"/>
      <c r="IC38" s="98"/>
      <c r="ID38" s="98"/>
      <c r="IE38" s="98"/>
      <c r="IF38" s="98"/>
      <c r="IG38" s="98"/>
      <c r="IH38" s="98"/>
      <c r="II38" s="98"/>
      <c r="IJ38" s="98"/>
      <c r="IK38" s="98"/>
      <c r="IL38" s="98"/>
      <c r="IM38" s="98"/>
      <c r="IN38" s="98"/>
      <c r="IO38" s="98"/>
      <c r="IP38" s="98"/>
      <c r="IQ38" s="98"/>
      <c r="IR38" s="98"/>
      <c r="IS38" s="98"/>
      <c r="IT38" s="98"/>
      <c r="IU38" s="98"/>
      <c r="IV38" s="98"/>
    </row>
    <row r="39" spans="1:256">
      <c r="A39" s="98"/>
      <c r="B39" s="97"/>
      <c r="C39" s="97"/>
      <c r="D39" s="98"/>
      <c r="E39" s="98"/>
      <c r="F39" s="98"/>
      <c r="G39" s="98"/>
      <c r="H39" s="98"/>
      <c r="I39" s="98"/>
      <c r="J39" s="98"/>
      <c r="K39" s="98"/>
      <c r="L39" s="98"/>
      <c r="M39" s="98"/>
      <c r="N39" s="98"/>
      <c r="O39" s="98"/>
      <c r="P39" s="98"/>
      <c r="Q39" s="98"/>
      <c r="R39" s="98"/>
      <c r="S39" s="98"/>
      <c r="T39" s="98"/>
      <c r="U39" s="98"/>
      <c r="V39" s="98"/>
      <c r="W39" s="98"/>
      <c r="X39" s="98"/>
      <c r="Y39" s="98"/>
      <c r="Z39" s="98"/>
      <c r="AA39" s="98"/>
      <c r="AB39" s="98"/>
      <c r="AC39" s="98"/>
      <c r="AD39" s="98"/>
      <c r="AE39" s="98"/>
      <c r="AF39" s="98"/>
      <c r="AG39" s="98"/>
      <c r="AH39" s="98"/>
      <c r="AI39" s="98"/>
      <c r="AJ39" s="98"/>
      <c r="AK39" s="98"/>
      <c r="AL39" s="98"/>
      <c r="AM39" s="98"/>
      <c r="AN39" s="98"/>
      <c r="AO39" s="98"/>
      <c r="AP39" s="98"/>
      <c r="AQ39" s="98"/>
      <c r="AR39" s="98"/>
      <c r="AS39" s="98"/>
      <c r="AT39" s="98"/>
      <c r="AU39" s="98"/>
      <c r="AV39" s="98"/>
      <c r="AW39" s="98"/>
      <c r="AX39" s="98"/>
      <c r="AY39" s="98"/>
      <c r="AZ39" s="98"/>
      <c r="BA39" s="98"/>
      <c r="BB39" s="98"/>
      <c r="BC39" s="98"/>
      <c r="BD39" s="98"/>
      <c r="BE39" s="98"/>
      <c r="BF39" s="98"/>
      <c r="BG39" s="98"/>
      <c r="BH39" s="98"/>
      <c r="BI39" s="98"/>
      <c r="BJ39" s="98"/>
      <c r="BK39" s="98"/>
      <c r="BL39" s="98"/>
      <c r="BM39" s="98"/>
      <c r="BN39" s="98"/>
      <c r="BO39" s="98"/>
      <c r="BP39" s="98"/>
      <c r="BQ39" s="98"/>
      <c r="BR39" s="98"/>
      <c r="BS39" s="98"/>
      <c r="BT39" s="98"/>
      <c r="BU39" s="98"/>
      <c r="BV39" s="98"/>
      <c r="BW39" s="98"/>
      <c r="BX39" s="98"/>
      <c r="BY39" s="98"/>
      <c r="BZ39" s="98"/>
      <c r="CA39" s="98"/>
      <c r="CB39" s="98"/>
      <c r="CC39" s="98"/>
      <c r="CD39" s="98"/>
      <c r="CE39" s="98"/>
      <c r="CF39" s="98"/>
      <c r="CG39" s="98"/>
      <c r="CH39" s="98"/>
      <c r="CI39" s="98"/>
      <c r="CJ39" s="98"/>
      <c r="CK39" s="98"/>
      <c r="CL39" s="98"/>
      <c r="CM39" s="98"/>
      <c r="CN39" s="98"/>
      <c r="CO39" s="98"/>
      <c r="CP39" s="98"/>
      <c r="CQ39" s="98"/>
      <c r="CR39" s="98"/>
      <c r="CS39" s="98"/>
      <c r="CT39" s="98"/>
      <c r="CU39" s="98"/>
      <c r="CV39" s="98"/>
      <c r="CW39" s="98"/>
      <c r="CX39" s="98"/>
      <c r="CY39" s="98"/>
      <c r="CZ39" s="98"/>
      <c r="DA39" s="98"/>
      <c r="DB39" s="98"/>
      <c r="DC39" s="98"/>
      <c r="DD39" s="98"/>
      <c r="DE39" s="98"/>
      <c r="DF39" s="98"/>
      <c r="DG39" s="98"/>
      <c r="DH39" s="98"/>
      <c r="DI39" s="98"/>
      <c r="DJ39" s="98"/>
      <c r="DK39" s="98"/>
      <c r="DL39" s="98"/>
      <c r="DM39" s="98"/>
      <c r="DN39" s="98"/>
      <c r="DO39" s="98"/>
      <c r="DP39" s="98"/>
      <c r="DQ39" s="98"/>
      <c r="DR39" s="98"/>
      <c r="DS39" s="98"/>
      <c r="DT39" s="98"/>
      <c r="DU39" s="98"/>
      <c r="DV39" s="98"/>
      <c r="DW39" s="98"/>
      <c r="DX39" s="98"/>
      <c r="DY39" s="98"/>
      <c r="DZ39" s="98"/>
      <c r="EA39" s="98"/>
      <c r="EB39" s="98"/>
      <c r="EC39" s="98"/>
      <c r="ED39" s="98"/>
      <c r="EE39" s="98"/>
      <c r="EF39" s="98"/>
      <c r="EG39" s="98"/>
      <c r="EH39" s="98"/>
      <c r="EI39" s="98"/>
      <c r="EJ39" s="98"/>
      <c r="EK39" s="98"/>
      <c r="EL39" s="98"/>
      <c r="EM39" s="98"/>
      <c r="EN39" s="98"/>
      <c r="EO39" s="98"/>
      <c r="EP39" s="98"/>
      <c r="EQ39" s="98"/>
      <c r="ER39" s="98"/>
      <c r="ES39" s="98"/>
      <c r="ET39" s="98"/>
      <c r="EU39" s="98"/>
      <c r="EV39" s="98"/>
      <c r="EW39" s="98"/>
      <c r="EX39" s="98"/>
      <c r="EY39" s="98"/>
      <c r="EZ39" s="98"/>
      <c r="FA39" s="98"/>
      <c r="FB39" s="98"/>
      <c r="FC39" s="98"/>
      <c r="FD39" s="98"/>
      <c r="FE39" s="98"/>
      <c r="FF39" s="98"/>
      <c r="FG39" s="98"/>
      <c r="FH39" s="98"/>
      <c r="FI39" s="98"/>
      <c r="FJ39" s="98"/>
      <c r="FK39" s="98"/>
      <c r="FL39" s="98"/>
      <c r="FM39" s="98"/>
      <c r="FN39" s="98"/>
      <c r="FO39" s="98"/>
      <c r="FP39" s="98"/>
      <c r="FQ39" s="98"/>
      <c r="FR39" s="98"/>
      <c r="FS39" s="98"/>
      <c r="FT39" s="98"/>
      <c r="FU39" s="98"/>
      <c r="FV39" s="98"/>
      <c r="FW39" s="98"/>
      <c r="FX39" s="98"/>
      <c r="FY39" s="98"/>
      <c r="FZ39" s="98"/>
      <c r="GA39" s="98"/>
      <c r="GB39" s="98"/>
      <c r="GC39" s="98"/>
      <c r="GD39" s="98"/>
      <c r="GE39" s="98"/>
      <c r="GF39" s="98"/>
      <c r="GG39" s="98"/>
      <c r="GH39" s="98"/>
      <c r="GI39" s="98"/>
      <c r="GJ39" s="98"/>
      <c r="GK39" s="98"/>
      <c r="GL39" s="98"/>
      <c r="GM39" s="98"/>
      <c r="GN39" s="98"/>
      <c r="GO39" s="98"/>
      <c r="GP39" s="98"/>
      <c r="GQ39" s="98"/>
      <c r="GR39" s="98"/>
      <c r="GS39" s="98"/>
      <c r="GT39" s="98"/>
      <c r="GU39" s="98"/>
      <c r="GV39" s="98"/>
      <c r="GW39" s="98"/>
      <c r="GX39" s="98"/>
      <c r="GY39" s="98"/>
      <c r="GZ39" s="98"/>
      <c r="HA39" s="98"/>
      <c r="HB39" s="98"/>
      <c r="HC39" s="98"/>
      <c r="HD39" s="98"/>
      <c r="HE39" s="98"/>
      <c r="HF39" s="98"/>
      <c r="HG39" s="98"/>
      <c r="HH39" s="98"/>
      <c r="HI39" s="98"/>
      <c r="HJ39" s="98"/>
      <c r="HK39" s="98"/>
      <c r="HL39" s="98"/>
      <c r="HM39" s="98"/>
      <c r="HN39" s="98"/>
      <c r="HO39" s="98"/>
      <c r="HP39" s="98"/>
      <c r="HQ39" s="98"/>
      <c r="HR39" s="98"/>
      <c r="HS39" s="98"/>
      <c r="HT39" s="98"/>
      <c r="HU39" s="98"/>
      <c r="HV39" s="98"/>
      <c r="HW39" s="98"/>
      <c r="HX39" s="98"/>
      <c r="HY39" s="98"/>
      <c r="HZ39" s="98"/>
      <c r="IA39" s="98"/>
      <c r="IB39" s="98"/>
      <c r="IC39" s="98"/>
      <c r="ID39" s="98"/>
      <c r="IE39" s="98"/>
      <c r="IF39" s="98"/>
      <c r="IG39" s="98"/>
      <c r="IH39" s="98"/>
      <c r="II39" s="98"/>
      <c r="IJ39" s="98"/>
      <c r="IK39" s="98"/>
      <c r="IL39" s="98"/>
      <c r="IM39" s="98"/>
      <c r="IN39" s="98"/>
      <c r="IO39" s="98"/>
      <c r="IP39" s="98"/>
      <c r="IQ39" s="98"/>
      <c r="IR39" s="98"/>
      <c r="IS39" s="98"/>
      <c r="IT39" s="98"/>
      <c r="IU39" s="98"/>
      <c r="IV39" s="98"/>
    </row>
    <row r="40" spans="1:256">
      <c r="A40" s="79"/>
      <c r="B40" s="97"/>
      <c r="C40" s="97"/>
      <c r="D40" s="97"/>
      <c r="E40" s="97"/>
      <c r="F40" s="97"/>
      <c r="G40" s="97"/>
      <c r="H40" s="98"/>
      <c r="I40" s="98"/>
      <c r="J40" s="98"/>
      <c r="K40" s="98"/>
      <c r="L40" s="98"/>
      <c r="M40" s="98"/>
      <c r="N40" s="98"/>
      <c r="O40" s="98"/>
      <c r="P40" s="98"/>
      <c r="Q40" s="98"/>
      <c r="R40" s="98"/>
      <c r="S40" s="98"/>
      <c r="T40" s="98"/>
      <c r="U40" s="98"/>
      <c r="V40" s="98"/>
      <c r="W40" s="98"/>
      <c r="X40" s="98"/>
      <c r="Y40" s="98"/>
      <c r="Z40" s="98"/>
      <c r="AA40" s="98"/>
      <c r="AB40" s="98"/>
      <c r="AC40" s="98"/>
      <c r="AD40" s="98"/>
      <c r="AE40" s="98"/>
      <c r="AF40" s="98"/>
      <c r="AG40" s="98"/>
      <c r="AH40" s="98"/>
      <c r="AI40" s="98"/>
      <c r="AJ40" s="98"/>
      <c r="AK40" s="98"/>
      <c r="AL40" s="98"/>
      <c r="AM40" s="98"/>
      <c r="AN40" s="98"/>
      <c r="AO40" s="98"/>
      <c r="AP40" s="98"/>
      <c r="AQ40" s="98"/>
      <c r="AR40" s="98"/>
      <c r="AS40" s="98"/>
      <c r="AT40" s="98"/>
      <c r="AU40" s="98"/>
      <c r="AV40" s="98"/>
      <c r="AW40" s="98"/>
      <c r="AX40" s="98"/>
      <c r="AY40" s="98"/>
      <c r="AZ40" s="98"/>
      <c r="BA40" s="98"/>
      <c r="BB40" s="98"/>
      <c r="BC40" s="98"/>
      <c r="BD40" s="98"/>
      <c r="BE40" s="98"/>
      <c r="BF40" s="98"/>
      <c r="BG40" s="98"/>
      <c r="BH40" s="98"/>
      <c r="BI40" s="98"/>
      <c r="BJ40" s="98"/>
      <c r="BK40" s="98"/>
      <c r="BL40" s="98"/>
      <c r="BM40" s="98"/>
      <c r="BN40" s="98"/>
      <c r="BO40" s="98"/>
      <c r="BP40" s="98"/>
      <c r="BQ40" s="98"/>
      <c r="BR40" s="98"/>
      <c r="BS40" s="98"/>
      <c r="BT40" s="98"/>
      <c r="BU40" s="98"/>
      <c r="BV40" s="98"/>
      <c r="BW40" s="98"/>
      <c r="BX40" s="98"/>
      <c r="BY40" s="98"/>
      <c r="BZ40" s="98"/>
      <c r="CA40" s="98"/>
      <c r="CB40" s="98"/>
      <c r="CC40" s="98"/>
      <c r="CD40" s="98"/>
      <c r="CE40" s="98"/>
      <c r="CF40" s="98"/>
      <c r="CG40" s="98"/>
      <c r="CH40" s="98"/>
      <c r="CI40" s="98"/>
      <c r="CJ40" s="98"/>
      <c r="CK40" s="98"/>
      <c r="CL40" s="98"/>
      <c r="CM40" s="98"/>
      <c r="CN40" s="98"/>
      <c r="CO40" s="98"/>
      <c r="CP40" s="98"/>
      <c r="CQ40" s="98"/>
      <c r="CR40" s="98"/>
      <c r="CS40" s="98"/>
      <c r="CT40" s="98"/>
      <c r="CU40" s="98"/>
      <c r="CV40" s="98"/>
      <c r="CW40" s="98"/>
      <c r="CX40" s="98"/>
      <c r="CY40" s="98"/>
      <c r="CZ40" s="98"/>
      <c r="DA40" s="98"/>
      <c r="DB40" s="98"/>
      <c r="DC40" s="98"/>
      <c r="DD40" s="98"/>
      <c r="DE40" s="98"/>
      <c r="DF40" s="98"/>
      <c r="DG40" s="98"/>
      <c r="DH40" s="98"/>
      <c r="DI40" s="98"/>
      <c r="DJ40" s="98"/>
      <c r="DK40" s="98"/>
      <c r="DL40" s="98"/>
      <c r="DM40" s="98"/>
      <c r="DN40" s="98"/>
      <c r="DO40" s="98"/>
      <c r="DP40" s="98"/>
      <c r="DQ40" s="98"/>
      <c r="DR40" s="98"/>
      <c r="DS40" s="98"/>
      <c r="DT40" s="98"/>
      <c r="DU40" s="98"/>
      <c r="DV40" s="98"/>
      <c r="DW40" s="98"/>
      <c r="DX40" s="98"/>
      <c r="DY40" s="98"/>
      <c r="DZ40" s="98"/>
      <c r="EA40" s="98"/>
      <c r="EB40" s="98"/>
      <c r="EC40" s="98"/>
      <c r="ED40" s="98"/>
      <c r="EE40" s="98"/>
      <c r="EF40" s="98"/>
      <c r="EG40" s="98"/>
      <c r="EH40" s="98"/>
      <c r="EI40" s="98"/>
      <c r="EJ40" s="98"/>
      <c r="EK40" s="98"/>
      <c r="EL40" s="98"/>
      <c r="EM40" s="98"/>
      <c r="EN40" s="98"/>
      <c r="EO40" s="98"/>
      <c r="EP40" s="98"/>
      <c r="EQ40" s="98"/>
      <c r="ER40" s="98"/>
      <c r="ES40" s="98"/>
      <c r="ET40" s="98"/>
      <c r="EU40" s="98"/>
      <c r="EV40" s="98"/>
      <c r="EW40" s="98"/>
      <c r="EX40" s="98"/>
      <c r="EY40" s="98"/>
      <c r="EZ40" s="98"/>
      <c r="FA40" s="98"/>
      <c r="FB40" s="98"/>
      <c r="FC40" s="98"/>
      <c r="FD40" s="98"/>
      <c r="FE40" s="98"/>
      <c r="FF40" s="98"/>
      <c r="FG40" s="98"/>
      <c r="FH40" s="98"/>
      <c r="FI40" s="98"/>
      <c r="FJ40" s="98"/>
      <c r="FK40" s="98"/>
      <c r="FL40" s="98"/>
      <c r="FM40" s="98"/>
      <c r="FN40" s="98"/>
      <c r="FO40" s="98"/>
      <c r="FP40" s="98"/>
      <c r="FQ40" s="98"/>
      <c r="FR40" s="98"/>
      <c r="FS40" s="98"/>
      <c r="FT40" s="98"/>
      <c r="FU40" s="98"/>
      <c r="FV40" s="98"/>
      <c r="FW40" s="98"/>
      <c r="FX40" s="98"/>
      <c r="FY40" s="98"/>
      <c r="FZ40" s="98"/>
      <c r="GA40" s="98"/>
      <c r="GB40" s="98"/>
      <c r="GC40" s="98"/>
      <c r="GD40" s="98"/>
      <c r="GE40" s="98"/>
      <c r="GF40" s="98"/>
      <c r="GG40" s="98"/>
      <c r="GH40" s="98"/>
      <c r="GI40" s="98"/>
      <c r="GJ40" s="98"/>
      <c r="GK40" s="98"/>
      <c r="GL40" s="98"/>
      <c r="GM40" s="98"/>
      <c r="GN40" s="98"/>
      <c r="GO40" s="98"/>
      <c r="GP40" s="98"/>
      <c r="GQ40" s="98"/>
      <c r="GR40" s="98"/>
      <c r="GS40" s="98"/>
      <c r="GT40" s="98"/>
      <c r="GU40" s="98"/>
      <c r="GV40" s="98"/>
      <c r="GW40" s="98"/>
      <c r="GX40" s="98"/>
      <c r="GY40" s="98"/>
      <c r="GZ40" s="98"/>
      <c r="HA40" s="98"/>
      <c r="HB40" s="98"/>
      <c r="HC40" s="98"/>
      <c r="HD40" s="98"/>
      <c r="HE40" s="98"/>
      <c r="HF40" s="98"/>
      <c r="HG40" s="98"/>
      <c r="HH40" s="98"/>
      <c r="HI40" s="98"/>
      <c r="HJ40" s="98"/>
      <c r="HK40" s="98"/>
      <c r="HL40" s="98"/>
      <c r="HM40" s="98"/>
      <c r="HN40" s="98"/>
      <c r="HO40" s="98"/>
      <c r="HP40" s="98"/>
      <c r="HQ40" s="98"/>
      <c r="HR40" s="98"/>
      <c r="HS40" s="98"/>
      <c r="HT40" s="98"/>
      <c r="HU40" s="98"/>
      <c r="HV40" s="98"/>
      <c r="HW40" s="98"/>
      <c r="HX40" s="98"/>
      <c r="HY40" s="98"/>
      <c r="HZ40" s="98"/>
      <c r="IA40" s="98"/>
      <c r="IB40" s="98"/>
      <c r="IC40" s="98"/>
      <c r="ID40" s="98"/>
      <c r="IE40" s="98"/>
      <c r="IF40" s="98"/>
      <c r="IG40" s="98"/>
      <c r="IH40" s="98"/>
      <c r="II40" s="98"/>
      <c r="IJ40" s="98"/>
      <c r="IK40" s="98"/>
      <c r="IL40" s="98"/>
      <c r="IM40" s="98"/>
      <c r="IN40" s="98"/>
      <c r="IO40" s="98"/>
      <c r="IP40" s="98"/>
      <c r="IQ40" s="98"/>
      <c r="IR40" s="98"/>
      <c r="IS40" s="98"/>
      <c r="IT40" s="98"/>
      <c r="IU40" s="98"/>
      <c r="IV40" s="98"/>
    </row>
    <row r="41" spans="1:256">
      <c r="A41" s="79"/>
      <c r="B41" s="147"/>
      <c r="C41" s="147"/>
      <c r="D41" s="147"/>
      <c r="E41" s="147"/>
      <c r="F41" s="147"/>
      <c r="G41" s="147"/>
      <c r="H41" s="147"/>
      <c r="I41" s="98"/>
      <c r="J41" s="98"/>
      <c r="K41" s="98"/>
      <c r="L41" s="98"/>
      <c r="M41" s="98"/>
      <c r="N41" s="98"/>
      <c r="O41" s="98"/>
      <c r="P41" s="98"/>
      <c r="Q41" s="98"/>
      <c r="R41" s="98"/>
      <c r="S41" s="98"/>
      <c r="T41" s="98"/>
      <c r="U41" s="98"/>
      <c r="V41" s="98"/>
      <c r="W41" s="98"/>
      <c r="X41" s="98"/>
      <c r="Y41" s="98"/>
      <c r="Z41" s="98"/>
      <c r="AA41" s="98"/>
      <c r="AB41" s="98"/>
      <c r="AC41" s="98"/>
      <c r="AD41" s="98"/>
      <c r="AE41" s="98"/>
      <c r="AF41" s="98"/>
      <c r="AG41" s="98"/>
      <c r="AH41" s="98"/>
      <c r="AI41" s="98"/>
      <c r="AJ41" s="98"/>
      <c r="AK41" s="98"/>
      <c r="AL41" s="98"/>
      <c r="AM41" s="98"/>
      <c r="AN41" s="98"/>
      <c r="AO41" s="98"/>
      <c r="AP41" s="98"/>
      <c r="AQ41" s="98"/>
      <c r="AR41" s="98"/>
      <c r="AS41" s="98"/>
      <c r="AT41" s="98"/>
      <c r="AU41" s="98"/>
      <c r="AV41" s="98"/>
      <c r="AW41" s="98"/>
      <c r="AX41" s="98"/>
      <c r="AY41" s="98"/>
      <c r="AZ41" s="98"/>
      <c r="BA41" s="98"/>
      <c r="BB41" s="98"/>
      <c r="BC41" s="98"/>
      <c r="BD41" s="98"/>
      <c r="BE41" s="98"/>
      <c r="BF41" s="98"/>
      <c r="BG41" s="98"/>
      <c r="BH41" s="98"/>
      <c r="BI41" s="98"/>
      <c r="BJ41" s="98"/>
      <c r="BK41" s="98"/>
      <c r="BL41" s="98"/>
      <c r="BM41" s="98"/>
      <c r="BN41" s="98"/>
      <c r="BO41" s="98"/>
      <c r="BP41" s="98"/>
      <c r="BQ41" s="98"/>
      <c r="BR41" s="98"/>
      <c r="BS41" s="98"/>
      <c r="BT41" s="98"/>
      <c r="BU41" s="98"/>
      <c r="BV41" s="98"/>
      <c r="BW41" s="98"/>
      <c r="BX41" s="98"/>
      <c r="BY41" s="98"/>
      <c r="BZ41" s="98"/>
      <c r="CA41" s="98"/>
      <c r="CB41" s="98"/>
      <c r="CC41" s="98"/>
      <c r="CD41" s="98"/>
      <c r="CE41" s="98"/>
      <c r="CF41" s="98"/>
      <c r="CG41" s="98"/>
      <c r="CH41" s="98"/>
      <c r="CI41" s="98"/>
      <c r="CJ41" s="98"/>
      <c r="CK41" s="98"/>
      <c r="CL41" s="98"/>
      <c r="CM41" s="98"/>
      <c r="CN41" s="98"/>
      <c r="CO41" s="98"/>
      <c r="CP41" s="98"/>
      <c r="CQ41" s="98"/>
      <c r="CR41" s="98"/>
      <c r="CS41" s="98"/>
      <c r="CT41" s="98"/>
      <c r="CU41" s="98"/>
      <c r="CV41" s="98"/>
      <c r="CW41" s="98"/>
      <c r="CX41" s="98"/>
      <c r="CY41" s="98"/>
      <c r="CZ41" s="98"/>
      <c r="DA41" s="98"/>
      <c r="DB41" s="98"/>
      <c r="DC41" s="98"/>
      <c r="DD41" s="98"/>
      <c r="DE41" s="98"/>
      <c r="DF41" s="98"/>
      <c r="DG41" s="98"/>
      <c r="DH41" s="98"/>
      <c r="DI41" s="98"/>
      <c r="DJ41" s="98"/>
      <c r="DK41" s="98"/>
      <c r="DL41" s="98"/>
      <c r="DM41" s="98"/>
      <c r="DN41" s="98"/>
      <c r="DO41" s="98"/>
      <c r="DP41" s="98"/>
      <c r="DQ41" s="98"/>
      <c r="DR41" s="98"/>
      <c r="DS41" s="98"/>
      <c r="DT41" s="98"/>
      <c r="DU41" s="98"/>
      <c r="DV41" s="98"/>
      <c r="DW41" s="98"/>
      <c r="DX41" s="98"/>
      <c r="DY41" s="98"/>
      <c r="DZ41" s="98"/>
      <c r="EA41" s="98"/>
      <c r="EB41" s="98"/>
      <c r="EC41" s="98"/>
      <c r="ED41" s="98"/>
      <c r="EE41" s="98"/>
      <c r="EF41" s="98"/>
      <c r="EG41" s="98"/>
      <c r="EH41" s="98"/>
      <c r="EI41" s="98"/>
      <c r="EJ41" s="98"/>
      <c r="EK41" s="98"/>
      <c r="EL41" s="98"/>
      <c r="EM41" s="98"/>
      <c r="EN41" s="98"/>
      <c r="EO41" s="98"/>
      <c r="EP41" s="98"/>
      <c r="EQ41" s="98"/>
      <c r="ER41" s="98"/>
      <c r="ES41" s="98"/>
      <c r="ET41" s="98"/>
      <c r="EU41" s="98"/>
      <c r="EV41" s="98"/>
      <c r="EW41" s="98"/>
      <c r="EX41" s="98"/>
      <c r="EY41" s="98"/>
      <c r="EZ41" s="98"/>
      <c r="FA41" s="98"/>
      <c r="FB41" s="98"/>
      <c r="FC41" s="98"/>
      <c r="FD41" s="98"/>
      <c r="FE41" s="98"/>
      <c r="FF41" s="98"/>
      <c r="FG41" s="98"/>
      <c r="FH41" s="98"/>
      <c r="FI41" s="98"/>
      <c r="FJ41" s="98"/>
      <c r="FK41" s="98"/>
      <c r="FL41" s="98"/>
      <c r="FM41" s="98"/>
      <c r="FN41" s="98"/>
      <c r="FO41" s="98"/>
      <c r="FP41" s="98"/>
      <c r="FQ41" s="98"/>
      <c r="FR41" s="98"/>
      <c r="FS41" s="98"/>
      <c r="FT41" s="98"/>
      <c r="FU41" s="98"/>
      <c r="FV41" s="98"/>
      <c r="FW41" s="98"/>
      <c r="FX41" s="98"/>
      <c r="FY41" s="98"/>
      <c r="FZ41" s="98"/>
      <c r="GA41" s="98"/>
      <c r="GB41" s="98"/>
      <c r="GC41" s="98"/>
      <c r="GD41" s="98"/>
      <c r="GE41" s="98"/>
      <c r="GF41" s="98"/>
      <c r="GG41" s="98"/>
      <c r="GH41" s="98"/>
      <c r="GI41" s="98"/>
      <c r="GJ41" s="98"/>
      <c r="GK41" s="98"/>
      <c r="GL41" s="98"/>
      <c r="GM41" s="98"/>
      <c r="GN41" s="98"/>
      <c r="GO41" s="98"/>
      <c r="GP41" s="98"/>
      <c r="GQ41" s="98"/>
      <c r="GR41" s="98"/>
      <c r="GS41" s="98"/>
      <c r="GT41" s="98"/>
      <c r="GU41" s="98"/>
      <c r="GV41" s="98"/>
      <c r="GW41" s="98"/>
      <c r="GX41" s="98"/>
      <c r="GY41" s="98"/>
      <c r="GZ41" s="98"/>
      <c r="HA41" s="98"/>
      <c r="HB41" s="98"/>
      <c r="HC41" s="98"/>
      <c r="HD41" s="98"/>
      <c r="HE41" s="98"/>
      <c r="HF41" s="98"/>
      <c r="HG41" s="98"/>
      <c r="HH41" s="98"/>
      <c r="HI41" s="98"/>
      <c r="HJ41" s="98"/>
      <c r="HK41" s="98"/>
      <c r="HL41" s="98"/>
      <c r="HM41" s="98"/>
      <c r="HN41" s="98"/>
      <c r="HO41" s="98"/>
      <c r="HP41" s="98"/>
      <c r="HQ41" s="98"/>
      <c r="HR41" s="98"/>
      <c r="HS41" s="98"/>
      <c r="HT41" s="98"/>
      <c r="HU41" s="98"/>
      <c r="HV41" s="98"/>
      <c r="HW41" s="98"/>
      <c r="HX41" s="98"/>
      <c r="HY41" s="98"/>
      <c r="HZ41" s="98"/>
      <c r="IA41" s="98"/>
      <c r="IB41" s="98"/>
      <c r="IC41" s="98"/>
      <c r="ID41" s="98"/>
      <c r="IE41" s="98"/>
      <c r="IF41" s="98"/>
      <c r="IG41" s="98"/>
      <c r="IH41" s="98"/>
      <c r="II41" s="98"/>
      <c r="IJ41" s="98"/>
      <c r="IK41" s="98"/>
      <c r="IL41" s="98"/>
      <c r="IM41" s="98"/>
      <c r="IN41" s="98"/>
      <c r="IO41" s="98"/>
      <c r="IP41" s="98"/>
      <c r="IQ41" s="98"/>
      <c r="IR41" s="98"/>
      <c r="IS41" s="98"/>
      <c r="IT41" s="98"/>
      <c r="IU41" s="98"/>
      <c r="IV41" s="98"/>
    </row>
    <row r="42" spans="1:256">
      <c r="A42" s="79"/>
    </row>
    <row r="43" spans="1:256">
      <c r="A43" s="79"/>
      <c r="B43" s="147"/>
      <c r="C43" s="147"/>
      <c r="D43" s="147"/>
      <c r="E43" s="147"/>
      <c r="F43" s="147"/>
      <c r="G43" s="147"/>
      <c r="H43" s="147"/>
      <c r="I43" s="98"/>
      <c r="J43" s="98"/>
      <c r="K43" s="98"/>
      <c r="L43" s="98"/>
      <c r="M43" s="98"/>
      <c r="N43" s="98"/>
      <c r="O43" s="98"/>
      <c r="P43" s="98"/>
      <c r="Q43" s="98"/>
      <c r="R43" s="98"/>
      <c r="S43" s="98"/>
      <c r="T43" s="98"/>
      <c r="U43" s="98"/>
      <c r="V43" s="98"/>
      <c r="W43" s="98"/>
      <c r="X43" s="98"/>
      <c r="Y43" s="98"/>
      <c r="Z43" s="98"/>
      <c r="AA43" s="98"/>
      <c r="AB43" s="98"/>
      <c r="AC43" s="98"/>
      <c r="AD43" s="98"/>
      <c r="AE43" s="98"/>
      <c r="AF43" s="98"/>
      <c r="AG43" s="98"/>
      <c r="AH43" s="98"/>
      <c r="AI43" s="98"/>
      <c r="AJ43" s="98"/>
      <c r="AK43" s="98"/>
      <c r="AL43" s="98"/>
      <c r="AM43" s="98"/>
      <c r="AN43" s="98"/>
      <c r="AO43" s="98"/>
      <c r="AP43" s="98"/>
      <c r="AQ43" s="98"/>
      <c r="AR43" s="98"/>
      <c r="AS43" s="98"/>
      <c r="AT43" s="98"/>
      <c r="AU43" s="98"/>
      <c r="AV43" s="98"/>
      <c r="AW43" s="98"/>
      <c r="AX43" s="98"/>
      <c r="AY43" s="98"/>
      <c r="AZ43" s="98"/>
      <c r="BA43" s="98"/>
      <c r="BB43" s="98"/>
      <c r="BC43" s="98"/>
      <c r="BD43" s="98"/>
      <c r="BE43" s="98"/>
      <c r="BF43" s="98"/>
      <c r="BG43" s="98"/>
      <c r="BH43" s="98"/>
      <c r="BI43" s="98"/>
      <c r="BJ43" s="98"/>
      <c r="BK43" s="98"/>
      <c r="BL43" s="98"/>
      <c r="BM43" s="98"/>
      <c r="BN43" s="98"/>
      <c r="BO43" s="98"/>
      <c r="BP43" s="98"/>
      <c r="BQ43" s="98"/>
      <c r="BR43" s="98"/>
      <c r="BS43" s="98"/>
      <c r="BT43" s="98"/>
      <c r="BU43" s="98"/>
      <c r="BV43" s="98"/>
      <c r="BW43" s="98"/>
      <c r="BX43" s="98"/>
      <c r="BY43" s="98"/>
      <c r="BZ43" s="98"/>
      <c r="CA43" s="98"/>
      <c r="CB43" s="98"/>
      <c r="CC43" s="98"/>
      <c r="CD43" s="98"/>
      <c r="CE43" s="98"/>
      <c r="CF43" s="98"/>
      <c r="CG43" s="98"/>
      <c r="CH43" s="98"/>
      <c r="CI43" s="98"/>
      <c r="CJ43" s="98"/>
      <c r="CK43" s="98"/>
      <c r="CL43" s="98"/>
      <c r="CM43" s="98"/>
      <c r="CN43" s="98"/>
      <c r="CO43" s="98"/>
      <c r="CP43" s="98"/>
      <c r="CQ43" s="98"/>
      <c r="CR43" s="98"/>
      <c r="CS43" s="98"/>
      <c r="CT43" s="98"/>
      <c r="CU43" s="98"/>
      <c r="CV43" s="98"/>
      <c r="CW43" s="98"/>
      <c r="CX43" s="98"/>
      <c r="CY43" s="98"/>
      <c r="CZ43" s="98"/>
      <c r="DA43" s="98"/>
      <c r="DB43" s="98"/>
      <c r="DC43" s="98"/>
      <c r="DD43" s="98"/>
      <c r="DE43" s="98"/>
      <c r="DF43" s="98"/>
      <c r="DG43" s="98"/>
      <c r="DH43" s="98"/>
      <c r="DI43" s="98"/>
      <c r="DJ43" s="98"/>
      <c r="DK43" s="98"/>
      <c r="DL43" s="98"/>
      <c r="DM43" s="98"/>
      <c r="DN43" s="98"/>
      <c r="DO43" s="98"/>
      <c r="DP43" s="98"/>
      <c r="DQ43" s="98"/>
      <c r="DR43" s="98"/>
      <c r="DS43" s="98"/>
      <c r="DT43" s="98"/>
      <c r="DU43" s="98"/>
      <c r="DV43" s="98"/>
      <c r="DW43" s="98"/>
      <c r="DX43" s="98"/>
      <c r="DY43" s="98"/>
      <c r="DZ43" s="98"/>
      <c r="EA43" s="98"/>
      <c r="EB43" s="98"/>
      <c r="EC43" s="98"/>
      <c r="ED43" s="98"/>
      <c r="EE43" s="98"/>
      <c r="EF43" s="98"/>
      <c r="EG43" s="98"/>
      <c r="EH43" s="98"/>
      <c r="EI43" s="98"/>
      <c r="EJ43" s="98"/>
      <c r="EK43" s="98"/>
      <c r="EL43" s="98"/>
      <c r="EM43" s="98"/>
      <c r="EN43" s="98"/>
      <c r="EO43" s="98"/>
      <c r="EP43" s="98"/>
      <c r="EQ43" s="98"/>
      <c r="ER43" s="98"/>
      <c r="ES43" s="98"/>
      <c r="ET43" s="98"/>
      <c r="EU43" s="98"/>
      <c r="EV43" s="98"/>
      <c r="EW43" s="98"/>
      <c r="EX43" s="98"/>
      <c r="EY43" s="98"/>
      <c r="EZ43" s="98"/>
      <c r="FA43" s="98"/>
      <c r="FB43" s="98"/>
      <c r="FC43" s="98"/>
      <c r="FD43" s="98"/>
      <c r="FE43" s="98"/>
      <c r="FF43" s="98"/>
      <c r="FG43" s="98"/>
      <c r="FH43" s="98"/>
      <c r="FI43" s="98"/>
      <c r="FJ43" s="98"/>
      <c r="FK43" s="98"/>
      <c r="FL43" s="98"/>
      <c r="FM43" s="98"/>
      <c r="FN43" s="98"/>
      <c r="FO43" s="98"/>
      <c r="FP43" s="98"/>
      <c r="FQ43" s="98"/>
      <c r="FR43" s="98"/>
      <c r="FS43" s="98"/>
      <c r="FT43" s="98"/>
      <c r="FU43" s="98"/>
      <c r="FV43" s="98"/>
      <c r="FW43" s="98"/>
      <c r="FX43" s="98"/>
      <c r="FY43" s="98"/>
      <c r="FZ43" s="98"/>
      <c r="GA43" s="98"/>
      <c r="GB43" s="98"/>
      <c r="GC43" s="98"/>
      <c r="GD43" s="98"/>
      <c r="GE43" s="98"/>
      <c r="GF43" s="98"/>
      <c r="GG43" s="98"/>
      <c r="GH43" s="98"/>
      <c r="GI43" s="98"/>
      <c r="GJ43" s="98"/>
      <c r="GK43" s="98"/>
      <c r="GL43" s="98"/>
      <c r="GM43" s="98"/>
      <c r="GN43" s="98"/>
      <c r="GO43" s="98"/>
      <c r="GP43" s="98"/>
      <c r="GQ43" s="98"/>
      <c r="GR43" s="98"/>
      <c r="GS43" s="98"/>
      <c r="GT43" s="98"/>
      <c r="GU43" s="98"/>
      <c r="GV43" s="98"/>
      <c r="GW43" s="98"/>
      <c r="GX43" s="98"/>
      <c r="GY43" s="98"/>
      <c r="GZ43" s="98"/>
      <c r="HA43" s="98"/>
      <c r="HB43" s="98"/>
      <c r="HC43" s="98"/>
      <c r="HD43" s="98"/>
      <c r="HE43" s="98"/>
      <c r="HF43" s="98"/>
      <c r="HG43" s="98"/>
      <c r="HH43" s="98"/>
      <c r="HI43" s="98"/>
      <c r="HJ43" s="98"/>
      <c r="HK43" s="98"/>
      <c r="HL43" s="98"/>
      <c r="HM43" s="98"/>
      <c r="HN43" s="98"/>
      <c r="HO43" s="98"/>
      <c r="HP43" s="98"/>
      <c r="HQ43" s="98"/>
      <c r="HR43" s="98"/>
      <c r="HS43" s="98"/>
      <c r="HT43" s="98"/>
      <c r="HU43" s="98"/>
      <c r="HV43" s="98"/>
      <c r="HW43" s="98"/>
      <c r="HX43" s="98"/>
      <c r="HY43" s="98"/>
      <c r="HZ43" s="98"/>
      <c r="IA43" s="98"/>
      <c r="IB43" s="98"/>
      <c r="IC43" s="98"/>
      <c r="ID43" s="98"/>
      <c r="IE43" s="98"/>
      <c r="IF43" s="98"/>
      <c r="IG43" s="98"/>
      <c r="IH43" s="98"/>
      <c r="II43" s="98"/>
      <c r="IJ43" s="98"/>
      <c r="IK43" s="98"/>
      <c r="IL43" s="98"/>
      <c r="IM43" s="98"/>
      <c r="IN43" s="98"/>
      <c r="IO43" s="98"/>
      <c r="IP43" s="98"/>
      <c r="IQ43" s="98"/>
      <c r="IR43" s="98"/>
      <c r="IS43" s="98"/>
      <c r="IT43" s="98"/>
      <c r="IU43" s="98"/>
      <c r="IV43" s="98"/>
    </row>
    <row r="44" spans="1:256">
      <c r="A44" s="79"/>
    </row>
    <row r="45" spans="1:256">
      <c r="A45" s="79"/>
    </row>
    <row r="46" spans="1:256">
      <c r="A46" s="79"/>
    </row>
    <row r="47" spans="1:256">
      <c r="A47" s="79"/>
    </row>
    <row r="48" spans="1:256">
      <c r="A48" s="79"/>
    </row>
    <row r="49" spans="1:1">
      <c r="A49" s="79"/>
    </row>
    <row r="50" spans="1:1">
      <c r="A50" s="79"/>
    </row>
    <row r="51" spans="1:1">
      <c r="A51" s="79"/>
    </row>
    <row r="52" spans="1:1">
      <c r="A52" s="79"/>
    </row>
    <row r="53" spans="1:1">
      <c r="A53" s="79"/>
    </row>
    <row r="54" spans="1:1">
      <c r="A54" s="79"/>
    </row>
    <row r="55" spans="1:1">
      <c r="A55" s="79"/>
    </row>
    <row r="56" spans="1:1">
      <c r="A56" s="79"/>
    </row>
    <row r="57" spans="1:1">
      <c r="A57" s="79"/>
    </row>
    <row r="58" spans="1:1">
      <c r="A58" s="79"/>
    </row>
    <row r="59" spans="1:1">
      <c r="A59" s="79"/>
    </row>
    <row r="60" spans="1:1">
      <c r="A60" s="79"/>
    </row>
    <row r="61" spans="1:1">
      <c r="A61" s="79"/>
    </row>
    <row r="62" spans="1:1">
      <c r="A62" s="79"/>
    </row>
    <row r="63" spans="1:1">
      <c r="A63" s="79"/>
    </row>
    <row r="64" spans="1:1">
      <c r="A64" s="79"/>
    </row>
    <row r="65" spans="1:1">
      <c r="A65" s="319"/>
    </row>
  </sheetData>
  <pageMargins left="0.511811024" right="0.511811024" top="0.78740157499999996" bottom="0.78740157499999996" header="0.31496062000000002" footer="0.31496062000000002"/>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workbookViewId="0">
      <selection activeCell="L43" sqref="L43"/>
    </sheetView>
  </sheetViews>
  <sheetFormatPr defaultRowHeight="15"/>
  <cols>
    <col min="1" max="16384" width="9.140625" style="13"/>
  </cols>
  <sheetData>
    <row r="1" spans="1:28" ht="12" customHeight="1">
      <c r="A1" s="313" t="s">
        <v>316</v>
      </c>
      <c r="B1" s="313"/>
      <c r="C1" s="313"/>
      <c r="D1" s="313"/>
      <c r="E1" s="313"/>
      <c r="F1" s="313"/>
      <c r="G1" s="313"/>
      <c r="H1" s="11"/>
      <c r="I1" s="11"/>
      <c r="J1" s="11"/>
      <c r="K1" s="11"/>
      <c r="L1" s="11"/>
      <c r="M1" s="12"/>
      <c r="N1" s="12"/>
      <c r="O1" s="12"/>
      <c r="P1" s="12"/>
      <c r="Q1" s="79"/>
      <c r="R1" s="79"/>
      <c r="S1" s="79"/>
      <c r="T1" s="79"/>
      <c r="U1" s="79"/>
      <c r="V1" s="79"/>
      <c r="W1" s="79"/>
      <c r="X1" s="79"/>
      <c r="Y1" s="79"/>
      <c r="Z1" s="12"/>
      <c r="AA1" s="79"/>
      <c r="AB1" s="79"/>
    </row>
    <row r="2" spans="1:28" ht="12" customHeight="1">
      <c r="A2" s="314" t="s">
        <v>317</v>
      </c>
      <c r="B2" s="314"/>
      <c r="C2" s="314"/>
      <c r="D2" s="314"/>
      <c r="E2" s="314"/>
      <c r="F2" s="314"/>
      <c r="G2" s="314"/>
      <c r="H2" s="11"/>
      <c r="I2" s="11"/>
      <c r="J2" s="11"/>
      <c r="K2" s="11"/>
      <c r="L2" s="11"/>
      <c r="M2" s="12"/>
      <c r="N2" s="12"/>
      <c r="O2" s="12"/>
      <c r="P2" s="12"/>
      <c r="Q2" s="79"/>
      <c r="R2" s="79"/>
      <c r="S2" s="79"/>
      <c r="T2" s="79"/>
      <c r="U2" s="79"/>
      <c r="V2" s="79"/>
      <c r="W2" s="79"/>
      <c r="X2" s="79"/>
      <c r="Y2" s="79"/>
      <c r="Z2" s="12"/>
      <c r="AA2" s="79"/>
      <c r="AB2" s="79"/>
    </row>
    <row r="3" spans="1:28" ht="12" customHeight="1">
      <c r="A3" s="314" t="s">
        <v>313</v>
      </c>
      <c r="B3" s="314"/>
      <c r="C3" s="314"/>
      <c r="D3" s="314"/>
      <c r="E3" s="391"/>
      <c r="F3" s="392"/>
      <c r="G3" s="314"/>
      <c r="H3" s="11"/>
      <c r="I3" s="11"/>
      <c r="J3" s="11"/>
      <c r="K3" s="11"/>
      <c r="L3" s="11"/>
      <c r="M3" s="12"/>
      <c r="N3" s="12"/>
      <c r="O3" s="12"/>
      <c r="P3" s="12"/>
      <c r="Q3" s="79"/>
      <c r="R3" s="79"/>
      <c r="S3" s="79"/>
      <c r="T3" s="79"/>
      <c r="U3" s="79"/>
      <c r="V3" s="79"/>
      <c r="W3" s="79"/>
      <c r="X3" s="79"/>
      <c r="Y3" s="79"/>
      <c r="Z3" s="12"/>
      <c r="AA3" s="79"/>
      <c r="AB3" s="79"/>
    </row>
    <row r="4" spans="1:28" ht="12" customHeight="1">
      <c r="A4" s="11"/>
      <c r="B4" s="11"/>
      <c r="C4" s="11"/>
      <c r="D4" s="11"/>
      <c r="E4" s="11"/>
      <c r="F4" s="11"/>
      <c r="G4" s="11"/>
      <c r="H4" s="11"/>
      <c r="I4" s="11"/>
      <c r="J4" s="11"/>
      <c r="K4" s="11"/>
      <c r="L4" s="11"/>
      <c r="M4" s="12"/>
      <c r="N4" s="12"/>
      <c r="O4" s="12"/>
      <c r="P4" s="12"/>
      <c r="Q4" s="79"/>
      <c r="R4" s="79"/>
      <c r="S4" s="79"/>
      <c r="T4" s="79"/>
      <c r="U4" s="79"/>
      <c r="V4" s="79"/>
      <c r="W4" s="79"/>
      <c r="X4" s="79"/>
      <c r="Y4" s="79"/>
      <c r="Z4" s="12"/>
      <c r="AA4" s="79"/>
      <c r="AB4" s="79"/>
    </row>
    <row r="5" spans="1:28" ht="12" customHeight="1">
      <c r="A5" s="1080" t="s">
        <v>137</v>
      </c>
      <c r="B5" s="1261" t="s">
        <v>318</v>
      </c>
      <c r="C5" s="1262"/>
      <c r="D5" s="1262"/>
      <c r="E5" s="1262"/>
      <c r="F5" s="1262"/>
      <c r="G5" s="1262"/>
      <c r="H5" s="1262"/>
      <c r="I5" s="1262"/>
      <c r="J5" s="1262"/>
      <c r="K5" s="1262"/>
      <c r="L5" s="1263"/>
      <c r="M5" s="1264"/>
      <c r="N5" s="1264"/>
      <c r="O5" s="1264"/>
      <c r="P5" s="1264"/>
      <c r="Q5" s="336"/>
      <c r="R5" s="336"/>
      <c r="S5" s="336"/>
      <c r="T5" s="336"/>
      <c r="U5" s="336"/>
      <c r="V5" s="336"/>
      <c r="W5" s="336"/>
      <c r="X5" s="336"/>
      <c r="Y5" s="336"/>
      <c r="Z5" s="336"/>
      <c r="AA5" s="336"/>
      <c r="AB5" s="336"/>
    </row>
    <row r="6" spans="1:28" ht="21.75" customHeight="1">
      <c r="A6" s="1092"/>
      <c r="B6" s="1247" t="s">
        <v>319</v>
      </c>
      <c r="C6" s="1239"/>
      <c r="D6" s="1247" t="s">
        <v>320</v>
      </c>
      <c r="E6" s="1239"/>
      <c r="F6" s="1247" t="s">
        <v>321</v>
      </c>
      <c r="G6" s="1239"/>
      <c r="H6" s="1247" t="s">
        <v>322</v>
      </c>
      <c r="I6" s="1239"/>
      <c r="J6" s="780" t="s">
        <v>323</v>
      </c>
      <c r="K6" s="1247" t="s">
        <v>7</v>
      </c>
      <c r="L6" s="1239"/>
      <c r="M6" s="1265"/>
      <c r="N6" s="1265"/>
      <c r="O6" s="1265"/>
      <c r="P6" s="1265"/>
      <c r="Q6" s="337"/>
      <c r="R6" s="337"/>
      <c r="S6" s="337"/>
      <c r="T6" s="337"/>
      <c r="U6" s="337"/>
      <c r="V6" s="337"/>
      <c r="W6" s="337"/>
      <c r="X6" s="337"/>
      <c r="Y6" s="337"/>
      <c r="Z6" s="338"/>
      <c r="AA6" s="337"/>
      <c r="AB6" s="337"/>
    </row>
    <row r="7" spans="1:28" ht="33" customHeight="1">
      <c r="A7" s="1093"/>
      <c r="B7" s="780" t="s">
        <v>324</v>
      </c>
      <c r="C7" s="780" t="s">
        <v>168</v>
      </c>
      <c r="D7" s="780" t="s">
        <v>324</v>
      </c>
      <c r="E7" s="780" t="s">
        <v>168</v>
      </c>
      <c r="F7" s="780" t="s">
        <v>324</v>
      </c>
      <c r="G7" s="780" t="s">
        <v>168</v>
      </c>
      <c r="H7" s="780" t="s">
        <v>324</v>
      </c>
      <c r="I7" s="780" t="s">
        <v>168</v>
      </c>
      <c r="J7" s="780" t="s">
        <v>324</v>
      </c>
      <c r="K7" s="780" t="s">
        <v>324</v>
      </c>
      <c r="L7" s="780" t="s">
        <v>168</v>
      </c>
      <c r="M7" s="198"/>
      <c r="N7" s="198"/>
      <c r="O7" s="198"/>
      <c r="P7" s="198"/>
      <c r="Q7" s="340"/>
      <c r="R7" s="340"/>
      <c r="S7" s="340"/>
      <c r="T7" s="340"/>
      <c r="U7" s="340"/>
      <c r="V7" s="340"/>
      <c r="W7" s="340"/>
      <c r="X7" s="340"/>
      <c r="Y7" s="340"/>
      <c r="Z7" s="340"/>
      <c r="AA7" s="340"/>
      <c r="AB7" s="340"/>
    </row>
    <row r="8" spans="1:28" ht="12" customHeight="1">
      <c r="A8" s="319" t="s">
        <v>82</v>
      </c>
      <c r="B8" s="341">
        <v>1017</v>
      </c>
      <c r="C8" s="342">
        <v>2.2489936718099544</v>
      </c>
      <c r="D8" s="341">
        <v>19896</v>
      </c>
      <c r="E8" s="342">
        <v>58.108468728802592</v>
      </c>
      <c r="F8" s="341">
        <v>9015</v>
      </c>
      <c r="G8" s="342">
        <v>49.890204714610917</v>
      </c>
      <c r="H8" s="341">
        <v>23367</v>
      </c>
      <c r="I8" s="343">
        <v>23.173574634324794</v>
      </c>
      <c r="J8" s="344">
        <v>974</v>
      </c>
      <c r="K8" s="341">
        <v>54269</v>
      </c>
      <c r="L8" s="343">
        <v>26.936906477486911</v>
      </c>
      <c r="M8" s="345"/>
      <c r="N8" s="198"/>
      <c r="O8" s="345"/>
      <c r="P8" s="198"/>
      <c r="Q8" s="345"/>
      <c r="R8" s="198"/>
      <c r="S8" s="198"/>
      <c r="T8" s="198"/>
      <c r="U8" s="198"/>
      <c r="V8" s="198"/>
      <c r="W8" s="345"/>
      <c r="X8" s="198"/>
      <c r="Y8" s="345"/>
      <c r="Z8" s="198"/>
      <c r="AA8" s="198"/>
      <c r="AB8" s="345"/>
    </row>
    <row r="9" spans="1:28" s="354" customFormat="1" ht="12" customHeight="1">
      <c r="A9" s="12"/>
      <c r="B9" s="346"/>
      <c r="C9" s="347"/>
      <c r="D9" s="346"/>
      <c r="E9" s="1266"/>
      <c r="F9" s="348"/>
      <c r="G9" s="1266"/>
      <c r="H9" s="346"/>
      <c r="I9" s="346"/>
      <c r="J9" s="349"/>
      <c r="K9" s="346"/>
      <c r="L9" s="346"/>
      <c r="M9" s="351"/>
      <c r="N9" s="352"/>
      <c r="O9" s="351"/>
      <c r="P9" s="352"/>
      <c r="Q9" s="351"/>
      <c r="R9" s="352"/>
      <c r="S9" s="351"/>
      <c r="T9" s="352"/>
      <c r="U9" s="351"/>
      <c r="V9" s="352"/>
      <c r="W9" s="351"/>
      <c r="X9" s="352"/>
      <c r="Y9" s="351"/>
      <c r="Z9" s="352"/>
      <c r="AA9" s="352"/>
      <c r="AB9" s="353"/>
    </row>
    <row r="10" spans="1:28" ht="12" customHeight="1">
      <c r="A10" s="99" t="s">
        <v>11</v>
      </c>
      <c r="B10" s="254">
        <v>8</v>
      </c>
      <c r="C10" s="253">
        <v>3.0920071504707436</v>
      </c>
      <c r="D10" s="254">
        <v>85</v>
      </c>
      <c r="E10" s="253">
        <v>54.523711639617304</v>
      </c>
      <c r="F10" s="254">
        <v>38</v>
      </c>
      <c r="G10" s="253">
        <v>49.521496844351034</v>
      </c>
      <c r="H10" s="254">
        <v>109</v>
      </c>
      <c r="I10" s="356">
        <v>34.822078087176195</v>
      </c>
      <c r="J10" s="357" t="s">
        <v>58</v>
      </c>
      <c r="K10" s="254">
        <v>240</v>
      </c>
      <c r="L10" s="356">
        <v>30.786123667858774</v>
      </c>
      <c r="M10" s="358"/>
      <c r="N10" s="359"/>
      <c r="O10" s="358"/>
      <c r="P10" s="359"/>
      <c r="Q10" s="358"/>
      <c r="R10" s="359"/>
      <c r="S10" s="358"/>
      <c r="T10" s="359"/>
      <c r="U10" s="358"/>
      <c r="V10" s="359"/>
      <c r="W10" s="358"/>
      <c r="X10" s="359"/>
      <c r="Y10" s="358"/>
      <c r="Z10" s="359"/>
      <c r="AA10" s="352"/>
      <c r="AB10" s="360"/>
    </row>
    <row r="11" spans="1:28" ht="12" customHeight="1">
      <c r="A11" s="12" t="s">
        <v>12</v>
      </c>
      <c r="B11" s="250">
        <v>64</v>
      </c>
      <c r="C11" s="124">
        <v>7.1859025420333049</v>
      </c>
      <c r="D11" s="250">
        <v>949</v>
      </c>
      <c r="E11" s="124">
        <v>157.28056608617956</v>
      </c>
      <c r="F11" s="250">
        <v>367</v>
      </c>
      <c r="G11" s="124">
        <v>126.03171717549735</v>
      </c>
      <c r="H11" s="250">
        <v>778</v>
      </c>
      <c r="I11" s="362">
        <v>53.295260599402773</v>
      </c>
      <c r="J11" s="363" t="s">
        <v>58</v>
      </c>
      <c r="K11" s="250">
        <v>2158</v>
      </c>
      <c r="L11" s="362">
        <v>65.279206243571906</v>
      </c>
      <c r="M11" s="124"/>
      <c r="N11" s="363"/>
      <c r="O11" s="124"/>
      <c r="P11" s="363"/>
      <c r="Q11" s="124"/>
      <c r="R11" s="364"/>
      <c r="S11" s="124"/>
      <c r="T11" s="364"/>
      <c r="U11" s="124"/>
      <c r="V11" s="364"/>
      <c r="W11" s="124"/>
      <c r="X11" s="364"/>
      <c r="Y11" s="124"/>
      <c r="Z11" s="364"/>
      <c r="AA11" s="364"/>
      <c r="AB11" s="360"/>
    </row>
    <row r="12" spans="1:28" ht="12" customHeight="1">
      <c r="A12" s="12" t="s">
        <v>13</v>
      </c>
      <c r="B12" s="250">
        <v>8</v>
      </c>
      <c r="C12" s="124">
        <v>3.4123676435791275</v>
      </c>
      <c r="D12" s="250">
        <v>107</v>
      </c>
      <c r="E12" s="124">
        <v>69.058636399988558</v>
      </c>
      <c r="F12" s="250">
        <v>33</v>
      </c>
      <c r="G12" s="124">
        <v>45.323751608740587</v>
      </c>
      <c r="H12" s="250">
        <v>70</v>
      </c>
      <c r="I12" s="362">
        <v>24.803380317316307</v>
      </c>
      <c r="J12" s="363" t="s">
        <v>58</v>
      </c>
      <c r="K12" s="250">
        <v>218</v>
      </c>
      <c r="L12" s="362">
        <v>29.486874283117277</v>
      </c>
      <c r="M12" s="124"/>
      <c r="N12" s="363"/>
      <c r="O12" s="124"/>
      <c r="P12" s="363"/>
      <c r="Q12" s="124"/>
      <c r="R12" s="364"/>
      <c r="S12" s="124"/>
      <c r="T12" s="364"/>
      <c r="U12" s="124"/>
      <c r="V12" s="364"/>
      <c r="W12" s="124"/>
      <c r="X12" s="364"/>
      <c r="Y12" s="124"/>
      <c r="Z12" s="364"/>
      <c r="AA12" s="364"/>
      <c r="AB12" s="360"/>
    </row>
    <row r="13" spans="1:28" ht="12" customHeight="1">
      <c r="A13" s="12" t="s">
        <v>15</v>
      </c>
      <c r="B13" s="250">
        <v>45</v>
      </c>
      <c r="C13" s="124">
        <v>3.8098941518805036</v>
      </c>
      <c r="D13" s="250">
        <v>433</v>
      </c>
      <c r="E13" s="124">
        <v>58.99229415306111</v>
      </c>
      <c r="F13" s="250">
        <v>220</v>
      </c>
      <c r="G13" s="124">
        <v>61.471060625449773</v>
      </c>
      <c r="H13" s="250">
        <v>476</v>
      </c>
      <c r="I13" s="362">
        <v>32.392924812334854</v>
      </c>
      <c r="J13" s="363">
        <v>2</v>
      </c>
      <c r="K13" s="250">
        <v>1176</v>
      </c>
      <c r="L13" s="362">
        <v>30.757360777826452</v>
      </c>
      <c r="M13" s="124"/>
      <c r="N13" s="363"/>
      <c r="O13" s="124"/>
      <c r="P13" s="363"/>
      <c r="Q13" s="124"/>
      <c r="R13" s="364"/>
      <c r="S13" s="124"/>
      <c r="T13" s="364"/>
      <c r="U13" s="124"/>
      <c r="V13" s="364"/>
      <c r="W13" s="124"/>
      <c r="X13" s="364"/>
      <c r="Y13" s="124"/>
      <c r="Z13" s="364"/>
      <c r="AA13" s="364"/>
      <c r="AB13" s="360"/>
    </row>
    <row r="14" spans="1:28" ht="12" customHeight="1">
      <c r="A14" s="12" t="s">
        <v>16</v>
      </c>
      <c r="B14" s="250">
        <v>90</v>
      </c>
      <c r="C14" s="124">
        <v>2.6154077922176571</v>
      </c>
      <c r="D14" s="250">
        <v>2078</v>
      </c>
      <c r="E14" s="124">
        <v>81.071454412837966</v>
      </c>
      <c r="F14" s="250">
        <v>832</v>
      </c>
      <c r="G14" s="124">
        <v>58.739442137122353</v>
      </c>
      <c r="H14" s="250">
        <v>1925</v>
      </c>
      <c r="I14" s="362">
        <v>26.883348226357974</v>
      </c>
      <c r="J14" s="363">
        <v>115</v>
      </c>
      <c r="K14" s="250">
        <v>5040</v>
      </c>
      <c r="L14" s="362">
        <v>33.460178835361383</v>
      </c>
      <c r="M14" s="124"/>
      <c r="N14" s="363"/>
      <c r="O14" s="124"/>
      <c r="P14" s="363"/>
      <c r="Q14" s="124"/>
      <c r="R14" s="364"/>
      <c r="S14" s="124"/>
      <c r="T14" s="364"/>
      <c r="U14" s="124"/>
      <c r="V14" s="364"/>
      <c r="W14" s="124"/>
      <c r="X14" s="364"/>
      <c r="Y14" s="124"/>
      <c r="Z14" s="364"/>
      <c r="AA14" s="364"/>
      <c r="AB14" s="360"/>
    </row>
    <row r="15" spans="1:28" ht="12" customHeight="1">
      <c r="A15" s="12" t="s">
        <v>17</v>
      </c>
      <c r="B15" s="250">
        <v>89</v>
      </c>
      <c r="C15" s="124">
        <v>4.2073906013026434</v>
      </c>
      <c r="D15" s="250">
        <v>1951</v>
      </c>
      <c r="E15" s="124">
        <v>112.74346096069219</v>
      </c>
      <c r="F15" s="250">
        <v>738</v>
      </c>
      <c r="G15" s="124">
        <v>91.165131494992636</v>
      </c>
      <c r="H15" s="250">
        <v>1642</v>
      </c>
      <c r="I15" s="362">
        <v>37.108285476407588</v>
      </c>
      <c r="J15" s="363">
        <v>22</v>
      </c>
      <c r="K15" s="250">
        <v>4442</v>
      </c>
      <c r="L15" s="362">
        <v>50.486589797935437</v>
      </c>
      <c r="M15" s="124"/>
      <c r="N15" s="363"/>
      <c r="O15" s="124"/>
      <c r="P15" s="363"/>
      <c r="Q15" s="124"/>
      <c r="R15" s="364"/>
      <c r="S15" s="124"/>
      <c r="T15" s="364"/>
      <c r="U15" s="124"/>
      <c r="V15" s="364"/>
      <c r="W15" s="124"/>
      <c r="X15" s="364"/>
      <c r="Y15" s="124"/>
      <c r="Z15" s="364"/>
      <c r="AA15" s="364"/>
      <c r="AB15" s="360"/>
    </row>
    <row r="16" spans="1:28" ht="12" customHeight="1">
      <c r="A16" s="12" t="s">
        <v>18</v>
      </c>
      <c r="B16" s="250">
        <v>19</v>
      </c>
      <c r="C16" s="124">
        <v>3.0630872662430462</v>
      </c>
      <c r="D16" s="250">
        <v>377</v>
      </c>
      <c r="E16" s="124">
        <v>79.946551933832637</v>
      </c>
      <c r="F16" s="250">
        <v>150</v>
      </c>
      <c r="G16" s="124">
        <v>51.221562670809199</v>
      </c>
      <c r="H16" s="250">
        <v>332</v>
      </c>
      <c r="I16" s="362">
        <v>23.715387490884066</v>
      </c>
      <c r="J16" s="363">
        <v>40</v>
      </c>
      <c r="K16" s="250">
        <v>918</v>
      </c>
      <c r="L16" s="362">
        <v>32.776209185050618</v>
      </c>
      <c r="M16" s="124"/>
      <c r="N16" s="363"/>
      <c r="O16" s="124"/>
      <c r="P16" s="363"/>
      <c r="Q16" s="124"/>
      <c r="R16" s="364"/>
      <c r="S16" s="124"/>
      <c r="T16" s="364"/>
      <c r="U16" s="124"/>
      <c r="V16" s="364"/>
      <c r="W16" s="124"/>
      <c r="X16" s="364"/>
      <c r="Y16" s="124"/>
      <c r="Z16" s="364"/>
      <c r="AA16" s="364"/>
      <c r="AB16" s="360"/>
    </row>
    <row r="17" spans="1:28" ht="12" customHeight="1">
      <c r="A17" s="12" t="s">
        <v>19</v>
      </c>
      <c r="B17" s="250">
        <v>50</v>
      </c>
      <c r="C17" s="124">
        <v>6.2841659397319498</v>
      </c>
      <c r="D17" s="250">
        <v>720</v>
      </c>
      <c r="E17" s="124">
        <v>115.10817205766885</v>
      </c>
      <c r="F17" s="250">
        <v>264</v>
      </c>
      <c r="G17" s="124">
        <v>75.920411101809322</v>
      </c>
      <c r="H17" s="250">
        <v>585</v>
      </c>
      <c r="I17" s="362">
        <v>30.324052477850277</v>
      </c>
      <c r="J17" s="363">
        <v>4</v>
      </c>
      <c r="K17" s="250">
        <v>1623</v>
      </c>
      <c r="L17" s="362">
        <v>42.166982810784042</v>
      </c>
      <c r="M17" s="124"/>
      <c r="N17" s="363"/>
      <c r="O17" s="124"/>
      <c r="P17" s="363"/>
      <c r="Q17" s="124"/>
      <c r="R17" s="364"/>
      <c r="S17" s="124"/>
      <c r="T17" s="364"/>
      <c r="U17" s="124"/>
      <c r="V17" s="364"/>
      <c r="W17" s="124"/>
      <c r="X17" s="364"/>
      <c r="Y17" s="124"/>
      <c r="Z17" s="364"/>
      <c r="AA17" s="364"/>
      <c r="AB17" s="360"/>
    </row>
    <row r="18" spans="1:28" ht="12" customHeight="1">
      <c r="A18" s="12" t="s">
        <v>20</v>
      </c>
      <c r="B18" s="250">
        <v>45</v>
      </c>
      <c r="C18" s="124">
        <v>3.1080344425371882</v>
      </c>
      <c r="D18" s="250">
        <v>1034</v>
      </c>
      <c r="E18" s="124">
        <v>92.659850571043776</v>
      </c>
      <c r="F18" s="250">
        <v>510</v>
      </c>
      <c r="G18" s="124">
        <v>85.353461834378294</v>
      </c>
      <c r="H18" s="250">
        <v>1236</v>
      </c>
      <c r="I18" s="362">
        <v>38.742000063678574</v>
      </c>
      <c r="J18" s="363">
        <v>78</v>
      </c>
      <c r="K18" s="250">
        <v>2903</v>
      </c>
      <c r="L18" s="362">
        <v>44.967734140470341</v>
      </c>
      <c r="M18" s="124"/>
      <c r="N18" s="363"/>
      <c r="O18" s="124"/>
      <c r="P18" s="363"/>
      <c r="Q18" s="124"/>
      <c r="R18" s="364"/>
      <c r="S18" s="124"/>
      <c r="T18" s="364"/>
      <c r="U18" s="124"/>
      <c r="V18" s="364"/>
      <c r="W18" s="124"/>
      <c r="X18" s="364"/>
      <c r="Y18" s="124"/>
      <c r="Z18" s="364"/>
      <c r="AA18" s="364"/>
      <c r="AB18" s="360"/>
    </row>
    <row r="19" spans="1:28" ht="12" customHeight="1">
      <c r="A19" s="12" t="s">
        <v>21</v>
      </c>
      <c r="B19" s="250">
        <v>37</v>
      </c>
      <c r="C19" s="124">
        <v>1.8296993473140519</v>
      </c>
      <c r="D19" s="250">
        <v>707</v>
      </c>
      <c r="E19" s="124">
        <v>51.498059791380577</v>
      </c>
      <c r="F19" s="250">
        <v>442</v>
      </c>
      <c r="G19" s="124">
        <v>65.877499352466174</v>
      </c>
      <c r="H19" s="250">
        <v>918</v>
      </c>
      <c r="I19" s="362">
        <v>30.594664745203811</v>
      </c>
      <c r="J19" s="363">
        <v>18</v>
      </c>
      <c r="K19" s="250">
        <v>2122</v>
      </c>
      <c r="L19" s="362">
        <v>31.197504905300431</v>
      </c>
      <c r="M19" s="124"/>
      <c r="N19" s="363"/>
      <c r="O19" s="124"/>
      <c r="P19" s="363"/>
      <c r="Q19" s="124"/>
      <c r="R19" s="364"/>
      <c r="S19" s="124"/>
      <c r="T19" s="364"/>
      <c r="U19" s="124"/>
      <c r="V19" s="364"/>
      <c r="W19" s="124"/>
      <c r="X19" s="364"/>
      <c r="Y19" s="124"/>
      <c r="Z19" s="364"/>
      <c r="AA19" s="364"/>
      <c r="AB19" s="360"/>
    </row>
    <row r="20" spans="1:28" ht="12" customHeight="1">
      <c r="A20" s="12" t="s">
        <v>22</v>
      </c>
      <c r="B20" s="250">
        <v>19</v>
      </c>
      <c r="C20" s="124">
        <v>2.436004051679344</v>
      </c>
      <c r="D20" s="250">
        <v>348</v>
      </c>
      <c r="E20" s="124">
        <v>59.14114310836608</v>
      </c>
      <c r="F20" s="250">
        <v>183</v>
      </c>
      <c r="G20" s="124">
        <v>59.593318746813786</v>
      </c>
      <c r="H20" s="250">
        <v>574</v>
      </c>
      <c r="I20" s="362">
        <v>36.343896299618201</v>
      </c>
      <c r="J20" s="363">
        <v>24</v>
      </c>
      <c r="K20" s="250">
        <v>1148</v>
      </c>
      <c r="L20" s="362">
        <v>35.971549888121586</v>
      </c>
      <c r="M20" s="124"/>
      <c r="N20" s="363"/>
      <c r="O20" s="124"/>
      <c r="P20" s="363"/>
      <c r="Q20" s="124"/>
      <c r="R20" s="364"/>
      <c r="S20" s="124"/>
      <c r="T20" s="364"/>
      <c r="U20" s="124"/>
      <c r="V20" s="364"/>
      <c r="W20" s="124"/>
      <c r="X20" s="364"/>
      <c r="Y20" s="124"/>
      <c r="Z20" s="364"/>
      <c r="AA20" s="364"/>
      <c r="AB20" s="360"/>
    </row>
    <row r="21" spans="1:28" ht="12" customHeight="1">
      <c r="A21" s="12" t="s">
        <v>23</v>
      </c>
      <c r="B21" s="250">
        <v>12</v>
      </c>
      <c r="C21" s="124">
        <v>1.9721969663047576</v>
      </c>
      <c r="D21" s="250">
        <v>175</v>
      </c>
      <c r="E21" s="124">
        <v>38.08766325257799</v>
      </c>
      <c r="F21" s="250">
        <v>86</v>
      </c>
      <c r="G21" s="124">
        <v>36.854577348678582</v>
      </c>
      <c r="H21" s="250">
        <v>343</v>
      </c>
      <c r="I21" s="362">
        <v>26.364502049497332</v>
      </c>
      <c r="J21" s="363">
        <v>3</v>
      </c>
      <c r="K21" s="250">
        <v>619</v>
      </c>
      <c r="L21" s="362">
        <v>23.850706138878923</v>
      </c>
      <c r="M21" s="124"/>
      <c r="N21" s="363"/>
      <c r="O21" s="124"/>
      <c r="P21" s="363"/>
      <c r="Q21" s="124"/>
      <c r="R21" s="364"/>
      <c r="S21" s="124"/>
      <c r="T21" s="364"/>
      <c r="U21" s="124"/>
      <c r="V21" s="364"/>
      <c r="W21" s="124"/>
      <c r="X21" s="364"/>
      <c r="Y21" s="124"/>
      <c r="Z21" s="364"/>
      <c r="AA21" s="364"/>
      <c r="AB21" s="360"/>
    </row>
    <row r="22" spans="1:28" ht="12" customHeight="1">
      <c r="A22" s="12" t="s">
        <v>138</v>
      </c>
      <c r="B22" s="250">
        <v>70</v>
      </c>
      <c r="C22" s="124">
        <v>1.6498217581746311</v>
      </c>
      <c r="D22" s="250">
        <v>1726</v>
      </c>
      <c r="E22" s="124">
        <v>50.046501599954027</v>
      </c>
      <c r="F22" s="250">
        <v>708</v>
      </c>
      <c r="G22" s="124">
        <v>39.121586589018669</v>
      </c>
      <c r="H22" s="250">
        <v>1927</v>
      </c>
      <c r="I22" s="362">
        <v>17.64569306585955</v>
      </c>
      <c r="J22" s="363">
        <v>32</v>
      </c>
      <c r="K22" s="250">
        <v>4463</v>
      </c>
      <c r="L22" s="362">
        <v>21.636076157242837</v>
      </c>
      <c r="M22" s="124"/>
      <c r="N22" s="363"/>
      <c r="O22" s="124"/>
      <c r="P22" s="363"/>
      <c r="Q22" s="124"/>
      <c r="R22" s="364"/>
      <c r="S22" s="124"/>
      <c r="T22" s="364"/>
      <c r="U22" s="124"/>
      <c r="V22" s="364"/>
      <c r="W22" s="124"/>
      <c r="X22" s="364"/>
      <c r="Y22" s="124"/>
      <c r="Z22" s="364"/>
      <c r="AA22" s="364"/>
      <c r="AB22" s="360"/>
    </row>
    <row r="23" spans="1:28" ht="12" customHeight="1">
      <c r="A23" s="12" t="s">
        <v>24</v>
      </c>
      <c r="B23" s="250">
        <v>60</v>
      </c>
      <c r="C23" s="124">
        <v>2.5141187825649922</v>
      </c>
      <c r="D23" s="250">
        <v>1222</v>
      </c>
      <c r="E23" s="124">
        <v>76.192901065617377</v>
      </c>
      <c r="F23" s="250">
        <v>565</v>
      </c>
      <c r="G23" s="124">
        <v>71.691587590197898</v>
      </c>
      <c r="H23" s="250">
        <v>1427</v>
      </c>
      <c r="I23" s="362">
        <v>42.064572181541116</v>
      </c>
      <c r="J23" s="363">
        <v>133</v>
      </c>
      <c r="K23" s="250">
        <v>3407</v>
      </c>
      <c r="L23" s="362">
        <v>42.639007921569259</v>
      </c>
      <c r="M23" s="124"/>
      <c r="N23" s="363"/>
      <c r="O23" s="124"/>
      <c r="P23" s="363"/>
      <c r="Q23" s="124"/>
      <c r="R23" s="364"/>
      <c r="S23" s="124"/>
      <c r="T23" s="364"/>
      <c r="U23" s="124"/>
      <c r="V23" s="364"/>
      <c r="W23" s="124"/>
      <c r="X23" s="364"/>
      <c r="Y23" s="124"/>
      <c r="Z23" s="364"/>
      <c r="AA23" s="364"/>
      <c r="AB23" s="360"/>
    </row>
    <row r="24" spans="1:28" ht="12" customHeight="1">
      <c r="A24" s="12" t="s">
        <v>25</v>
      </c>
      <c r="B24" s="250">
        <v>40</v>
      </c>
      <c r="C24" s="124">
        <v>4.3474074966539664</v>
      </c>
      <c r="D24" s="250">
        <v>599</v>
      </c>
      <c r="E24" s="124">
        <v>85.825446794306615</v>
      </c>
      <c r="F24" s="250">
        <v>290</v>
      </c>
      <c r="G24" s="124">
        <v>82.499988828794017</v>
      </c>
      <c r="H24" s="250">
        <v>614</v>
      </c>
      <c r="I24" s="362">
        <v>31.347701147234744</v>
      </c>
      <c r="J24" s="363">
        <v>2</v>
      </c>
      <c r="K24" s="250">
        <v>1545</v>
      </c>
      <c r="L24" s="362">
        <v>39.424368495617131</v>
      </c>
      <c r="M24" s="124"/>
      <c r="N24" s="363"/>
      <c r="O24" s="124"/>
      <c r="P24" s="363"/>
      <c r="Q24" s="124"/>
      <c r="R24" s="364"/>
      <c r="S24" s="124"/>
      <c r="T24" s="364"/>
      <c r="U24" s="124"/>
      <c r="V24" s="364"/>
      <c r="W24" s="124"/>
      <c r="X24" s="364"/>
      <c r="Y24" s="124"/>
      <c r="Z24" s="364"/>
      <c r="AA24" s="364"/>
      <c r="AB24" s="360"/>
    </row>
    <row r="25" spans="1:28" ht="12" customHeight="1">
      <c r="A25" s="12" t="s">
        <v>26</v>
      </c>
      <c r="B25" s="250">
        <v>44</v>
      </c>
      <c r="C25" s="124">
        <v>1.9002351935479957</v>
      </c>
      <c r="D25" s="250">
        <v>1043</v>
      </c>
      <c r="E25" s="124">
        <v>56.421980054812686</v>
      </c>
      <c r="F25" s="250">
        <v>480</v>
      </c>
      <c r="G25" s="124">
        <v>52.638833517982626</v>
      </c>
      <c r="H25" s="250">
        <v>1294</v>
      </c>
      <c r="I25" s="362">
        <v>22.903850967153289</v>
      </c>
      <c r="J25" s="363">
        <v>63</v>
      </c>
      <c r="K25" s="250">
        <v>2924</v>
      </c>
      <c r="L25" s="362">
        <v>26.529867876902863</v>
      </c>
      <c r="M25" s="124"/>
      <c r="N25" s="363"/>
      <c r="O25" s="124"/>
      <c r="P25" s="363"/>
      <c r="Q25" s="124"/>
      <c r="R25" s="364"/>
      <c r="S25" s="124"/>
      <c r="T25" s="364"/>
      <c r="U25" s="124"/>
      <c r="V25" s="364"/>
      <c r="W25" s="124"/>
      <c r="X25" s="364"/>
      <c r="Y25" s="124"/>
      <c r="Z25" s="364"/>
      <c r="AA25" s="364"/>
      <c r="AB25" s="360"/>
    </row>
    <row r="26" spans="1:28" ht="12" customHeight="1">
      <c r="A26" s="12" t="s">
        <v>27</v>
      </c>
      <c r="B26" s="250">
        <v>32</v>
      </c>
      <c r="C26" s="124">
        <v>1.4504406911082632</v>
      </c>
      <c r="D26" s="250">
        <v>1142</v>
      </c>
      <c r="E26" s="124">
        <v>70.007384028771256</v>
      </c>
      <c r="F26" s="250">
        <v>554</v>
      </c>
      <c r="G26" s="124">
        <v>66.886441427679458</v>
      </c>
      <c r="H26" s="250">
        <v>1327</v>
      </c>
      <c r="I26" s="362">
        <v>29.630169577331909</v>
      </c>
      <c r="J26" s="363">
        <v>41</v>
      </c>
      <c r="K26" s="250">
        <v>3096</v>
      </c>
      <c r="L26" s="362">
        <v>33.567521731338175</v>
      </c>
      <c r="M26" s="124"/>
      <c r="N26" s="363"/>
      <c r="O26" s="124"/>
      <c r="P26" s="363"/>
      <c r="Q26" s="124"/>
      <c r="R26" s="364"/>
      <c r="S26" s="124"/>
      <c r="T26" s="364"/>
      <c r="U26" s="124"/>
      <c r="V26" s="364"/>
      <c r="W26" s="124"/>
      <c r="X26" s="364"/>
      <c r="Y26" s="124"/>
      <c r="Z26" s="364"/>
      <c r="AA26" s="364"/>
      <c r="AB26" s="360"/>
    </row>
    <row r="27" spans="1:28" ht="12" customHeight="1">
      <c r="A27" s="12" t="s">
        <v>28</v>
      </c>
      <c r="B27" s="250">
        <v>14</v>
      </c>
      <c r="C27" s="124">
        <v>1.7519969949558427</v>
      </c>
      <c r="D27" s="250">
        <v>196</v>
      </c>
      <c r="E27" s="124">
        <v>32.621807997264852</v>
      </c>
      <c r="F27" s="250">
        <v>138</v>
      </c>
      <c r="G27" s="124">
        <v>45.963883346065245</v>
      </c>
      <c r="H27" s="250">
        <v>258</v>
      </c>
      <c r="I27" s="362">
        <v>16.75174234790288</v>
      </c>
      <c r="J27" s="363">
        <v>3</v>
      </c>
      <c r="K27" s="250">
        <v>609</v>
      </c>
      <c r="L27" s="362">
        <v>19.110528834461711</v>
      </c>
      <c r="M27" s="124"/>
      <c r="N27" s="363"/>
      <c r="O27" s="124"/>
      <c r="P27" s="363"/>
      <c r="Q27" s="124"/>
      <c r="R27" s="364"/>
      <c r="S27" s="124"/>
      <c r="T27" s="364"/>
      <c r="U27" s="124"/>
      <c r="V27" s="364"/>
      <c r="W27" s="124"/>
      <c r="X27" s="364"/>
      <c r="Y27" s="124"/>
      <c r="Z27" s="364"/>
      <c r="AA27" s="364"/>
      <c r="AB27" s="360"/>
    </row>
    <row r="28" spans="1:28" ht="12" customHeight="1">
      <c r="A28" s="12" t="s">
        <v>29</v>
      </c>
      <c r="B28" s="250">
        <v>63</v>
      </c>
      <c r="C28" s="124">
        <v>1.8823120327671257</v>
      </c>
      <c r="D28" s="250">
        <v>1261</v>
      </c>
      <c r="E28" s="124">
        <v>48.844420258797477</v>
      </c>
      <c r="F28" s="250">
        <v>507</v>
      </c>
      <c r="G28" s="124">
        <v>35.256905496547901</v>
      </c>
      <c r="H28" s="250">
        <v>1390</v>
      </c>
      <c r="I28" s="362">
        <v>14.910975292196564</v>
      </c>
      <c r="J28" s="363">
        <v>144</v>
      </c>
      <c r="K28" s="250">
        <v>3365</v>
      </c>
      <c r="L28" s="362">
        <v>20.519777864410063</v>
      </c>
      <c r="M28" s="124"/>
      <c r="N28" s="363"/>
      <c r="O28" s="124"/>
      <c r="P28" s="363"/>
      <c r="Q28" s="124"/>
      <c r="R28" s="364"/>
      <c r="S28" s="124"/>
      <c r="T28" s="364"/>
      <c r="U28" s="124"/>
      <c r="V28" s="364"/>
      <c r="W28" s="124"/>
      <c r="X28" s="364"/>
      <c r="Y28" s="124"/>
      <c r="Z28" s="364"/>
      <c r="AA28" s="364"/>
      <c r="AB28" s="360"/>
    </row>
    <row r="29" spans="1:28" ht="12" customHeight="1">
      <c r="A29" s="12" t="s">
        <v>30</v>
      </c>
      <c r="B29" s="250">
        <v>16</v>
      </c>
      <c r="C29" s="124">
        <v>2.0971332266461085</v>
      </c>
      <c r="D29" s="250">
        <v>623</v>
      </c>
      <c r="E29" s="124">
        <v>100.47888635954055</v>
      </c>
      <c r="F29" s="250">
        <v>261</v>
      </c>
      <c r="G29" s="124">
        <v>83.297907417858525</v>
      </c>
      <c r="H29" s="250">
        <v>544</v>
      </c>
      <c r="I29" s="362">
        <v>33.444735523978608</v>
      </c>
      <c r="J29" s="363" t="s">
        <v>58</v>
      </c>
      <c r="K29" s="250">
        <v>1444</v>
      </c>
      <c r="L29" s="362">
        <v>42.691908109511253</v>
      </c>
      <c r="M29" s="124"/>
      <c r="N29" s="363"/>
      <c r="O29" s="124"/>
      <c r="P29" s="363"/>
      <c r="Q29" s="124"/>
      <c r="R29" s="364"/>
      <c r="S29" s="124"/>
      <c r="T29" s="364"/>
      <c r="U29" s="124"/>
      <c r="V29" s="364"/>
      <c r="W29" s="124"/>
      <c r="X29" s="364"/>
      <c r="Y29" s="124"/>
      <c r="Z29" s="364"/>
      <c r="AA29" s="364"/>
      <c r="AB29" s="360"/>
    </row>
    <row r="30" spans="1:28" ht="12" customHeight="1">
      <c r="A30" s="12" t="s">
        <v>44</v>
      </c>
      <c r="B30" s="250">
        <v>33</v>
      </c>
      <c r="C30" s="124">
        <v>1.4361075476996557</v>
      </c>
      <c r="D30" s="250">
        <v>695</v>
      </c>
      <c r="E30" s="124">
        <v>48.247581490093893</v>
      </c>
      <c r="F30" s="250">
        <v>376</v>
      </c>
      <c r="G30" s="124">
        <v>55.089350426638653</v>
      </c>
      <c r="H30" s="250">
        <v>1177</v>
      </c>
      <c r="I30" s="362">
        <v>24.979523193594691</v>
      </c>
      <c r="J30" s="363">
        <v>25</v>
      </c>
      <c r="K30" s="250">
        <v>2306</v>
      </c>
      <c r="L30" s="362">
        <v>20.62278669474323</v>
      </c>
      <c r="M30" s="124"/>
      <c r="N30" s="363"/>
      <c r="O30" s="124"/>
      <c r="P30" s="363"/>
      <c r="Q30" s="124"/>
      <c r="R30" s="364"/>
      <c r="S30" s="124"/>
      <c r="T30" s="364"/>
      <c r="U30" s="124"/>
      <c r="V30" s="364"/>
      <c r="W30" s="124"/>
      <c r="X30" s="364"/>
      <c r="Y30" s="124"/>
      <c r="Z30" s="364"/>
      <c r="AA30" s="364"/>
      <c r="AB30" s="360"/>
    </row>
    <row r="31" spans="1:28" ht="12" customHeight="1">
      <c r="A31" s="12" t="s">
        <v>46</v>
      </c>
      <c r="B31" s="250">
        <v>8</v>
      </c>
      <c r="C31" s="124">
        <v>1.9338776784986889</v>
      </c>
      <c r="D31" s="250">
        <v>123</v>
      </c>
      <c r="E31" s="124">
        <v>39.237411689309262</v>
      </c>
      <c r="F31" s="250">
        <v>86</v>
      </c>
      <c r="G31" s="124">
        <v>54.731284182573418</v>
      </c>
      <c r="H31" s="250">
        <v>253</v>
      </c>
      <c r="I31" s="362">
        <v>33.765319486943895</v>
      </c>
      <c r="J31" s="363">
        <v>6</v>
      </c>
      <c r="K31" s="250">
        <v>476</v>
      </c>
      <c r="L31" s="362">
        <v>27.462621122563483</v>
      </c>
      <c r="M31" s="124"/>
      <c r="N31" s="363"/>
      <c r="O31" s="124"/>
      <c r="P31" s="363"/>
      <c r="Q31" s="124"/>
      <c r="R31" s="364"/>
      <c r="S31" s="124"/>
      <c r="T31" s="364"/>
      <c r="U31" s="124"/>
      <c r="V31" s="364"/>
      <c r="W31" s="124"/>
      <c r="X31" s="364"/>
      <c r="Y31" s="124"/>
      <c r="Z31" s="364"/>
      <c r="AA31" s="364"/>
      <c r="AB31" s="360"/>
    </row>
    <row r="32" spans="1:28" ht="12" customHeight="1">
      <c r="A32" s="12" t="s">
        <v>33</v>
      </c>
      <c r="B32" s="250">
        <v>30</v>
      </c>
      <c r="C32" s="124">
        <v>19.051015158940167</v>
      </c>
      <c r="D32" s="250">
        <v>43</v>
      </c>
      <c r="E32" s="124">
        <v>43.844363084997397</v>
      </c>
      <c r="F32" s="250">
        <v>36</v>
      </c>
      <c r="G32" s="124">
        <v>72.094911149098479</v>
      </c>
      <c r="H32" s="250">
        <v>92</v>
      </c>
      <c r="I32" s="362">
        <v>46.456458363740218</v>
      </c>
      <c r="J32" s="363">
        <v>5</v>
      </c>
      <c r="K32" s="250">
        <v>206</v>
      </c>
      <c r="L32" s="362">
        <v>41.933073999662092</v>
      </c>
      <c r="M32" s="124"/>
      <c r="N32" s="363"/>
      <c r="O32" s="124"/>
      <c r="P32" s="363"/>
      <c r="Q32" s="124"/>
      <c r="R32" s="364"/>
      <c r="S32" s="124"/>
      <c r="T32" s="364"/>
      <c r="U32" s="124"/>
      <c r="V32" s="364"/>
      <c r="W32" s="124"/>
      <c r="X32" s="364"/>
      <c r="Y32" s="124"/>
      <c r="Z32" s="364"/>
      <c r="AA32" s="364"/>
      <c r="AB32" s="360"/>
    </row>
    <row r="33" spans="1:28" ht="12" customHeight="1">
      <c r="A33" s="12" t="s">
        <v>34</v>
      </c>
      <c r="B33" s="250">
        <v>9</v>
      </c>
      <c r="C33" s="124">
        <v>0.67306392142751026</v>
      </c>
      <c r="D33" s="250">
        <v>232</v>
      </c>
      <c r="E33" s="124">
        <v>20.105887512221848</v>
      </c>
      <c r="F33" s="250">
        <v>129</v>
      </c>
      <c r="G33" s="124">
        <v>20.969580186141204</v>
      </c>
      <c r="H33" s="250">
        <v>403</v>
      </c>
      <c r="I33" s="362">
        <v>11.382017559350665</v>
      </c>
      <c r="J33" s="363">
        <v>1</v>
      </c>
      <c r="K33" s="250">
        <v>774</v>
      </c>
      <c r="L33" s="362">
        <v>11.631038221935839</v>
      </c>
      <c r="M33" s="124"/>
      <c r="N33" s="363"/>
      <c r="O33" s="124"/>
      <c r="P33" s="363"/>
      <c r="Q33" s="124"/>
      <c r="R33" s="364"/>
      <c r="S33" s="124"/>
      <c r="T33" s="364"/>
      <c r="U33" s="124"/>
      <c r="V33" s="364"/>
      <c r="W33" s="124"/>
      <c r="X33" s="364"/>
      <c r="Y33" s="124"/>
      <c r="Z33" s="364"/>
      <c r="AA33" s="364"/>
      <c r="AB33" s="360"/>
    </row>
    <row r="34" spans="1:28" ht="12" customHeight="1">
      <c r="A34" s="12" t="s">
        <v>61</v>
      </c>
      <c r="B34" s="250">
        <v>95</v>
      </c>
      <c r="C34" s="124">
        <v>1.0927464098693835</v>
      </c>
      <c r="D34" s="250">
        <v>1575</v>
      </c>
      <c r="E34" s="124">
        <v>22.710702390142703</v>
      </c>
      <c r="F34" s="250">
        <v>817</v>
      </c>
      <c r="G34" s="124">
        <v>20.390894931842599</v>
      </c>
      <c r="H34" s="250">
        <v>3061</v>
      </c>
      <c r="I34" s="362">
        <v>12.993912725365128</v>
      </c>
      <c r="J34" s="363">
        <v>202</v>
      </c>
      <c r="K34" s="250">
        <v>5750</v>
      </c>
      <c r="L34" s="362">
        <v>13.137105342792202</v>
      </c>
      <c r="M34" s="124"/>
      <c r="N34" s="363"/>
      <c r="O34" s="124"/>
      <c r="P34" s="363"/>
      <c r="Q34" s="124"/>
      <c r="R34" s="364"/>
      <c r="S34" s="124"/>
      <c r="T34" s="364"/>
      <c r="U34" s="124"/>
      <c r="V34" s="364"/>
      <c r="W34" s="124"/>
      <c r="X34" s="364"/>
      <c r="Y34" s="124"/>
      <c r="Z34" s="364"/>
      <c r="AA34" s="364"/>
      <c r="AB34" s="360"/>
    </row>
    <row r="35" spans="1:28" ht="12" customHeight="1">
      <c r="A35" s="12" t="s">
        <v>36</v>
      </c>
      <c r="B35" s="250">
        <v>8</v>
      </c>
      <c r="C35" s="124">
        <v>1.4620694276817408</v>
      </c>
      <c r="D35" s="250">
        <v>357</v>
      </c>
      <c r="E35" s="124">
        <v>86.901945339858315</v>
      </c>
      <c r="F35" s="250">
        <v>153</v>
      </c>
      <c r="G35" s="124">
        <v>74.577454981198727</v>
      </c>
      <c r="H35" s="250">
        <v>432</v>
      </c>
      <c r="I35" s="362">
        <v>42.500388431382952</v>
      </c>
      <c r="J35" s="363">
        <v>5</v>
      </c>
      <c r="K35" s="250">
        <v>955</v>
      </c>
      <c r="L35" s="362">
        <v>43.378745504849107</v>
      </c>
      <c r="M35" s="124"/>
      <c r="N35" s="363"/>
      <c r="O35" s="124"/>
      <c r="P35" s="363"/>
      <c r="Q35" s="124"/>
      <c r="R35" s="364"/>
      <c r="S35" s="124"/>
      <c r="T35" s="364"/>
      <c r="U35" s="124"/>
      <c r="V35" s="364"/>
      <c r="W35" s="124"/>
      <c r="X35" s="364"/>
      <c r="Y35" s="124"/>
      <c r="Z35" s="364"/>
      <c r="AA35" s="364"/>
      <c r="AB35" s="360"/>
    </row>
    <row r="36" spans="1:28" ht="12" customHeight="1">
      <c r="A36" s="256" t="s">
        <v>47</v>
      </c>
      <c r="B36" s="260">
        <v>9</v>
      </c>
      <c r="C36" s="259">
        <v>2.2662165244944719</v>
      </c>
      <c r="D36" s="260">
        <v>95</v>
      </c>
      <c r="E36" s="259">
        <v>34.033004988312292</v>
      </c>
      <c r="F36" s="260">
        <v>52</v>
      </c>
      <c r="G36" s="259">
        <v>37.69895443358984</v>
      </c>
      <c r="H36" s="260">
        <v>180</v>
      </c>
      <c r="I36" s="366">
        <v>27.174064917487982</v>
      </c>
      <c r="J36" s="367">
        <v>6</v>
      </c>
      <c r="K36" s="260">
        <v>342</v>
      </c>
      <c r="L36" s="366">
        <v>23.06629265999543</v>
      </c>
      <c r="M36" s="124"/>
      <c r="N36" s="363"/>
      <c r="O36" s="124"/>
      <c r="P36" s="363"/>
      <c r="Q36" s="124"/>
      <c r="R36" s="364"/>
      <c r="S36" s="124"/>
      <c r="T36" s="364"/>
      <c r="U36" s="124"/>
      <c r="V36" s="364"/>
      <c r="W36" s="124"/>
      <c r="X36" s="364"/>
      <c r="Y36" s="124"/>
      <c r="Z36" s="364"/>
      <c r="AA36" s="364"/>
      <c r="AB36" s="360"/>
    </row>
    <row r="37" spans="1:28" ht="12" customHeight="1">
      <c r="A37" s="187" t="s">
        <v>310</v>
      </c>
      <c r="B37" s="187"/>
      <c r="C37" s="187"/>
      <c r="D37" s="187"/>
      <c r="E37" s="187"/>
      <c r="F37" s="187"/>
      <c r="G37" s="187"/>
      <c r="H37" s="584"/>
      <c r="I37" s="12"/>
      <c r="J37" s="12"/>
      <c r="K37" s="12"/>
      <c r="L37" s="12"/>
      <c r="M37" s="124"/>
      <c r="N37" s="363"/>
      <c r="O37" s="124"/>
      <c r="P37" s="363"/>
      <c r="Q37" s="124"/>
      <c r="R37" s="364"/>
      <c r="S37" s="124"/>
      <c r="T37" s="364"/>
      <c r="U37" s="124"/>
      <c r="V37" s="364"/>
      <c r="W37" s="124"/>
      <c r="X37" s="364"/>
      <c r="Y37" s="124"/>
      <c r="Z37" s="364"/>
      <c r="AA37" s="364"/>
      <c r="AB37" s="360"/>
    </row>
    <row r="38" spans="1:28" ht="12" customHeight="1">
      <c r="A38" s="182" t="s">
        <v>325</v>
      </c>
      <c r="B38" s="182"/>
      <c r="C38" s="182"/>
      <c r="D38" s="182"/>
      <c r="E38" s="182"/>
      <c r="F38" s="182"/>
      <c r="G38" s="182"/>
      <c r="H38" s="12"/>
      <c r="I38" s="12"/>
      <c r="J38" s="12"/>
      <c r="K38" s="12"/>
      <c r="L38" s="12"/>
      <c r="M38" s="12"/>
      <c r="N38" s="12"/>
      <c r="O38" s="12"/>
      <c r="P38" s="12"/>
      <c r="Q38" s="79"/>
      <c r="R38" s="79"/>
      <c r="S38" s="79"/>
      <c r="T38" s="79"/>
      <c r="U38" s="79"/>
      <c r="V38" s="79"/>
      <c r="W38" s="79"/>
      <c r="X38" s="79"/>
      <c r="Y38" s="79"/>
      <c r="Z38" s="12"/>
      <c r="AA38" s="79"/>
      <c r="AB38" s="79"/>
    </row>
    <row r="39" spans="1:28" ht="12" customHeight="1">
      <c r="A39" s="182" t="s">
        <v>326</v>
      </c>
      <c r="B39" s="182"/>
      <c r="C39" s="182"/>
      <c r="D39" s="182"/>
      <c r="E39" s="182"/>
      <c r="F39" s="182"/>
      <c r="G39" s="182"/>
      <c r="H39" s="12"/>
      <c r="I39" s="12"/>
      <c r="J39" s="12"/>
      <c r="K39" s="12"/>
      <c r="L39" s="12"/>
      <c r="M39" s="12"/>
      <c r="N39" s="12"/>
      <c r="O39" s="12"/>
      <c r="P39" s="12"/>
      <c r="Q39" s="12"/>
      <c r="R39" s="12"/>
      <c r="S39" s="12"/>
      <c r="T39" s="12"/>
      <c r="U39" s="12"/>
      <c r="V39" s="12"/>
      <c r="W39" s="12"/>
      <c r="X39" s="12"/>
      <c r="Y39" s="12"/>
      <c r="Z39" s="12"/>
      <c r="AA39" s="12"/>
      <c r="AB39" s="12"/>
    </row>
    <row r="40" spans="1:28" ht="12" customHeight="1">
      <c r="A40" s="170" t="s">
        <v>184</v>
      </c>
      <c r="B40" s="170"/>
      <c r="C40" s="170"/>
      <c r="D40" s="170"/>
      <c r="E40" s="170"/>
      <c r="F40" s="170"/>
      <c r="G40" s="170"/>
      <c r="H40" s="97"/>
      <c r="I40" s="11"/>
      <c r="J40" s="11"/>
      <c r="K40" s="11"/>
      <c r="L40" s="11"/>
      <c r="M40" s="12"/>
      <c r="N40" s="12"/>
      <c r="O40" s="12"/>
      <c r="P40" s="12"/>
      <c r="Q40" s="12"/>
      <c r="R40" s="12"/>
      <c r="S40" s="12"/>
      <c r="T40" s="12"/>
      <c r="U40" s="12"/>
      <c r="V40" s="12"/>
      <c r="W40" s="12"/>
      <c r="X40" s="12"/>
      <c r="Y40" s="12"/>
      <c r="Z40" s="12"/>
      <c r="AA40" s="12"/>
      <c r="AB40" s="12"/>
    </row>
    <row r="41" spans="1:28" ht="12" customHeight="1">
      <c r="A41" s="182"/>
      <c r="B41" s="182"/>
      <c r="C41" s="182"/>
      <c r="D41" s="182"/>
      <c r="E41" s="182"/>
      <c r="F41" s="182"/>
      <c r="G41" s="182"/>
      <c r="H41" s="182"/>
      <c r="I41" s="182"/>
      <c r="J41" s="182"/>
      <c r="K41" s="182"/>
      <c r="L41" s="12"/>
      <c r="M41" s="12"/>
      <c r="N41" s="12"/>
      <c r="O41" s="12"/>
      <c r="P41" s="12"/>
      <c r="Q41" s="12"/>
      <c r="R41" s="12"/>
      <c r="S41" s="12"/>
      <c r="T41" s="12"/>
      <c r="U41" s="12"/>
      <c r="V41" s="12"/>
      <c r="W41" s="12"/>
      <c r="X41" s="12"/>
      <c r="Y41" s="12"/>
      <c r="Z41" s="12"/>
      <c r="AA41" s="12"/>
      <c r="AB41" s="12"/>
    </row>
    <row r="42" spans="1:28" ht="12" customHeight="1">
      <c r="A42" s="368"/>
      <c r="B42" s="368"/>
      <c r="C42" s="368"/>
      <c r="D42" s="368"/>
      <c r="E42" s="368"/>
      <c r="F42" s="368"/>
      <c r="G42" s="368"/>
      <c r="H42" s="368"/>
      <c r="I42" s="368"/>
      <c r="J42" s="368"/>
      <c r="K42" s="368"/>
      <c r="L42" s="182"/>
      <c r="M42" s="12"/>
      <c r="N42" s="12"/>
      <c r="O42" s="12"/>
      <c r="P42" s="12"/>
      <c r="Q42" s="12"/>
      <c r="R42" s="12"/>
      <c r="S42" s="12"/>
      <c r="T42" s="12"/>
      <c r="U42" s="12"/>
      <c r="V42" s="12"/>
      <c r="W42" s="12"/>
      <c r="X42" s="12"/>
      <c r="Y42" s="12"/>
      <c r="Z42" s="12"/>
      <c r="AA42" s="12"/>
      <c r="AB42" s="12"/>
    </row>
    <row r="43" spans="1:28" ht="12" customHeight="1">
      <c r="A43" s="369"/>
      <c r="B43" s="369"/>
      <c r="C43" s="369"/>
      <c r="D43" s="369"/>
      <c r="E43" s="369"/>
      <c r="F43" s="369"/>
      <c r="G43" s="369"/>
      <c r="H43" s="369"/>
      <c r="I43" s="369"/>
      <c r="J43" s="369"/>
      <c r="K43" s="369"/>
      <c r="L43" s="12"/>
      <c r="M43" s="12"/>
      <c r="N43" s="12"/>
      <c r="O43" s="12"/>
      <c r="P43" s="12"/>
      <c r="Q43" s="12"/>
      <c r="R43" s="12"/>
      <c r="S43" s="12"/>
      <c r="T43" s="12"/>
      <c r="U43" s="12"/>
      <c r="V43" s="12"/>
      <c r="W43" s="12"/>
      <c r="X43" s="12"/>
      <c r="Y43" s="12"/>
      <c r="Z43" s="12"/>
      <c r="AA43" s="12"/>
      <c r="AB43" s="12"/>
    </row>
  </sheetData>
  <mergeCells count="7">
    <mergeCell ref="A5:A7"/>
    <mergeCell ref="B5:L5"/>
    <mergeCell ref="B6:C6"/>
    <mergeCell ref="D6:E6"/>
    <mergeCell ref="F6:G6"/>
    <mergeCell ref="H6:I6"/>
    <mergeCell ref="K6:L6"/>
  </mergeCell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
  <sheetViews>
    <sheetView workbookViewId="0">
      <selection activeCell="M8" sqref="M8"/>
    </sheetView>
  </sheetViews>
  <sheetFormatPr defaultRowHeight="15"/>
  <cols>
    <col min="1" max="1" width="15.5703125" customWidth="1"/>
    <col min="2" max="14" width="8.85546875" customWidth="1"/>
  </cols>
  <sheetData>
    <row r="1" spans="1:16" ht="12" customHeight="1">
      <c r="A1" s="313" t="s">
        <v>327</v>
      </c>
      <c r="B1" s="313"/>
      <c r="C1" s="313"/>
      <c r="D1" s="313"/>
      <c r="E1" s="313"/>
      <c r="F1" s="313"/>
      <c r="G1" s="313"/>
      <c r="H1" s="313"/>
      <c r="I1" s="313"/>
      <c r="J1" s="313"/>
      <c r="K1" s="313"/>
      <c r="L1" s="313"/>
      <c r="M1" s="313"/>
      <c r="N1" s="313"/>
      <c r="O1" s="28"/>
      <c r="P1" s="28"/>
    </row>
    <row r="2" spans="1:16" ht="12" customHeight="1">
      <c r="A2" s="314" t="s">
        <v>328</v>
      </c>
      <c r="B2" s="314"/>
      <c r="C2" s="314"/>
      <c r="D2" s="314"/>
      <c r="E2" s="314"/>
      <c r="F2" s="314"/>
      <c r="G2" s="314"/>
      <c r="H2" s="314"/>
      <c r="I2" s="314"/>
      <c r="J2" s="314"/>
      <c r="K2" s="314"/>
      <c r="L2" s="314"/>
      <c r="M2" s="314"/>
      <c r="N2" s="314"/>
      <c r="O2" s="28"/>
      <c r="P2" s="28"/>
    </row>
    <row r="3" spans="1:16" ht="12" customHeight="1">
      <c r="A3" s="314" t="s">
        <v>313</v>
      </c>
      <c r="B3" s="314"/>
      <c r="C3" s="314"/>
      <c r="D3" s="314"/>
      <c r="E3" s="314"/>
      <c r="F3" s="314"/>
      <c r="G3" s="314"/>
      <c r="H3" s="314"/>
      <c r="I3" s="314"/>
      <c r="J3" s="314"/>
      <c r="K3" s="314"/>
      <c r="L3" s="314"/>
      <c r="M3" s="314"/>
      <c r="N3" s="314"/>
      <c r="O3" s="28"/>
      <c r="P3" s="28"/>
    </row>
    <row r="4" spans="1:16" ht="12" customHeight="1">
      <c r="A4" s="11"/>
      <c r="B4" s="11"/>
      <c r="C4" s="11"/>
      <c r="D4" s="11"/>
      <c r="E4" s="11"/>
      <c r="F4" s="426"/>
      <c r="G4" s="11"/>
      <c r="H4" s="11"/>
      <c r="I4" s="11"/>
      <c r="J4" s="11"/>
      <c r="K4" s="11"/>
      <c r="L4" s="11"/>
      <c r="M4" s="11"/>
      <c r="N4" s="11"/>
      <c r="O4" s="28"/>
      <c r="P4" s="28"/>
    </row>
    <row r="5" spans="1:16" ht="12" customHeight="1">
      <c r="A5" s="1054" t="s">
        <v>137</v>
      </c>
      <c r="B5" s="1267" t="s">
        <v>329</v>
      </c>
      <c r="C5" s="1267"/>
      <c r="D5" s="1267"/>
      <c r="E5" s="1267"/>
      <c r="F5" s="1267"/>
      <c r="G5" s="1267"/>
      <c r="H5" s="1267"/>
      <c r="I5" s="1267"/>
      <c r="J5" s="1267"/>
      <c r="K5" s="1267"/>
      <c r="L5" s="1267"/>
      <c r="M5" s="1267"/>
      <c r="N5" s="1267"/>
      <c r="O5" s="28"/>
      <c r="P5" s="28"/>
    </row>
    <row r="6" spans="1:16" ht="12" customHeight="1">
      <c r="A6" s="1054"/>
      <c r="B6" s="1268" t="s">
        <v>330</v>
      </c>
      <c r="C6" s="1268"/>
      <c r="D6" s="1269" t="s">
        <v>331</v>
      </c>
      <c r="E6" s="1270"/>
      <c r="F6" s="1269" t="s">
        <v>332</v>
      </c>
      <c r="G6" s="1270"/>
      <c r="H6" s="1269" t="s">
        <v>333</v>
      </c>
      <c r="I6" s="1270"/>
      <c r="J6" s="1269" t="s">
        <v>334</v>
      </c>
      <c r="K6" s="1270"/>
      <c r="L6" s="1269" t="s">
        <v>335</v>
      </c>
      <c r="M6" s="1270"/>
      <c r="N6" s="1271" t="s">
        <v>7</v>
      </c>
      <c r="O6" s="28"/>
      <c r="P6" s="28"/>
    </row>
    <row r="7" spans="1:16" ht="23.25" customHeight="1">
      <c r="A7" s="1054"/>
      <c r="B7" s="1272" t="s">
        <v>147</v>
      </c>
      <c r="C7" s="1272" t="s">
        <v>336</v>
      </c>
      <c r="D7" s="1272" t="s">
        <v>147</v>
      </c>
      <c r="E7" s="1272" t="s">
        <v>336</v>
      </c>
      <c r="F7" s="1272" t="s">
        <v>147</v>
      </c>
      <c r="G7" s="1272" t="s">
        <v>336</v>
      </c>
      <c r="H7" s="1272" t="s">
        <v>147</v>
      </c>
      <c r="I7" s="1272" t="s">
        <v>336</v>
      </c>
      <c r="J7" s="1272" t="s">
        <v>147</v>
      </c>
      <c r="K7" s="1272" t="s">
        <v>336</v>
      </c>
      <c r="L7" s="1272" t="s">
        <v>147</v>
      </c>
      <c r="M7" s="1272" t="s">
        <v>336</v>
      </c>
      <c r="N7" s="1273"/>
      <c r="O7" s="28"/>
      <c r="P7" s="28"/>
    </row>
    <row r="8" spans="1:16" ht="12" customHeight="1">
      <c r="A8" s="370" t="s">
        <v>82</v>
      </c>
      <c r="B8" s="371">
        <v>13536</v>
      </c>
      <c r="C8" s="372">
        <v>24.942416480863844</v>
      </c>
      <c r="D8" s="371">
        <v>4055</v>
      </c>
      <c r="E8" s="372">
        <v>7.4720374431074834</v>
      </c>
      <c r="F8" s="371">
        <v>32871</v>
      </c>
      <c r="G8" s="372">
        <v>60.570491440785716</v>
      </c>
      <c r="H8" s="371">
        <v>62</v>
      </c>
      <c r="I8" s="372">
        <v>0.11424570196613168</v>
      </c>
      <c r="J8" s="371">
        <v>191</v>
      </c>
      <c r="K8" s="372">
        <v>0.35195046896017984</v>
      </c>
      <c r="L8" s="371">
        <v>3554</v>
      </c>
      <c r="M8" s="372">
        <v>6.5488584643166448</v>
      </c>
      <c r="N8" s="371">
        <v>54269</v>
      </c>
      <c r="O8" s="28"/>
      <c r="P8" s="28"/>
    </row>
    <row r="9" spans="1:16" ht="12" customHeight="1">
      <c r="A9" s="12"/>
      <c r="B9" s="346"/>
      <c r="C9" s="373"/>
      <c r="D9" s="346"/>
      <c r="E9" s="373"/>
      <c r="F9" s="346"/>
      <c r="G9" s="373"/>
      <c r="H9" s="346"/>
      <c r="I9" s="373"/>
      <c r="J9" s="346"/>
      <c r="K9" s="373"/>
      <c r="L9" s="346"/>
      <c r="M9" s="373"/>
      <c r="N9" s="346"/>
      <c r="O9" s="28"/>
      <c r="P9" s="28"/>
    </row>
    <row r="10" spans="1:16" ht="12" customHeight="1">
      <c r="A10" s="99" t="s">
        <v>11</v>
      </c>
      <c r="B10" s="254">
        <v>22</v>
      </c>
      <c r="C10" s="356">
        <v>9.1666666666666661</v>
      </c>
      <c r="D10" s="254">
        <v>8</v>
      </c>
      <c r="E10" s="356">
        <v>3.3333333333333335</v>
      </c>
      <c r="F10" s="254">
        <v>192</v>
      </c>
      <c r="G10" s="356">
        <v>80</v>
      </c>
      <c r="H10" s="254">
        <v>1</v>
      </c>
      <c r="I10" s="356">
        <v>0.41666666666666669</v>
      </c>
      <c r="J10" s="254" t="s">
        <v>58</v>
      </c>
      <c r="K10" s="254" t="s">
        <v>58</v>
      </c>
      <c r="L10" s="254">
        <v>17</v>
      </c>
      <c r="M10" s="356">
        <v>7.083333333333333</v>
      </c>
      <c r="N10" s="254">
        <v>240</v>
      </c>
      <c r="O10" s="28"/>
      <c r="P10" s="28"/>
    </row>
    <row r="11" spans="1:16" ht="12" customHeight="1">
      <c r="A11" s="12" t="s">
        <v>12</v>
      </c>
      <c r="B11" s="250">
        <v>110</v>
      </c>
      <c r="C11" s="362">
        <v>5.0973123262279891</v>
      </c>
      <c r="D11" s="250">
        <v>39</v>
      </c>
      <c r="E11" s="362">
        <v>1.8072289156626506</v>
      </c>
      <c r="F11" s="250">
        <v>1935</v>
      </c>
      <c r="G11" s="362">
        <v>89.666357738646894</v>
      </c>
      <c r="H11" s="250">
        <v>2</v>
      </c>
      <c r="I11" s="362">
        <v>9.2678405931417976E-2</v>
      </c>
      <c r="J11" s="250">
        <v>1</v>
      </c>
      <c r="K11" s="362">
        <v>4.6339202965708988E-2</v>
      </c>
      <c r="L11" s="250">
        <v>71</v>
      </c>
      <c r="M11" s="362">
        <v>3.2900834105653383</v>
      </c>
      <c r="N11" s="250">
        <v>2158</v>
      </c>
      <c r="O11" s="28"/>
      <c r="P11" s="28"/>
    </row>
    <row r="12" spans="1:16" ht="12" customHeight="1">
      <c r="A12" s="12" t="s">
        <v>13</v>
      </c>
      <c r="B12" s="250">
        <v>25</v>
      </c>
      <c r="C12" s="362">
        <v>11.467889908256881</v>
      </c>
      <c r="D12" s="250">
        <v>6</v>
      </c>
      <c r="E12" s="362">
        <v>2.7522935779816513</v>
      </c>
      <c r="F12" s="250">
        <v>164</v>
      </c>
      <c r="G12" s="362">
        <v>75.22935779816514</v>
      </c>
      <c r="H12" s="250">
        <v>2</v>
      </c>
      <c r="I12" s="362">
        <v>0.91743119266055051</v>
      </c>
      <c r="J12" s="250" t="s">
        <v>58</v>
      </c>
      <c r="K12" s="250" t="s">
        <v>58</v>
      </c>
      <c r="L12" s="250">
        <v>21</v>
      </c>
      <c r="M12" s="362">
        <v>9.6330275229357802</v>
      </c>
      <c r="N12" s="250">
        <v>218</v>
      </c>
      <c r="O12" s="28"/>
      <c r="P12" s="28"/>
    </row>
    <row r="13" spans="1:16" ht="12" customHeight="1">
      <c r="A13" s="12" t="s">
        <v>15</v>
      </c>
      <c r="B13" s="250">
        <v>92</v>
      </c>
      <c r="C13" s="362">
        <v>7.8231292517006805</v>
      </c>
      <c r="D13" s="250">
        <v>12</v>
      </c>
      <c r="E13" s="362">
        <v>1.0204081632653061</v>
      </c>
      <c r="F13" s="250">
        <v>1004</v>
      </c>
      <c r="G13" s="362">
        <v>85.374149659863946</v>
      </c>
      <c r="H13" s="250">
        <v>1</v>
      </c>
      <c r="I13" s="362">
        <v>8.5034013605442174E-2</v>
      </c>
      <c r="J13" s="250">
        <v>47</v>
      </c>
      <c r="K13" s="362">
        <v>3.9965986394557822</v>
      </c>
      <c r="L13" s="250">
        <v>20</v>
      </c>
      <c r="M13" s="362">
        <v>1.7006802721088434</v>
      </c>
      <c r="N13" s="250">
        <v>1176</v>
      </c>
      <c r="O13" s="28"/>
      <c r="P13" s="28"/>
    </row>
    <row r="14" spans="1:16" ht="12" customHeight="1">
      <c r="A14" s="12" t="s">
        <v>16</v>
      </c>
      <c r="B14" s="250">
        <v>320</v>
      </c>
      <c r="C14" s="362">
        <v>6.3492063492063489</v>
      </c>
      <c r="D14" s="250">
        <v>758</v>
      </c>
      <c r="E14" s="362">
        <v>15.03968253968254</v>
      </c>
      <c r="F14" s="250">
        <v>3732</v>
      </c>
      <c r="G14" s="362">
        <v>74.047619047619051</v>
      </c>
      <c r="H14" s="250">
        <v>2</v>
      </c>
      <c r="I14" s="362">
        <v>3.968253968253968E-2</v>
      </c>
      <c r="J14" s="250">
        <v>6</v>
      </c>
      <c r="K14" s="362">
        <v>0.11904761904761904</v>
      </c>
      <c r="L14" s="250">
        <v>222</v>
      </c>
      <c r="M14" s="362">
        <v>4.4047619047619051</v>
      </c>
      <c r="N14" s="250">
        <v>5040</v>
      </c>
      <c r="O14" s="28"/>
      <c r="P14" s="28"/>
    </row>
    <row r="15" spans="1:16" ht="12" customHeight="1">
      <c r="A15" s="12" t="s">
        <v>17</v>
      </c>
      <c r="B15" s="250">
        <v>257</v>
      </c>
      <c r="C15" s="362">
        <v>5.7856821251688428</v>
      </c>
      <c r="D15" s="250">
        <v>32</v>
      </c>
      <c r="E15" s="362">
        <v>0.72039621791985597</v>
      </c>
      <c r="F15" s="250">
        <v>2161</v>
      </c>
      <c r="G15" s="362">
        <v>48.649257091400273</v>
      </c>
      <c r="H15" s="250">
        <v>4</v>
      </c>
      <c r="I15" s="362">
        <v>9.0049527239981997E-2</v>
      </c>
      <c r="J15" s="250">
        <v>1</v>
      </c>
      <c r="K15" s="362">
        <v>2.2512381809995499E-2</v>
      </c>
      <c r="L15" s="250">
        <v>1987</v>
      </c>
      <c r="M15" s="362">
        <v>44.732102656461052</v>
      </c>
      <c r="N15" s="250">
        <v>4442</v>
      </c>
      <c r="O15" s="28"/>
      <c r="P15" s="28"/>
    </row>
    <row r="16" spans="1:16" ht="12" customHeight="1">
      <c r="A16" s="12" t="s">
        <v>18</v>
      </c>
      <c r="B16" s="250">
        <v>78</v>
      </c>
      <c r="C16" s="362">
        <v>8.4967320261437909</v>
      </c>
      <c r="D16" s="250">
        <v>45</v>
      </c>
      <c r="E16" s="362">
        <v>4.9019607843137258</v>
      </c>
      <c r="F16" s="250">
        <v>783</v>
      </c>
      <c r="G16" s="362">
        <v>85.294117647058826</v>
      </c>
      <c r="H16" s="250" t="s">
        <v>58</v>
      </c>
      <c r="I16" s="250" t="s">
        <v>58</v>
      </c>
      <c r="J16" s="250" t="s">
        <v>58</v>
      </c>
      <c r="K16" s="250" t="s">
        <v>58</v>
      </c>
      <c r="L16" s="250">
        <v>12</v>
      </c>
      <c r="M16" s="362">
        <v>1.3071895424836601</v>
      </c>
      <c r="N16" s="250">
        <v>918</v>
      </c>
      <c r="O16" s="28"/>
      <c r="P16" s="28"/>
    </row>
    <row r="17" spans="1:16" ht="12" customHeight="1">
      <c r="A17" s="12" t="s">
        <v>19</v>
      </c>
      <c r="B17" s="250">
        <v>236</v>
      </c>
      <c r="C17" s="362">
        <v>14.540973505853358</v>
      </c>
      <c r="D17" s="250">
        <v>110</v>
      </c>
      <c r="E17" s="362">
        <v>6.7775723967960566</v>
      </c>
      <c r="F17" s="250">
        <v>1205</v>
      </c>
      <c r="G17" s="362">
        <v>74.245224892174988</v>
      </c>
      <c r="H17" s="250" t="s">
        <v>58</v>
      </c>
      <c r="I17" s="250" t="s">
        <v>58</v>
      </c>
      <c r="J17" s="250" t="s">
        <v>58</v>
      </c>
      <c r="K17" s="250" t="s">
        <v>58</v>
      </c>
      <c r="L17" s="250">
        <v>72</v>
      </c>
      <c r="M17" s="362">
        <v>4.4362292051756009</v>
      </c>
      <c r="N17" s="250">
        <v>1623</v>
      </c>
      <c r="O17" s="28"/>
      <c r="P17" s="28"/>
    </row>
    <row r="18" spans="1:16" ht="12" customHeight="1">
      <c r="A18" s="12" t="s">
        <v>20</v>
      </c>
      <c r="B18" s="250">
        <v>617</v>
      </c>
      <c r="C18" s="362">
        <v>21.253875301412332</v>
      </c>
      <c r="D18" s="250">
        <v>150</v>
      </c>
      <c r="E18" s="362">
        <v>5.1670685497760935</v>
      </c>
      <c r="F18" s="250">
        <v>2051</v>
      </c>
      <c r="G18" s="362">
        <v>70.651050637271794</v>
      </c>
      <c r="H18" s="250">
        <v>3</v>
      </c>
      <c r="I18" s="362">
        <v>0.10334137099552188</v>
      </c>
      <c r="J18" s="250">
        <v>3</v>
      </c>
      <c r="K18" s="362">
        <v>0.10334137099552188</v>
      </c>
      <c r="L18" s="250">
        <v>79</v>
      </c>
      <c r="M18" s="362">
        <v>2.7213227695487427</v>
      </c>
      <c r="N18" s="250">
        <v>2903</v>
      </c>
      <c r="O18" s="28"/>
      <c r="P18" s="28"/>
    </row>
    <row r="19" spans="1:16" ht="12" customHeight="1">
      <c r="A19" s="12" t="s">
        <v>21</v>
      </c>
      <c r="B19" s="250">
        <v>188</v>
      </c>
      <c r="C19" s="362">
        <v>8.8595664467483513</v>
      </c>
      <c r="D19" s="250">
        <v>313</v>
      </c>
      <c r="E19" s="362">
        <v>14.7502356267672</v>
      </c>
      <c r="F19" s="250">
        <v>1551</v>
      </c>
      <c r="G19" s="362">
        <v>73.091423185673889</v>
      </c>
      <c r="H19" s="250">
        <v>2</v>
      </c>
      <c r="I19" s="362">
        <v>9.4250706880301599E-2</v>
      </c>
      <c r="J19" s="250">
        <v>10</v>
      </c>
      <c r="K19" s="362">
        <v>0.47125353440150802</v>
      </c>
      <c r="L19" s="250">
        <v>58</v>
      </c>
      <c r="M19" s="362">
        <v>2.7332704995287465</v>
      </c>
      <c r="N19" s="250">
        <v>2122</v>
      </c>
      <c r="O19" s="28"/>
      <c r="P19" s="28"/>
    </row>
    <row r="20" spans="1:16" ht="12" customHeight="1">
      <c r="A20" s="12" t="s">
        <v>22</v>
      </c>
      <c r="B20" s="250">
        <v>264</v>
      </c>
      <c r="C20" s="362">
        <v>22.99651567944251</v>
      </c>
      <c r="D20" s="250">
        <v>101</v>
      </c>
      <c r="E20" s="362">
        <v>8.7979094076655056</v>
      </c>
      <c r="F20" s="250">
        <v>755</v>
      </c>
      <c r="G20" s="362">
        <v>65.766550522648089</v>
      </c>
      <c r="H20" s="250">
        <v>1</v>
      </c>
      <c r="I20" s="362">
        <v>8.7108013937282236E-2</v>
      </c>
      <c r="J20" s="250">
        <v>1</v>
      </c>
      <c r="K20" s="362">
        <v>8.7108013937282236E-2</v>
      </c>
      <c r="L20" s="250">
        <v>26</v>
      </c>
      <c r="M20" s="362">
        <v>2.264808362369338</v>
      </c>
      <c r="N20" s="250">
        <v>1148</v>
      </c>
      <c r="O20" s="28"/>
      <c r="P20" s="28"/>
    </row>
    <row r="21" spans="1:16" ht="12" customHeight="1">
      <c r="A21" s="12" t="s">
        <v>23</v>
      </c>
      <c r="B21" s="250">
        <v>188</v>
      </c>
      <c r="C21" s="362">
        <v>30.371567043618739</v>
      </c>
      <c r="D21" s="250">
        <v>31</v>
      </c>
      <c r="E21" s="362">
        <v>5.0080775444264942</v>
      </c>
      <c r="F21" s="250">
        <v>359</v>
      </c>
      <c r="G21" s="362">
        <v>57.996768982229405</v>
      </c>
      <c r="H21" s="250">
        <v>2</v>
      </c>
      <c r="I21" s="362">
        <v>0.32310177705977383</v>
      </c>
      <c r="J21" s="250">
        <v>36</v>
      </c>
      <c r="K21" s="362">
        <v>5.8158319870759287</v>
      </c>
      <c r="L21" s="250">
        <v>3</v>
      </c>
      <c r="M21" s="362">
        <v>0.48465266558966075</v>
      </c>
      <c r="N21" s="250">
        <v>619</v>
      </c>
      <c r="O21" s="28"/>
      <c r="P21" s="28"/>
    </row>
    <row r="22" spans="1:16" ht="12" customHeight="1">
      <c r="A22" s="12" t="s">
        <v>138</v>
      </c>
      <c r="B22" s="250">
        <v>1201</v>
      </c>
      <c r="C22" s="362">
        <v>26.910150123235493</v>
      </c>
      <c r="D22" s="250">
        <v>617</v>
      </c>
      <c r="E22" s="362">
        <v>13.82478153708268</v>
      </c>
      <c r="F22" s="250">
        <v>2539</v>
      </c>
      <c r="G22" s="362">
        <v>56.889984315482856</v>
      </c>
      <c r="H22" s="250">
        <v>4</v>
      </c>
      <c r="I22" s="362">
        <v>8.9625812233923366E-2</v>
      </c>
      <c r="J22" s="250">
        <v>2</v>
      </c>
      <c r="K22" s="362">
        <v>4.4812906116961683E-2</v>
      </c>
      <c r="L22" s="250">
        <v>100</v>
      </c>
      <c r="M22" s="362">
        <v>2.2406453058480844</v>
      </c>
      <c r="N22" s="250">
        <v>4463</v>
      </c>
      <c r="O22" s="28"/>
      <c r="P22" s="28"/>
    </row>
    <row r="23" spans="1:16" ht="12" customHeight="1">
      <c r="A23" s="12" t="s">
        <v>24</v>
      </c>
      <c r="B23" s="250">
        <v>263</v>
      </c>
      <c r="C23" s="362">
        <v>7.7194012327560904</v>
      </c>
      <c r="D23" s="250">
        <v>180</v>
      </c>
      <c r="E23" s="362">
        <v>5.2832403874376288</v>
      </c>
      <c r="F23" s="250">
        <v>2852</v>
      </c>
      <c r="G23" s="362">
        <v>83.710008805400648</v>
      </c>
      <c r="H23" s="250">
        <v>2</v>
      </c>
      <c r="I23" s="362">
        <v>5.8702670971529203E-2</v>
      </c>
      <c r="J23" s="250">
        <v>8</v>
      </c>
      <c r="K23" s="362">
        <v>0.23481068388611681</v>
      </c>
      <c r="L23" s="250">
        <v>102</v>
      </c>
      <c r="M23" s="362">
        <v>2.9938362195479895</v>
      </c>
      <c r="N23" s="250">
        <v>3407</v>
      </c>
      <c r="O23" s="28"/>
      <c r="P23" s="28"/>
    </row>
    <row r="24" spans="1:16" ht="12" customHeight="1">
      <c r="A24" s="12" t="s">
        <v>25</v>
      </c>
      <c r="B24" s="250">
        <v>90</v>
      </c>
      <c r="C24" s="362">
        <v>5.825242718446602</v>
      </c>
      <c r="D24" s="250">
        <v>24</v>
      </c>
      <c r="E24" s="362">
        <v>1.5533980582524272</v>
      </c>
      <c r="F24" s="250">
        <v>1273</v>
      </c>
      <c r="G24" s="362">
        <v>82.394822006472495</v>
      </c>
      <c r="H24" s="250" t="s">
        <v>58</v>
      </c>
      <c r="I24" s="250" t="s">
        <v>58</v>
      </c>
      <c r="J24" s="250">
        <v>1</v>
      </c>
      <c r="K24" s="362">
        <v>6.4724919093851127E-2</v>
      </c>
      <c r="L24" s="250">
        <v>157</v>
      </c>
      <c r="M24" s="362">
        <v>10.161812297734627</v>
      </c>
      <c r="N24" s="250">
        <v>1545</v>
      </c>
      <c r="O24" s="28"/>
      <c r="P24" s="28"/>
    </row>
    <row r="25" spans="1:16" ht="12" customHeight="1">
      <c r="A25" s="12" t="s">
        <v>26</v>
      </c>
      <c r="B25" s="250">
        <v>2293</v>
      </c>
      <c r="C25" s="362">
        <v>78.419972640218873</v>
      </c>
      <c r="D25" s="250">
        <v>82</v>
      </c>
      <c r="E25" s="362">
        <v>2.8043775649794802</v>
      </c>
      <c r="F25" s="250">
        <v>517</v>
      </c>
      <c r="G25" s="362">
        <v>17.681258549931602</v>
      </c>
      <c r="H25" s="250">
        <v>3</v>
      </c>
      <c r="I25" s="362">
        <v>0.10259917920656635</v>
      </c>
      <c r="J25" s="250">
        <v>5</v>
      </c>
      <c r="K25" s="362">
        <v>0.17099863201094392</v>
      </c>
      <c r="L25" s="250">
        <v>24</v>
      </c>
      <c r="M25" s="362">
        <v>0.82079343365253077</v>
      </c>
      <c r="N25" s="250">
        <v>2924</v>
      </c>
      <c r="O25" s="28"/>
      <c r="P25" s="28"/>
    </row>
    <row r="26" spans="1:16" ht="12" customHeight="1">
      <c r="A26" s="12" t="s">
        <v>27</v>
      </c>
      <c r="B26" s="250">
        <v>211</v>
      </c>
      <c r="C26" s="362">
        <v>6.815245478036176</v>
      </c>
      <c r="D26" s="250">
        <v>64</v>
      </c>
      <c r="E26" s="362">
        <v>2.0671834625322996</v>
      </c>
      <c r="F26" s="250">
        <v>2709</v>
      </c>
      <c r="G26" s="362">
        <v>87.5</v>
      </c>
      <c r="H26" s="250">
        <v>5</v>
      </c>
      <c r="I26" s="362">
        <v>0.16149870801033592</v>
      </c>
      <c r="J26" s="250" t="s">
        <v>58</v>
      </c>
      <c r="K26" s="250" t="s">
        <v>58</v>
      </c>
      <c r="L26" s="250">
        <v>107</v>
      </c>
      <c r="M26" s="362">
        <v>3.4560723514211888</v>
      </c>
      <c r="N26" s="250">
        <v>3096</v>
      </c>
      <c r="O26" s="28"/>
      <c r="P26" s="28"/>
    </row>
    <row r="27" spans="1:16" ht="12" customHeight="1">
      <c r="A27" s="12" t="s">
        <v>28</v>
      </c>
      <c r="B27" s="250">
        <v>68</v>
      </c>
      <c r="C27" s="362">
        <v>11.16584564860427</v>
      </c>
      <c r="D27" s="250">
        <v>44</v>
      </c>
      <c r="E27" s="362">
        <v>7.2249589490968802</v>
      </c>
      <c r="F27" s="250">
        <v>455</v>
      </c>
      <c r="G27" s="362">
        <v>74.712643678160916</v>
      </c>
      <c r="H27" s="250" t="s">
        <v>58</v>
      </c>
      <c r="I27" s="250" t="s">
        <v>58</v>
      </c>
      <c r="J27" s="250" t="s">
        <v>58</v>
      </c>
      <c r="K27" s="250" t="s">
        <v>58</v>
      </c>
      <c r="L27" s="250">
        <v>42</v>
      </c>
      <c r="M27" s="362">
        <v>6.8965517241379306</v>
      </c>
      <c r="N27" s="250">
        <v>609</v>
      </c>
      <c r="O27" s="28"/>
      <c r="P27" s="28"/>
    </row>
    <row r="28" spans="1:16" ht="12" customHeight="1">
      <c r="A28" s="12" t="s">
        <v>29</v>
      </c>
      <c r="B28" s="250">
        <v>1035</v>
      </c>
      <c r="C28" s="362">
        <v>30.757800891530461</v>
      </c>
      <c r="D28" s="250">
        <v>587</v>
      </c>
      <c r="E28" s="362">
        <v>17.444279346210994</v>
      </c>
      <c r="F28" s="250">
        <v>1663</v>
      </c>
      <c r="G28" s="362">
        <v>49.420505200594356</v>
      </c>
      <c r="H28" s="250">
        <v>1</v>
      </c>
      <c r="I28" s="362">
        <v>2.9717682020802376E-2</v>
      </c>
      <c r="J28" s="250" t="s">
        <v>58</v>
      </c>
      <c r="K28" s="250" t="s">
        <v>58</v>
      </c>
      <c r="L28" s="250">
        <v>79</v>
      </c>
      <c r="M28" s="362">
        <v>2.3476968796433879</v>
      </c>
      <c r="N28" s="250">
        <v>3365</v>
      </c>
      <c r="O28" s="28"/>
      <c r="P28" s="28"/>
    </row>
    <row r="29" spans="1:16" ht="12" customHeight="1">
      <c r="A29" s="12" t="s">
        <v>30</v>
      </c>
      <c r="B29" s="250">
        <v>198</v>
      </c>
      <c r="C29" s="362">
        <v>13.711911357340719</v>
      </c>
      <c r="D29" s="250">
        <v>32</v>
      </c>
      <c r="E29" s="362">
        <v>2.21606648199446</v>
      </c>
      <c r="F29" s="250">
        <v>1083</v>
      </c>
      <c r="G29" s="362">
        <v>75</v>
      </c>
      <c r="H29" s="250">
        <v>3</v>
      </c>
      <c r="I29" s="362">
        <v>0.2077562326869806</v>
      </c>
      <c r="J29" s="250">
        <v>4</v>
      </c>
      <c r="K29" s="362">
        <v>0.2770083102493075</v>
      </c>
      <c r="L29" s="250">
        <v>124</v>
      </c>
      <c r="M29" s="362">
        <v>8.5872576177285325</v>
      </c>
      <c r="N29" s="250">
        <v>1444</v>
      </c>
      <c r="O29" s="28"/>
      <c r="P29" s="28"/>
    </row>
    <row r="30" spans="1:16" ht="12" customHeight="1">
      <c r="A30" s="12" t="s">
        <v>44</v>
      </c>
      <c r="B30" s="250">
        <v>1770</v>
      </c>
      <c r="C30" s="362">
        <v>76.756287944492627</v>
      </c>
      <c r="D30" s="250">
        <v>246</v>
      </c>
      <c r="E30" s="362">
        <v>10.667823070251519</v>
      </c>
      <c r="F30" s="250">
        <v>240</v>
      </c>
      <c r="G30" s="362">
        <v>10.407632263660018</v>
      </c>
      <c r="H30" s="250" t="s">
        <v>58</v>
      </c>
      <c r="I30" s="250" t="s">
        <v>58</v>
      </c>
      <c r="J30" s="250">
        <v>2</v>
      </c>
      <c r="K30" s="362">
        <v>8.6730268863833476E-2</v>
      </c>
      <c r="L30" s="250">
        <v>48</v>
      </c>
      <c r="M30" s="362">
        <v>2.0815264527320037</v>
      </c>
      <c r="N30" s="250">
        <v>2306</v>
      </c>
      <c r="O30" s="28"/>
      <c r="P30" s="28"/>
    </row>
    <row r="31" spans="1:16" ht="12" customHeight="1">
      <c r="A31" s="79" t="s">
        <v>46</v>
      </c>
      <c r="B31" s="361">
        <v>147</v>
      </c>
      <c r="C31" s="362">
        <v>30.882352941176471</v>
      </c>
      <c r="D31" s="361">
        <v>39</v>
      </c>
      <c r="E31" s="362">
        <v>8.1932773109243691</v>
      </c>
      <c r="F31" s="361">
        <v>271</v>
      </c>
      <c r="G31" s="362">
        <v>56.932773109243698</v>
      </c>
      <c r="H31" s="361">
        <v>1</v>
      </c>
      <c r="I31" s="362">
        <v>0.21008403361344538</v>
      </c>
      <c r="J31" s="361">
        <v>3</v>
      </c>
      <c r="K31" s="362">
        <v>0.63025210084033612</v>
      </c>
      <c r="L31" s="361">
        <v>15</v>
      </c>
      <c r="M31" s="362">
        <v>3.1512605042016806</v>
      </c>
      <c r="N31" s="361">
        <v>476</v>
      </c>
    </row>
    <row r="32" spans="1:16" ht="12" customHeight="1">
      <c r="A32" s="79" t="s">
        <v>33</v>
      </c>
      <c r="B32" s="361">
        <v>10</v>
      </c>
      <c r="C32" s="362">
        <v>4.8543689320388346</v>
      </c>
      <c r="D32" s="361">
        <v>4</v>
      </c>
      <c r="E32" s="362">
        <v>1.941747572815534</v>
      </c>
      <c r="F32" s="361">
        <v>131</v>
      </c>
      <c r="G32" s="362">
        <v>63.592233009708735</v>
      </c>
      <c r="H32" s="361" t="s">
        <v>58</v>
      </c>
      <c r="I32" s="361" t="s">
        <v>58</v>
      </c>
      <c r="J32" s="361">
        <v>55</v>
      </c>
      <c r="K32" s="362">
        <v>26.699029126213592</v>
      </c>
      <c r="L32" s="361">
        <v>6</v>
      </c>
      <c r="M32" s="362">
        <v>2.912621359223301</v>
      </c>
      <c r="N32" s="361">
        <v>206</v>
      </c>
    </row>
    <row r="33" spans="1:14" ht="12" customHeight="1">
      <c r="A33" s="79" t="s">
        <v>34</v>
      </c>
      <c r="B33" s="361">
        <v>649</v>
      </c>
      <c r="C33" s="362">
        <v>83.850129198966414</v>
      </c>
      <c r="D33" s="361">
        <v>30</v>
      </c>
      <c r="E33" s="362">
        <v>3.8759689922480618</v>
      </c>
      <c r="F33" s="361">
        <v>82</v>
      </c>
      <c r="G33" s="362">
        <v>10.594315245478036</v>
      </c>
      <c r="H33" s="361" t="s">
        <v>58</v>
      </c>
      <c r="I33" s="361" t="s">
        <v>58</v>
      </c>
      <c r="J33" s="361" t="s">
        <v>58</v>
      </c>
      <c r="K33" s="361" t="s">
        <v>58</v>
      </c>
      <c r="L33" s="361">
        <v>13</v>
      </c>
      <c r="M33" s="362">
        <v>1.6795865633074936</v>
      </c>
      <c r="N33" s="361">
        <v>774</v>
      </c>
    </row>
    <row r="34" spans="1:14" ht="12" customHeight="1">
      <c r="A34" s="79" t="s">
        <v>61</v>
      </c>
      <c r="B34" s="361">
        <v>3060</v>
      </c>
      <c r="C34" s="362">
        <v>53.217391304347828</v>
      </c>
      <c r="D34" s="361">
        <v>424</v>
      </c>
      <c r="E34" s="362">
        <v>7.3739130434782609</v>
      </c>
      <c r="F34" s="361">
        <v>2112</v>
      </c>
      <c r="G34" s="362">
        <v>36.730434782608697</v>
      </c>
      <c r="H34" s="361">
        <v>23</v>
      </c>
      <c r="I34" s="362">
        <v>0.4</v>
      </c>
      <c r="J34" s="361">
        <v>1</v>
      </c>
      <c r="K34" s="362">
        <v>1.7391304347826087E-2</v>
      </c>
      <c r="L34" s="361">
        <v>130</v>
      </c>
      <c r="M34" s="362">
        <v>2.2608695652173911</v>
      </c>
      <c r="N34" s="361">
        <v>5750</v>
      </c>
    </row>
    <row r="35" spans="1:14" ht="12" customHeight="1">
      <c r="A35" s="79" t="s">
        <v>36</v>
      </c>
      <c r="B35" s="361">
        <v>80</v>
      </c>
      <c r="C35" s="362">
        <v>8.3769633507853403</v>
      </c>
      <c r="D35" s="361">
        <v>45</v>
      </c>
      <c r="E35" s="362">
        <v>4.7120418848167542</v>
      </c>
      <c r="F35" s="361">
        <v>825</v>
      </c>
      <c r="G35" s="362">
        <v>86.387434554973822</v>
      </c>
      <c r="H35" s="361" t="s">
        <v>58</v>
      </c>
      <c r="I35" s="361" t="s">
        <v>58</v>
      </c>
      <c r="J35" s="361">
        <v>1</v>
      </c>
      <c r="K35" s="362">
        <v>0.10471204188481675</v>
      </c>
      <c r="L35" s="361">
        <v>4</v>
      </c>
      <c r="M35" s="362">
        <v>0.41884816753926701</v>
      </c>
      <c r="N35" s="361">
        <v>955</v>
      </c>
    </row>
    <row r="36" spans="1:14" ht="12" customHeight="1">
      <c r="A36" s="331" t="s">
        <v>47</v>
      </c>
      <c r="B36" s="374">
        <v>64</v>
      </c>
      <c r="C36" s="375">
        <v>18.71345029239766</v>
      </c>
      <c r="D36" s="374">
        <v>32</v>
      </c>
      <c r="E36" s="375">
        <v>9.3567251461988299</v>
      </c>
      <c r="F36" s="374">
        <v>227</v>
      </c>
      <c r="G36" s="375">
        <v>66.37426900584795</v>
      </c>
      <c r="H36" s="374" t="s">
        <v>58</v>
      </c>
      <c r="I36" s="374" t="s">
        <v>58</v>
      </c>
      <c r="J36" s="374">
        <v>4</v>
      </c>
      <c r="K36" s="375">
        <v>1.1695906432748537</v>
      </c>
      <c r="L36" s="374">
        <v>15</v>
      </c>
      <c r="M36" s="375">
        <v>4.3859649122807021</v>
      </c>
      <c r="N36" s="374">
        <v>342</v>
      </c>
    </row>
    <row r="37" spans="1:14" ht="12" customHeight="1">
      <c r="A37" s="187" t="s">
        <v>310</v>
      </c>
      <c r="B37" s="187"/>
      <c r="C37" s="187"/>
      <c r="D37" s="187"/>
      <c r="E37" s="187"/>
      <c r="F37" s="187"/>
      <c r="G37" s="187"/>
      <c r="H37" s="187"/>
      <c r="I37" s="187"/>
      <c r="J37" s="187"/>
      <c r="K37" s="187"/>
      <c r="L37" s="187"/>
      <c r="M37" s="187"/>
      <c r="N37" s="187"/>
    </row>
    <row r="38" spans="1:14" ht="12" customHeight="1">
      <c r="A38" s="97" t="s">
        <v>325</v>
      </c>
      <c r="B38" s="97"/>
      <c r="C38" s="97"/>
      <c r="D38" s="97"/>
      <c r="E38" s="97"/>
      <c r="F38" s="97"/>
      <c r="G38" s="97"/>
      <c r="H38" s="97"/>
      <c r="I38" s="97"/>
      <c r="J38" s="97"/>
      <c r="K38" s="97"/>
      <c r="L38" s="376"/>
      <c r="M38" s="376"/>
      <c r="N38" s="377"/>
    </row>
    <row r="39" spans="1:14" ht="12" customHeight="1">
      <c r="A39" s="97" t="s">
        <v>337</v>
      </c>
      <c r="B39" s="97"/>
      <c r="C39" s="97"/>
      <c r="D39" s="97"/>
      <c r="E39" s="97"/>
      <c r="F39" s="97"/>
      <c r="G39" s="97"/>
      <c r="H39" s="97"/>
      <c r="I39" s="97"/>
      <c r="J39" s="97"/>
      <c r="K39" s="97"/>
      <c r="L39" s="376"/>
      <c r="M39" s="376"/>
      <c r="N39" s="377"/>
    </row>
    <row r="40" spans="1:14" ht="12" customHeight="1">
      <c r="A40" s="170" t="s">
        <v>184</v>
      </c>
      <c r="B40" s="170"/>
      <c r="C40" s="170"/>
      <c r="D40" s="170"/>
      <c r="E40" s="170"/>
      <c r="F40" s="170"/>
      <c r="G40" s="170"/>
      <c r="H40" s="170"/>
      <c r="I40" s="170"/>
      <c r="J40" s="170"/>
      <c r="K40" s="170"/>
      <c r="L40" s="376"/>
      <c r="M40" s="376"/>
      <c r="N40" s="377"/>
    </row>
    <row r="41" spans="1:14" ht="12" customHeight="1">
      <c r="A41" s="179"/>
      <c r="B41" s="179"/>
      <c r="C41" s="179"/>
      <c r="D41" s="179"/>
      <c r="E41" s="179"/>
      <c r="F41" s="179"/>
      <c r="G41" s="376"/>
      <c r="H41" s="377"/>
      <c r="I41" s="39"/>
    </row>
  </sheetData>
  <mergeCells count="9">
    <mergeCell ref="A5:A7"/>
    <mergeCell ref="B5:N5"/>
    <mergeCell ref="B6:C6"/>
    <mergeCell ref="D6:E6"/>
    <mergeCell ref="F6:G6"/>
    <mergeCell ref="H6:I6"/>
    <mergeCell ref="J6:K6"/>
    <mergeCell ref="L6:M6"/>
    <mergeCell ref="N6:N7"/>
  </mergeCells>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workbookViewId="0">
      <selection activeCell="K14" sqref="K14"/>
    </sheetView>
  </sheetViews>
  <sheetFormatPr defaultRowHeight="15"/>
  <cols>
    <col min="1" max="1" width="15.7109375" customWidth="1"/>
    <col min="2" max="8" width="10.140625" customWidth="1"/>
    <col min="11" max="11" width="18" customWidth="1"/>
  </cols>
  <sheetData>
    <row r="1" spans="1:10" ht="12" customHeight="1">
      <c r="A1" s="313" t="s">
        <v>342</v>
      </c>
      <c r="B1" s="313"/>
      <c r="C1" s="313"/>
      <c r="D1" s="313"/>
      <c r="E1" s="313"/>
    </row>
    <row r="2" spans="1:10" ht="12" customHeight="1">
      <c r="A2" s="314" t="s">
        <v>633</v>
      </c>
      <c r="B2" s="314"/>
      <c r="C2" s="314"/>
      <c r="D2" s="314"/>
      <c r="E2" s="314"/>
    </row>
    <row r="3" spans="1:10" ht="12" customHeight="1">
      <c r="A3" s="314" t="s">
        <v>313</v>
      </c>
      <c r="B3" s="314"/>
      <c r="C3" s="314"/>
      <c r="D3" s="314"/>
      <c r="E3" s="314"/>
    </row>
    <row r="4" spans="1:10" ht="12" customHeight="1">
      <c r="A4" s="68"/>
      <c r="B4" s="68"/>
      <c r="C4" s="68"/>
      <c r="D4" s="68"/>
      <c r="E4" s="68"/>
    </row>
    <row r="5" spans="1:10" ht="12" customHeight="1">
      <c r="A5" s="1128" t="s">
        <v>338</v>
      </c>
      <c r="B5" s="1129" t="s">
        <v>329</v>
      </c>
      <c r="C5" s="1132"/>
      <c r="D5" s="1132"/>
      <c r="E5" s="1132"/>
      <c r="F5" s="1132"/>
      <c r="G5" s="1132"/>
      <c r="H5" s="1132"/>
    </row>
    <row r="6" spans="1:10" ht="12" customHeight="1">
      <c r="A6" s="1128"/>
      <c r="B6" s="1133" t="s">
        <v>339</v>
      </c>
      <c r="C6" s="1130"/>
      <c r="D6" s="1129" t="s">
        <v>340</v>
      </c>
      <c r="E6" s="1130"/>
      <c r="F6" s="1126" t="s">
        <v>335</v>
      </c>
      <c r="G6" s="1127"/>
      <c r="H6" s="378" t="s">
        <v>7</v>
      </c>
    </row>
    <row r="7" spans="1:10" ht="25.5" customHeight="1">
      <c r="A7" s="1131"/>
      <c r="B7" s="379" t="s">
        <v>324</v>
      </c>
      <c r="C7" s="379" t="s">
        <v>336</v>
      </c>
      <c r="D7" s="379" t="s">
        <v>324</v>
      </c>
      <c r="E7" s="379" t="s">
        <v>336</v>
      </c>
      <c r="F7" s="379" t="s">
        <v>324</v>
      </c>
      <c r="G7" s="379" t="s">
        <v>336</v>
      </c>
      <c r="H7" s="379" t="s">
        <v>336</v>
      </c>
    </row>
    <row r="8" spans="1:10" ht="12" customHeight="1">
      <c r="A8" s="319" t="s">
        <v>82</v>
      </c>
      <c r="B8" s="380">
        <v>49609</v>
      </c>
      <c r="C8" s="381">
        <v>91.413145626416551</v>
      </c>
      <c r="D8" s="380">
        <v>4580</v>
      </c>
      <c r="E8" s="381">
        <v>8.4394405645948876</v>
      </c>
      <c r="F8" s="380">
        <v>80</v>
      </c>
      <c r="G8" s="382">
        <v>0.14741380898855699</v>
      </c>
      <c r="H8" s="380">
        <v>54269</v>
      </c>
      <c r="I8" s="383"/>
      <c r="J8" s="109"/>
    </row>
    <row r="9" spans="1:10" ht="12" customHeight="1">
      <c r="A9" s="79"/>
      <c r="B9" s="361"/>
      <c r="C9" s="384"/>
      <c r="D9" s="361"/>
      <c r="E9" s="384"/>
      <c r="F9" s="361"/>
      <c r="G9" s="385"/>
      <c r="H9" s="250"/>
      <c r="I9" s="383"/>
    </row>
    <row r="10" spans="1:10" ht="12" customHeight="1">
      <c r="A10" s="324" t="s">
        <v>11</v>
      </c>
      <c r="B10" s="355">
        <v>207</v>
      </c>
      <c r="C10" s="356">
        <v>86.25</v>
      </c>
      <c r="D10" s="386">
        <v>33</v>
      </c>
      <c r="E10" s="356">
        <v>13.75</v>
      </c>
      <c r="F10" s="386" t="s">
        <v>58</v>
      </c>
      <c r="G10" s="386" t="s">
        <v>58</v>
      </c>
      <c r="H10" s="355">
        <v>240</v>
      </c>
      <c r="I10" s="387"/>
    </row>
    <row r="11" spans="1:10" ht="12" customHeight="1">
      <c r="A11" s="79" t="s">
        <v>12</v>
      </c>
      <c r="B11" s="361">
        <v>2015</v>
      </c>
      <c r="C11" s="362">
        <v>93.373493975903614</v>
      </c>
      <c r="D11" s="364">
        <v>142</v>
      </c>
      <c r="E11" s="362">
        <v>6.5801668211306765</v>
      </c>
      <c r="F11" s="364">
        <v>1</v>
      </c>
      <c r="G11" s="388">
        <v>4.6339202965708988E-2</v>
      </c>
      <c r="H11" s="361">
        <v>2158</v>
      </c>
      <c r="I11" s="387"/>
    </row>
    <row r="12" spans="1:10" ht="12" customHeight="1">
      <c r="A12" s="79" t="s">
        <v>13</v>
      </c>
      <c r="B12" s="361">
        <v>199</v>
      </c>
      <c r="C12" s="362">
        <v>91.284403669724767</v>
      </c>
      <c r="D12" s="364">
        <v>19</v>
      </c>
      <c r="E12" s="362">
        <v>8.7155963302752291</v>
      </c>
      <c r="F12" s="364" t="s">
        <v>58</v>
      </c>
      <c r="G12" s="364" t="s">
        <v>58</v>
      </c>
      <c r="H12" s="361">
        <v>218</v>
      </c>
      <c r="I12" s="387"/>
    </row>
    <row r="13" spans="1:10" ht="12" customHeight="1">
      <c r="A13" s="79" t="s">
        <v>15</v>
      </c>
      <c r="B13" s="361">
        <v>1080</v>
      </c>
      <c r="C13" s="362">
        <v>91.836734693877546</v>
      </c>
      <c r="D13" s="364">
        <v>96</v>
      </c>
      <c r="E13" s="362">
        <v>8.1632653061224492</v>
      </c>
      <c r="F13" s="364" t="s">
        <v>58</v>
      </c>
      <c r="G13" s="364" t="s">
        <v>58</v>
      </c>
      <c r="H13" s="361">
        <v>1176</v>
      </c>
      <c r="I13" s="387"/>
    </row>
    <row r="14" spans="1:10" ht="12" customHeight="1">
      <c r="A14" s="79" t="s">
        <v>16</v>
      </c>
      <c r="B14" s="361">
        <v>4660</v>
      </c>
      <c r="C14" s="362">
        <v>92.460317460317455</v>
      </c>
      <c r="D14" s="364">
        <v>369</v>
      </c>
      <c r="E14" s="362">
        <v>7.3214285714285712</v>
      </c>
      <c r="F14" s="364">
        <v>11</v>
      </c>
      <c r="G14" s="388">
        <v>0.21825396825396826</v>
      </c>
      <c r="H14" s="361">
        <v>5040</v>
      </c>
      <c r="I14" s="387"/>
    </row>
    <row r="15" spans="1:10" ht="12" customHeight="1">
      <c r="A15" s="79" t="s">
        <v>17</v>
      </c>
      <c r="B15" s="361">
        <v>4166</v>
      </c>
      <c r="C15" s="362">
        <v>93.786582620441237</v>
      </c>
      <c r="D15" s="364">
        <v>276</v>
      </c>
      <c r="E15" s="362">
        <v>6.2134173795587575</v>
      </c>
      <c r="F15" s="364" t="s">
        <v>58</v>
      </c>
      <c r="G15" s="364" t="s">
        <v>58</v>
      </c>
      <c r="H15" s="361">
        <v>4442</v>
      </c>
      <c r="I15" s="387"/>
    </row>
    <row r="16" spans="1:10" ht="12" customHeight="1">
      <c r="A16" s="79" t="s">
        <v>18</v>
      </c>
      <c r="B16" s="361">
        <v>839</v>
      </c>
      <c r="C16" s="362">
        <v>91.394335511982575</v>
      </c>
      <c r="D16" s="364">
        <v>79</v>
      </c>
      <c r="E16" s="362">
        <v>8.60566448801743</v>
      </c>
      <c r="F16" s="364" t="s">
        <v>58</v>
      </c>
      <c r="G16" s="364" t="s">
        <v>58</v>
      </c>
      <c r="H16" s="361">
        <v>918</v>
      </c>
      <c r="I16" s="387"/>
    </row>
    <row r="17" spans="1:9" ht="12" customHeight="1">
      <c r="A17" s="79" t="s">
        <v>19</v>
      </c>
      <c r="B17" s="361">
        <v>1452</v>
      </c>
      <c r="C17" s="362">
        <v>89.463955637707954</v>
      </c>
      <c r="D17" s="364">
        <v>171</v>
      </c>
      <c r="E17" s="362">
        <v>10.536044362292051</v>
      </c>
      <c r="F17" s="364" t="s">
        <v>58</v>
      </c>
      <c r="G17" s="364" t="s">
        <v>58</v>
      </c>
      <c r="H17" s="361">
        <v>1623</v>
      </c>
      <c r="I17" s="387"/>
    </row>
    <row r="18" spans="1:9" ht="12" customHeight="1">
      <c r="A18" s="79" t="s">
        <v>20</v>
      </c>
      <c r="B18" s="361">
        <v>2624</v>
      </c>
      <c r="C18" s="362">
        <v>90.389252497416464</v>
      </c>
      <c r="D18" s="364">
        <v>275</v>
      </c>
      <c r="E18" s="362">
        <v>9.4729590079228387</v>
      </c>
      <c r="F18" s="364">
        <v>4</v>
      </c>
      <c r="G18" s="388">
        <v>0.13778849466069584</v>
      </c>
      <c r="H18" s="361">
        <v>2903</v>
      </c>
      <c r="I18" s="387"/>
    </row>
    <row r="19" spans="1:9" ht="12" customHeight="1">
      <c r="A19" s="79" t="s">
        <v>21</v>
      </c>
      <c r="B19" s="361">
        <v>1993</v>
      </c>
      <c r="C19" s="362">
        <v>93.920829406220548</v>
      </c>
      <c r="D19" s="364">
        <v>128</v>
      </c>
      <c r="E19" s="362">
        <v>6.0320452403393023</v>
      </c>
      <c r="F19" s="364">
        <v>1</v>
      </c>
      <c r="G19" s="388">
        <v>4.71253534401508E-2</v>
      </c>
      <c r="H19" s="361">
        <v>2122</v>
      </c>
      <c r="I19" s="387"/>
    </row>
    <row r="20" spans="1:9" ht="12" customHeight="1">
      <c r="A20" s="79" t="s">
        <v>22</v>
      </c>
      <c r="B20" s="361">
        <v>1056</v>
      </c>
      <c r="C20" s="362">
        <v>91.986062717770039</v>
      </c>
      <c r="D20" s="364">
        <v>89</v>
      </c>
      <c r="E20" s="362">
        <v>7.7526132404181185</v>
      </c>
      <c r="F20" s="364">
        <v>3</v>
      </c>
      <c r="G20" s="388">
        <v>0.26132404181184671</v>
      </c>
      <c r="H20" s="361">
        <v>1148</v>
      </c>
      <c r="I20" s="387"/>
    </row>
    <row r="21" spans="1:9" ht="12" customHeight="1">
      <c r="A21" s="79" t="s">
        <v>23</v>
      </c>
      <c r="B21" s="361">
        <v>544</v>
      </c>
      <c r="C21" s="362">
        <v>87.883683360258487</v>
      </c>
      <c r="D21" s="364">
        <v>75</v>
      </c>
      <c r="E21" s="362">
        <v>12.116316639741518</v>
      </c>
      <c r="F21" s="364" t="s">
        <v>58</v>
      </c>
      <c r="G21" s="364" t="s">
        <v>58</v>
      </c>
      <c r="H21" s="361">
        <v>619</v>
      </c>
      <c r="I21" s="387"/>
    </row>
    <row r="22" spans="1:9" ht="12" customHeight="1">
      <c r="A22" s="79" t="s">
        <v>138</v>
      </c>
      <c r="B22" s="361">
        <v>4053</v>
      </c>
      <c r="C22" s="362">
        <v>90.813354246022854</v>
      </c>
      <c r="D22" s="364">
        <v>406</v>
      </c>
      <c r="E22" s="362">
        <v>9.0970199417432216</v>
      </c>
      <c r="F22" s="364">
        <v>4</v>
      </c>
      <c r="G22" s="388">
        <v>8.9625812233923366E-2</v>
      </c>
      <c r="H22" s="361">
        <v>4463</v>
      </c>
      <c r="I22" s="387"/>
    </row>
    <row r="23" spans="1:9" ht="12" customHeight="1">
      <c r="A23" s="79" t="s">
        <v>24</v>
      </c>
      <c r="B23" s="361">
        <v>3159</v>
      </c>
      <c r="C23" s="362">
        <v>92.720868799530379</v>
      </c>
      <c r="D23" s="364">
        <v>231</v>
      </c>
      <c r="E23" s="362">
        <v>6.7801584972116231</v>
      </c>
      <c r="F23" s="364">
        <v>17</v>
      </c>
      <c r="G23" s="388">
        <v>0.49897270325799825</v>
      </c>
      <c r="H23" s="361">
        <v>3407</v>
      </c>
      <c r="I23" s="387"/>
    </row>
    <row r="24" spans="1:9" ht="12" customHeight="1">
      <c r="A24" s="79" t="s">
        <v>25</v>
      </c>
      <c r="B24" s="361">
        <v>1415</v>
      </c>
      <c r="C24" s="362">
        <v>91.585760517799358</v>
      </c>
      <c r="D24" s="364">
        <v>129</v>
      </c>
      <c r="E24" s="362">
        <v>8.349514563106796</v>
      </c>
      <c r="F24" s="364">
        <v>1</v>
      </c>
      <c r="G24" s="388">
        <v>6.4724919093851127E-2</v>
      </c>
      <c r="H24" s="361">
        <v>1545</v>
      </c>
      <c r="I24" s="387"/>
    </row>
    <row r="25" spans="1:9" ht="12" customHeight="1">
      <c r="A25" s="79" t="s">
        <v>26</v>
      </c>
      <c r="B25" s="361">
        <v>2641</v>
      </c>
      <c r="C25" s="362">
        <v>90.321477428180572</v>
      </c>
      <c r="D25" s="364">
        <v>283</v>
      </c>
      <c r="E25" s="362">
        <v>9.6785225718194248</v>
      </c>
      <c r="F25" s="364" t="s">
        <v>58</v>
      </c>
      <c r="G25" s="364" t="s">
        <v>58</v>
      </c>
      <c r="H25" s="361">
        <v>2924</v>
      </c>
      <c r="I25" s="387"/>
    </row>
    <row r="26" spans="1:9" ht="12" customHeight="1">
      <c r="A26" s="79" t="s">
        <v>27</v>
      </c>
      <c r="B26" s="361">
        <v>2846</v>
      </c>
      <c r="C26" s="362">
        <v>91.925064599483207</v>
      </c>
      <c r="D26" s="364">
        <v>249</v>
      </c>
      <c r="E26" s="362">
        <v>8.0426356589147279</v>
      </c>
      <c r="F26" s="364">
        <v>1</v>
      </c>
      <c r="G26" s="388">
        <v>3.2299741602067181E-2</v>
      </c>
      <c r="H26" s="361">
        <v>3096</v>
      </c>
      <c r="I26" s="387"/>
    </row>
    <row r="27" spans="1:9" ht="12" customHeight="1">
      <c r="A27" s="79" t="s">
        <v>28</v>
      </c>
      <c r="B27" s="361">
        <v>558</v>
      </c>
      <c r="C27" s="362">
        <v>91.625615763546804</v>
      </c>
      <c r="D27" s="364">
        <v>49</v>
      </c>
      <c r="E27" s="362">
        <v>8.0459770114942533</v>
      </c>
      <c r="F27" s="364">
        <v>2</v>
      </c>
      <c r="G27" s="388">
        <v>0.32840722495894908</v>
      </c>
      <c r="H27" s="361">
        <v>609</v>
      </c>
      <c r="I27" s="387"/>
    </row>
    <row r="28" spans="1:9" ht="12" customHeight="1">
      <c r="A28" s="79" t="s">
        <v>29</v>
      </c>
      <c r="B28" s="361">
        <v>3050</v>
      </c>
      <c r="C28" s="362">
        <v>90.638930163447256</v>
      </c>
      <c r="D28" s="364">
        <v>301</v>
      </c>
      <c r="E28" s="362">
        <v>8.9450222882615158</v>
      </c>
      <c r="F28" s="364">
        <v>14</v>
      </c>
      <c r="G28" s="388">
        <v>0.4160475482912333</v>
      </c>
      <c r="H28" s="361">
        <v>3365</v>
      </c>
      <c r="I28" s="387"/>
    </row>
    <row r="29" spans="1:9" ht="12" customHeight="1">
      <c r="A29" s="79" t="s">
        <v>30</v>
      </c>
      <c r="B29" s="361">
        <v>1351</v>
      </c>
      <c r="C29" s="362">
        <v>93.559556786703595</v>
      </c>
      <c r="D29" s="364">
        <v>92</v>
      </c>
      <c r="E29" s="362">
        <v>6.3711911357340716</v>
      </c>
      <c r="F29" s="364">
        <v>1</v>
      </c>
      <c r="G29" s="388">
        <v>6.9252077562326875E-2</v>
      </c>
      <c r="H29" s="361">
        <v>1444</v>
      </c>
      <c r="I29" s="387"/>
    </row>
    <row r="30" spans="1:9" ht="12" customHeight="1">
      <c r="A30" s="79" t="s">
        <v>44</v>
      </c>
      <c r="B30" s="361">
        <v>2097</v>
      </c>
      <c r="C30" s="362">
        <v>90.936686903729395</v>
      </c>
      <c r="D30" s="364">
        <v>205</v>
      </c>
      <c r="E30" s="362">
        <v>8.8898525585429322</v>
      </c>
      <c r="F30" s="364">
        <v>4</v>
      </c>
      <c r="G30" s="388">
        <v>0.17346053772766695</v>
      </c>
      <c r="H30" s="361">
        <v>2306</v>
      </c>
      <c r="I30" s="387"/>
    </row>
    <row r="31" spans="1:9" ht="12" customHeight="1">
      <c r="A31" s="79" t="s">
        <v>46</v>
      </c>
      <c r="B31" s="361">
        <v>427</v>
      </c>
      <c r="C31" s="362">
        <v>89.705882352941174</v>
      </c>
      <c r="D31" s="364">
        <v>49</v>
      </c>
      <c r="E31" s="362">
        <v>10.294117647058824</v>
      </c>
      <c r="F31" s="364" t="s">
        <v>58</v>
      </c>
      <c r="G31" s="364" t="s">
        <v>58</v>
      </c>
      <c r="H31" s="361">
        <v>476</v>
      </c>
      <c r="I31" s="387"/>
    </row>
    <row r="32" spans="1:9" ht="12" customHeight="1">
      <c r="A32" s="79" t="s">
        <v>33</v>
      </c>
      <c r="B32" s="361">
        <v>177</v>
      </c>
      <c r="C32" s="362">
        <v>85.922330097087382</v>
      </c>
      <c r="D32" s="364">
        <v>29</v>
      </c>
      <c r="E32" s="362">
        <v>14.077669902912621</v>
      </c>
      <c r="F32" s="364" t="s">
        <v>58</v>
      </c>
      <c r="G32" s="364" t="s">
        <v>58</v>
      </c>
      <c r="H32" s="361">
        <v>206</v>
      </c>
      <c r="I32" s="387"/>
    </row>
    <row r="33" spans="1:14" ht="12" customHeight="1">
      <c r="A33" s="79" t="s">
        <v>34</v>
      </c>
      <c r="B33" s="361">
        <v>674</v>
      </c>
      <c r="C33" s="362">
        <v>87.080103359173123</v>
      </c>
      <c r="D33" s="364">
        <v>99</v>
      </c>
      <c r="E33" s="362">
        <v>12.790697674418604</v>
      </c>
      <c r="F33" s="364">
        <v>1</v>
      </c>
      <c r="G33" s="388">
        <v>0.12919896640826872</v>
      </c>
      <c r="H33" s="361">
        <v>774</v>
      </c>
      <c r="I33" s="387"/>
    </row>
    <row r="34" spans="1:14" ht="12" customHeight="1">
      <c r="A34" s="79" t="s">
        <v>61</v>
      </c>
      <c r="B34" s="361">
        <v>5126</v>
      </c>
      <c r="C34" s="362">
        <v>89.147826086956528</v>
      </c>
      <c r="D34" s="364">
        <v>612</v>
      </c>
      <c r="E34" s="362">
        <v>10.643478260869566</v>
      </c>
      <c r="F34" s="364">
        <v>12</v>
      </c>
      <c r="G34" s="388">
        <v>0.20869565217391303</v>
      </c>
      <c r="H34" s="361">
        <v>5750</v>
      </c>
      <c r="I34" s="387"/>
    </row>
    <row r="35" spans="1:14" ht="12" customHeight="1">
      <c r="A35" s="79" t="s">
        <v>36</v>
      </c>
      <c r="B35" s="361">
        <v>901</v>
      </c>
      <c r="C35" s="362">
        <v>94.345549738219901</v>
      </c>
      <c r="D35" s="364">
        <v>53</v>
      </c>
      <c r="E35" s="362">
        <v>5.5497382198952883</v>
      </c>
      <c r="F35" s="364">
        <v>1</v>
      </c>
      <c r="G35" s="388">
        <v>0.10471204188481675</v>
      </c>
      <c r="H35" s="361">
        <v>955</v>
      </c>
      <c r="I35" s="387"/>
    </row>
    <row r="36" spans="1:14" ht="12" customHeight="1">
      <c r="A36" s="331" t="s">
        <v>47</v>
      </c>
      <c r="B36" s="365">
        <v>299</v>
      </c>
      <c r="C36" s="366">
        <v>87.42690058479532</v>
      </c>
      <c r="D36" s="389">
        <v>41</v>
      </c>
      <c r="E36" s="366">
        <v>11.988304093567251</v>
      </c>
      <c r="F36" s="389">
        <v>2</v>
      </c>
      <c r="G36" s="390">
        <v>0.58479532163742687</v>
      </c>
      <c r="H36" s="365">
        <v>342</v>
      </c>
      <c r="I36" s="387"/>
      <c r="K36" s="12"/>
      <c r="L36" s="13"/>
      <c r="M36" s="13"/>
      <c r="N36" s="13"/>
    </row>
    <row r="37" spans="1:14" ht="12" customHeight="1">
      <c r="A37" s="187" t="s">
        <v>310</v>
      </c>
      <c r="B37" s="187"/>
      <c r="C37" s="187"/>
      <c r="D37" s="187"/>
      <c r="E37" s="187"/>
    </row>
    <row r="38" spans="1:14" ht="12" customHeight="1">
      <c r="A38" s="97" t="s">
        <v>325</v>
      </c>
      <c r="B38" s="97"/>
      <c r="C38" s="97"/>
      <c r="D38" s="97"/>
      <c r="E38" s="97"/>
    </row>
    <row r="39" spans="1:14" ht="12" customHeight="1">
      <c r="A39" s="97" t="s">
        <v>341</v>
      </c>
      <c r="B39" s="97"/>
      <c r="C39" s="97"/>
      <c r="D39" s="97"/>
      <c r="E39" s="97"/>
    </row>
    <row r="40" spans="1:14" ht="12" customHeight="1">
      <c r="A40" s="170" t="s">
        <v>184</v>
      </c>
      <c r="B40" s="170"/>
      <c r="C40" s="170"/>
      <c r="D40" s="170"/>
      <c r="E40" s="170"/>
    </row>
    <row r="41" spans="1:14" ht="12" customHeight="1">
      <c r="A41" s="179"/>
      <c r="B41" s="179"/>
      <c r="C41" s="179"/>
      <c r="D41" s="179"/>
      <c r="E41" s="179"/>
    </row>
    <row r="42" spans="1:14" ht="12" customHeight="1"/>
  </sheetData>
  <mergeCells count="5">
    <mergeCell ref="A5:A7"/>
    <mergeCell ref="B5:H5"/>
    <mergeCell ref="B6:C6"/>
    <mergeCell ref="D6:E6"/>
    <mergeCell ref="F6:G6"/>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1"/>
  <sheetViews>
    <sheetView workbookViewId="0"/>
  </sheetViews>
  <sheetFormatPr defaultRowHeight="15"/>
  <cols>
    <col min="1" max="1" width="16.85546875" customWidth="1"/>
    <col min="2" max="2" width="17.5703125" customWidth="1"/>
    <col min="3" max="4" width="9.140625" customWidth="1"/>
    <col min="5" max="6" width="10" customWidth="1"/>
    <col min="7" max="7" width="10.28515625" customWidth="1"/>
    <col min="12" max="12" width="10.28515625" customWidth="1"/>
    <col min="13" max="13" width="10" bestFit="1" customWidth="1"/>
  </cols>
  <sheetData>
    <row r="1" spans="1:24">
      <c r="A1" s="313" t="s">
        <v>142</v>
      </c>
      <c r="E1" s="107"/>
      <c r="F1" s="107"/>
      <c r="G1" s="107"/>
      <c r="H1" s="107"/>
      <c r="I1" s="107"/>
      <c r="J1" s="107"/>
      <c r="K1" s="107"/>
      <c r="L1" s="107"/>
      <c r="M1" s="28"/>
    </row>
    <row r="2" spans="1:24">
      <c r="A2" s="314" t="s">
        <v>143</v>
      </c>
    </row>
    <row r="3" spans="1:24">
      <c r="A3" s="314" t="s">
        <v>144</v>
      </c>
      <c r="F3" s="109"/>
    </row>
    <row r="5" spans="1:24" ht="12" customHeight="1">
      <c r="A5" s="1053" t="s">
        <v>63</v>
      </c>
      <c r="B5" s="1054" t="s">
        <v>137</v>
      </c>
      <c r="C5" s="1055" t="s">
        <v>145</v>
      </c>
      <c r="D5" s="1056"/>
      <c r="E5" s="1056"/>
      <c r="F5" s="1056"/>
      <c r="G5" s="1053"/>
      <c r="H5" s="1055" t="s">
        <v>146</v>
      </c>
      <c r="I5" s="1056"/>
      <c r="J5" s="1056"/>
      <c r="K5" s="1056"/>
      <c r="L5" s="1053"/>
    </row>
    <row r="6" spans="1:24" ht="12" customHeight="1">
      <c r="A6" s="1053"/>
      <c r="B6" s="1055"/>
      <c r="C6" s="1054" t="s">
        <v>147</v>
      </c>
      <c r="D6" s="1054"/>
      <c r="E6" s="1055" t="s">
        <v>148</v>
      </c>
      <c r="F6" s="1056"/>
      <c r="G6" s="1053"/>
      <c r="H6" s="1054" t="s">
        <v>147</v>
      </c>
      <c r="I6" s="1054"/>
      <c r="J6" s="1055" t="s">
        <v>148</v>
      </c>
      <c r="K6" s="1056"/>
      <c r="L6" s="1053"/>
    </row>
    <row r="7" spans="1:24" ht="12" customHeight="1">
      <c r="A7" s="1053"/>
      <c r="B7" s="1055"/>
      <c r="C7" s="110">
        <v>2012</v>
      </c>
      <c r="D7" s="110">
        <v>2013</v>
      </c>
      <c r="E7" s="110">
        <v>2012</v>
      </c>
      <c r="F7" s="110">
        <v>2013</v>
      </c>
      <c r="G7" s="111" t="s">
        <v>8</v>
      </c>
      <c r="H7" s="110" t="s">
        <v>149</v>
      </c>
      <c r="I7" s="110">
        <v>2013</v>
      </c>
      <c r="J7" s="110" t="s">
        <v>149</v>
      </c>
      <c r="K7" s="110">
        <v>2013</v>
      </c>
      <c r="L7" s="111" t="s">
        <v>8</v>
      </c>
    </row>
    <row r="8" spans="1:24" ht="12" customHeight="1">
      <c r="A8" s="112"/>
      <c r="B8" s="112" t="s">
        <v>82</v>
      </c>
      <c r="C8" s="114">
        <v>50241</v>
      </c>
      <c r="D8" s="114">
        <v>50806</v>
      </c>
      <c r="E8" s="113">
        <v>25.900556113670039</v>
      </c>
      <c r="F8" s="113">
        <v>25.218015266454145</v>
      </c>
      <c r="G8" s="113">
        <f>F8*100/E8-100</f>
        <v>-2.6352362637327928</v>
      </c>
      <c r="H8" s="114">
        <v>46984</v>
      </c>
      <c r="I8" s="114">
        <v>47724</v>
      </c>
      <c r="J8" s="113">
        <v>24.221487001546013</v>
      </c>
      <c r="K8" s="113">
        <v>23.688236833764865</v>
      </c>
      <c r="L8" s="115">
        <v>-2.2015583425869494</v>
      </c>
      <c r="O8" s="109"/>
      <c r="P8" s="109"/>
      <c r="Q8" s="109"/>
      <c r="R8" s="109"/>
    </row>
    <row r="9" spans="1:24" ht="12" customHeight="1">
      <c r="A9" s="112"/>
      <c r="B9" s="112"/>
      <c r="C9" s="116"/>
      <c r="D9" s="116"/>
      <c r="E9" s="116"/>
      <c r="F9" s="116"/>
      <c r="G9" s="117"/>
      <c r="H9" s="116"/>
      <c r="I9" s="116"/>
      <c r="J9" s="118"/>
      <c r="K9" s="118"/>
      <c r="L9" s="119"/>
      <c r="O9" s="109"/>
      <c r="P9" s="109"/>
      <c r="Q9" s="109"/>
      <c r="R9" s="109"/>
    </row>
    <row r="10" spans="1:24" ht="12" customHeight="1">
      <c r="A10" s="1047" t="s">
        <v>66</v>
      </c>
      <c r="B10" s="618" t="s">
        <v>11</v>
      </c>
      <c r="C10" s="619">
        <v>177</v>
      </c>
      <c r="D10" s="619">
        <v>195</v>
      </c>
      <c r="E10" s="620">
        <v>23.326735074184288</v>
      </c>
      <c r="F10" s="620">
        <v>25.013725480135253</v>
      </c>
      <c r="G10" s="621">
        <v>7.2320039670616296</v>
      </c>
      <c r="H10" s="622">
        <v>174</v>
      </c>
      <c r="I10" s="622">
        <v>192</v>
      </c>
      <c r="J10" s="623">
        <v>22.931366683096421</v>
      </c>
      <c r="K10" s="623">
        <v>24.628898934287022</v>
      </c>
      <c r="L10" s="624">
        <v>7.4026649813328191</v>
      </c>
      <c r="O10" s="109"/>
      <c r="P10" s="109"/>
      <c r="Q10" s="109"/>
      <c r="R10" s="109"/>
      <c r="T10" s="120"/>
      <c r="U10" s="48"/>
      <c r="V10" s="48"/>
      <c r="W10" s="13"/>
    </row>
    <row r="11" spans="1:24" ht="12" customHeight="1">
      <c r="A11" s="1048"/>
      <c r="B11" s="92" t="s">
        <v>12</v>
      </c>
      <c r="C11" s="612">
        <v>2040</v>
      </c>
      <c r="D11" s="612">
        <v>2140</v>
      </c>
      <c r="E11" s="610">
        <v>64.445365493676775</v>
      </c>
      <c r="F11" s="610">
        <v>64.734708693810873</v>
      </c>
      <c r="G11" s="611">
        <v>0.44897441098768809</v>
      </c>
      <c r="H11" s="613">
        <v>1843</v>
      </c>
      <c r="I11" s="613">
        <v>1934</v>
      </c>
      <c r="J11" s="608">
        <v>58.221965002375633</v>
      </c>
      <c r="K11" s="608">
        <v>58.50323673543469</v>
      </c>
      <c r="L11" s="609">
        <v>0.483102439169798</v>
      </c>
      <c r="O11" s="109"/>
      <c r="P11" s="109"/>
      <c r="Q11" s="109"/>
      <c r="R11" s="109"/>
      <c r="T11" s="120"/>
      <c r="U11" s="48"/>
      <c r="V11" s="48"/>
      <c r="W11" s="13"/>
    </row>
    <row r="12" spans="1:24" ht="12" customHeight="1">
      <c r="A12" s="1048"/>
      <c r="B12" s="92" t="s">
        <v>15</v>
      </c>
      <c r="C12" s="614">
        <v>1086</v>
      </c>
      <c r="D12" s="614">
        <v>909</v>
      </c>
      <c r="E12" s="610">
        <v>30.242398673344503</v>
      </c>
      <c r="F12" s="610">
        <v>23.774184478779119</v>
      </c>
      <c r="G12" s="611">
        <v>-21.387900690120972</v>
      </c>
      <c r="H12" s="613">
        <v>1010</v>
      </c>
      <c r="I12" s="613">
        <v>891</v>
      </c>
      <c r="J12" s="608">
        <v>28.125987716462198</v>
      </c>
      <c r="K12" s="608">
        <v>23.303408548506269</v>
      </c>
      <c r="L12" s="609">
        <v>-17.146345993507154</v>
      </c>
      <c r="O12" s="109"/>
      <c r="P12" s="109"/>
      <c r="Q12" s="109"/>
      <c r="R12" s="109"/>
      <c r="T12" s="120"/>
      <c r="U12" s="48"/>
      <c r="V12" s="48"/>
      <c r="W12" s="39"/>
      <c r="X12" s="39"/>
    </row>
    <row r="13" spans="1:24" ht="12" customHeight="1">
      <c r="A13" s="1048"/>
      <c r="B13" s="92" t="s">
        <v>16</v>
      </c>
      <c r="C13" s="612">
        <v>5879</v>
      </c>
      <c r="D13" s="612">
        <v>5440</v>
      </c>
      <c r="E13" s="610">
        <v>41.473429104809547</v>
      </c>
      <c r="F13" s="610">
        <v>36.115748584199586</v>
      </c>
      <c r="G13" s="611">
        <v>-12.918344675744805</v>
      </c>
      <c r="H13" s="615">
        <v>5638</v>
      </c>
      <c r="I13" s="615">
        <v>5183</v>
      </c>
      <c r="J13" s="608">
        <v>39.773293637168941</v>
      </c>
      <c r="K13" s="608">
        <v>34.409545020571038</v>
      </c>
      <c r="L13" s="609">
        <v>-13.485804483602976</v>
      </c>
      <c r="O13" s="109"/>
      <c r="P13" s="109"/>
      <c r="Q13" s="109"/>
      <c r="R13" s="109"/>
      <c r="T13" s="120"/>
      <c r="U13" s="48"/>
      <c r="V13" s="48"/>
      <c r="W13" s="121"/>
      <c r="X13" s="39"/>
    </row>
    <row r="14" spans="1:24" ht="12" customHeight="1">
      <c r="A14" s="1048"/>
      <c r="B14" s="92" t="s">
        <v>17</v>
      </c>
      <c r="C14" s="612">
        <v>3569</v>
      </c>
      <c r="D14" s="612">
        <v>4251</v>
      </c>
      <c r="E14" s="610">
        <v>41.471042603391467</v>
      </c>
      <c r="F14" s="610">
        <v>48.315734631027361</v>
      </c>
      <c r="G14" s="611">
        <v>16.504750297925099</v>
      </c>
      <c r="H14" s="615">
        <v>3492</v>
      </c>
      <c r="I14" s="615">
        <v>4140</v>
      </c>
      <c r="J14" s="608">
        <v>40.576318512480533</v>
      </c>
      <c r="K14" s="608">
        <v>47.054138172771879</v>
      </c>
      <c r="L14" s="609">
        <v>15.964532756462091</v>
      </c>
      <c r="O14" s="109"/>
      <c r="P14" s="109"/>
      <c r="Q14" s="109"/>
      <c r="R14" s="109"/>
      <c r="T14" s="120"/>
      <c r="U14" s="48"/>
      <c r="V14" s="48"/>
      <c r="W14" s="121"/>
      <c r="X14" s="39"/>
    </row>
    <row r="15" spans="1:24" ht="12" customHeight="1">
      <c r="A15" s="1048"/>
      <c r="B15" s="92" t="s">
        <v>18</v>
      </c>
      <c r="C15" s="612">
        <v>819</v>
      </c>
      <c r="D15" s="612">
        <v>720</v>
      </c>
      <c r="E15" s="610">
        <v>30.922790436362479</v>
      </c>
      <c r="F15" s="610">
        <v>25.706830733373035</v>
      </c>
      <c r="G15" s="611">
        <v>-16.867687648446932</v>
      </c>
      <c r="H15" s="613">
        <v>787</v>
      </c>
      <c r="I15" s="613">
        <v>692</v>
      </c>
      <c r="J15" s="608">
        <v>29.714573960216452</v>
      </c>
      <c r="K15" s="608">
        <v>24.707120649297416</v>
      </c>
      <c r="L15" s="609">
        <v>-16.851842862102941</v>
      </c>
      <c r="O15" s="109"/>
      <c r="P15" s="109"/>
      <c r="Q15" s="109"/>
      <c r="R15" s="109"/>
      <c r="T15" s="120"/>
      <c r="U15" s="48"/>
      <c r="V15" s="48"/>
      <c r="W15" s="121"/>
      <c r="X15" s="39"/>
    </row>
    <row r="16" spans="1:24" ht="12" customHeight="1">
      <c r="A16" s="1048"/>
      <c r="B16" s="92" t="s">
        <v>19</v>
      </c>
      <c r="C16" s="612">
        <v>1660</v>
      </c>
      <c r="D16" s="612">
        <v>1564</v>
      </c>
      <c r="E16" s="610">
        <v>46.393765125135999</v>
      </c>
      <c r="F16" s="610">
        <v>40.634110361100582</v>
      </c>
      <c r="G16" s="611">
        <v>-12.41471725457103</v>
      </c>
      <c r="H16" s="613">
        <v>1660</v>
      </c>
      <c r="I16" s="613">
        <v>1564</v>
      </c>
      <c r="J16" s="608">
        <v>46.393765125135999</v>
      </c>
      <c r="K16" s="608">
        <v>40.634110361100582</v>
      </c>
      <c r="L16" s="609">
        <v>-12.41471725457103</v>
      </c>
      <c r="O16" s="109"/>
      <c r="P16" s="109"/>
      <c r="Q16" s="109"/>
      <c r="R16" s="109"/>
      <c r="T16" s="120"/>
      <c r="U16" s="48"/>
      <c r="V16" s="48"/>
      <c r="W16" s="121"/>
      <c r="X16" s="39"/>
    </row>
    <row r="17" spans="1:24" ht="12" customHeight="1">
      <c r="A17" s="1048"/>
      <c r="B17" s="92" t="s">
        <v>20</v>
      </c>
      <c r="C17" s="612">
        <v>2426</v>
      </c>
      <c r="D17" s="612">
        <v>2576</v>
      </c>
      <c r="E17" s="610">
        <v>39.41513528197256</v>
      </c>
      <c r="F17" s="610">
        <v>39.902474387134546</v>
      </c>
      <c r="G17" s="611">
        <v>1.2364263161234987</v>
      </c>
      <c r="H17" s="613">
        <v>2426</v>
      </c>
      <c r="I17" s="613">
        <v>2576</v>
      </c>
      <c r="J17" s="608">
        <v>39.41513528197256</v>
      </c>
      <c r="K17" s="608">
        <v>39.902474387134546</v>
      </c>
      <c r="L17" s="609">
        <v>1.2364263161234987</v>
      </c>
      <c r="O17" s="109"/>
      <c r="P17" s="109"/>
      <c r="Q17" s="109"/>
      <c r="R17" s="109"/>
      <c r="T17" s="120"/>
      <c r="U17" s="48"/>
      <c r="V17" s="48"/>
      <c r="W17" s="121"/>
      <c r="X17" s="39"/>
    </row>
    <row r="18" spans="1:24" ht="12" customHeight="1">
      <c r="A18" s="1048"/>
      <c r="B18" s="92" t="s">
        <v>21</v>
      </c>
      <c r="C18" s="612">
        <v>1498</v>
      </c>
      <c r="D18" s="612">
        <v>1577</v>
      </c>
      <c r="E18" s="610">
        <v>22.310544308770787</v>
      </c>
      <c r="F18" s="610">
        <v>23.184950629433921</v>
      </c>
      <c r="G18" s="611">
        <v>3.9192514022142575</v>
      </c>
      <c r="H18" s="613">
        <v>1458</v>
      </c>
      <c r="I18" s="613">
        <v>1554</v>
      </c>
      <c r="J18" s="608">
        <v>21.71480213764206</v>
      </c>
      <c r="K18" s="608">
        <v>22.8468061370579</v>
      </c>
      <c r="L18" s="609">
        <v>5.2130523328763871</v>
      </c>
      <c r="O18" s="109"/>
      <c r="P18" s="109"/>
      <c r="Q18" s="109"/>
      <c r="R18" s="109"/>
      <c r="T18" s="120"/>
      <c r="U18" s="48"/>
      <c r="V18" s="48"/>
      <c r="W18" s="121"/>
      <c r="X18" s="39"/>
    </row>
    <row r="19" spans="1:24" ht="12" customHeight="1">
      <c r="A19" s="1048"/>
      <c r="B19" s="92" t="s">
        <v>22</v>
      </c>
      <c r="C19" s="612">
        <v>948</v>
      </c>
      <c r="D19" s="612">
        <v>1041</v>
      </c>
      <c r="E19" s="610">
        <v>30.430104489531786</v>
      </c>
      <c r="F19" s="610">
        <v>32.61880090029144</v>
      </c>
      <c r="G19" s="611">
        <v>7.1925366260657597</v>
      </c>
      <c r="H19" s="613">
        <v>933</v>
      </c>
      <c r="I19" s="613">
        <v>1000</v>
      </c>
      <c r="J19" s="608">
        <v>29.948615494444258</v>
      </c>
      <c r="K19" s="608">
        <v>31.33410269000138</v>
      </c>
      <c r="L19" s="609">
        <v>4.6262145100301666</v>
      </c>
      <c r="O19" s="109"/>
      <c r="P19" s="109"/>
      <c r="Q19" s="109"/>
      <c r="R19" s="109"/>
      <c r="T19" s="120"/>
      <c r="U19" s="48"/>
      <c r="V19" s="48"/>
      <c r="W19" s="121"/>
      <c r="X19" s="39"/>
    </row>
    <row r="20" spans="1:24" ht="12" customHeight="1">
      <c r="A20" s="1048"/>
      <c r="B20" s="92" t="s">
        <v>23</v>
      </c>
      <c r="C20" s="616">
        <v>568</v>
      </c>
      <c r="D20" s="616">
        <v>521</v>
      </c>
      <c r="E20" s="610">
        <v>22.673854171989166</v>
      </c>
      <c r="F20" s="610">
        <v>20.07466542545383</v>
      </c>
      <c r="G20" s="611">
        <v>-11.463374187818161</v>
      </c>
      <c r="H20" s="613">
        <v>562</v>
      </c>
      <c r="I20" s="613">
        <v>515</v>
      </c>
      <c r="J20" s="608">
        <v>22.434341627918858</v>
      </c>
      <c r="K20" s="608">
        <v>19.843479259325761</v>
      </c>
      <c r="L20" s="609">
        <v>-11.548644535968222</v>
      </c>
      <c r="O20" s="109"/>
      <c r="P20" s="109"/>
      <c r="Q20" s="109"/>
      <c r="R20" s="109"/>
      <c r="T20" s="120"/>
      <c r="U20" s="48"/>
      <c r="V20" s="48"/>
      <c r="W20" s="121"/>
      <c r="X20" s="39"/>
    </row>
    <row r="21" spans="1:24" ht="12" customHeight="1">
      <c r="A21" s="1048"/>
      <c r="B21" s="92" t="s">
        <v>150</v>
      </c>
      <c r="C21" s="612">
        <v>3924</v>
      </c>
      <c r="D21" s="612">
        <v>4275</v>
      </c>
      <c r="E21" s="610">
        <v>19.7629533467383</v>
      </c>
      <c r="F21" s="610">
        <v>20.724675234643318</v>
      </c>
      <c r="G21" s="611">
        <v>4.8662862833896412</v>
      </c>
      <c r="H21" s="613">
        <v>3924</v>
      </c>
      <c r="I21" s="613">
        <v>4163</v>
      </c>
      <c r="J21" s="608">
        <v>19.7629533467383</v>
      </c>
      <c r="K21" s="608">
        <v>20.181712982881901</v>
      </c>
      <c r="L21" s="609">
        <v>2.1189122333920523</v>
      </c>
      <c r="O21" s="109"/>
      <c r="P21" s="109"/>
      <c r="Q21" s="109"/>
      <c r="R21" s="109"/>
      <c r="T21" s="120"/>
      <c r="U21" s="48"/>
      <c r="V21" s="48"/>
      <c r="W21" s="121"/>
      <c r="X21" s="39"/>
    </row>
    <row r="22" spans="1:24" ht="12" customHeight="1">
      <c r="A22" s="1048"/>
      <c r="B22" s="92" t="s">
        <v>151</v>
      </c>
      <c r="C22" s="612">
        <v>3051</v>
      </c>
      <c r="D22" s="612">
        <v>3187</v>
      </c>
      <c r="E22" s="610">
        <v>39.004347239684975</v>
      </c>
      <c r="F22" s="610">
        <v>39.885681903739716</v>
      </c>
      <c r="G22" s="611">
        <v>2.2595806017182269</v>
      </c>
      <c r="H22" s="613">
        <v>3051</v>
      </c>
      <c r="I22" s="613">
        <v>3187</v>
      </c>
      <c r="J22" s="608">
        <v>39.004347239684975</v>
      </c>
      <c r="K22" s="608">
        <v>39.885681903739716</v>
      </c>
      <c r="L22" s="609">
        <v>2.2595806017182269</v>
      </c>
      <c r="O22" s="109"/>
      <c r="P22" s="109"/>
      <c r="Q22" s="109"/>
      <c r="R22" s="109"/>
      <c r="T22" s="120"/>
      <c r="U22" s="48"/>
      <c r="V22" s="48"/>
      <c r="W22" s="121"/>
      <c r="X22" s="39"/>
    </row>
    <row r="23" spans="1:24" ht="12" customHeight="1">
      <c r="A23" s="1048"/>
      <c r="B23" s="92" t="s">
        <v>152</v>
      </c>
      <c r="C23" s="612">
        <v>1515</v>
      </c>
      <c r="D23" s="612">
        <v>1514</v>
      </c>
      <c r="E23" s="610">
        <v>39.70988456349663</v>
      </c>
      <c r="F23" s="610">
        <v>38.633329386643581</v>
      </c>
      <c r="G23" s="611">
        <v>-2.71105088490404</v>
      </c>
      <c r="H23" s="613">
        <v>1476</v>
      </c>
      <c r="I23" s="613">
        <v>1482</v>
      </c>
      <c r="J23" s="608">
        <v>38.687649911367011</v>
      </c>
      <c r="K23" s="608">
        <v>37.816772887057986</v>
      </c>
      <c r="L23" s="609">
        <v>-2.2510465905894819</v>
      </c>
      <c r="O23" s="109"/>
      <c r="P23" s="109"/>
      <c r="Q23" s="109"/>
      <c r="R23" s="109"/>
      <c r="T23" s="120"/>
      <c r="U23" s="48"/>
      <c r="V23" s="48"/>
      <c r="W23" s="121"/>
      <c r="X23" s="39"/>
    </row>
    <row r="24" spans="1:24" ht="12" customHeight="1">
      <c r="A24" s="1048"/>
      <c r="B24" s="92" t="s">
        <v>153</v>
      </c>
      <c r="C24" s="612">
        <v>3135</v>
      </c>
      <c r="D24" s="612">
        <v>2572</v>
      </c>
      <c r="E24" s="610">
        <v>29.637668862627276</v>
      </c>
      <c r="F24" s="610">
        <v>23.336121812378309</v>
      </c>
      <c r="G24" s="611">
        <v>-21.261952414196571</v>
      </c>
      <c r="H24" s="613">
        <v>1455</v>
      </c>
      <c r="I24" s="613">
        <v>1229</v>
      </c>
      <c r="J24" s="608">
        <v>13.755281720932278</v>
      </c>
      <c r="K24" s="608">
        <v>11.150891799149665</v>
      </c>
      <c r="L24" s="609">
        <v>-18.933744685282221</v>
      </c>
      <c r="O24" s="109"/>
      <c r="P24" s="109"/>
      <c r="Q24" s="109"/>
      <c r="R24" s="109"/>
      <c r="T24" s="120"/>
      <c r="U24" s="48"/>
      <c r="V24" s="48"/>
      <c r="W24" s="121"/>
      <c r="X24" s="39"/>
    </row>
    <row r="25" spans="1:24" ht="12" customHeight="1">
      <c r="A25" s="1048"/>
      <c r="B25" s="92" t="s">
        <v>27</v>
      </c>
      <c r="C25" s="612">
        <v>3155</v>
      </c>
      <c r="D25" s="612">
        <v>2941</v>
      </c>
      <c r="E25" s="610">
        <v>35.326280468497018</v>
      </c>
      <c r="F25" s="610">
        <v>31.886977200214982</v>
      </c>
      <c r="G25" s="611">
        <v>-9.7358205355050274</v>
      </c>
      <c r="H25" s="613">
        <v>3063</v>
      </c>
      <c r="I25" s="613">
        <v>2854</v>
      </c>
      <c r="J25" s="608">
        <v>34.296163890651783</v>
      </c>
      <c r="K25" s="608">
        <v>30.943703818229704</v>
      </c>
      <c r="L25" s="609">
        <v>-9.7750293097236636</v>
      </c>
      <c r="O25" s="109"/>
      <c r="P25" s="109"/>
      <c r="Q25" s="109"/>
      <c r="R25" s="109"/>
      <c r="T25" s="120"/>
      <c r="U25" s="48"/>
      <c r="V25" s="48"/>
      <c r="W25" s="121"/>
      <c r="X25" s="39"/>
    </row>
    <row r="26" spans="1:24" ht="12" customHeight="1">
      <c r="A26" s="1048"/>
      <c r="B26" s="92" t="s">
        <v>29</v>
      </c>
      <c r="C26" s="612">
        <v>4081</v>
      </c>
      <c r="D26" s="612">
        <v>4745</v>
      </c>
      <c r="E26" s="610">
        <v>25.142679004507631</v>
      </c>
      <c r="F26" s="610">
        <v>28.93502108963618</v>
      </c>
      <c r="G26" s="611">
        <v>15.08328561347281</v>
      </c>
      <c r="H26" s="613">
        <v>3862</v>
      </c>
      <c r="I26" s="613">
        <v>4421</v>
      </c>
      <c r="J26" s="608">
        <v>23.793439430386787</v>
      </c>
      <c r="K26" s="608">
        <v>26.959268332409177</v>
      </c>
      <c r="L26" s="609">
        <v>13.305469817782154</v>
      </c>
      <c r="O26" s="109"/>
      <c r="P26" s="109"/>
      <c r="Q26" s="109"/>
      <c r="R26" s="109"/>
      <c r="T26" s="120"/>
      <c r="U26" s="48"/>
      <c r="V26" s="48"/>
      <c r="W26" s="121"/>
      <c r="X26" s="39"/>
    </row>
    <row r="27" spans="1:24" ht="12" customHeight="1">
      <c r="A27" s="1048"/>
      <c r="B27" s="92" t="s">
        <v>154</v>
      </c>
      <c r="C27" s="612">
        <v>2076</v>
      </c>
      <c r="D27" s="612">
        <v>2028</v>
      </c>
      <c r="E27" s="610">
        <v>19.274686849009289</v>
      </c>
      <c r="F27" s="610">
        <v>18.1366051244316</v>
      </c>
      <c r="G27" s="611">
        <v>-5.9045406729198504</v>
      </c>
      <c r="H27" s="617">
        <v>1992</v>
      </c>
      <c r="I27" s="617">
        <v>1882</v>
      </c>
      <c r="J27" s="608">
        <v>18.494786225060938</v>
      </c>
      <c r="K27" s="608">
        <v>16.830912645059307</v>
      </c>
      <c r="L27" s="609">
        <v>-8.9964466728847015</v>
      </c>
      <c r="O27" s="109"/>
      <c r="P27" s="109"/>
      <c r="Q27" s="109"/>
      <c r="R27" s="109"/>
      <c r="T27" s="120"/>
      <c r="U27" s="48"/>
      <c r="V27" s="48"/>
      <c r="W27" s="121"/>
      <c r="X27" s="39"/>
    </row>
    <row r="28" spans="1:24" ht="12" customHeight="1">
      <c r="A28" s="1048"/>
      <c r="B28" s="92" t="s">
        <v>46</v>
      </c>
      <c r="C28" s="612">
        <v>484</v>
      </c>
      <c r="D28" s="612">
        <v>470</v>
      </c>
      <c r="E28" s="610">
        <v>30.440040980848561</v>
      </c>
      <c r="F28" s="610">
        <v>27.116453629421926</v>
      </c>
      <c r="G28" s="611">
        <v>-10.918472000473585</v>
      </c>
      <c r="H28" s="613">
        <v>471</v>
      </c>
      <c r="I28" s="613">
        <v>456</v>
      </c>
      <c r="J28" s="608">
        <v>29.622436574338163</v>
      </c>
      <c r="K28" s="608">
        <v>26.308729478758298</v>
      </c>
      <c r="L28" s="609">
        <v>-11.186477139596676</v>
      </c>
      <c r="O28" s="109"/>
      <c r="P28" s="109"/>
      <c r="Q28" s="109"/>
      <c r="R28" s="109"/>
      <c r="T28" s="120"/>
      <c r="U28" s="48"/>
      <c r="V28" s="48"/>
      <c r="W28" s="121"/>
      <c r="X28" s="39"/>
    </row>
    <row r="29" spans="1:24" ht="12" customHeight="1">
      <c r="A29" s="1048"/>
      <c r="B29" s="92" t="s">
        <v>61</v>
      </c>
      <c r="C29" s="612">
        <v>5209</v>
      </c>
      <c r="D29" s="612">
        <v>4739</v>
      </c>
      <c r="E29" s="610">
        <v>12.431619232843801</v>
      </c>
      <c r="F29" s="610">
        <v>10.827259516433433</v>
      </c>
      <c r="G29" s="611">
        <v>-12.905476642750756</v>
      </c>
      <c r="H29" s="613">
        <v>4836</v>
      </c>
      <c r="I29" s="613">
        <v>4444</v>
      </c>
      <c r="J29" s="608">
        <v>11.541430334043504</v>
      </c>
      <c r="K29" s="608">
        <v>10.153268894498877</v>
      </c>
      <c r="L29" s="609">
        <v>-12.027637817558869</v>
      </c>
      <c r="O29" s="109"/>
      <c r="P29" s="109"/>
      <c r="Q29" s="109"/>
      <c r="R29" s="109"/>
      <c r="T29" s="120"/>
      <c r="U29" s="48"/>
      <c r="V29" s="48"/>
      <c r="W29" s="121"/>
      <c r="X29" s="39"/>
    </row>
    <row r="30" spans="1:24" ht="12" customHeight="1">
      <c r="A30" s="635"/>
      <c r="B30" s="636"/>
      <c r="C30" s="637"/>
      <c r="D30" s="637"/>
      <c r="E30" s="638"/>
      <c r="F30" s="638"/>
      <c r="G30" s="639"/>
      <c r="H30" s="640"/>
      <c r="I30" s="640"/>
      <c r="J30" s="638"/>
      <c r="K30" s="638"/>
      <c r="L30" s="641"/>
      <c r="O30" s="109"/>
      <c r="P30" s="109"/>
      <c r="Q30" s="109"/>
      <c r="R30" s="109"/>
      <c r="T30" s="120"/>
      <c r="U30" s="48"/>
      <c r="V30" s="48"/>
      <c r="W30" s="121"/>
      <c r="X30" s="39"/>
    </row>
    <row r="31" spans="1:24" ht="12" customHeight="1">
      <c r="A31" s="1044" t="s">
        <v>68</v>
      </c>
      <c r="B31" s="12" t="s">
        <v>13</v>
      </c>
      <c r="C31" s="612">
        <v>164</v>
      </c>
      <c r="D31" s="612">
        <v>159</v>
      </c>
      <c r="E31" s="475">
        <v>23.475455266374844</v>
      </c>
      <c r="F31" s="475">
        <v>21.50648170190664</v>
      </c>
      <c r="G31" s="611">
        <v>-8.3873711590525346</v>
      </c>
      <c r="H31" s="613">
        <v>164</v>
      </c>
      <c r="I31" s="613">
        <v>159</v>
      </c>
      <c r="J31" s="632">
        <v>23.475455266374844</v>
      </c>
      <c r="K31" s="632">
        <v>21.50648170190664</v>
      </c>
      <c r="L31" s="609">
        <v>-8.3873711590525346</v>
      </c>
      <c r="O31" s="109"/>
      <c r="P31" s="109"/>
      <c r="Q31" s="109"/>
      <c r="R31" s="109"/>
      <c r="T31" s="120"/>
      <c r="U31" s="123"/>
      <c r="V31" s="123"/>
      <c r="W31" s="121"/>
      <c r="X31" s="39"/>
    </row>
    <row r="32" spans="1:24" ht="12" customHeight="1">
      <c r="A32" s="1044"/>
      <c r="B32" s="92" t="s">
        <v>28</v>
      </c>
      <c r="C32" s="612">
        <v>491</v>
      </c>
      <c r="D32" s="612">
        <v>508</v>
      </c>
      <c r="E32" s="610">
        <v>15.534297577661997</v>
      </c>
      <c r="F32" s="610">
        <v>15.941130784739819</v>
      </c>
      <c r="G32" s="611">
        <v>2.6189353270973754</v>
      </c>
      <c r="H32" s="613">
        <v>479</v>
      </c>
      <c r="I32" s="613">
        <v>501</v>
      </c>
      <c r="J32" s="608">
        <v>15.15464061038716</v>
      </c>
      <c r="K32" s="608">
        <v>15.721469533768994</v>
      </c>
      <c r="L32" s="609">
        <v>3.7402993443033097</v>
      </c>
      <c r="O32" s="109"/>
      <c r="P32" s="109"/>
      <c r="Q32" s="109"/>
      <c r="R32" s="109"/>
      <c r="T32" s="120"/>
      <c r="U32" s="48"/>
      <c r="V32" s="48"/>
      <c r="W32" s="121"/>
      <c r="X32" s="39"/>
    </row>
    <row r="33" spans="1:24" ht="12" customHeight="1">
      <c r="A33" s="1044"/>
      <c r="B33" s="12" t="s">
        <v>30</v>
      </c>
      <c r="C33" s="612">
        <v>369</v>
      </c>
      <c r="D33" s="612">
        <v>747</v>
      </c>
      <c r="E33" s="475">
        <v>11.430525636903312</v>
      </c>
      <c r="F33" s="475">
        <v>22.085079887676525</v>
      </c>
      <c r="G33" s="611">
        <v>93.211411174085612</v>
      </c>
      <c r="H33" s="613">
        <v>369</v>
      </c>
      <c r="I33" s="613">
        <v>747</v>
      </c>
      <c r="J33" s="632">
        <v>11.430525636903312</v>
      </c>
      <c r="K33" s="632">
        <v>22.085079887676525</v>
      </c>
      <c r="L33" s="609">
        <v>93.211411174085612</v>
      </c>
      <c r="O33" s="109"/>
      <c r="P33" s="109"/>
      <c r="Q33" s="109"/>
      <c r="R33" s="109"/>
      <c r="T33" s="120"/>
      <c r="U33" s="123"/>
      <c r="V33" s="123"/>
      <c r="W33" s="48"/>
      <c r="X33" s="39"/>
    </row>
    <row r="34" spans="1:24" ht="12" customHeight="1">
      <c r="A34" s="1044"/>
      <c r="B34" s="92" t="s">
        <v>33</v>
      </c>
      <c r="C34" s="612">
        <v>64</v>
      </c>
      <c r="D34" s="612">
        <v>101</v>
      </c>
      <c r="E34" s="610">
        <v>13.630826113255127</v>
      </c>
      <c r="F34" s="610">
        <v>20.559419776533357</v>
      </c>
      <c r="G34" s="611">
        <v>50.830328299328841</v>
      </c>
      <c r="H34" s="613">
        <v>62</v>
      </c>
      <c r="I34" s="613">
        <v>101</v>
      </c>
      <c r="J34" s="608">
        <v>13.204862797215904</v>
      </c>
      <c r="K34" s="608">
        <v>20.559419776533357</v>
      </c>
      <c r="L34" s="609">
        <v>55.695822760597537</v>
      </c>
      <c r="O34" s="109"/>
      <c r="P34" s="109"/>
      <c r="Q34" s="109"/>
      <c r="R34" s="109"/>
      <c r="T34" s="120"/>
      <c r="U34" s="48"/>
      <c r="V34" s="48"/>
      <c r="W34" s="124"/>
      <c r="X34" s="39"/>
    </row>
    <row r="35" spans="1:24" ht="12" customHeight="1">
      <c r="A35" s="1044"/>
      <c r="B35" s="102" t="s">
        <v>34</v>
      </c>
      <c r="C35" s="612">
        <v>748</v>
      </c>
      <c r="D35" s="612">
        <v>716</v>
      </c>
      <c r="E35" s="610">
        <v>11.718102557209564</v>
      </c>
      <c r="F35" s="610">
        <v>10.759461714348914</v>
      </c>
      <c r="G35" s="611">
        <v>-8.1808538385836727</v>
      </c>
      <c r="H35" s="633">
        <v>698</v>
      </c>
      <c r="I35" s="633">
        <v>690</v>
      </c>
      <c r="J35" s="608">
        <v>10.934806931727641</v>
      </c>
      <c r="K35" s="608">
        <v>10.368755004051328</v>
      </c>
      <c r="L35" s="609">
        <v>-5.1766065117610509</v>
      </c>
      <c r="O35" s="109"/>
      <c r="P35" s="109"/>
      <c r="Q35" s="109"/>
      <c r="R35" s="109"/>
      <c r="T35" s="120"/>
      <c r="U35" s="48"/>
      <c r="V35" s="48"/>
      <c r="W35" s="121"/>
      <c r="X35" s="39"/>
    </row>
    <row r="36" spans="1:24" ht="12" customHeight="1">
      <c r="A36" s="1044"/>
      <c r="B36" s="92" t="s">
        <v>155</v>
      </c>
      <c r="C36" s="612">
        <v>803</v>
      </c>
      <c r="D36" s="613">
        <v>880</v>
      </c>
      <c r="E36" s="610">
        <v>38.041240874010533</v>
      </c>
      <c r="F36" s="610">
        <v>39.972037742688187</v>
      </c>
      <c r="G36" s="611">
        <v>5.0755359823100719</v>
      </c>
      <c r="H36" s="613">
        <v>803</v>
      </c>
      <c r="I36" s="613">
        <v>880</v>
      </c>
      <c r="J36" s="608">
        <v>38.041240874010533</v>
      </c>
      <c r="K36" s="608">
        <v>39.972037742688187</v>
      </c>
      <c r="L36" s="609">
        <v>5.0755359823100719</v>
      </c>
      <c r="O36" s="109"/>
      <c r="P36" s="109"/>
      <c r="Q36" s="109"/>
      <c r="R36" s="109"/>
      <c r="T36" s="120"/>
      <c r="U36" s="48"/>
      <c r="V36" s="48"/>
      <c r="W36" s="124"/>
      <c r="X36" s="39"/>
    </row>
    <row r="37" spans="1:24" ht="12" customHeight="1">
      <c r="A37" s="1049"/>
      <c r="B37" s="625" t="s">
        <v>47</v>
      </c>
      <c r="C37" s="626">
        <v>302</v>
      </c>
      <c r="D37" s="626">
        <v>290</v>
      </c>
      <c r="E37" s="627">
        <v>21.302199205188142</v>
      </c>
      <c r="F37" s="627">
        <v>19.559137050873314</v>
      </c>
      <c r="G37" s="628">
        <v>-8.1825455556265041</v>
      </c>
      <c r="H37" s="629">
        <v>296</v>
      </c>
      <c r="I37" s="629">
        <v>287</v>
      </c>
      <c r="J37" s="630">
        <v>20.878976704422815</v>
      </c>
      <c r="K37" s="630">
        <v>19.356801150347039</v>
      </c>
      <c r="L37" s="631">
        <v>-7.2904701012158881</v>
      </c>
      <c r="O37" s="109"/>
      <c r="P37" s="109"/>
      <c r="Q37" s="109"/>
      <c r="R37" s="109"/>
      <c r="T37" s="120"/>
      <c r="U37" s="48"/>
      <c r="V37" s="48"/>
      <c r="W37" s="121"/>
      <c r="X37" s="39"/>
    </row>
    <row r="38" spans="1:24" ht="12" customHeight="1">
      <c r="A38" s="1050" t="s">
        <v>606</v>
      </c>
      <c r="B38" s="1051"/>
      <c r="C38" s="1051"/>
      <c r="D38" s="1051"/>
      <c r="E38" s="1051"/>
      <c r="F38" s="1051"/>
      <c r="G38" s="1051"/>
      <c r="H38" s="1051"/>
      <c r="I38" s="1051"/>
      <c r="J38" s="1051"/>
      <c r="K38" s="1051"/>
      <c r="L38" s="1051"/>
      <c r="M38" s="1051"/>
      <c r="S38" s="109"/>
      <c r="T38" s="109"/>
      <c r="V38" s="121"/>
      <c r="W38" s="121"/>
      <c r="X38" s="39"/>
    </row>
    <row r="39" spans="1:24" ht="12" customHeight="1">
      <c r="A39" s="1052"/>
      <c r="B39" s="1052"/>
      <c r="C39" s="1052"/>
      <c r="D39" s="1052"/>
      <c r="E39" s="1052"/>
      <c r="F39" s="1052"/>
      <c r="G39" s="1052"/>
      <c r="H39" s="1052"/>
      <c r="I39" s="1052"/>
      <c r="J39" s="1052"/>
      <c r="K39" s="1052"/>
      <c r="L39" s="1052"/>
      <c r="M39" s="1052"/>
      <c r="S39" s="109"/>
      <c r="T39" s="109"/>
      <c r="V39" s="121"/>
      <c r="W39" s="121"/>
      <c r="X39" s="39"/>
    </row>
    <row r="40" spans="1:24" ht="12" customHeight="1">
      <c r="A40" s="4" t="s">
        <v>69</v>
      </c>
      <c r="B40" s="125"/>
      <c r="C40" s="125"/>
      <c r="D40" s="125"/>
      <c r="E40" s="125"/>
      <c r="F40" s="125"/>
      <c r="G40" s="125"/>
      <c r="H40" s="125"/>
      <c r="I40" s="125"/>
      <c r="J40" s="125"/>
      <c r="K40" s="125"/>
      <c r="L40" s="125"/>
      <c r="M40" s="125"/>
      <c r="N40" s="28"/>
      <c r="O40" s="28"/>
      <c r="P40" s="28"/>
      <c r="S40" s="109"/>
      <c r="T40" s="109"/>
      <c r="V40" s="121"/>
      <c r="W40" s="121"/>
      <c r="X40" s="39"/>
    </row>
    <row r="41" spans="1:24" ht="12" customHeight="1">
      <c r="A41" s="98" t="s">
        <v>156</v>
      </c>
      <c r="B41" s="98"/>
      <c r="C41" s="98"/>
      <c r="D41" s="98"/>
      <c r="E41" s="98"/>
      <c r="F41" s="98"/>
      <c r="G41" s="98"/>
      <c r="H41" s="98"/>
      <c r="I41" s="126"/>
      <c r="J41" s="98"/>
      <c r="K41" s="98"/>
      <c r="L41" s="98"/>
      <c r="M41" s="98"/>
      <c r="N41" s="28"/>
      <c r="O41" s="28"/>
      <c r="P41" s="28"/>
    </row>
    <row r="42" spans="1:24" ht="12" customHeight="1">
      <c r="A42" s="98" t="s">
        <v>157</v>
      </c>
      <c r="B42" s="98"/>
      <c r="C42" s="98"/>
      <c r="D42" s="98"/>
      <c r="E42" s="98"/>
      <c r="F42" s="98"/>
      <c r="G42" s="98"/>
      <c r="H42" s="98"/>
      <c r="I42" s="98"/>
      <c r="J42" s="98"/>
      <c r="K42" s="98"/>
      <c r="L42" s="98"/>
      <c r="M42" s="98"/>
      <c r="N42" s="28"/>
      <c r="O42" s="28"/>
      <c r="P42" s="28"/>
    </row>
    <row r="43" spans="1:24" ht="12" customHeight="1">
      <c r="A43" s="98" t="s">
        <v>158</v>
      </c>
      <c r="B43" s="98"/>
      <c r="C43" s="98"/>
      <c r="D43" s="98"/>
      <c r="E43" s="98"/>
      <c r="F43" s="98"/>
      <c r="G43" s="98"/>
      <c r="H43" s="98"/>
      <c r="I43" s="126"/>
      <c r="J43" s="98"/>
      <c r="K43" s="98"/>
      <c r="L43" s="98"/>
      <c r="M43" s="98"/>
      <c r="N43" s="28"/>
      <c r="O43" s="28"/>
      <c r="P43" s="28"/>
    </row>
    <row r="44" spans="1:24" ht="12" customHeight="1">
      <c r="A44" s="98" t="s">
        <v>159</v>
      </c>
      <c r="B44" s="98"/>
      <c r="C44" s="98"/>
      <c r="D44" s="98"/>
      <c r="E44" s="98"/>
      <c r="F44" s="98"/>
      <c r="G44" s="98"/>
      <c r="H44" s="98"/>
      <c r="I44" s="98"/>
      <c r="J44" s="98"/>
      <c r="K44" s="98"/>
      <c r="L44" s="98"/>
      <c r="M44" s="98"/>
      <c r="N44" s="28"/>
      <c r="O44" s="28"/>
      <c r="P44" s="28"/>
    </row>
    <row r="45" spans="1:24" ht="12" customHeight="1">
      <c r="A45" s="98" t="s">
        <v>617</v>
      </c>
      <c r="B45" s="98"/>
      <c r="C45" s="98"/>
      <c r="D45" s="98"/>
      <c r="E45" s="98"/>
      <c r="F45" s="98"/>
      <c r="G45" s="98"/>
      <c r="H45" s="98"/>
      <c r="I45" s="98"/>
      <c r="J45" s="98"/>
      <c r="K45" s="98"/>
      <c r="L45" s="98"/>
      <c r="M45" s="98"/>
      <c r="N45" s="28"/>
      <c r="O45" s="28"/>
      <c r="P45" s="28"/>
    </row>
    <row r="46" spans="1:24" ht="12" customHeight="1">
      <c r="A46" s="98" t="s">
        <v>161</v>
      </c>
      <c r="B46" s="98"/>
      <c r="C46" s="98"/>
      <c r="D46" s="98"/>
      <c r="E46" s="98"/>
      <c r="F46" s="98"/>
      <c r="G46" s="98"/>
      <c r="H46" s="98"/>
      <c r="I46" s="98"/>
      <c r="J46" s="98"/>
      <c r="K46" s="98"/>
      <c r="L46" s="98"/>
      <c r="M46" s="98"/>
      <c r="N46" s="28"/>
      <c r="O46" s="28"/>
      <c r="P46" s="28"/>
    </row>
    <row r="47" spans="1:24" ht="12" customHeight="1">
      <c r="A47" s="98" t="s">
        <v>648</v>
      </c>
      <c r="B47" s="98"/>
      <c r="C47" s="98"/>
      <c r="D47" s="98"/>
      <c r="E47" s="98"/>
      <c r="F47" s="98"/>
      <c r="G47" s="98"/>
      <c r="H47" s="98"/>
      <c r="I47" s="98"/>
      <c r="J47" s="98"/>
      <c r="K47" s="98"/>
      <c r="L47" s="98"/>
      <c r="M47" s="98"/>
      <c r="N47" s="127"/>
      <c r="O47" s="127"/>
      <c r="P47" s="127"/>
    </row>
    <row r="48" spans="1:24" ht="12" customHeight="1">
      <c r="A48" s="98" t="s">
        <v>162</v>
      </c>
      <c r="B48" s="98"/>
      <c r="C48" s="98"/>
      <c r="D48" s="98"/>
      <c r="E48" s="98"/>
      <c r="F48" s="98"/>
      <c r="G48" s="98"/>
      <c r="H48" s="98"/>
      <c r="I48" s="98"/>
      <c r="J48" s="98"/>
      <c r="K48" s="98"/>
      <c r="L48" s="98"/>
      <c r="M48" s="98"/>
      <c r="N48" s="127"/>
      <c r="O48" s="127"/>
      <c r="P48" s="127"/>
    </row>
    <row r="49" spans="1:16" ht="12" customHeight="1">
      <c r="A49" s="98" t="s">
        <v>163</v>
      </c>
      <c r="B49" s="98"/>
      <c r="C49" s="98"/>
      <c r="D49" s="98"/>
      <c r="E49" s="98"/>
      <c r="F49" s="98"/>
      <c r="G49" s="98"/>
      <c r="H49" s="98"/>
      <c r="I49" s="98"/>
      <c r="J49" s="98"/>
      <c r="K49" s="98"/>
      <c r="L49" s="98"/>
      <c r="M49" s="98"/>
      <c r="N49" s="127"/>
      <c r="O49" s="127"/>
      <c r="P49" s="127"/>
    </row>
    <row r="50" spans="1:16" ht="12" customHeight="1">
      <c r="B50" s="128"/>
      <c r="C50" s="98"/>
      <c r="D50" s="98"/>
      <c r="E50" s="98"/>
      <c r="F50" s="98"/>
      <c r="G50" s="98"/>
      <c r="H50" s="128"/>
      <c r="I50" s="28"/>
      <c r="J50" s="28"/>
      <c r="K50" s="28"/>
      <c r="L50" s="28"/>
      <c r="M50" s="129"/>
    </row>
    <row r="51" spans="1:16" ht="12" customHeight="1"/>
  </sheetData>
  <mergeCells count="11">
    <mergeCell ref="A10:A29"/>
    <mergeCell ref="A31:A37"/>
    <mergeCell ref="A38:M39"/>
    <mergeCell ref="A5:A7"/>
    <mergeCell ref="B5:B7"/>
    <mergeCell ref="C5:G5"/>
    <mergeCell ref="H5:L5"/>
    <mergeCell ref="C6:D6"/>
    <mergeCell ref="E6:G6"/>
    <mergeCell ref="H6:I6"/>
    <mergeCell ref="J6:L6"/>
  </mergeCells>
  <pageMargins left="0.511811024" right="0.511811024" top="0.78740157499999996" bottom="0.78740157499999996" header="0.31496062000000002" footer="0.3149606200000000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0"/>
  <sheetViews>
    <sheetView zoomScaleNormal="100" workbookViewId="0">
      <pane xSplit="1" topLeftCell="B1" activePane="topRight" state="frozen"/>
      <selection activeCell="A44" sqref="A44"/>
      <selection pane="topRight" activeCell="H30" sqref="H30"/>
    </sheetView>
  </sheetViews>
  <sheetFormatPr defaultRowHeight="11.25"/>
  <cols>
    <col min="1" max="1" width="20.140625" style="322" customWidth="1"/>
    <col min="2" max="3" width="14.85546875" style="322" customWidth="1"/>
    <col min="4" max="4" width="9.28515625" style="322" customWidth="1"/>
    <col min="5" max="5" width="15.5703125" style="322" bestFit="1" customWidth="1"/>
    <col min="6" max="6" width="13.85546875" style="322" customWidth="1"/>
    <col min="7" max="7" width="10" style="322" customWidth="1"/>
    <col min="8" max="9" width="13" style="322" customWidth="1"/>
    <col min="10" max="10" width="9" style="322" customWidth="1"/>
    <col min="11" max="12" width="15.140625" style="322" customWidth="1"/>
    <col min="13" max="13" width="9.140625" style="322" customWidth="1"/>
    <col min="14" max="15" width="15.85546875" style="322" customWidth="1"/>
    <col min="16" max="16" width="9.5703125" style="322" customWidth="1"/>
    <col min="17" max="16384" width="9.140625" style="322"/>
  </cols>
  <sheetData>
    <row r="1" spans="1:22" ht="12" customHeight="1">
      <c r="A1" s="1" t="s">
        <v>343</v>
      </c>
      <c r="B1" s="1"/>
      <c r="C1" s="1"/>
      <c r="D1" s="1"/>
      <c r="E1" s="2"/>
      <c r="F1" s="2"/>
      <c r="G1" s="2"/>
      <c r="H1" s="3"/>
      <c r="I1" s="3"/>
      <c r="J1" s="3"/>
      <c r="K1" s="3"/>
      <c r="L1" s="3"/>
      <c r="M1" s="3"/>
      <c r="N1" s="3"/>
      <c r="O1" s="3"/>
      <c r="P1" s="3"/>
    </row>
    <row r="2" spans="1:22" ht="12" customHeight="1">
      <c r="A2" s="4" t="s">
        <v>0</v>
      </c>
      <c r="B2" s="4"/>
      <c r="C2" s="4"/>
      <c r="D2" s="4"/>
      <c r="E2" s="5"/>
      <c r="F2" s="5"/>
      <c r="G2" s="5"/>
      <c r="H2" s="3"/>
      <c r="I2" s="3"/>
      <c r="J2" s="3"/>
      <c r="K2" s="74"/>
      <c r="L2" s="3"/>
      <c r="M2" s="3"/>
      <c r="N2" s="3"/>
      <c r="O2" s="3"/>
      <c r="P2" s="3"/>
    </row>
    <row r="3" spans="1:22" ht="12" customHeight="1">
      <c r="A3" s="4" t="s">
        <v>348</v>
      </c>
      <c r="B3" s="4"/>
      <c r="C3" s="4"/>
      <c r="D3" s="4"/>
      <c r="E3" s="5"/>
      <c r="F3" s="5"/>
      <c r="G3" s="5"/>
      <c r="H3" s="3"/>
      <c r="I3" s="3"/>
      <c r="J3" s="3"/>
      <c r="K3" s="74"/>
      <c r="L3" s="3"/>
      <c r="M3" s="3"/>
      <c r="N3" s="3"/>
      <c r="O3" s="3"/>
      <c r="P3" s="3"/>
    </row>
    <row r="4" spans="1:22" ht="12" customHeight="1">
      <c r="A4" s="4"/>
      <c r="B4" s="4"/>
      <c r="C4" s="4"/>
      <c r="D4" s="4"/>
      <c r="E4" s="3"/>
      <c r="F4" s="3"/>
      <c r="G4" s="3"/>
      <c r="H4" s="3"/>
      <c r="I4" s="3"/>
      <c r="J4" s="3"/>
      <c r="K4" s="3"/>
      <c r="L4" s="3"/>
      <c r="M4" s="3"/>
      <c r="N4" s="3"/>
      <c r="O4" s="1134" t="s">
        <v>1</v>
      </c>
      <c r="P4" s="1134"/>
    </row>
    <row r="5" spans="1:22" ht="12" customHeight="1">
      <c r="A5" s="1135" t="s">
        <v>2</v>
      </c>
      <c r="B5" s="1137" t="s">
        <v>3</v>
      </c>
      <c r="C5" s="1138"/>
      <c r="D5" s="1139"/>
      <c r="E5" s="1138" t="s">
        <v>4</v>
      </c>
      <c r="F5" s="1138"/>
      <c r="G5" s="1138"/>
      <c r="H5" s="1137" t="s">
        <v>5</v>
      </c>
      <c r="I5" s="1138"/>
      <c r="J5" s="1139"/>
      <c r="K5" s="1138" t="s">
        <v>6</v>
      </c>
      <c r="L5" s="1138"/>
      <c r="M5" s="1139"/>
      <c r="N5" s="1137" t="s">
        <v>7</v>
      </c>
      <c r="O5" s="1138"/>
      <c r="P5" s="1139"/>
    </row>
    <row r="6" spans="1:22" ht="21.75" customHeight="1">
      <c r="A6" s="1136"/>
      <c r="B6" s="603">
        <v>2012</v>
      </c>
      <c r="C6" s="603">
        <v>2013</v>
      </c>
      <c r="D6" s="603" t="s">
        <v>8</v>
      </c>
      <c r="E6" s="603">
        <v>2012</v>
      </c>
      <c r="F6" s="603">
        <v>2013</v>
      </c>
      <c r="G6" s="603" t="s">
        <v>8</v>
      </c>
      <c r="H6" s="603">
        <v>2012</v>
      </c>
      <c r="I6" s="603">
        <v>2013</v>
      </c>
      <c r="J6" s="603" t="s">
        <v>8</v>
      </c>
      <c r="K6" s="603">
        <v>2012</v>
      </c>
      <c r="L6" s="603">
        <v>2013</v>
      </c>
      <c r="M6" s="603" t="s">
        <v>8</v>
      </c>
      <c r="N6" s="600" t="s">
        <v>9</v>
      </c>
      <c r="O6" s="600">
        <v>2013</v>
      </c>
      <c r="P6" s="603" t="s">
        <v>8</v>
      </c>
    </row>
    <row r="7" spans="1:22" ht="12" customHeight="1">
      <c r="A7" s="717" t="s">
        <v>7</v>
      </c>
      <c r="B7" s="718">
        <v>17557948076.049999</v>
      </c>
      <c r="C7" s="718">
        <f>SUM(C9:C37)</f>
        <v>18923816363.850002</v>
      </c>
      <c r="D7" s="719">
        <f>C7*100/B7-100</f>
        <v>7.7792022272985406</v>
      </c>
      <c r="E7" s="718">
        <v>2569170681.8400002</v>
      </c>
      <c r="F7" s="718">
        <f>SUM(F9:F37)</f>
        <v>2569584027.8600006</v>
      </c>
      <c r="G7" s="719">
        <f>F7*100/E7-100</f>
        <v>1.608869441497518E-2</v>
      </c>
      <c r="H7" s="718">
        <v>880055365.25999999</v>
      </c>
      <c r="I7" s="718">
        <f>SUM(I9:I37)</f>
        <v>1119419560.8399999</v>
      </c>
      <c r="J7" s="719">
        <f>I7*100/H7-100</f>
        <v>27.198765558264967</v>
      </c>
      <c r="K7" s="718">
        <v>31777893607.25</v>
      </c>
      <c r="L7" s="718">
        <f>SUM(L9:L37)</f>
        <v>32337815038.52</v>
      </c>
      <c r="M7" s="719">
        <f>L7*100/K7-100</f>
        <v>1.7619840955797486</v>
      </c>
      <c r="N7" s="718">
        <v>52785067730.400002</v>
      </c>
      <c r="O7" s="718">
        <f>SUM(O9:O37)</f>
        <v>57537462340.209999</v>
      </c>
      <c r="P7" s="719">
        <f>O7*100/N7-100</f>
        <v>9.0032935717405564</v>
      </c>
    </row>
    <row r="8" spans="1:22" ht="12" customHeight="1">
      <c r="A8" s="19"/>
      <c r="B8" s="7"/>
      <c r="C8" s="7"/>
      <c r="D8" s="704"/>
      <c r="E8" s="7"/>
      <c r="F8" s="7"/>
      <c r="G8" s="704"/>
      <c r="H8" s="7"/>
      <c r="I8" s="7"/>
      <c r="J8" s="704"/>
      <c r="K8" s="7"/>
      <c r="L8" s="7"/>
      <c r="M8" s="704"/>
      <c r="N8" s="7"/>
      <c r="O8" s="7"/>
      <c r="P8" s="46"/>
    </row>
    <row r="9" spans="1:22" s="42" customFormat="1" ht="12" customHeight="1">
      <c r="A9" s="712" t="s">
        <v>10</v>
      </c>
      <c r="B9" s="713">
        <v>1428125595.04</v>
      </c>
      <c r="C9" s="714">
        <v>1660117484.47</v>
      </c>
      <c r="D9" s="715">
        <f>C9*100/B9-100</f>
        <v>16.244501900654072</v>
      </c>
      <c r="E9" s="713">
        <v>1500238482.9200001</v>
      </c>
      <c r="F9" s="714">
        <v>1425585185.72</v>
      </c>
      <c r="G9" s="715">
        <f>F9*100/E9-100</f>
        <v>-4.9760953375024854</v>
      </c>
      <c r="H9" s="716">
        <v>327731991.85000002</v>
      </c>
      <c r="I9" s="714">
        <v>484549796.29000002</v>
      </c>
      <c r="J9" s="715">
        <f>I9*100/H9-100</f>
        <v>47.849403884798051</v>
      </c>
      <c r="K9" s="713">
        <v>4622419283.1800003</v>
      </c>
      <c r="L9" s="714">
        <v>4700650743.4399996</v>
      </c>
      <c r="M9" s="715">
        <f>L9*100/K9-100</f>
        <v>1.6924353994599102</v>
      </c>
      <c r="N9" s="713">
        <v>7878515352.9899998</v>
      </c>
      <c r="O9" s="713">
        <f>SUM(C9+F9+I9+L9)</f>
        <v>8270903209.9200001</v>
      </c>
      <c r="P9" s="715">
        <f>O9*100/N9-100</f>
        <v>4.9804796887408997</v>
      </c>
      <c r="R9" s="72"/>
      <c r="S9" s="72"/>
      <c r="T9" s="72"/>
      <c r="U9" s="986"/>
      <c r="V9" s="45"/>
    </row>
    <row r="10" spans="1:22" ht="12" customHeight="1">
      <c r="A10" s="19"/>
      <c r="B10" s="7"/>
      <c r="C10" s="7"/>
      <c r="D10" s="7"/>
      <c r="E10" s="7"/>
      <c r="F10" s="7"/>
      <c r="G10" s="704"/>
      <c r="H10" s="704"/>
      <c r="I10" s="7"/>
      <c r="J10" s="704"/>
      <c r="K10" s="7"/>
      <c r="L10" s="7"/>
      <c r="M10" s="704"/>
      <c r="N10" s="7"/>
      <c r="O10" s="7"/>
      <c r="P10" s="704"/>
    </row>
    <row r="11" spans="1:22" ht="12" customHeight="1">
      <c r="A11" s="707" t="s">
        <v>11</v>
      </c>
      <c r="B11" s="708">
        <v>228357255.75999999</v>
      </c>
      <c r="C11" s="987">
        <v>253273661.97999999</v>
      </c>
      <c r="D11" s="709">
        <f t="shared" ref="D11:D37" si="0">C11*100/B11-100</f>
        <v>10.911151536251936</v>
      </c>
      <c r="E11" s="708">
        <v>35411437.030000001</v>
      </c>
      <c r="F11" s="987">
        <v>32791185.739999998</v>
      </c>
      <c r="G11" s="709">
        <f t="shared" ref="G11:G37" si="1">F11*100/E11-100</f>
        <v>-7.3994491886340796</v>
      </c>
      <c r="H11" s="708">
        <v>1299028.3500000001</v>
      </c>
      <c r="I11" s="987">
        <v>1369454.04</v>
      </c>
      <c r="J11" s="709">
        <f>I11*100/H11-100</f>
        <v>5.4214128583105889</v>
      </c>
      <c r="K11" s="708">
        <v>81132743.040000007</v>
      </c>
      <c r="L11" s="987">
        <v>91998330.439999998</v>
      </c>
      <c r="M11" s="709">
        <f>L11*100/K11-100</f>
        <v>13.392357996133626</v>
      </c>
      <c r="N11" s="708">
        <v>346200464.18000001</v>
      </c>
      <c r="O11" s="987">
        <v>379432632.19999999</v>
      </c>
      <c r="P11" s="709">
        <f>O11*100/N11-100</f>
        <v>9.5991113410875073</v>
      </c>
    </row>
    <row r="12" spans="1:22" s="42" customFormat="1" ht="12" customHeight="1">
      <c r="A12" s="19" t="s">
        <v>12</v>
      </c>
      <c r="B12" s="23">
        <v>515911480.82999998</v>
      </c>
      <c r="C12" s="988">
        <v>580806597.25999999</v>
      </c>
      <c r="D12" s="46">
        <f t="shared" si="0"/>
        <v>12.578730817464375</v>
      </c>
      <c r="E12" s="23">
        <v>11654821.5</v>
      </c>
      <c r="F12" s="988">
        <v>36108934.170000002</v>
      </c>
      <c r="G12" s="46">
        <f t="shared" si="1"/>
        <v>209.81970998011423</v>
      </c>
      <c r="H12" s="23">
        <v>5903983.4199999999</v>
      </c>
      <c r="I12" s="988">
        <v>4639364.72</v>
      </c>
      <c r="J12" s="46">
        <f t="shared" ref="J12:J37" si="2">I12*100/H12-100</f>
        <v>-21.419753580541055</v>
      </c>
      <c r="K12" s="23">
        <v>263938494.44</v>
      </c>
      <c r="L12" s="988">
        <v>370950833.25</v>
      </c>
      <c r="M12" s="46">
        <f t="shared" ref="M12:M37" si="3">L12*100/K12-100</f>
        <v>40.544422683416741</v>
      </c>
      <c r="N12" s="23">
        <v>797408780.19000006</v>
      </c>
      <c r="O12" s="988">
        <v>992505729.39999998</v>
      </c>
      <c r="P12" s="46">
        <f t="shared" ref="P12:P37" si="4">O12*100/N12-100</f>
        <v>24.466365815976317</v>
      </c>
      <c r="Q12" s="989"/>
    </row>
    <row r="13" spans="1:22" s="42" customFormat="1" ht="12" customHeight="1">
      <c r="A13" s="19" t="s">
        <v>13</v>
      </c>
      <c r="B13" s="23">
        <v>7846545.3499999996</v>
      </c>
      <c r="C13" s="988">
        <v>11762052.48</v>
      </c>
      <c r="D13" s="46">
        <f t="shared" si="0"/>
        <v>49.901032305892443</v>
      </c>
      <c r="E13" s="23">
        <v>2813652.16</v>
      </c>
      <c r="F13" s="988">
        <v>8404747.5299999993</v>
      </c>
      <c r="G13" s="46">
        <f t="shared" si="1"/>
        <v>198.71309785499562</v>
      </c>
      <c r="H13" s="23" t="s">
        <v>14</v>
      </c>
      <c r="I13" s="23" t="s">
        <v>14</v>
      </c>
      <c r="J13" s="23" t="s">
        <v>14</v>
      </c>
      <c r="K13" s="23">
        <v>27984471.629999999</v>
      </c>
      <c r="L13" s="988">
        <v>32008137.530000001</v>
      </c>
      <c r="M13" s="46">
        <f t="shared" si="3"/>
        <v>14.378209291207554</v>
      </c>
      <c r="N13" s="23">
        <v>38644669.140000001</v>
      </c>
      <c r="O13" s="988">
        <v>52174937.539999999</v>
      </c>
      <c r="P13" s="46">
        <f t="shared" si="4"/>
        <v>35.01199182475392</v>
      </c>
    </row>
    <row r="14" spans="1:22" s="42" customFormat="1" ht="12" customHeight="1">
      <c r="A14" s="19" t="s">
        <v>15</v>
      </c>
      <c r="B14" s="23">
        <v>147361793.31</v>
      </c>
      <c r="C14" s="988">
        <v>164042297.56</v>
      </c>
      <c r="D14" s="46">
        <f t="shared" si="0"/>
        <v>11.319422677565953</v>
      </c>
      <c r="E14" s="23">
        <v>45278688.780000001</v>
      </c>
      <c r="F14" s="988">
        <v>14098254.689999999</v>
      </c>
      <c r="G14" s="46">
        <f t="shared" si="1"/>
        <v>-68.863376855940828</v>
      </c>
      <c r="H14" s="23">
        <v>204000</v>
      </c>
      <c r="I14" s="988">
        <v>370000</v>
      </c>
      <c r="J14" s="46">
        <f t="shared" si="2"/>
        <v>81.372549019607845</v>
      </c>
      <c r="K14" s="23">
        <v>843746157.97000003</v>
      </c>
      <c r="L14" s="988">
        <v>931546304.87</v>
      </c>
      <c r="M14" s="46">
        <f t="shared" si="3"/>
        <v>10.405990720152317</v>
      </c>
      <c r="N14" s="23">
        <v>1036590640.0599999</v>
      </c>
      <c r="O14" s="988">
        <v>1110056857.1199999</v>
      </c>
      <c r="P14" s="46">
        <f t="shared" si="4"/>
        <v>7.0872931146423923</v>
      </c>
    </row>
    <row r="15" spans="1:22" s="42" customFormat="1" ht="12" customHeight="1">
      <c r="A15" s="19" t="s">
        <v>643</v>
      </c>
      <c r="B15" s="23">
        <v>295150677.27999997</v>
      </c>
      <c r="C15" s="988">
        <v>296729061.88999999</v>
      </c>
      <c r="D15" s="46">
        <f t="shared" si="0"/>
        <v>0.53477248453090453</v>
      </c>
      <c r="E15" s="23">
        <v>4416784.22</v>
      </c>
      <c r="F15" s="988">
        <v>3772347</v>
      </c>
      <c r="G15" s="46">
        <f t="shared" si="1"/>
        <v>-14.590643053873251</v>
      </c>
      <c r="H15" s="23">
        <v>13088959.359999999</v>
      </c>
      <c r="I15" s="988">
        <v>5705394.7999999998</v>
      </c>
      <c r="J15" s="46">
        <f t="shared" si="2"/>
        <v>-56.410630951794779</v>
      </c>
      <c r="K15" s="23">
        <v>2734803293.71</v>
      </c>
      <c r="L15" s="23" t="s">
        <v>14</v>
      </c>
      <c r="M15" s="46">
        <v>-100</v>
      </c>
      <c r="N15" s="23">
        <v>3047459714.5700002</v>
      </c>
      <c r="O15" s="988">
        <v>2893034152.8299999</v>
      </c>
      <c r="P15" s="46">
        <f t="shared" si="4"/>
        <v>-5.0673536717052201</v>
      </c>
    </row>
    <row r="16" spans="1:22" s="42" customFormat="1" ht="12" customHeight="1">
      <c r="A16" s="19" t="s">
        <v>17</v>
      </c>
      <c r="B16" s="23">
        <v>283723855.29000002</v>
      </c>
      <c r="C16" s="988">
        <v>303320112.94</v>
      </c>
      <c r="D16" s="46">
        <f t="shared" si="0"/>
        <v>6.9068064897011396</v>
      </c>
      <c r="E16" s="23">
        <v>14470360.91</v>
      </c>
      <c r="F16" s="988">
        <v>49798883.030000001</v>
      </c>
      <c r="G16" s="46">
        <f t="shared" si="1"/>
        <v>244.14402888586972</v>
      </c>
      <c r="H16" s="23">
        <v>4547913.49</v>
      </c>
      <c r="I16" s="988">
        <v>2152141.46</v>
      </c>
      <c r="J16" s="46">
        <f t="shared" si="2"/>
        <v>-52.678487294620901</v>
      </c>
      <c r="K16" s="23">
        <v>1173724453.1800001</v>
      </c>
      <c r="L16" s="988">
        <v>1107348382.5799999</v>
      </c>
      <c r="M16" s="46">
        <f t="shared" si="3"/>
        <v>-5.6551663740297613</v>
      </c>
      <c r="N16" s="23">
        <v>1476466582.8699999</v>
      </c>
      <c r="O16" s="988">
        <v>1462619520.01</v>
      </c>
      <c r="P16" s="46">
        <f t="shared" si="4"/>
        <v>-0.93785142316485803</v>
      </c>
    </row>
    <row r="17" spans="1:16" s="42" customFormat="1" ht="12" customHeight="1">
      <c r="A17" s="19" t="s">
        <v>18</v>
      </c>
      <c r="B17" s="23">
        <v>47258440.380000003</v>
      </c>
      <c r="C17" s="988">
        <v>62446144.75</v>
      </c>
      <c r="D17" s="46">
        <f t="shared" si="0"/>
        <v>32.137548865085932</v>
      </c>
      <c r="E17" s="23">
        <v>40396.5</v>
      </c>
      <c r="F17" s="988">
        <v>12076.5</v>
      </c>
      <c r="G17" s="46">
        <f t="shared" si="1"/>
        <v>-70.105083361182281</v>
      </c>
      <c r="H17" s="23" t="s">
        <v>14</v>
      </c>
      <c r="I17" s="23" t="s">
        <v>14</v>
      </c>
      <c r="J17" s="23" t="s">
        <v>14</v>
      </c>
      <c r="K17" s="23">
        <v>511307030.50999999</v>
      </c>
      <c r="L17" s="988">
        <v>581031649.87</v>
      </c>
      <c r="M17" s="46">
        <f t="shared" si="3"/>
        <v>13.636546184482071</v>
      </c>
      <c r="N17" s="23">
        <v>558605867.38999999</v>
      </c>
      <c r="O17" s="988">
        <v>643489871.12</v>
      </c>
      <c r="P17" s="46">
        <f t="shared" si="4"/>
        <v>15.195687815920635</v>
      </c>
    </row>
    <row r="18" spans="1:16" s="42" customFormat="1" ht="12" customHeight="1">
      <c r="A18" s="19" t="s">
        <v>19</v>
      </c>
      <c r="B18" s="23">
        <v>76169439.540000007</v>
      </c>
      <c r="C18" s="988">
        <v>113579955.51000001</v>
      </c>
      <c r="D18" s="46">
        <f t="shared" si="0"/>
        <v>49.114863120863646</v>
      </c>
      <c r="E18" s="23">
        <v>5014926.2</v>
      </c>
      <c r="F18" s="988">
        <v>14372405.609999999</v>
      </c>
      <c r="G18" s="46">
        <f t="shared" si="1"/>
        <v>186.59256461241642</v>
      </c>
      <c r="H18" s="23">
        <v>2615872.4300000002</v>
      </c>
      <c r="I18" s="988">
        <v>2208053.73</v>
      </c>
      <c r="J18" s="46">
        <f t="shared" si="2"/>
        <v>-15.590160105781621</v>
      </c>
      <c r="K18" s="23">
        <v>844042073.30999994</v>
      </c>
      <c r="L18" s="988">
        <v>939169093.12</v>
      </c>
      <c r="M18" s="46">
        <f t="shared" si="3"/>
        <v>11.270412082296971</v>
      </c>
      <c r="N18" s="23">
        <v>927842311.48000002</v>
      </c>
      <c r="O18" s="988">
        <v>1069329507.97</v>
      </c>
      <c r="P18" s="46">
        <f t="shared" si="4"/>
        <v>15.24905630400859</v>
      </c>
    </row>
    <row r="19" spans="1:16" s="42" customFormat="1" ht="12" customHeight="1">
      <c r="A19" s="19" t="s">
        <v>20</v>
      </c>
      <c r="B19" s="23">
        <v>122513919.37</v>
      </c>
      <c r="C19" s="988">
        <v>130208819.97</v>
      </c>
      <c r="D19" s="46">
        <f t="shared" si="0"/>
        <v>6.2808378342389801</v>
      </c>
      <c r="E19" s="23">
        <v>6606007.6799999997</v>
      </c>
      <c r="F19" s="988">
        <v>14572907.960000001</v>
      </c>
      <c r="G19" s="46">
        <f t="shared" si="1"/>
        <v>120.60083284674596</v>
      </c>
      <c r="H19" s="23">
        <v>26949.360000000001</v>
      </c>
      <c r="I19" s="988">
        <v>220701.9</v>
      </c>
      <c r="J19" s="46">
        <f t="shared" si="2"/>
        <v>718.95043147592366</v>
      </c>
      <c r="K19" s="23">
        <v>1303822097.8699999</v>
      </c>
      <c r="L19" s="988">
        <v>1382033597.6500001</v>
      </c>
      <c r="M19" s="46">
        <f t="shared" si="3"/>
        <v>5.9986327818627245</v>
      </c>
      <c r="N19" s="23">
        <v>1432968974.28</v>
      </c>
      <c r="O19" s="988">
        <v>1527036027.48</v>
      </c>
      <c r="P19" s="46">
        <f t="shared" si="4"/>
        <v>6.5644863837519125</v>
      </c>
    </row>
    <row r="20" spans="1:16" s="42" customFormat="1" ht="12" customHeight="1">
      <c r="A20" s="19" t="s">
        <v>21</v>
      </c>
      <c r="B20" s="23">
        <v>148996277.52000001</v>
      </c>
      <c r="C20" s="988">
        <v>131954470.84</v>
      </c>
      <c r="D20" s="46">
        <f t="shared" si="0"/>
        <v>-11.437739897704802</v>
      </c>
      <c r="E20" s="23">
        <v>24233862.710000001</v>
      </c>
      <c r="F20" s="988">
        <v>28887117.550000001</v>
      </c>
      <c r="G20" s="46">
        <f t="shared" si="1"/>
        <v>19.201457463402448</v>
      </c>
      <c r="H20" s="23" t="s">
        <v>14</v>
      </c>
      <c r="I20" s="23" t="s">
        <v>14</v>
      </c>
      <c r="J20" s="23" t="s">
        <v>14</v>
      </c>
      <c r="K20" s="23">
        <v>680008403.07000005</v>
      </c>
      <c r="L20" s="988">
        <v>740330554.09000003</v>
      </c>
      <c r="M20" s="46">
        <f t="shared" si="3"/>
        <v>8.8707949413075653</v>
      </c>
      <c r="N20" s="23">
        <v>853238543.29999995</v>
      </c>
      <c r="O20" s="988">
        <v>901172142.48000002</v>
      </c>
      <c r="P20" s="46">
        <f t="shared" si="4"/>
        <v>5.617842695503569</v>
      </c>
    </row>
    <row r="21" spans="1:16" s="42" customFormat="1" ht="12" customHeight="1">
      <c r="A21" s="19" t="s">
        <v>22</v>
      </c>
      <c r="B21" s="23">
        <v>58370092.280000001</v>
      </c>
      <c r="C21" s="988">
        <v>52766504.509999998</v>
      </c>
      <c r="D21" s="46">
        <f t="shared" si="0"/>
        <v>-9.6001009268920114</v>
      </c>
      <c r="E21" s="23">
        <v>8307884.4400000004</v>
      </c>
      <c r="F21" s="988">
        <v>19543371.850000001</v>
      </c>
      <c r="G21" s="46">
        <f t="shared" si="1"/>
        <v>135.23885040943108</v>
      </c>
      <c r="H21" s="23">
        <v>5253995.22</v>
      </c>
      <c r="I21" s="988">
        <v>5924936.0599999996</v>
      </c>
      <c r="J21" s="46">
        <f t="shared" si="2"/>
        <v>12.770107544939876</v>
      </c>
      <c r="K21" s="23">
        <v>974434230.08000004</v>
      </c>
      <c r="L21" s="988">
        <v>1064177061.21</v>
      </c>
      <c r="M21" s="46">
        <f t="shared" si="3"/>
        <v>9.209737133580802</v>
      </c>
      <c r="N21" s="23">
        <v>1046366202.02</v>
      </c>
      <c r="O21" s="705">
        <v>1142411873.6300001</v>
      </c>
      <c r="P21" s="46">
        <f t="shared" si="4"/>
        <v>9.1789730425719966</v>
      </c>
    </row>
    <row r="22" spans="1:16" s="42" customFormat="1" ht="12" customHeight="1">
      <c r="A22" s="19" t="s">
        <v>23</v>
      </c>
      <c r="B22" s="23">
        <v>869104946.65999997</v>
      </c>
      <c r="C22" s="988">
        <v>734667428.51999998</v>
      </c>
      <c r="D22" s="46">
        <f t="shared" si="0"/>
        <v>-15.468502239763794</v>
      </c>
      <c r="E22" s="23">
        <v>32434720.829999998</v>
      </c>
      <c r="F22" s="988">
        <v>15010653.82</v>
      </c>
      <c r="G22" s="46">
        <f t="shared" si="1"/>
        <v>-53.720416159351906</v>
      </c>
      <c r="H22" s="23">
        <v>89017722.359999999</v>
      </c>
      <c r="I22" s="988">
        <v>114252625.09</v>
      </c>
      <c r="J22" s="46">
        <f t="shared" si="2"/>
        <v>28.348178386261736</v>
      </c>
      <c r="K22" s="23" t="s">
        <v>14</v>
      </c>
      <c r="L22" s="23" t="s">
        <v>14</v>
      </c>
      <c r="M22" s="23" t="s">
        <v>14</v>
      </c>
      <c r="N22" s="23">
        <v>990557389.85000002</v>
      </c>
      <c r="O22" s="988">
        <v>863930707.42999995</v>
      </c>
      <c r="P22" s="46">
        <f t="shared" si="4"/>
        <v>-12.783376684431687</v>
      </c>
    </row>
    <row r="23" spans="1:16" s="42" customFormat="1" ht="12" customHeight="1">
      <c r="A23" s="19" t="s">
        <v>644</v>
      </c>
      <c r="B23" s="23">
        <v>239010673.72</v>
      </c>
      <c r="C23" s="988">
        <v>386662525.68000001</v>
      </c>
      <c r="D23" s="46">
        <f t="shared" si="0"/>
        <v>61.776258633944337</v>
      </c>
      <c r="E23" s="23">
        <v>73748163.129999995</v>
      </c>
      <c r="F23" s="988">
        <v>49071843.149999999</v>
      </c>
      <c r="G23" s="46">
        <f t="shared" si="1"/>
        <v>-33.4602503068472</v>
      </c>
      <c r="H23" s="23">
        <v>76119474.530000001</v>
      </c>
      <c r="I23" s="988">
        <v>85901361.409999996</v>
      </c>
      <c r="J23" s="46">
        <f t="shared" si="2"/>
        <v>12.850702058045329</v>
      </c>
      <c r="K23" s="23">
        <v>4596638237.3900003</v>
      </c>
      <c r="L23" s="988">
        <v>5424101166.54</v>
      </c>
      <c r="M23" s="46">
        <f t="shared" si="3"/>
        <v>18.001480351863364</v>
      </c>
      <c r="N23" s="23">
        <v>4985516548.7700005</v>
      </c>
      <c r="O23" s="988">
        <v>5945736896.7799997</v>
      </c>
      <c r="P23" s="46">
        <f t="shared" si="4"/>
        <v>19.260197787266392</v>
      </c>
    </row>
    <row r="24" spans="1:16" s="42" customFormat="1" ht="12" customHeight="1">
      <c r="A24" s="19" t="s">
        <v>24</v>
      </c>
      <c r="B24" s="23">
        <v>100928505.78</v>
      </c>
      <c r="C24" s="988">
        <v>138820239.08000001</v>
      </c>
      <c r="D24" s="46">
        <f t="shared" si="0"/>
        <v>37.543143046816652</v>
      </c>
      <c r="E24" s="23">
        <v>14293181.869999999</v>
      </c>
      <c r="F24" s="988">
        <v>13811108.74</v>
      </c>
      <c r="G24" s="46">
        <f t="shared" si="1"/>
        <v>-3.3727488699477277</v>
      </c>
      <c r="H24" s="23">
        <v>7661478.8899999997</v>
      </c>
      <c r="I24" s="988">
        <v>17435359.079999998</v>
      </c>
      <c r="J24" s="46">
        <f t="shared" si="2"/>
        <v>127.57171729282149</v>
      </c>
      <c r="K24" s="23">
        <v>1296145402.5999999</v>
      </c>
      <c r="L24" s="988">
        <v>1424065154.1199999</v>
      </c>
      <c r="M24" s="46">
        <f t="shared" si="3"/>
        <v>9.8692439338518483</v>
      </c>
      <c r="N24" s="23">
        <v>1419028569.1400001</v>
      </c>
      <c r="O24" s="988">
        <v>1594131861.02</v>
      </c>
      <c r="P24" s="46">
        <f t="shared" si="4"/>
        <v>12.339659375999801</v>
      </c>
    </row>
    <row r="25" spans="1:16" s="42" customFormat="1" ht="12" customHeight="1">
      <c r="A25" s="19" t="s">
        <v>25</v>
      </c>
      <c r="B25" s="23">
        <v>14988134.43</v>
      </c>
      <c r="C25" s="988">
        <v>7730592.5499999998</v>
      </c>
      <c r="D25" s="46">
        <f t="shared" si="0"/>
        <v>-48.421916109008372</v>
      </c>
      <c r="E25" s="23">
        <v>3484415.47</v>
      </c>
      <c r="F25" s="988">
        <v>12395545.33</v>
      </c>
      <c r="G25" s="46">
        <f t="shared" si="1"/>
        <v>255.74246058550528</v>
      </c>
      <c r="H25" s="23">
        <v>406712.87</v>
      </c>
      <c r="I25" s="988">
        <v>679418.33</v>
      </c>
      <c r="J25" s="46">
        <f t="shared" si="2"/>
        <v>67.051101677702007</v>
      </c>
      <c r="K25" s="23">
        <v>725127321.62</v>
      </c>
      <c r="L25" s="988">
        <v>832555796.36000001</v>
      </c>
      <c r="M25" s="46">
        <f t="shared" si="3"/>
        <v>14.815118881466915</v>
      </c>
      <c r="N25" s="23">
        <v>744006584.38999999</v>
      </c>
      <c r="O25" s="988">
        <v>853361352.57000005</v>
      </c>
      <c r="P25" s="46">
        <f t="shared" si="4"/>
        <v>14.698091451658101</v>
      </c>
    </row>
    <row r="26" spans="1:16" s="42" customFormat="1" ht="12" customHeight="1">
      <c r="A26" s="19" t="s">
        <v>26</v>
      </c>
      <c r="B26" s="23">
        <v>1892299128.6300001</v>
      </c>
      <c r="C26" s="988">
        <v>2143713238.73</v>
      </c>
      <c r="D26" s="46">
        <f t="shared" si="0"/>
        <v>13.286171636194766</v>
      </c>
      <c r="E26" s="23">
        <v>114368935.73999999</v>
      </c>
      <c r="F26" s="988">
        <v>118738856.92</v>
      </c>
      <c r="G26" s="46">
        <f t="shared" si="1"/>
        <v>3.82089870096749</v>
      </c>
      <c r="H26" s="23">
        <v>31101671.260000002</v>
      </c>
      <c r="I26" s="988">
        <v>59943377.649999999</v>
      </c>
      <c r="J26" s="46">
        <f t="shared" si="2"/>
        <v>92.733622411775173</v>
      </c>
      <c r="K26" s="23">
        <v>4680314.75</v>
      </c>
      <c r="L26" s="988">
        <v>2946615.49</v>
      </c>
      <c r="M26" s="46">
        <f t="shared" si="3"/>
        <v>-37.042364725577485</v>
      </c>
      <c r="N26" s="23">
        <v>2042450050.3800001</v>
      </c>
      <c r="O26" s="988">
        <v>2325342088.79</v>
      </c>
      <c r="P26" s="46">
        <f t="shared" si="4"/>
        <v>13.850622117165969</v>
      </c>
    </row>
    <row r="27" spans="1:16" s="42" customFormat="1" ht="12" customHeight="1">
      <c r="A27" s="19" t="s">
        <v>27</v>
      </c>
      <c r="B27" s="23">
        <v>1405314316.96</v>
      </c>
      <c r="C27" s="988">
        <v>1532124059.55</v>
      </c>
      <c r="D27" s="46">
        <f t="shared" si="0"/>
        <v>9.0235857601107341</v>
      </c>
      <c r="E27" s="23">
        <v>352217369.81</v>
      </c>
      <c r="F27" s="988">
        <v>298465679.81999999</v>
      </c>
      <c r="G27" s="46">
        <f t="shared" si="1"/>
        <v>-15.260942417177148</v>
      </c>
      <c r="H27" s="23">
        <v>3653982.24</v>
      </c>
      <c r="I27" s="988">
        <v>1017722.56</v>
      </c>
      <c r="J27" s="46">
        <f t="shared" si="2"/>
        <v>-72.147577816360709</v>
      </c>
      <c r="K27" s="23">
        <v>198582724.21000001</v>
      </c>
      <c r="L27" s="988">
        <v>158100830.19</v>
      </c>
      <c r="M27" s="46">
        <f t="shared" si="3"/>
        <v>-20.385405719981293</v>
      </c>
      <c r="N27" s="23">
        <v>1959768393.22</v>
      </c>
      <c r="O27" s="988">
        <v>1989708292.1199999</v>
      </c>
      <c r="P27" s="46">
        <f t="shared" si="4"/>
        <v>1.5277263886681567</v>
      </c>
    </row>
    <row r="28" spans="1:16" s="42" customFormat="1" ht="12" customHeight="1">
      <c r="A28" s="19" t="s">
        <v>28</v>
      </c>
      <c r="B28" s="23">
        <v>31116249.649999999</v>
      </c>
      <c r="C28" s="988">
        <v>50390142.200000003</v>
      </c>
      <c r="D28" s="46">
        <f t="shared" si="0"/>
        <v>61.941566759476103</v>
      </c>
      <c r="E28" s="23">
        <v>16997240.579999998</v>
      </c>
      <c r="F28" s="988">
        <v>36837135.090000004</v>
      </c>
      <c r="G28" s="46">
        <f t="shared" si="1"/>
        <v>116.7242083597078</v>
      </c>
      <c r="H28" s="23" t="s">
        <v>14</v>
      </c>
      <c r="I28" s="988">
        <v>310776.93</v>
      </c>
      <c r="J28" s="23" t="s">
        <v>14</v>
      </c>
      <c r="K28" s="23">
        <v>198875059.90000001</v>
      </c>
      <c r="L28" s="988">
        <v>7004390.46</v>
      </c>
      <c r="M28" s="46">
        <f t="shared" si="3"/>
        <v>-96.477994544151485</v>
      </c>
      <c r="N28" s="23">
        <v>246988550.13</v>
      </c>
      <c r="O28" s="988">
        <v>94542444.680000007</v>
      </c>
      <c r="P28" s="46">
        <f t="shared" si="4"/>
        <v>-61.721932198784714</v>
      </c>
    </row>
    <row r="29" spans="1:16" s="42" customFormat="1" ht="12" customHeight="1">
      <c r="A29" s="19" t="s">
        <v>29</v>
      </c>
      <c r="B29" s="23">
        <v>513525952.17000002</v>
      </c>
      <c r="C29" s="988">
        <v>485482549.68000001</v>
      </c>
      <c r="D29" s="46">
        <f t="shared" si="0"/>
        <v>-5.4609513640931624</v>
      </c>
      <c r="E29" s="23">
        <v>65583569.409999996</v>
      </c>
      <c r="F29" s="988">
        <v>154722329.36000001</v>
      </c>
      <c r="G29" s="46">
        <f t="shared" si="1"/>
        <v>135.91629847522205</v>
      </c>
      <c r="H29" s="23">
        <v>19058.89</v>
      </c>
      <c r="I29" s="988">
        <v>16498.400000000001</v>
      </c>
      <c r="J29" s="46">
        <f t="shared" si="2"/>
        <v>-13.434622897765806</v>
      </c>
      <c r="K29" s="23">
        <v>5058608076.75</v>
      </c>
      <c r="L29" s="988">
        <v>6392641668</v>
      </c>
      <c r="M29" s="46">
        <f t="shared" si="3"/>
        <v>26.371554605730111</v>
      </c>
      <c r="N29" s="23">
        <v>5637736657.2200003</v>
      </c>
      <c r="O29" s="988">
        <v>7032863045.4399996</v>
      </c>
      <c r="P29" s="46">
        <f t="shared" si="4"/>
        <v>24.746214182127915</v>
      </c>
    </row>
    <row r="30" spans="1:16" s="42" customFormat="1" ht="12" customHeight="1">
      <c r="A30" s="19" t="s">
        <v>30</v>
      </c>
      <c r="B30" s="23">
        <v>482700380.74000001</v>
      </c>
      <c r="C30" s="988">
        <v>412197166.07999998</v>
      </c>
      <c r="D30" s="46">
        <f t="shared" si="0"/>
        <v>-14.60599938867162</v>
      </c>
      <c r="E30" s="23">
        <v>36258606.049999997</v>
      </c>
      <c r="F30" s="988">
        <v>33982768.270000003</v>
      </c>
      <c r="G30" s="46">
        <f t="shared" si="1"/>
        <v>-6.276683049705909</v>
      </c>
      <c r="H30" s="23" t="s">
        <v>14</v>
      </c>
      <c r="I30" s="23" t="s">
        <v>14</v>
      </c>
      <c r="J30" s="23" t="s">
        <v>14</v>
      </c>
      <c r="K30" s="23">
        <v>312440346.79000002</v>
      </c>
      <c r="L30" s="988">
        <v>261552624.06999999</v>
      </c>
      <c r="M30" s="46">
        <f t="shared" si="3"/>
        <v>-16.287180334684209</v>
      </c>
      <c r="N30" s="23">
        <v>831399333.58000004</v>
      </c>
      <c r="O30" s="988">
        <v>707732558.41999996</v>
      </c>
      <c r="P30" s="46">
        <f t="shared" si="4"/>
        <v>-14.874533832916569</v>
      </c>
    </row>
    <row r="31" spans="1:16" s="42" customFormat="1" ht="12" customHeight="1">
      <c r="A31" s="19" t="s">
        <v>31</v>
      </c>
      <c r="B31" s="23">
        <v>301614177.16000003</v>
      </c>
      <c r="C31" s="988">
        <v>357004284.23000002</v>
      </c>
      <c r="D31" s="46">
        <f t="shared" si="0"/>
        <v>18.364556862529938</v>
      </c>
      <c r="E31" s="706">
        <v>3839610.41</v>
      </c>
      <c r="F31" s="988">
        <v>11200</v>
      </c>
      <c r="G31" s="46">
        <f t="shared" si="1"/>
        <v>-99.708303739076484</v>
      </c>
      <c r="H31" s="23">
        <v>34313070.700000003</v>
      </c>
      <c r="I31" s="988">
        <v>3716601.14</v>
      </c>
      <c r="J31" s="46">
        <f t="shared" si="2"/>
        <v>-89.168555701428375</v>
      </c>
      <c r="K31" s="23">
        <v>1866842887.24</v>
      </c>
      <c r="L31" s="988">
        <v>2193478124.6599998</v>
      </c>
      <c r="M31" s="46">
        <f t="shared" si="3"/>
        <v>17.496664537362747</v>
      </c>
      <c r="N31" s="23">
        <v>2206609745.5100002</v>
      </c>
      <c r="O31" s="988">
        <v>2554210210.0300002</v>
      </c>
      <c r="P31" s="46">
        <f t="shared" si="4"/>
        <v>15.75269325386131</v>
      </c>
    </row>
    <row r="32" spans="1:16" s="42" customFormat="1" ht="12" customHeight="1">
      <c r="A32" s="19" t="s">
        <v>32</v>
      </c>
      <c r="B32" s="23">
        <v>537184700.63</v>
      </c>
      <c r="C32" s="988">
        <v>564366713.27999997</v>
      </c>
      <c r="D32" s="46">
        <f t="shared" si="0"/>
        <v>5.0600868971364008</v>
      </c>
      <c r="E32" s="23">
        <v>52902489.450000003</v>
      </c>
      <c r="F32" s="988">
        <v>64345465.719999999</v>
      </c>
      <c r="G32" s="46">
        <f t="shared" si="1"/>
        <v>21.630317191056108</v>
      </c>
      <c r="H32" s="23" t="s">
        <v>14</v>
      </c>
      <c r="I32" s="23" t="s">
        <v>14</v>
      </c>
      <c r="J32" s="23" t="s">
        <v>14</v>
      </c>
      <c r="K32" s="23">
        <v>183114146.66999999</v>
      </c>
      <c r="L32" s="988">
        <v>196495196.50999999</v>
      </c>
      <c r="M32" s="46">
        <f t="shared" si="3"/>
        <v>7.3074910285958055</v>
      </c>
      <c r="N32" s="23">
        <v>773201336.75</v>
      </c>
      <c r="O32" s="988">
        <v>825207375.50999999</v>
      </c>
      <c r="P32" s="46">
        <f t="shared" si="4"/>
        <v>6.7260668454864714</v>
      </c>
    </row>
    <row r="33" spans="1:16" s="42" customFormat="1" ht="12" customHeight="1">
      <c r="A33" s="19" t="s">
        <v>33</v>
      </c>
      <c r="B33" s="23">
        <v>9485720.7200000007</v>
      </c>
      <c r="C33" s="988">
        <v>11507660.060000001</v>
      </c>
      <c r="D33" s="46">
        <f t="shared" si="0"/>
        <v>21.315611113627639</v>
      </c>
      <c r="E33" s="23">
        <v>1266811.71</v>
      </c>
      <c r="F33" s="988">
        <v>1829396.11</v>
      </c>
      <c r="G33" s="46">
        <f t="shared" si="1"/>
        <v>44.40947265951624</v>
      </c>
      <c r="H33" s="23">
        <v>3058918.9</v>
      </c>
      <c r="I33" s="988">
        <v>4431256.2699999996</v>
      </c>
      <c r="J33" s="46">
        <f t="shared" si="2"/>
        <v>44.863476766252262</v>
      </c>
      <c r="K33" s="23">
        <v>132336031.23</v>
      </c>
      <c r="L33" s="988">
        <v>165317747.30000001</v>
      </c>
      <c r="M33" s="46">
        <f t="shared" si="3"/>
        <v>24.922703033671752</v>
      </c>
      <c r="N33" s="23">
        <v>146147482.56</v>
      </c>
      <c r="O33" s="988">
        <v>183086059.74000001</v>
      </c>
      <c r="P33" s="46">
        <f t="shared" si="4"/>
        <v>25.274863810832372</v>
      </c>
    </row>
    <row r="34" spans="1:16" s="42" customFormat="1" ht="12" customHeight="1">
      <c r="A34" s="19" t="s">
        <v>34</v>
      </c>
      <c r="B34" s="23">
        <v>53813760.560000002</v>
      </c>
      <c r="C34" s="988">
        <v>116789400.75</v>
      </c>
      <c r="D34" s="46">
        <f t="shared" si="0"/>
        <v>117.02516147293758</v>
      </c>
      <c r="E34" s="23">
        <v>2367770.5499999998</v>
      </c>
      <c r="F34" s="988">
        <v>4150107.51</v>
      </c>
      <c r="G34" s="46">
        <f t="shared" si="1"/>
        <v>75.274901953654251</v>
      </c>
      <c r="H34" s="23">
        <v>129530.49</v>
      </c>
      <c r="I34" s="988">
        <v>779158.77</v>
      </c>
      <c r="J34" s="46">
        <f t="shared" si="2"/>
        <v>501.52537831054292</v>
      </c>
      <c r="K34" s="23">
        <v>1334489093.9000001</v>
      </c>
      <c r="L34" s="988">
        <v>1440702061.6300001</v>
      </c>
      <c r="M34" s="46">
        <f t="shared" si="3"/>
        <v>7.9590734922828119</v>
      </c>
      <c r="N34" s="23">
        <v>1390800155.5</v>
      </c>
      <c r="O34" s="988">
        <v>1562420728.6600001</v>
      </c>
      <c r="P34" s="46">
        <f t="shared" si="4"/>
        <v>12.339700458136747</v>
      </c>
    </row>
    <row r="35" spans="1:16" s="42" customFormat="1" ht="12" customHeight="1">
      <c r="A35" s="19" t="s">
        <v>83</v>
      </c>
      <c r="B35" s="23">
        <v>7291669213.2700005</v>
      </c>
      <c r="C35" s="988">
        <v>7855943954.6400003</v>
      </c>
      <c r="D35" s="46">
        <f t="shared" si="0"/>
        <v>7.7386223218009462</v>
      </c>
      <c r="E35" s="23">
        <v>70916783.370000005</v>
      </c>
      <c r="F35" s="988">
        <v>36254137.359999999</v>
      </c>
      <c r="G35" s="46">
        <f t="shared" si="1"/>
        <v>-48.877916288379453</v>
      </c>
      <c r="H35" s="23">
        <v>273236024.00999999</v>
      </c>
      <c r="I35" s="988">
        <v>320699451.91000003</v>
      </c>
      <c r="J35" s="46">
        <f t="shared" si="2"/>
        <v>17.370852936384026</v>
      </c>
      <c r="K35" s="23">
        <v>1006281937.67</v>
      </c>
      <c r="L35" s="988">
        <v>1059593812.61</v>
      </c>
      <c r="M35" s="46">
        <f t="shared" si="3"/>
        <v>5.2979063763622065</v>
      </c>
      <c r="N35" s="23">
        <v>8642103958.3199997</v>
      </c>
      <c r="O35" s="988">
        <v>9272491356.5200005</v>
      </c>
      <c r="P35" s="46">
        <f t="shared" si="4"/>
        <v>7.2943741621287472</v>
      </c>
    </row>
    <row r="36" spans="1:16" s="42" customFormat="1" ht="12" customHeight="1">
      <c r="A36" s="19" t="s">
        <v>36</v>
      </c>
      <c r="B36" s="23">
        <v>434781696.33999997</v>
      </c>
      <c r="C36" s="988">
        <v>344544186.55000001</v>
      </c>
      <c r="D36" s="46">
        <f t="shared" si="0"/>
        <v>-20.754670803674799</v>
      </c>
      <c r="E36" s="23">
        <v>64903320.920000002</v>
      </c>
      <c r="F36" s="988">
        <v>52192694.969999999</v>
      </c>
      <c r="G36" s="46">
        <f t="shared" si="1"/>
        <v>-19.583937724337943</v>
      </c>
      <c r="H36" s="23" t="s">
        <v>14</v>
      </c>
      <c r="I36" s="23" t="s">
        <v>14</v>
      </c>
      <c r="J36" s="23" t="s">
        <v>14</v>
      </c>
      <c r="K36" s="23">
        <v>279334075.22000003</v>
      </c>
      <c r="L36" s="988">
        <v>303312867.72000003</v>
      </c>
      <c r="M36" s="46">
        <f t="shared" si="3"/>
        <v>8.5842704586307974</v>
      </c>
      <c r="N36" s="23">
        <v>779019092.48000002</v>
      </c>
      <c r="O36" s="988">
        <v>700049749.24000001</v>
      </c>
      <c r="P36" s="46">
        <f t="shared" si="4"/>
        <v>-10.137022828105771</v>
      </c>
    </row>
    <row r="37" spans="1:16" s="42" customFormat="1" ht="12" customHeight="1">
      <c r="A37" s="432" t="s">
        <v>37</v>
      </c>
      <c r="B37" s="710">
        <v>20625146.68</v>
      </c>
      <c r="C37" s="990">
        <v>20865058.109999999</v>
      </c>
      <c r="D37" s="711">
        <f t="shared" si="0"/>
        <v>1.1631986609464491</v>
      </c>
      <c r="E37" s="710">
        <v>5100387.49</v>
      </c>
      <c r="F37" s="990">
        <v>29817688.34</v>
      </c>
      <c r="G37" s="711">
        <f t="shared" si="1"/>
        <v>484.61613746919454</v>
      </c>
      <c r="H37" s="710">
        <v>665026.64</v>
      </c>
      <c r="I37" s="990">
        <v>3096110.3</v>
      </c>
      <c r="J37" s="711">
        <f t="shared" si="2"/>
        <v>365.56184576305094</v>
      </c>
      <c r="K37" s="710">
        <v>523035219.31999999</v>
      </c>
      <c r="L37" s="990">
        <v>534702294.81</v>
      </c>
      <c r="M37" s="711">
        <f t="shared" si="3"/>
        <v>2.2306481588693856</v>
      </c>
      <c r="N37" s="710">
        <v>549425780.13</v>
      </c>
      <c r="O37" s="990">
        <v>588481151.55999994</v>
      </c>
      <c r="P37" s="711">
        <f t="shared" si="4"/>
        <v>7.1083980480054976</v>
      </c>
    </row>
    <row r="38" spans="1:16" ht="12" customHeight="1">
      <c r="A38" s="1" t="s">
        <v>38</v>
      </c>
      <c r="B38" s="1"/>
      <c r="C38" s="1"/>
      <c r="D38" s="1"/>
      <c r="E38" s="9"/>
      <c r="F38" s="9"/>
      <c r="G38" s="9"/>
      <c r="H38" s="9"/>
      <c r="I38" s="9"/>
      <c r="J38" s="9"/>
      <c r="K38" s="9"/>
      <c r="L38" s="9"/>
      <c r="M38" s="9"/>
      <c r="N38" s="9"/>
      <c r="O38" s="9"/>
      <c r="P38" s="3"/>
    </row>
    <row r="39" spans="1:16" ht="12" customHeight="1">
      <c r="A39" s="4" t="s">
        <v>39</v>
      </c>
      <c r="B39" s="4"/>
      <c r="C39" s="4"/>
      <c r="D39" s="4"/>
      <c r="E39" s="3"/>
      <c r="F39" s="3"/>
      <c r="G39" s="3"/>
      <c r="H39" s="3"/>
      <c r="I39" s="3"/>
      <c r="J39" s="3"/>
      <c r="K39" s="3"/>
      <c r="L39" s="3"/>
      <c r="M39" s="3"/>
      <c r="N39" s="10"/>
      <c r="O39" s="10"/>
      <c r="P39" s="3"/>
    </row>
    <row r="40" spans="1:16" ht="12.75" customHeight="1">
      <c r="A40" s="4" t="s">
        <v>646</v>
      </c>
      <c r="B40" s="4"/>
      <c r="C40" s="4"/>
      <c r="D40" s="4"/>
      <c r="E40" s="3"/>
      <c r="F40" s="3"/>
      <c r="G40" s="3"/>
      <c r="H40" s="3"/>
      <c r="I40" s="3"/>
      <c r="J40" s="3"/>
      <c r="K40" s="3"/>
      <c r="L40" s="3"/>
      <c r="M40" s="3"/>
      <c r="N40" s="10"/>
      <c r="O40" s="10"/>
      <c r="P40" s="3"/>
    </row>
    <row r="41" spans="1:16" ht="12.75" customHeight="1">
      <c r="A41" s="1274" t="s">
        <v>645</v>
      </c>
      <c r="B41" s="1274"/>
      <c r="C41" s="1274"/>
      <c r="D41" s="1274"/>
      <c r="E41" s="1274"/>
      <c r="F41" s="1274"/>
      <c r="G41" s="1274"/>
      <c r="H41" s="1274"/>
      <c r="I41" s="1274"/>
      <c r="J41" s="1274"/>
      <c r="K41" s="1274"/>
      <c r="L41" s="1274"/>
      <c r="M41" s="1274"/>
      <c r="N41" s="1274"/>
      <c r="O41" s="1274"/>
      <c r="P41" s="1274"/>
    </row>
    <row r="42" spans="1:16">
      <c r="A42" s="42"/>
      <c r="B42" s="42"/>
      <c r="C42" s="42"/>
      <c r="D42" s="42"/>
      <c r="E42" s="989"/>
      <c r="F42" s="42"/>
      <c r="G42" s="42"/>
      <c r="H42" s="42"/>
      <c r="I42" s="42"/>
      <c r="J42" s="45"/>
      <c r="K42" s="45"/>
      <c r="L42" s="45"/>
      <c r="M42" s="45"/>
      <c r="N42" s="45"/>
      <c r="O42" s="45"/>
      <c r="P42" s="45"/>
    </row>
    <row r="43" spans="1:16">
      <c r="A43" s="42"/>
      <c r="B43" s="42"/>
      <c r="C43" s="42"/>
      <c r="D43" s="42"/>
      <c r="E43" s="989"/>
      <c r="F43" s="42"/>
      <c r="G43" s="42"/>
      <c r="H43" s="1275"/>
      <c r="I43" s="42"/>
      <c r="J43" s="45"/>
      <c r="K43" s="45"/>
      <c r="L43" s="45"/>
      <c r="M43" s="45"/>
      <c r="N43" s="45"/>
      <c r="O43" s="45"/>
      <c r="P43" s="45"/>
    </row>
    <row r="44" spans="1:16">
      <c r="A44" s="42"/>
      <c r="B44" s="42"/>
      <c r="C44" s="42"/>
      <c r="D44" s="42"/>
      <c r="E44" s="989"/>
      <c r="F44" s="42"/>
      <c r="G44" s="42"/>
      <c r="H44" s="989"/>
      <c r="I44" s="42"/>
      <c r="J44" s="14"/>
      <c r="K44" s="14"/>
      <c r="L44" s="45"/>
      <c r="M44" s="45"/>
      <c r="N44" s="45"/>
      <c r="O44" s="45"/>
      <c r="P44" s="45"/>
    </row>
    <row r="45" spans="1:16">
      <c r="A45" s="42"/>
      <c r="B45" s="42"/>
      <c r="C45" s="42"/>
      <c r="D45" s="42"/>
      <c r="E45" s="989"/>
      <c r="F45" s="42"/>
      <c r="G45" s="989"/>
      <c r="H45" s="989"/>
      <c r="I45" s="42"/>
      <c r="J45" s="45"/>
      <c r="K45" s="45"/>
      <c r="L45" s="45"/>
      <c r="M45" s="45"/>
      <c r="N45" s="45"/>
      <c r="O45" s="45"/>
      <c r="P45" s="45"/>
    </row>
    <row r="46" spans="1:16">
      <c r="A46" s="42"/>
      <c r="B46" s="42"/>
      <c r="C46" s="42"/>
      <c r="D46" s="42"/>
      <c r="E46" s="989"/>
      <c r="F46" s="42"/>
      <c r="G46" s="989"/>
      <c r="H46" s="989"/>
      <c r="I46" s="42"/>
      <c r="J46" s="45"/>
      <c r="K46" s="45"/>
      <c r="L46" s="45"/>
      <c r="M46" s="45"/>
      <c r="N46" s="45"/>
      <c r="O46" s="45"/>
      <c r="P46" s="45"/>
    </row>
    <row r="47" spans="1:16">
      <c r="A47" s="42"/>
      <c r="B47" s="42"/>
      <c r="C47" s="42"/>
      <c r="D47" s="42"/>
      <c r="E47" s="989"/>
      <c r="F47" s="42"/>
      <c r="G47" s="989"/>
      <c r="H47" s="42"/>
      <c r="I47" s="42"/>
      <c r="J47" s="45"/>
      <c r="K47" s="45"/>
      <c r="L47" s="45"/>
      <c r="M47" s="45"/>
      <c r="N47" s="45"/>
      <c r="O47" s="45"/>
      <c r="P47" s="45"/>
    </row>
    <row r="48" spans="1:16">
      <c r="A48" s="42"/>
      <c r="B48" s="42"/>
      <c r="C48" s="42"/>
      <c r="D48" s="42"/>
      <c r="E48" s="989"/>
      <c r="F48" s="42"/>
      <c r="G48" s="42"/>
      <c r="H48" s="42"/>
      <c r="I48" s="42"/>
      <c r="J48" s="42"/>
      <c r="K48" s="42"/>
      <c r="L48" s="42"/>
      <c r="M48" s="42"/>
      <c r="N48" s="42"/>
      <c r="O48" s="42"/>
      <c r="P48" s="42"/>
    </row>
    <row r="49" spans="1:16">
      <c r="A49" s="42"/>
      <c r="B49" s="42"/>
      <c r="C49" s="42"/>
      <c r="D49" s="42"/>
      <c r="E49" s="989"/>
      <c r="F49" s="42"/>
      <c r="G49" s="42"/>
      <c r="H49" s="42"/>
      <c r="I49" s="42"/>
      <c r="J49" s="42"/>
      <c r="K49" s="42"/>
      <c r="L49" s="42"/>
      <c r="M49" s="42"/>
      <c r="N49" s="42"/>
      <c r="O49" s="42"/>
      <c r="P49" s="42"/>
    </row>
    <row r="50" spans="1:16">
      <c r="E50" s="991"/>
    </row>
  </sheetData>
  <mergeCells count="8">
    <mergeCell ref="A41:P41"/>
    <mergeCell ref="O4:P4"/>
    <mergeCell ref="A5:A6"/>
    <mergeCell ref="B5:D5"/>
    <mergeCell ref="E5:G5"/>
    <mergeCell ref="H5:J5"/>
    <mergeCell ref="K5:M5"/>
    <mergeCell ref="N5:P5"/>
  </mergeCells>
  <pageMargins left="0.511811024" right="0.511811024" top="0.78740157499999996" bottom="0.78740157499999996" header="0.31496062000000002" footer="0.31496062000000002"/>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workbookViewId="0"/>
  </sheetViews>
  <sheetFormatPr defaultRowHeight="12" customHeight="1"/>
  <cols>
    <col min="1" max="1" width="17.7109375" style="322" customWidth="1"/>
    <col min="2" max="2" width="6.42578125" style="322" customWidth="1"/>
    <col min="3" max="7" width="6.85546875" style="322" customWidth="1"/>
    <col min="8" max="8" width="7.28515625" style="322" customWidth="1"/>
    <col min="9" max="9" width="19.42578125" style="322" customWidth="1"/>
    <col min="10" max="10" width="16" style="322" bestFit="1" customWidth="1"/>
    <col min="11" max="12" width="14.28515625" style="322" bestFit="1" customWidth="1"/>
    <col min="13" max="13" width="16.5703125" style="322" customWidth="1"/>
    <col min="14" max="16384" width="9.140625" style="322"/>
  </cols>
  <sheetData>
    <row r="1" spans="1:15" ht="12" customHeight="1">
      <c r="A1" s="1" t="s">
        <v>344</v>
      </c>
      <c r="B1" s="1"/>
      <c r="C1" s="4"/>
      <c r="D1" s="4"/>
      <c r="E1" s="4"/>
      <c r="F1" s="4"/>
      <c r="G1" s="4"/>
    </row>
    <row r="2" spans="1:15" ht="12" customHeight="1">
      <c r="A2" s="992" t="s">
        <v>40</v>
      </c>
      <c r="B2" s="992"/>
      <c r="C2" s="4"/>
      <c r="D2" s="4"/>
      <c r="E2" s="4"/>
      <c r="F2" s="4"/>
      <c r="G2" s="4"/>
    </row>
    <row r="3" spans="1:15" ht="12" customHeight="1">
      <c r="A3" s="4" t="s">
        <v>92</v>
      </c>
      <c r="B3" s="4"/>
      <c r="C3" s="4"/>
      <c r="D3" s="4"/>
      <c r="E3" s="4"/>
      <c r="F3" s="4"/>
      <c r="G3" s="4"/>
    </row>
    <row r="4" spans="1:15" ht="12" customHeight="1">
      <c r="A4" s="4"/>
      <c r="B4" s="4"/>
      <c r="C4" s="4"/>
      <c r="D4" s="4"/>
      <c r="E4" s="4"/>
      <c r="F4" s="4"/>
      <c r="G4" s="4"/>
    </row>
    <row r="5" spans="1:15" ht="12" customHeight="1">
      <c r="A5" s="4"/>
      <c r="B5" s="4"/>
      <c r="C5" s="4"/>
      <c r="D5" s="4"/>
      <c r="E5" s="15"/>
      <c r="F5" s="4"/>
      <c r="H5" s="15" t="s">
        <v>41</v>
      </c>
      <c r="I5" s="16"/>
      <c r="J5" s="16"/>
      <c r="K5" s="16"/>
      <c r="L5" s="16"/>
    </row>
    <row r="6" spans="1:15" ht="23.25" customHeight="1">
      <c r="A6" s="17" t="s">
        <v>2</v>
      </c>
      <c r="B6" s="411">
        <v>2007</v>
      </c>
      <c r="C6" s="410">
        <v>2008</v>
      </c>
      <c r="D6" s="410">
        <v>2009</v>
      </c>
      <c r="E6" s="411">
        <v>2010</v>
      </c>
      <c r="F6" s="411">
        <v>2011</v>
      </c>
      <c r="G6" s="411">
        <v>2012</v>
      </c>
      <c r="H6" s="411">
        <v>2013</v>
      </c>
      <c r="I6" s="18"/>
      <c r="J6" s="18"/>
      <c r="K6" s="18"/>
      <c r="L6" s="18"/>
    </row>
    <row r="7" spans="1:15" ht="12" customHeight="1">
      <c r="A7" s="723" t="s">
        <v>10</v>
      </c>
      <c r="B7" s="724">
        <v>0.4</v>
      </c>
      <c r="C7" s="725">
        <v>0.60932896373700696</v>
      </c>
      <c r="D7" s="725">
        <v>0.63323011376786353</v>
      </c>
      <c r="E7" s="726">
        <v>0.5</v>
      </c>
      <c r="F7" s="726" t="s">
        <v>42</v>
      </c>
      <c r="G7" s="726">
        <v>0.4</v>
      </c>
      <c r="H7" s="727">
        <v>0.4</v>
      </c>
      <c r="I7" s="1286"/>
      <c r="J7" s="1287"/>
      <c r="K7" s="20"/>
      <c r="L7" s="20"/>
    </row>
    <row r="8" spans="1:15" ht="12" customHeight="1">
      <c r="A8" s="19"/>
      <c r="B8" s="21"/>
      <c r="C8" s="720"/>
      <c r="D8" s="720"/>
      <c r="E8" s="22"/>
      <c r="F8" s="22"/>
      <c r="G8" s="22"/>
      <c r="H8" s="45"/>
      <c r="I8" s="19"/>
      <c r="J8" s="18"/>
      <c r="L8" s="993"/>
    </row>
    <row r="9" spans="1:15" ht="12" customHeight="1">
      <c r="A9" s="728" t="s">
        <v>11</v>
      </c>
      <c r="B9" s="729">
        <v>8.4</v>
      </c>
      <c r="C9" s="730">
        <v>8.3278938966276979</v>
      </c>
      <c r="D9" s="730">
        <v>7.9106557592114228</v>
      </c>
      <c r="E9" s="730">
        <v>7.3</v>
      </c>
      <c r="F9" s="731">
        <v>7.7047306631660737</v>
      </c>
      <c r="G9" s="731">
        <v>7.7</v>
      </c>
      <c r="H9" s="326">
        <v>7.7358390787573832</v>
      </c>
      <c r="I9" s="21"/>
      <c r="J9" s="18"/>
      <c r="K9" s="19"/>
      <c r="L9" s="23"/>
      <c r="M9" s="18"/>
      <c r="N9" s="994"/>
      <c r="O9" s="994"/>
    </row>
    <row r="10" spans="1:15" ht="12" customHeight="1">
      <c r="A10" s="19" t="s">
        <v>12</v>
      </c>
      <c r="B10" s="21">
        <v>12.8</v>
      </c>
      <c r="C10" s="720">
        <v>13.626481251821875</v>
      </c>
      <c r="D10" s="720">
        <v>14.228713328156816</v>
      </c>
      <c r="E10" s="720">
        <v>13.39</v>
      </c>
      <c r="F10" s="720">
        <v>12.41491037882388</v>
      </c>
      <c r="G10" s="720">
        <v>12.3</v>
      </c>
      <c r="H10" s="329">
        <v>14.149458418458529</v>
      </c>
      <c r="I10" s="19"/>
      <c r="J10" s="18"/>
      <c r="K10" s="19"/>
      <c r="L10" s="23"/>
      <c r="M10" s="18"/>
      <c r="N10" s="994"/>
      <c r="O10" s="994"/>
    </row>
    <row r="11" spans="1:15" ht="12" customHeight="1">
      <c r="A11" s="19" t="s">
        <v>13</v>
      </c>
      <c r="B11" s="21">
        <v>8.8000000000000007</v>
      </c>
      <c r="C11" s="720">
        <v>10.100882897432683</v>
      </c>
      <c r="D11" s="720">
        <v>10.506754537185852</v>
      </c>
      <c r="E11" s="720">
        <v>9.5299999999999994</v>
      </c>
      <c r="F11" s="720">
        <v>10.636110988986182</v>
      </c>
      <c r="G11" s="720">
        <v>1</v>
      </c>
      <c r="H11" s="329">
        <v>1.1850007670842</v>
      </c>
      <c r="I11" s="21"/>
      <c r="J11" s="18"/>
      <c r="K11" s="19"/>
      <c r="L11" s="23"/>
      <c r="M11" s="18"/>
      <c r="N11" s="994"/>
      <c r="O11" s="994"/>
    </row>
    <row r="12" spans="1:15" ht="12" customHeight="1">
      <c r="A12" s="19" t="s">
        <v>15</v>
      </c>
      <c r="B12" s="21">
        <v>7.4</v>
      </c>
      <c r="C12" s="720">
        <v>7.1882927913525476</v>
      </c>
      <c r="D12" s="720">
        <v>7.3031748304381177</v>
      </c>
      <c r="E12" s="720">
        <v>7.16</v>
      </c>
      <c r="F12" s="721">
        <v>7.617564458235714</v>
      </c>
      <c r="G12" s="721">
        <v>8.6999999999999993</v>
      </c>
      <c r="H12" s="329">
        <v>7.803786932574754</v>
      </c>
      <c r="I12" s="19"/>
      <c r="J12" s="18"/>
      <c r="K12" s="19"/>
      <c r="L12" s="23"/>
      <c r="M12" s="18"/>
      <c r="N12" s="994"/>
      <c r="O12" s="994"/>
    </row>
    <row r="13" spans="1:15" ht="12" customHeight="1">
      <c r="A13" s="19" t="s">
        <v>16</v>
      </c>
      <c r="B13" s="21">
        <v>9.4</v>
      </c>
      <c r="C13" s="720">
        <v>8.923232969009689</v>
      </c>
      <c r="D13" s="720">
        <v>9.1374153460470886</v>
      </c>
      <c r="E13" s="720">
        <v>8.5</v>
      </c>
      <c r="F13" s="720">
        <v>9.4586899737240451</v>
      </c>
      <c r="G13" s="720">
        <v>10</v>
      </c>
      <c r="H13" s="329">
        <v>9.0634663273539484</v>
      </c>
      <c r="I13" s="19"/>
      <c r="J13" s="18"/>
      <c r="K13" s="19"/>
      <c r="L13" s="23"/>
      <c r="M13" s="18"/>
      <c r="N13" s="994"/>
      <c r="O13" s="994"/>
    </row>
    <row r="14" spans="1:15" ht="12" customHeight="1">
      <c r="A14" s="19" t="s">
        <v>17</v>
      </c>
      <c r="B14" s="21">
        <v>5.8</v>
      </c>
      <c r="C14" s="720">
        <v>5.7888537445424255</v>
      </c>
      <c r="D14" s="720">
        <v>6.7476387449217805</v>
      </c>
      <c r="E14" s="720">
        <v>6</v>
      </c>
      <c r="F14" s="720">
        <v>5.7971050469804144</v>
      </c>
      <c r="G14" s="720">
        <v>8.9</v>
      </c>
      <c r="H14" s="329">
        <v>8.3081584638386694</v>
      </c>
      <c r="I14" s="19"/>
      <c r="J14" s="18"/>
      <c r="K14" s="19"/>
      <c r="L14" s="23"/>
      <c r="M14" s="18"/>
      <c r="N14" s="994"/>
      <c r="O14" s="994"/>
    </row>
    <row r="15" spans="1:15" ht="12" customHeight="1">
      <c r="A15" s="19" t="s">
        <v>18</v>
      </c>
      <c r="B15" s="21">
        <v>1</v>
      </c>
      <c r="C15" s="720">
        <v>1.4529801060817784</v>
      </c>
      <c r="D15" s="720">
        <v>1.8323229872608842</v>
      </c>
      <c r="E15" s="720">
        <v>2.2999999999999998</v>
      </c>
      <c r="F15" s="721">
        <v>2.2691483617263173</v>
      </c>
      <c r="G15" s="721">
        <v>3.5</v>
      </c>
      <c r="H15" s="329">
        <v>3.5487050816373564</v>
      </c>
      <c r="I15" s="19"/>
      <c r="J15" s="18"/>
      <c r="K15" s="19"/>
      <c r="L15" s="23"/>
      <c r="M15" s="18"/>
      <c r="N15" s="994"/>
      <c r="O15" s="994"/>
    </row>
    <row r="16" spans="1:15" ht="12" customHeight="1">
      <c r="A16" s="19" t="s">
        <v>19</v>
      </c>
      <c r="B16" s="21">
        <v>7.7</v>
      </c>
      <c r="C16" s="720">
        <v>6.4449618602416407</v>
      </c>
      <c r="D16" s="720">
        <v>6.3014865690903559</v>
      </c>
      <c r="E16" s="720">
        <v>6.58</v>
      </c>
      <c r="F16" s="720">
        <v>6.3739865235743247</v>
      </c>
      <c r="G16" s="720">
        <v>8.3000000000000007</v>
      </c>
      <c r="H16" s="329">
        <v>8.8325943014336481</v>
      </c>
      <c r="I16" s="19"/>
      <c r="J16" s="18"/>
      <c r="K16" s="19"/>
      <c r="L16" s="23"/>
      <c r="M16" s="18"/>
      <c r="N16" s="994"/>
      <c r="O16" s="994"/>
    </row>
    <row r="17" spans="1:15" ht="12" customHeight="1">
      <c r="A17" s="19" t="s">
        <v>20</v>
      </c>
      <c r="B17" s="21">
        <v>10</v>
      </c>
      <c r="C17" s="720">
        <v>8.1551497531066932</v>
      </c>
      <c r="D17" s="720">
        <v>9.2280906525026101</v>
      </c>
      <c r="E17" s="720">
        <v>8.32</v>
      </c>
      <c r="F17" s="720">
        <v>9.3141954064727486</v>
      </c>
      <c r="G17" s="720">
        <v>8.6</v>
      </c>
      <c r="H17" s="329">
        <v>8.6196179778959099</v>
      </c>
      <c r="I17" s="19"/>
      <c r="J17" s="18"/>
      <c r="K17" s="19"/>
      <c r="L17" s="23"/>
      <c r="M17" s="18"/>
      <c r="N17" s="994"/>
      <c r="O17" s="994"/>
    </row>
    <row r="18" spans="1:15" ht="12" customHeight="1">
      <c r="A18" s="19" t="s">
        <v>21</v>
      </c>
      <c r="B18" s="21">
        <v>8.1</v>
      </c>
      <c r="C18" s="720">
        <v>7.5645590151383768</v>
      </c>
      <c r="D18" s="720">
        <v>8.6095052848010365</v>
      </c>
      <c r="E18" s="720">
        <v>8.86</v>
      </c>
      <c r="F18" s="721">
        <v>7.3217797399291928</v>
      </c>
      <c r="G18" s="721">
        <v>7.6</v>
      </c>
      <c r="H18" s="329">
        <v>6.3944160334475546</v>
      </c>
      <c r="I18" s="19"/>
      <c r="J18" s="18"/>
      <c r="K18" s="19"/>
      <c r="L18" s="23"/>
      <c r="M18" s="18"/>
      <c r="N18" s="994"/>
      <c r="O18" s="994"/>
    </row>
    <row r="19" spans="1:15" ht="12" customHeight="1">
      <c r="A19" s="19" t="s">
        <v>22</v>
      </c>
      <c r="B19" s="21">
        <v>6.9</v>
      </c>
      <c r="C19" s="720">
        <v>9.2393677311092901</v>
      </c>
      <c r="D19" s="720">
        <v>9.2181500862674319</v>
      </c>
      <c r="E19" s="720">
        <v>9.39</v>
      </c>
      <c r="F19" s="720">
        <v>9.7651132027239012</v>
      </c>
      <c r="G19" s="720">
        <v>8</v>
      </c>
      <c r="H19" s="329">
        <v>8.9800863959257597</v>
      </c>
      <c r="I19" s="19"/>
      <c r="J19" s="18"/>
      <c r="K19" s="19"/>
      <c r="L19" s="23"/>
      <c r="M19" s="18"/>
      <c r="N19" s="994"/>
      <c r="O19" s="994"/>
    </row>
    <row r="20" spans="1:15" ht="12" customHeight="1">
      <c r="A20" s="19" t="s">
        <v>23</v>
      </c>
      <c r="B20" s="21">
        <v>10.199999999999999</v>
      </c>
      <c r="C20" s="720">
        <v>9.4336086271710151</v>
      </c>
      <c r="D20" s="720">
        <v>9.0145324689192989</v>
      </c>
      <c r="E20" s="720">
        <v>8.4700000000000006</v>
      </c>
      <c r="F20" s="720">
        <v>9.3463400922462458</v>
      </c>
      <c r="G20" s="720">
        <v>9.8000000000000007</v>
      </c>
      <c r="H20" s="329">
        <v>8.2128777682280507</v>
      </c>
      <c r="I20" s="19"/>
      <c r="J20" s="18"/>
      <c r="K20" s="19"/>
      <c r="L20" s="23"/>
      <c r="M20" s="18"/>
      <c r="N20" s="994"/>
      <c r="O20" s="994"/>
    </row>
    <row r="21" spans="1:15" ht="12" customHeight="1">
      <c r="A21" s="19" t="s">
        <v>43</v>
      </c>
      <c r="B21" s="21">
        <v>13.2</v>
      </c>
      <c r="C21" s="720">
        <v>12.618723877210817</v>
      </c>
      <c r="D21" s="720">
        <v>13.957463634871006</v>
      </c>
      <c r="E21" s="720">
        <v>13.42</v>
      </c>
      <c r="F21" s="721">
        <v>13.61552442445419</v>
      </c>
      <c r="G21" s="721">
        <v>9.1</v>
      </c>
      <c r="H21" s="329">
        <v>9.3925403374388114</v>
      </c>
      <c r="I21" s="25"/>
      <c r="J21" s="26"/>
      <c r="K21" s="19"/>
      <c r="L21" s="23"/>
      <c r="M21" s="18"/>
      <c r="N21" s="994"/>
      <c r="O21" s="994"/>
    </row>
    <row r="22" spans="1:15" ht="12" customHeight="1">
      <c r="A22" s="19" t="s">
        <v>24</v>
      </c>
      <c r="B22" s="21">
        <v>9.1</v>
      </c>
      <c r="C22" s="720">
        <v>9.1748191684245661</v>
      </c>
      <c r="D22" s="720">
        <v>9.2160209905611925</v>
      </c>
      <c r="E22" s="720">
        <v>8.93</v>
      </c>
      <c r="F22" s="720">
        <v>9.8699872027739435</v>
      </c>
      <c r="G22" s="720">
        <v>9.9</v>
      </c>
      <c r="H22" s="329">
        <v>9.5936396767105965</v>
      </c>
      <c r="I22" s="19"/>
      <c r="J22" s="18"/>
      <c r="K22" s="19"/>
      <c r="L22" s="23"/>
      <c r="M22" s="18"/>
      <c r="N22" s="994"/>
      <c r="O22" s="994"/>
    </row>
    <row r="23" spans="1:15" ht="12" customHeight="1">
      <c r="A23" s="19" t="s">
        <v>25</v>
      </c>
      <c r="B23" s="21">
        <v>9.1</v>
      </c>
      <c r="C23" s="720">
        <v>9.0559681336723834</v>
      </c>
      <c r="D23" s="720">
        <v>10.399824133183941</v>
      </c>
      <c r="E23" s="720">
        <v>9.86</v>
      </c>
      <c r="F23" s="720">
        <v>10.569205159237848</v>
      </c>
      <c r="G23" s="720">
        <v>10.4</v>
      </c>
      <c r="H23" s="329">
        <v>10.528407125465014</v>
      </c>
      <c r="I23" s="19"/>
      <c r="J23" s="18"/>
      <c r="K23" s="19"/>
      <c r="L23" s="23"/>
      <c r="M23" s="18"/>
      <c r="N23" s="994"/>
      <c r="O23" s="994"/>
    </row>
    <row r="24" spans="1:15" ht="12" customHeight="1">
      <c r="A24" s="19" t="s">
        <v>26</v>
      </c>
      <c r="B24" s="21">
        <v>6.5</v>
      </c>
      <c r="C24" s="720">
        <v>6.2921135400542365</v>
      </c>
      <c r="D24" s="720">
        <v>6.1018515860052807</v>
      </c>
      <c r="E24" s="720">
        <v>6.3</v>
      </c>
      <c r="F24" s="721">
        <v>6.5276674710168923</v>
      </c>
      <c r="G24" s="721">
        <v>7.2</v>
      </c>
      <c r="H24" s="329">
        <v>7.2560332039508042</v>
      </c>
      <c r="I24" s="19"/>
      <c r="J24" s="18"/>
      <c r="K24" s="19"/>
      <c r="L24" s="23"/>
      <c r="M24" s="18"/>
      <c r="N24" s="994"/>
      <c r="O24" s="994"/>
    </row>
    <row r="25" spans="1:15" ht="12" customHeight="1">
      <c r="A25" s="19" t="s">
        <v>27</v>
      </c>
      <c r="B25" s="21">
        <v>8</v>
      </c>
      <c r="C25" s="720">
        <v>8.2850380095146186</v>
      </c>
      <c r="D25" s="720">
        <v>8.3553696419045611</v>
      </c>
      <c r="E25" s="720">
        <v>9.3699999999999992</v>
      </c>
      <c r="F25" s="720">
        <v>10.297556055427842</v>
      </c>
      <c r="G25" s="720">
        <v>9</v>
      </c>
      <c r="H25" s="329">
        <v>8.1666915010128012</v>
      </c>
      <c r="I25" s="19"/>
      <c r="J25" s="18"/>
      <c r="K25" s="19"/>
      <c r="L25" s="23"/>
      <c r="M25" s="18"/>
      <c r="N25" s="994"/>
      <c r="O25" s="994"/>
    </row>
    <row r="26" spans="1:15" ht="12" customHeight="1">
      <c r="A26" s="19" t="s">
        <v>28</v>
      </c>
      <c r="B26" s="21">
        <v>6.3</v>
      </c>
      <c r="C26" s="720">
        <v>4.0806397335867004</v>
      </c>
      <c r="D26" s="720">
        <v>5.0364405630301379</v>
      </c>
      <c r="E26" s="720">
        <v>5.21</v>
      </c>
      <c r="F26" s="720">
        <v>4.0822624460100112</v>
      </c>
      <c r="G26" s="720">
        <v>3.8</v>
      </c>
      <c r="H26" s="329">
        <v>1.391472979964768</v>
      </c>
      <c r="I26" s="19"/>
      <c r="J26" s="18"/>
      <c r="K26" s="19"/>
      <c r="L26" s="23"/>
      <c r="M26" s="18"/>
      <c r="N26" s="994"/>
      <c r="O26" s="994"/>
    </row>
    <row r="27" spans="1:15" ht="12" customHeight="1">
      <c r="A27" s="19" t="s">
        <v>29</v>
      </c>
      <c r="B27" s="21">
        <v>12.3</v>
      </c>
      <c r="C27" s="720">
        <v>12.058502183512635</v>
      </c>
      <c r="D27" s="720">
        <v>8.6174277935155565</v>
      </c>
      <c r="E27" s="720">
        <v>7.98</v>
      </c>
      <c r="F27" s="721">
        <v>8.3923766449266317</v>
      </c>
      <c r="G27" s="721">
        <v>9.3000000000000007</v>
      </c>
      <c r="H27" s="329">
        <v>10.283720572317916</v>
      </c>
      <c r="I27" s="19"/>
      <c r="J27" s="18"/>
      <c r="K27" s="19"/>
      <c r="L27" s="23"/>
      <c r="M27" s="18"/>
      <c r="N27" s="994"/>
      <c r="O27" s="994"/>
    </row>
    <row r="28" spans="1:15" ht="12" customHeight="1">
      <c r="A28" s="19" t="s">
        <v>30</v>
      </c>
      <c r="B28" s="21">
        <v>7.7</v>
      </c>
      <c r="C28" s="720">
        <v>8.4553775197587928</v>
      </c>
      <c r="D28" s="720">
        <v>8.6001079488523722</v>
      </c>
      <c r="E28" s="720">
        <v>7.89</v>
      </c>
      <c r="F28" s="720">
        <v>8.2294656274738998</v>
      </c>
      <c r="G28" s="720">
        <v>9.6</v>
      </c>
      <c r="H28" s="329">
        <v>7.7001928079110575</v>
      </c>
      <c r="I28" s="19"/>
      <c r="J28" s="18"/>
      <c r="K28" s="19"/>
      <c r="L28" s="23"/>
      <c r="M28" s="18"/>
      <c r="N28" s="994"/>
      <c r="O28" s="994"/>
    </row>
    <row r="29" spans="1:15" ht="12" customHeight="1">
      <c r="A29" s="19" t="s">
        <v>44</v>
      </c>
      <c r="B29" s="21">
        <v>7.6</v>
      </c>
      <c r="C29" s="720">
        <v>5.7441561079528807</v>
      </c>
      <c r="D29" s="720">
        <v>7.6837746072040858</v>
      </c>
      <c r="E29" s="720" t="s">
        <v>45</v>
      </c>
      <c r="F29" s="720">
        <v>5.2059766715721354</v>
      </c>
      <c r="G29" s="720">
        <v>5.5</v>
      </c>
      <c r="H29" s="329">
        <v>6.7669647400599384</v>
      </c>
      <c r="I29" s="19"/>
      <c r="J29" s="18"/>
      <c r="K29" s="19"/>
      <c r="L29" s="23"/>
      <c r="M29" s="18"/>
      <c r="N29" s="994"/>
      <c r="O29" s="994"/>
    </row>
    <row r="30" spans="1:15" ht="12" customHeight="1">
      <c r="A30" s="19" t="s">
        <v>46</v>
      </c>
      <c r="B30" s="21">
        <v>12.9</v>
      </c>
      <c r="C30" s="720">
        <v>12.968969361432903</v>
      </c>
      <c r="D30" s="720">
        <v>12.746979624101503</v>
      </c>
      <c r="E30" s="720">
        <v>13.2</v>
      </c>
      <c r="F30" s="721">
        <v>13.293840626166508</v>
      </c>
      <c r="G30" s="721">
        <v>13.6</v>
      </c>
      <c r="H30" s="329">
        <v>13.121191162715816</v>
      </c>
      <c r="I30" s="19"/>
      <c r="J30" s="18"/>
      <c r="K30" s="19"/>
      <c r="L30" s="23"/>
      <c r="M30" s="18"/>
      <c r="N30" s="994"/>
      <c r="O30" s="994"/>
    </row>
    <row r="31" spans="1:15" ht="12" customHeight="1">
      <c r="A31" s="19" t="s">
        <v>33</v>
      </c>
      <c r="B31" s="21">
        <v>7.1</v>
      </c>
      <c r="C31" s="720">
        <v>7.6949820261144293</v>
      </c>
      <c r="D31" s="720">
        <v>6.3307459613448778</v>
      </c>
      <c r="E31" s="720">
        <v>6.92</v>
      </c>
      <c r="F31" s="720">
        <v>5.9391076462981554</v>
      </c>
      <c r="G31" s="720">
        <v>5.6</v>
      </c>
      <c r="H31" s="329">
        <v>4.7188493802529559</v>
      </c>
      <c r="I31" s="19"/>
      <c r="J31" s="18"/>
      <c r="K31" s="19"/>
      <c r="L31" s="23"/>
      <c r="M31" s="18"/>
      <c r="N31" s="994"/>
      <c r="O31" s="994"/>
    </row>
    <row r="32" spans="1:15" ht="12" customHeight="1">
      <c r="A32" s="27" t="s">
        <v>34</v>
      </c>
      <c r="B32" s="722">
        <v>11.6</v>
      </c>
      <c r="C32" s="720">
        <v>1.6</v>
      </c>
      <c r="D32" s="720">
        <v>11.7</v>
      </c>
      <c r="E32" s="720">
        <v>10.9</v>
      </c>
      <c r="F32" s="720">
        <v>10.525987832701066</v>
      </c>
      <c r="G32" s="720">
        <v>8.1</v>
      </c>
      <c r="H32" s="329">
        <v>8.5795528140048578</v>
      </c>
      <c r="I32" s="19"/>
      <c r="J32" s="18"/>
      <c r="K32" s="27"/>
      <c r="L32" s="23"/>
      <c r="M32" s="18"/>
      <c r="N32" s="994"/>
      <c r="O32" s="994"/>
    </row>
    <row r="33" spans="1:16" ht="12" customHeight="1">
      <c r="A33" s="27" t="s">
        <v>35</v>
      </c>
      <c r="B33" s="722">
        <v>7.9</v>
      </c>
      <c r="C33" s="720">
        <v>7.418585743857685</v>
      </c>
      <c r="D33" s="720">
        <v>7.7373207117353626</v>
      </c>
      <c r="E33" s="720">
        <v>5.5</v>
      </c>
      <c r="F33" s="721">
        <v>7.6634686999971997</v>
      </c>
      <c r="G33" s="721">
        <v>5.6</v>
      </c>
      <c r="H33" s="329">
        <v>5.2451974751915929</v>
      </c>
      <c r="I33" s="25"/>
      <c r="J33" s="18"/>
      <c r="K33" s="27"/>
      <c r="L33" s="23"/>
      <c r="M33" s="18"/>
      <c r="N33" s="994"/>
      <c r="O33" s="994"/>
    </row>
    <row r="34" spans="1:16" ht="12" customHeight="1">
      <c r="A34" s="27" t="s">
        <v>36</v>
      </c>
      <c r="B34" s="722">
        <v>8.9</v>
      </c>
      <c r="C34" s="720">
        <v>8.2492546059397007</v>
      </c>
      <c r="D34" s="720">
        <v>9.6173634843319693</v>
      </c>
      <c r="E34" s="720">
        <v>11.7</v>
      </c>
      <c r="F34" s="720">
        <v>12.180290703657603</v>
      </c>
      <c r="G34" s="720">
        <v>11.9</v>
      </c>
      <c r="H34" s="329">
        <v>10.818798212778052</v>
      </c>
      <c r="I34" s="19"/>
      <c r="J34" s="18"/>
      <c r="K34" s="27"/>
      <c r="L34" s="23"/>
      <c r="M34" s="18"/>
      <c r="N34" s="994"/>
      <c r="O34" s="994"/>
    </row>
    <row r="35" spans="1:16" ht="12" customHeight="1">
      <c r="A35" s="732" t="s">
        <v>47</v>
      </c>
      <c r="B35" s="733">
        <v>8</v>
      </c>
      <c r="C35" s="734">
        <v>6.9153024694507303</v>
      </c>
      <c r="D35" s="734">
        <v>8.3495531789231698</v>
      </c>
      <c r="E35" s="734">
        <v>9.4</v>
      </c>
      <c r="F35" s="734">
        <v>10.755953954551922</v>
      </c>
      <c r="G35" s="734">
        <v>10.1</v>
      </c>
      <c r="H35" s="735">
        <v>9.473282132707439</v>
      </c>
      <c r="I35" s="986"/>
      <c r="J35" s="986"/>
      <c r="K35" s="27"/>
      <c r="L35" s="23"/>
      <c r="M35" s="18"/>
      <c r="N35" s="994"/>
      <c r="O35" s="994"/>
    </row>
    <row r="36" spans="1:16" ht="12" customHeight="1">
      <c r="A36" s="1" t="s">
        <v>38</v>
      </c>
      <c r="B36" s="1"/>
      <c r="C36" s="4"/>
      <c r="D36" s="4"/>
      <c r="E36" s="4"/>
      <c r="F36" s="4"/>
      <c r="G36" s="4"/>
      <c r="H36" s="68"/>
    </row>
    <row r="37" spans="1:16" ht="12" customHeight="1">
      <c r="A37" s="4" t="s">
        <v>48</v>
      </c>
      <c r="B37" s="4"/>
      <c r="C37" s="4"/>
      <c r="D37" s="4"/>
      <c r="E37" s="4"/>
      <c r="F37" s="4"/>
      <c r="G37" s="4"/>
    </row>
    <row r="38" spans="1:16" ht="12" customHeight="1">
      <c r="A38" s="19" t="s">
        <v>49</v>
      </c>
      <c r="B38" s="19"/>
    </row>
    <row r="39" spans="1:16" s="42" customFormat="1" ht="17.25" customHeight="1">
      <c r="A39" s="75" t="s">
        <v>84</v>
      </c>
      <c r="B39" s="75"/>
      <c r="C39" s="75"/>
      <c r="D39" s="75"/>
      <c r="E39" s="75"/>
      <c r="F39" s="75"/>
      <c r="G39" s="75"/>
      <c r="H39" s="75"/>
      <c r="I39" s="75"/>
      <c r="J39" s="75"/>
      <c r="K39" s="75"/>
      <c r="L39" s="75"/>
      <c r="M39" s="75"/>
      <c r="N39" s="75"/>
      <c r="O39" s="75"/>
      <c r="P39" s="75"/>
    </row>
  </sheetData>
  <pageMargins left="0.511811024" right="0.511811024" top="0.78740157499999996" bottom="0.78740157499999996" header="0.31496062000000002" footer="0.31496062000000002"/>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workbookViewId="0">
      <selection activeCell="K28" sqref="K28"/>
    </sheetView>
  </sheetViews>
  <sheetFormatPr defaultRowHeight="12" customHeight="1"/>
  <cols>
    <col min="1" max="1" width="21.42578125" style="322" customWidth="1"/>
    <col min="2" max="2" width="9.42578125" style="322" customWidth="1"/>
    <col min="3" max="8" width="9.140625" style="322"/>
    <col min="9" max="9" width="14.28515625" style="322" bestFit="1" customWidth="1"/>
    <col min="10" max="16384" width="9.140625" style="322"/>
  </cols>
  <sheetData>
    <row r="1" spans="1:13" ht="12" customHeight="1">
      <c r="A1" s="1" t="s">
        <v>350</v>
      </c>
      <c r="B1" s="1"/>
      <c r="C1" s="4"/>
      <c r="D1" s="4"/>
      <c r="E1" s="4"/>
      <c r="F1" s="4"/>
      <c r="G1" s="4"/>
      <c r="H1" s="4"/>
      <c r="I1" s="42"/>
      <c r="J1" s="42"/>
      <c r="K1" s="42"/>
      <c r="L1" s="42"/>
      <c r="M1" s="42"/>
    </row>
    <row r="2" spans="1:13" ht="12" customHeight="1">
      <c r="A2" s="4" t="s">
        <v>647</v>
      </c>
      <c r="B2" s="4"/>
      <c r="C2" s="4"/>
      <c r="D2" s="4"/>
      <c r="E2" s="4"/>
      <c r="F2" s="4"/>
      <c r="G2" s="4"/>
      <c r="H2" s="4"/>
      <c r="I2" s="42"/>
      <c r="J2" s="42"/>
      <c r="K2" s="42"/>
      <c r="L2" s="42"/>
      <c r="M2" s="42"/>
    </row>
    <row r="3" spans="1:13" ht="12" customHeight="1">
      <c r="A3" s="4" t="s">
        <v>92</v>
      </c>
      <c r="B3" s="4"/>
      <c r="C3" s="4"/>
      <c r="D3" s="4"/>
      <c r="E3" s="4"/>
      <c r="F3" s="4"/>
      <c r="G3" s="4"/>
      <c r="H3" s="4"/>
      <c r="I3" s="42"/>
      <c r="J3" s="42"/>
      <c r="K3" s="42"/>
      <c r="L3" s="42"/>
      <c r="M3" s="42"/>
    </row>
    <row r="4" spans="1:13" ht="12" customHeight="1">
      <c r="A4" s="4"/>
      <c r="B4" s="4"/>
      <c r="C4" s="4"/>
      <c r="D4" s="4"/>
      <c r="E4" s="4"/>
      <c r="F4" s="4"/>
      <c r="G4" s="4"/>
      <c r="H4" s="4"/>
      <c r="I4" s="42"/>
      <c r="J4" s="42"/>
      <c r="K4" s="42"/>
      <c r="L4" s="42"/>
      <c r="M4" s="42"/>
    </row>
    <row r="5" spans="1:13" ht="12" customHeight="1">
      <c r="A5" s="4"/>
      <c r="B5" s="4"/>
      <c r="C5" s="15"/>
      <c r="D5" s="4"/>
      <c r="E5" s="15"/>
      <c r="F5" s="42"/>
      <c r="G5" s="4"/>
      <c r="H5" s="15" t="s">
        <v>50</v>
      </c>
      <c r="I5" s="42"/>
      <c r="J5" s="42"/>
      <c r="K5" s="42"/>
      <c r="L5" s="42"/>
      <c r="M5" s="42"/>
    </row>
    <row r="6" spans="1:13" ht="12" customHeight="1">
      <c r="A6" s="602" t="s">
        <v>2</v>
      </c>
      <c r="B6" s="601">
        <v>2007</v>
      </c>
      <c r="C6" s="29">
        <v>2008</v>
      </c>
      <c r="D6" s="29">
        <v>2009</v>
      </c>
      <c r="E6" s="30">
        <v>2010</v>
      </c>
      <c r="F6" s="30">
        <v>2011</v>
      </c>
      <c r="G6" s="30">
        <v>2012</v>
      </c>
      <c r="H6" s="8">
        <v>2013</v>
      </c>
      <c r="I6" s="42"/>
      <c r="J6" s="42"/>
      <c r="K6" s="42"/>
      <c r="L6" s="42"/>
      <c r="M6" s="42"/>
    </row>
    <row r="7" spans="1:13" ht="12" customHeight="1">
      <c r="A7" s="740" t="s">
        <v>7</v>
      </c>
      <c r="B7" s="740">
        <v>184.19</v>
      </c>
      <c r="C7" s="741">
        <v>208.47353522942814</v>
      </c>
      <c r="D7" s="741">
        <v>238.29185172955371</v>
      </c>
      <c r="E7" s="742">
        <v>236.94</v>
      </c>
      <c r="F7" s="742" t="s">
        <v>89</v>
      </c>
      <c r="G7" s="742">
        <v>272.12</v>
      </c>
      <c r="H7" s="743">
        <v>286.16663792627486</v>
      </c>
      <c r="I7" s="1276"/>
      <c r="J7" s="45"/>
      <c r="K7" s="45"/>
      <c r="L7" s="45"/>
      <c r="M7" s="42"/>
    </row>
    <row r="8" spans="1:13" ht="12" customHeight="1">
      <c r="A8" s="25"/>
      <c r="B8" s="25"/>
      <c r="C8" s="67"/>
      <c r="D8" s="67"/>
      <c r="E8" s="736"/>
      <c r="F8" s="50"/>
      <c r="G8" s="737"/>
      <c r="H8" s="738"/>
      <c r="I8" s="45"/>
      <c r="J8" s="45"/>
      <c r="K8" s="45"/>
      <c r="L8" s="45"/>
      <c r="M8" s="42"/>
    </row>
    <row r="9" spans="1:13" ht="12" customHeight="1">
      <c r="A9" s="744" t="s">
        <v>10</v>
      </c>
      <c r="B9" s="744">
        <v>25.12</v>
      </c>
      <c r="C9" s="745">
        <v>31.52</v>
      </c>
      <c r="D9" s="745">
        <v>38.054100864135144</v>
      </c>
      <c r="E9" s="746">
        <v>38.24</v>
      </c>
      <c r="F9" s="726" t="s">
        <v>90</v>
      </c>
      <c r="G9" s="746">
        <v>40.61</v>
      </c>
      <c r="H9" s="747">
        <v>41.135922022448419</v>
      </c>
      <c r="I9" s="45"/>
      <c r="J9" s="45"/>
      <c r="K9" s="45"/>
      <c r="L9" s="45"/>
      <c r="M9" s="42"/>
    </row>
    <row r="10" spans="1:13" ht="12" customHeight="1">
      <c r="A10" s="25"/>
      <c r="B10" s="25"/>
      <c r="C10" s="67"/>
      <c r="D10" s="67"/>
      <c r="E10" s="22"/>
      <c r="F10" s="50"/>
      <c r="G10" s="737"/>
      <c r="H10" s="737"/>
      <c r="I10" s="32"/>
      <c r="J10" s="45"/>
      <c r="K10" s="1277"/>
      <c r="L10" s="45"/>
      <c r="M10" s="42"/>
    </row>
    <row r="11" spans="1:13" ht="12" customHeight="1">
      <c r="A11" s="748" t="s">
        <v>11</v>
      </c>
      <c r="B11" s="748">
        <v>264.14999999999998</v>
      </c>
      <c r="C11" s="749">
        <v>335.7964800396428</v>
      </c>
      <c r="D11" s="749">
        <v>402.77086331996946</v>
      </c>
      <c r="E11" s="750">
        <v>380.86</v>
      </c>
      <c r="F11" s="751">
        <v>376.17845457980189</v>
      </c>
      <c r="G11" s="751">
        <v>456.25573505573379</v>
      </c>
      <c r="H11" s="752">
        <v>486.71916410543218</v>
      </c>
      <c r="I11" s="32"/>
      <c r="J11" s="1277"/>
      <c r="K11" s="1277"/>
      <c r="L11" s="45"/>
      <c r="M11" s="42"/>
    </row>
    <row r="12" spans="1:13" ht="12" customHeight="1">
      <c r="A12" s="25" t="s">
        <v>12</v>
      </c>
      <c r="B12" s="25">
        <v>149.36000000000001</v>
      </c>
      <c r="C12" s="67">
        <v>188.18055000756183</v>
      </c>
      <c r="D12" s="67">
        <v>227.67645198933747</v>
      </c>
      <c r="E12" s="736">
        <v>238.46</v>
      </c>
      <c r="F12" s="23">
        <v>227.15683178383551</v>
      </c>
      <c r="G12" s="23">
        <v>251.90833474123292</v>
      </c>
      <c r="H12" s="739">
        <v>300.23163210115553</v>
      </c>
      <c r="I12" s="32"/>
      <c r="J12" s="1277"/>
      <c r="K12" s="45"/>
      <c r="L12" s="45"/>
      <c r="M12" s="42"/>
    </row>
    <row r="13" spans="1:13" ht="12" customHeight="1">
      <c r="A13" s="25" t="s">
        <v>13</v>
      </c>
      <c r="B13" s="25">
        <v>258.35000000000002</v>
      </c>
      <c r="C13" s="67">
        <v>370.65680876568092</v>
      </c>
      <c r="D13" s="67">
        <v>399.79685833385196</v>
      </c>
      <c r="E13" s="736">
        <v>365.13</v>
      </c>
      <c r="F13" s="23">
        <v>445.46665440612355</v>
      </c>
      <c r="G13" s="23">
        <v>55.317146443897954</v>
      </c>
      <c r="H13" s="739">
        <v>70.572285503278721</v>
      </c>
      <c r="I13" s="32"/>
      <c r="J13" s="1277"/>
      <c r="K13" s="45"/>
      <c r="L13" s="45"/>
      <c r="M13" s="42"/>
    </row>
    <row r="14" spans="1:13" ht="12" customHeight="1">
      <c r="A14" s="25" t="s">
        <v>15</v>
      </c>
      <c r="B14" s="25">
        <v>137.25</v>
      </c>
      <c r="C14" s="67">
        <v>167.47200586573985</v>
      </c>
      <c r="D14" s="67">
        <v>186.96076223633412</v>
      </c>
      <c r="E14" s="736">
        <v>200.32</v>
      </c>
      <c r="F14" s="23">
        <v>228.56254478099765</v>
      </c>
      <c r="G14" s="23">
        <v>288.66470900324003</v>
      </c>
      <c r="H14" s="739">
        <v>290.32669420357132</v>
      </c>
      <c r="I14" s="32"/>
      <c r="J14" s="1277"/>
      <c r="K14" s="45"/>
      <c r="L14" s="45"/>
      <c r="M14" s="42"/>
    </row>
    <row r="15" spans="1:13" ht="12" customHeight="1">
      <c r="A15" s="25" t="s">
        <v>16</v>
      </c>
      <c r="B15" s="25">
        <v>113.53</v>
      </c>
      <c r="C15" s="67">
        <v>122.28829385126434</v>
      </c>
      <c r="D15" s="67">
        <v>133.43237984013663</v>
      </c>
      <c r="E15" s="736">
        <v>140</v>
      </c>
      <c r="F15" s="23">
        <v>182.09170506345293</v>
      </c>
      <c r="G15" s="23">
        <v>214.9831679230856</v>
      </c>
      <c r="H15" s="739">
        <v>192.0663494652778</v>
      </c>
      <c r="I15" s="32"/>
      <c r="J15" s="1277"/>
      <c r="K15" s="45"/>
      <c r="L15" s="45"/>
      <c r="M15" s="42"/>
    </row>
    <row r="16" spans="1:13" ht="12" customHeight="1">
      <c r="A16" s="25" t="s">
        <v>17</v>
      </c>
      <c r="B16" s="25">
        <v>62.43</v>
      </c>
      <c r="C16" s="67">
        <v>74.152744181516738</v>
      </c>
      <c r="D16" s="67">
        <v>103.87777483782281</v>
      </c>
      <c r="E16" s="736">
        <v>113.33</v>
      </c>
      <c r="F16" s="23">
        <v>113.02204433682624</v>
      </c>
      <c r="G16" s="23">
        <v>171.56236637905741</v>
      </c>
      <c r="H16" s="739">
        <v>166.23744200179669</v>
      </c>
      <c r="I16" s="32"/>
      <c r="J16" s="1277"/>
      <c r="K16" s="45"/>
      <c r="L16" s="45"/>
      <c r="M16" s="42"/>
    </row>
    <row r="17" spans="1:13" ht="12" customHeight="1">
      <c r="A17" s="25" t="s">
        <v>18</v>
      </c>
      <c r="B17" s="25">
        <v>33.36</v>
      </c>
      <c r="C17" s="67">
        <v>57.324607145901815</v>
      </c>
      <c r="D17" s="67">
        <v>82.267096702423274</v>
      </c>
      <c r="E17" s="736">
        <v>110.28</v>
      </c>
      <c r="F17" s="23">
        <v>120.04818137025391</v>
      </c>
      <c r="G17" s="23">
        <v>210.9115039538884</v>
      </c>
      <c r="H17" s="739">
        <v>229.75118327113708</v>
      </c>
      <c r="I17" s="32"/>
      <c r="J17" s="1277"/>
      <c r="K17" s="45"/>
      <c r="L17" s="45"/>
      <c r="M17" s="42"/>
    </row>
    <row r="18" spans="1:13" ht="12" customHeight="1">
      <c r="A18" s="25" t="s">
        <v>19</v>
      </c>
      <c r="B18" s="25">
        <v>196.04</v>
      </c>
      <c r="C18" s="67">
        <v>190.21</v>
      </c>
      <c r="D18" s="67">
        <v>200.67364649762811</v>
      </c>
      <c r="E18" s="736">
        <v>218.71</v>
      </c>
      <c r="F18" s="23">
        <v>227.2019616837066</v>
      </c>
      <c r="G18" s="23">
        <v>259.31384501184579</v>
      </c>
      <c r="H18" s="739">
        <v>277.82131227131947</v>
      </c>
      <c r="I18" s="32"/>
      <c r="J18" s="1277"/>
      <c r="K18" s="45"/>
      <c r="L18" s="45"/>
      <c r="M18" s="42"/>
    </row>
    <row r="19" spans="1:13" ht="12" customHeight="1">
      <c r="A19" s="25" t="s">
        <v>20</v>
      </c>
      <c r="B19" s="25">
        <v>163.24</v>
      </c>
      <c r="C19" s="67">
        <v>154.43362821805181</v>
      </c>
      <c r="D19" s="67">
        <v>183.82903452706137</v>
      </c>
      <c r="E19" s="736">
        <v>195.56</v>
      </c>
      <c r="F19" s="23">
        <v>215.84135660997819</v>
      </c>
      <c r="G19" s="23">
        <v>232.81395703262845</v>
      </c>
      <c r="H19" s="739">
        <v>236.53927008832451</v>
      </c>
      <c r="I19" s="32"/>
      <c r="J19" s="1277"/>
      <c r="K19" s="45"/>
      <c r="L19" s="45"/>
      <c r="M19" s="42"/>
    </row>
    <row r="20" spans="1:13" ht="12" customHeight="1">
      <c r="A20" s="25" t="s">
        <v>21</v>
      </c>
      <c r="B20" s="25">
        <v>67.680000000000007</v>
      </c>
      <c r="C20" s="67">
        <v>82.585715555799425</v>
      </c>
      <c r="D20" s="67">
        <v>106.61837991673147</v>
      </c>
      <c r="E20" s="736">
        <v>119.38</v>
      </c>
      <c r="F20" s="23">
        <v>107.49337851451475</v>
      </c>
      <c r="G20" s="23">
        <v>127.07754556906335</v>
      </c>
      <c r="H20" s="739">
        <v>132.48973767926435</v>
      </c>
      <c r="I20" s="32"/>
      <c r="J20" s="1277"/>
      <c r="K20" s="45"/>
      <c r="L20" s="45"/>
      <c r="M20" s="42"/>
    </row>
    <row r="21" spans="1:13" ht="12" customHeight="1">
      <c r="A21" s="25" t="s">
        <v>22</v>
      </c>
      <c r="B21" s="25">
        <v>153.88</v>
      </c>
      <c r="C21" s="67">
        <v>246.98096375533689</v>
      </c>
      <c r="D21" s="67">
        <v>285.66754276624272</v>
      </c>
      <c r="E21" s="736">
        <v>301.79000000000002</v>
      </c>
      <c r="F21" s="23">
        <v>346.97822939098864</v>
      </c>
      <c r="G21" s="23">
        <v>335.87587406944226</v>
      </c>
      <c r="H21" s="739">
        <v>357.96450962599306</v>
      </c>
      <c r="I21" s="32"/>
      <c r="J21" s="1277"/>
      <c r="K21" s="45"/>
      <c r="L21" s="45"/>
      <c r="M21" s="42"/>
    </row>
    <row r="22" spans="1:13" ht="12" customHeight="1">
      <c r="A22" s="25" t="s">
        <v>23</v>
      </c>
      <c r="B22" s="25">
        <v>231.65</v>
      </c>
      <c r="C22" s="67">
        <v>269.66408670503898</v>
      </c>
      <c r="D22" s="67">
        <v>273.18671758700305</v>
      </c>
      <c r="E22" s="736">
        <v>260.31</v>
      </c>
      <c r="F22" s="23">
        <v>354.32159924231354</v>
      </c>
      <c r="G22" s="23">
        <v>395.41820081769583</v>
      </c>
      <c r="H22" s="739">
        <v>332.88138008508417</v>
      </c>
      <c r="I22" s="32"/>
      <c r="J22" s="1277"/>
      <c r="K22" s="45"/>
      <c r="L22" s="45"/>
      <c r="M22" s="42"/>
    </row>
    <row r="23" spans="1:13" ht="12" customHeight="1">
      <c r="A23" s="25" t="s">
        <v>86</v>
      </c>
      <c r="B23" s="25">
        <v>217.07</v>
      </c>
      <c r="C23" s="67">
        <v>249.82</v>
      </c>
      <c r="D23" s="67">
        <v>280.51007490640444</v>
      </c>
      <c r="E23" s="736">
        <v>301.58</v>
      </c>
      <c r="F23" s="23">
        <v>335.26733042332586</v>
      </c>
      <c r="G23" s="23">
        <v>251.09207686731204</v>
      </c>
      <c r="H23" s="739">
        <v>288.24202623719646</v>
      </c>
      <c r="I23" s="32"/>
      <c r="J23" s="1277"/>
      <c r="K23" s="45"/>
      <c r="L23" s="45"/>
      <c r="M23" s="42"/>
    </row>
    <row r="24" spans="1:13" ht="12" customHeight="1">
      <c r="A24" s="25" t="s">
        <v>24</v>
      </c>
      <c r="B24" s="25">
        <v>95.17</v>
      </c>
      <c r="C24" s="67">
        <v>117.56165004323572</v>
      </c>
      <c r="D24" s="67">
        <v>126.63269331174462</v>
      </c>
      <c r="E24" s="736">
        <v>136.03</v>
      </c>
      <c r="F24" s="23">
        <v>150.68735236603106</v>
      </c>
      <c r="G24" s="23">
        <v>181.41030171671545</v>
      </c>
      <c r="H24" s="739">
        <v>199.50748767260851</v>
      </c>
      <c r="I24" s="32"/>
      <c r="J24" s="1277"/>
      <c r="K24" s="45"/>
      <c r="L24" s="45"/>
      <c r="M24" s="42"/>
    </row>
    <row r="25" spans="1:13" ht="12" customHeight="1">
      <c r="A25" s="25" t="s">
        <v>25</v>
      </c>
      <c r="B25" s="25">
        <v>111.26</v>
      </c>
      <c r="C25" s="67">
        <v>128.47921661270249</v>
      </c>
      <c r="D25" s="67">
        <v>149.22056318724316</v>
      </c>
      <c r="E25" s="736">
        <v>153.09</v>
      </c>
      <c r="F25" s="23">
        <v>168.2711697313465</v>
      </c>
      <c r="G25" s="23">
        <v>195.01264409642451</v>
      </c>
      <c r="H25" s="739">
        <v>217.75554966755945</v>
      </c>
      <c r="I25" s="32"/>
      <c r="J25" s="1277"/>
      <c r="K25" s="45"/>
      <c r="L25" s="45"/>
      <c r="M25" s="42"/>
    </row>
    <row r="26" spans="1:13" ht="12" customHeight="1">
      <c r="A26" s="25" t="s">
        <v>26</v>
      </c>
      <c r="B26" s="25">
        <v>98.67</v>
      </c>
      <c r="C26" s="67">
        <v>108.90175966785799</v>
      </c>
      <c r="D26" s="67">
        <v>112.4684628411447</v>
      </c>
      <c r="E26" s="736">
        <v>133.94999999999999</v>
      </c>
      <c r="F26" s="23">
        <v>152.73737137341999</v>
      </c>
      <c r="G26" s="23">
        <v>193.08918105779534</v>
      </c>
      <c r="H26" s="739">
        <v>210.98159502120393</v>
      </c>
      <c r="I26" s="32"/>
      <c r="J26" s="1277"/>
      <c r="K26" s="45"/>
      <c r="L26" s="45"/>
      <c r="M26" s="42"/>
    </row>
    <row r="27" spans="1:13" ht="12" customHeight="1">
      <c r="A27" s="25" t="s">
        <v>27</v>
      </c>
      <c r="B27" s="25">
        <v>107.05</v>
      </c>
      <c r="C27" s="67">
        <v>132.21365320028386</v>
      </c>
      <c r="D27" s="67">
        <v>155.10810086310164</v>
      </c>
      <c r="E27" s="736">
        <v>181.22</v>
      </c>
      <c r="F27" s="23">
        <v>223.01451670440727</v>
      </c>
      <c r="G27" s="23">
        <v>219.43368593402687</v>
      </c>
      <c r="H27" s="739">
        <v>215.72860573243497</v>
      </c>
      <c r="I27" s="32"/>
      <c r="J27" s="1277"/>
      <c r="K27" s="45"/>
      <c r="L27" s="45"/>
      <c r="M27" s="42"/>
    </row>
    <row r="28" spans="1:13" ht="12" customHeight="1">
      <c r="A28" s="25" t="s">
        <v>28</v>
      </c>
      <c r="B28" s="25">
        <v>77.28</v>
      </c>
      <c r="C28" s="67">
        <v>57.297674277341685</v>
      </c>
      <c r="D28" s="67">
        <v>84.248518328456001</v>
      </c>
      <c r="E28" s="736">
        <v>93.63</v>
      </c>
      <c r="F28" s="23">
        <v>76.351103483457791</v>
      </c>
      <c r="G28" s="23">
        <v>78.142436578303617</v>
      </c>
      <c r="H28" s="739">
        <v>29.667588097498218</v>
      </c>
      <c r="I28" s="32"/>
      <c r="J28" s="1277"/>
      <c r="K28" s="45"/>
      <c r="L28" s="45"/>
      <c r="M28" s="42"/>
    </row>
    <row r="29" spans="1:13" ht="12" customHeight="1">
      <c r="A29" s="25" t="s">
        <v>29</v>
      </c>
      <c r="B29" s="25">
        <v>278.69</v>
      </c>
      <c r="C29" s="67">
        <v>309.97202153403504</v>
      </c>
      <c r="D29" s="67">
        <v>231.77897166501793</v>
      </c>
      <c r="E29" s="736">
        <v>244.81</v>
      </c>
      <c r="F29" s="23">
        <v>283.15346578638264</v>
      </c>
      <c r="G29" s="23">
        <v>347.33595462981702</v>
      </c>
      <c r="H29" s="739">
        <v>428.86415287740641</v>
      </c>
      <c r="I29" s="32"/>
      <c r="J29" s="1277"/>
      <c r="K29" s="45"/>
      <c r="L29" s="45"/>
      <c r="M29" s="42"/>
    </row>
    <row r="30" spans="1:13" ht="12" customHeight="1">
      <c r="A30" s="25" t="s">
        <v>30</v>
      </c>
      <c r="B30" s="25">
        <v>128.21</v>
      </c>
      <c r="C30" s="67">
        <v>157.99007488660615</v>
      </c>
      <c r="D30" s="67">
        <v>180.47768888204723</v>
      </c>
      <c r="E30" s="736">
        <v>164.49</v>
      </c>
      <c r="F30" s="23">
        <v>182.68023901593699</v>
      </c>
      <c r="G30" s="23">
        <v>257.54285628700597</v>
      </c>
      <c r="H30" s="739">
        <v>209.2413666909691</v>
      </c>
      <c r="I30" s="32"/>
      <c r="J30" s="1277"/>
      <c r="K30" s="45"/>
      <c r="L30" s="45"/>
      <c r="M30" s="42"/>
    </row>
    <row r="31" spans="1:13" ht="12" customHeight="1">
      <c r="A31" s="25" t="s">
        <v>44</v>
      </c>
      <c r="B31" s="25">
        <v>138.43</v>
      </c>
      <c r="C31" s="67">
        <v>126.9990374984777</v>
      </c>
      <c r="D31" s="67">
        <v>201.03536148660598</v>
      </c>
      <c r="E31" s="736" t="s">
        <v>87</v>
      </c>
      <c r="F31" s="23">
        <v>175.08831180850143</v>
      </c>
      <c r="G31" s="23">
        <v>204.8733711111625</v>
      </c>
      <c r="H31" s="739">
        <v>228.42555218986988</v>
      </c>
      <c r="I31" s="32"/>
      <c r="J31" s="1277"/>
      <c r="K31" s="45"/>
      <c r="L31" s="45"/>
      <c r="M31" s="42"/>
    </row>
    <row r="32" spans="1:13" ht="12" customHeight="1">
      <c r="A32" s="25" t="s">
        <v>46</v>
      </c>
      <c r="B32" s="25">
        <v>241.57</v>
      </c>
      <c r="C32" s="67">
        <v>327.62260405633231</v>
      </c>
      <c r="D32" s="67">
        <v>376.42891674440841</v>
      </c>
      <c r="E32" s="736">
        <v>405.91</v>
      </c>
      <c r="F32" s="23">
        <v>458.63837118725246</v>
      </c>
      <c r="G32" s="23">
        <v>486.28678465117537</v>
      </c>
      <c r="H32" s="739">
        <v>476.09994750369964</v>
      </c>
      <c r="I32" s="32"/>
      <c r="J32" s="1277"/>
      <c r="K32" s="45"/>
      <c r="L32" s="45"/>
      <c r="M32" s="42"/>
    </row>
    <row r="33" spans="1:13" ht="12" customHeight="1">
      <c r="A33" s="25" t="s">
        <v>33</v>
      </c>
      <c r="B33" s="25">
        <v>253.12</v>
      </c>
      <c r="C33" s="67">
        <v>332.83636617787073</v>
      </c>
      <c r="D33" s="67">
        <v>301.21018216025266</v>
      </c>
      <c r="E33" s="736">
        <v>325.41000000000003</v>
      </c>
      <c r="F33" s="23">
        <v>316.3811820759945</v>
      </c>
      <c r="G33" s="23">
        <v>311.26733151021034</v>
      </c>
      <c r="H33" s="739">
        <v>372.6874413293192</v>
      </c>
      <c r="I33" s="32"/>
      <c r="J33" s="1277"/>
      <c r="K33" s="45"/>
      <c r="L33" s="45"/>
      <c r="M33" s="42"/>
    </row>
    <row r="34" spans="1:13" ht="12" customHeight="1">
      <c r="A34" s="37" t="s">
        <v>34</v>
      </c>
      <c r="B34" s="37">
        <v>169.52</v>
      </c>
      <c r="C34" s="67">
        <v>28.07</v>
      </c>
      <c r="D34" s="67">
        <v>225.64</v>
      </c>
      <c r="E34" s="736">
        <v>216.42</v>
      </c>
      <c r="F34" s="23">
        <v>234.8811994546825</v>
      </c>
      <c r="G34" s="23">
        <v>217.88153554454556</v>
      </c>
      <c r="H34" s="739">
        <v>234.7877934598101</v>
      </c>
      <c r="I34" s="32"/>
      <c r="J34" s="1277"/>
      <c r="K34" s="45"/>
      <c r="L34" s="45"/>
      <c r="M34" s="42"/>
    </row>
    <row r="35" spans="1:13" ht="12" customHeight="1">
      <c r="A35" s="37" t="s">
        <v>349</v>
      </c>
      <c r="B35" s="37">
        <v>182.87</v>
      </c>
      <c r="C35" s="67">
        <v>218.39643523575685</v>
      </c>
      <c r="D35" s="67">
        <v>244.47493407599234</v>
      </c>
      <c r="E35" s="736">
        <v>177.48</v>
      </c>
      <c r="F35" s="23">
        <v>294.74711591398523</v>
      </c>
      <c r="G35" s="23">
        <v>206.24946396714614</v>
      </c>
      <c r="H35" s="739">
        <v>211.84990563605811</v>
      </c>
      <c r="I35" s="32"/>
      <c r="J35" s="1277"/>
      <c r="K35" s="45"/>
      <c r="L35" s="45"/>
      <c r="M35" s="42"/>
    </row>
    <row r="36" spans="1:13" ht="12" customHeight="1">
      <c r="A36" s="37" t="s">
        <v>36</v>
      </c>
      <c r="B36" s="37">
        <v>149.38999999999999</v>
      </c>
      <c r="C36" s="67">
        <v>176.13663314117318</v>
      </c>
      <c r="D36" s="67">
        <v>235.38684377065533</v>
      </c>
      <c r="E36" s="736">
        <v>341.07</v>
      </c>
      <c r="F36" s="23">
        <v>324.55332088089926</v>
      </c>
      <c r="G36" s="23">
        <v>369.05171783916279</v>
      </c>
      <c r="H36" s="739">
        <v>317.98198861796226</v>
      </c>
      <c r="I36" s="32"/>
      <c r="J36" s="1277"/>
      <c r="K36" s="45"/>
      <c r="L36" s="45"/>
      <c r="M36" s="42"/>
    </row>
    <row r="37" spans="1:13" ht="12" customHeight="1">
      <c r="A37" s="753" t="s">
        <v>47</v>
      </c>
      <c r="B37" s="753">
        <v>192.95</v>
      </c>
      <c r="C37" s="754">
        <v>216.73061522410228</v>
      </c>
      <c r="D37" s="754">
        <v>262.69409900291203</v>
      </c>
      <c r="E37" s="755">
        <v>307.52999999999997</v>
      </c>
      <c r="F37" s="710">
        <v>374.79511892422829</v>
      </c>
      <c r="G37" s="710">
        <v>387.54892108593248</v>
      </c>
      <c r="H37" s="756">
        <v>396.90287914544103</v>
      </c>
      <c r="I37" s="32"/>
      <c r="J37" s="1277"/>
      <c r="K37" s="42"/>
      <c r="L37" s="42"/>
      <c r="M37" s="42"/>
    </row>
    <row r="38" spans="1:13" ht="12" customHeight="1">
      <c r="A38" s="1" t="s">
        <v>51</v>
      </c>
      <c r="B38" s="1"/>
      <c r="C38" s="4"/>
      <c r="D38" s="4"/>
      <c r="E38" s="4"/>
      <c r="F38" s="4"/>
      <c r="G38" s="4"/>
      <c r="H38" s="4"/>
      <c r="I38" s="42"/>
      <c r="J38" s="42"/>
      <c r="K38" s="42"/>
      <c r="L38" s="42"/>
      <c r="M38" s="42"/>
    </row>
    <row r="39" spans="1:13" ht="12" customHeight="1">
      <c r="A39" s="75" t="s">
        <v>85</v>
      </c>
      <c r="B39" s="42"/>
      <c r="C39" s="42"/>
      <c r="D39" s="42"/>
      <c r="E39" s="42"/>
      <c r="F39" s="42"/>
      <c r="G39" s="42"/>
      <c r="H39" s="42"/>
      <c r="I39" s="42"/>
      <c r="J39" s="42"/>
      <c r="K39" s="42"/>
      <c r="L39" s="42"/>
      <c r="M39" s="42"/>
    </row>
    <row r="40" spans="1:13" ht="12" customHeight="1">
      <c r="A40" s="4" t="s">
        <v>88</v>
      </c>
      <c r="B40" s="42"/>
      <c r="C40" s="42"/>
      <c r="D40" s="42"/>
      <c r="E40" s="42"/>
      <c r="F40" s="42"/>
      <c r="G40" s="42"/>
      <c r="H40" s="42"/>
      <c r="I40" s="42"/>
      <c r="J40" s="42"/>
      <c r="K40" s="42"/>
      <c r="L40" s="42"/>
      <c r="M40" s="42"/>
    </row>
    <row r="41" spans="1:13" ht="12" customHeight="1">
      <c r="A41" s="4" t="s">
        <v>91</v>
      </c>
      <c r="B41" s="42"/>
      <c r="C41" s="42"/>
      <c r="D41" s="42"/>
      <c r="E41" s="42"/>
      <c r="F41" s="42"/>
      <c r="G41" s="42"/>
      <c r="H41" s="42"/>
      <c r="I41" s="42"/>
      <c r="J41" s="42"/>
      <c r="K41" s="42"/>
      <c r="L41" s="42"/>
      <c r="M41" s="42"/>
    </row>
    <row r="42" spans="1:13" ht="12" customHeight="1">
      <c r="A42" s="42"/>
      <c r="B42" s="42"/>
      <c r="C42" s="42"/>
      <c r="D42" s="42"/>
      <c r="E42" s="42"/>
      <c r="F42" s="42"/>
      <c r="G42" s="42"/>
      <c r="H42" s="42"/>
      <c r="I42" s="42"/>
      <c r="J42" s="42"/>
      <c r="K42" s="42"/>
      <c r="L42" s="42"/>
      <c r="M42" s="42"/>
    </row>
    <row r="43" spans="1:13" ht="12" customHeight="1">
      <c r="A43" s="42"/>
      <c r="B43" s="42"/>
      <c r="C43" s="42"/>
      <c r="D43" s="42"/>
      <c r="E43" s="42"/>
      <c r="F43" s="42"/>
      <c r="G43" s="42"/>
      <c r="H43" s="42"/>
      <c r="I43" s="42"/>
      <c r="J43" s="42"/>
      <c r="K43" s="42"/>
      <c r="L43" s="42"/>
      <c r="M43" s="42"/>
    </row>
    <row r="44" spans="1:13" ht="12" customHeight="1">
      <c r="A44" s="42"/>
      <c r="B44" s="42"/>
      <c r="C44" s="42"/>
      <c r="D44" s="42"/>
      <c r="E44" s="42"/>
      <c r="F44" s="42"/>
      <c r="G44" s="42"/>
      <c r="H44" s="42"/>
      <c r="I44" s="42"/>
      <c r="J44" s="42"/>
      <c r="K44" s="42"/>
      <c r="L44" s="42"/>
      <c r="M44" s="42"/>
    </row>
    <row r="45" spans="1:13" ht="12" customHeight="1">
      <c r="A45" s="42"/>
      <c r="B45" s="42"/>
      <c r="C45" s="42"/>
      <c r="D45" s="42"/>
      <c r="E45" s="42"/>
      <c r="F45" s="42"/>
      <c r="G45" s="42"/>
      <c r="H45" s="42"/>
      <c r="I45" s="42"/>
      <c r="J45" s="42"/>
      <c r="K45" s="42"/>
      <c r="L45" s="42"/>
      <c r="M45" s="42"/>
    </row>
    <row r="46" spans="1:13" ht="12" customHeight="1">
      <c r="A46" s="42"/>
      <c r="B46" s="42"/>
      <c r="C46" s="42"/>
      <c r="D46" s="42"/>
      <c r="E46" s="42"/>
      <c r="F46" s="42"/>
      <c r="G46" s="42"/>
      <c r="H46" s="42"/>
      <c r="I46" s="42"/>
      <c r="J46" s="42"/>
      <c r="K46" s="42"/>
      <c r="L46" s="42"/>
      <c r="M46" s="42"/>
    </row>
    <row r="47" spans="1:13" ht="12" customHeight="1">
      <c r="A47" s="42"/>
      <c r="B47" s="42"/>
      <c r="C47" s="42"/>
      <c r="D47" s="42"/>
      <c r="E47" s="42"/>
      <c r="F47" s="42"/>
      <c r="G47" s="42"/>
      <c r="H47" s="42"/>
      <c r="I47" s="42"/>
      <c r="J47" s="42"/>
      <c r="K47" s="42"/>
      <c r="L47" s="42"/>
      <c r="M47" s="42"/>
    </row>
  </sheetData>
  <pageMargins left="0.511811024" right="0.511811024" top="0.78740157499999996" bottom="0.78740157499999996" header="0.31496062000000002" footer="0.31496062000000002"/>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workbookViewId="0">
      <selection activeCell="M30" sqref="M30"/>
    </sheetView>
  </sheetViews>
  <sheetFormatPr defaultRowHeight="12" customHeight="1"/>
  <cols>
    <col min="1" max="1" width="26" style="68" customWidth="1"/>
    <col min="2" max="3" width="0" style="68" hidden="1" customWidth="1"/>
    <col min="4" max="5" width="12.7109375" style="68" customWidth="1"/>
    <col min="6" max="6" width="14.140625" style="68" customWidth="1"/>
    <col min="7" max="7" width="13.85546875" style="68" customWidth="1"/>
    <col min="8" max="8" width="12.7109375" style="68" customWidth="1"/>
    <col min="9" max="9" width="15" style="68" customWidth="1"/>
    <col min="10" max="10" width="12.85546875" style="68" bestFit="1" customWidth="1"/>
    <col min="11" max="14" width="9.140625" style="68"/>
    <col min="15" max="16" width="13.140625" style="68" bestFit="1" customWidth="1"/>
    <col min="17" max="16384" width="9.140625" style="68"/>
  </cols>
  <sheetData>
    <row r="1" spans="1:16" ht="12" customHeight="1">
      <c r="A1" s="60" t="s">
        <v>351</v>
      </c>
      <c r="B1" s="34"/>
      <c r="C1" s="34"/>
      <c r="D1" s="35"/>
      <c r="E1" s="35"/>
      <c r="F1" s="35"/>
      <c r="G1" s="35"/>
      <c r="H1" s="35"/>
      <c r="I1" s="35"/>
    </row>
    <row r="2" spans="1:16" ht="12" customHeight="1">
      <c r="A2" s="71" t="s">
        <v>52</v>
      </c>
      <c r="B2" s="35"/>
      <c r="C2" s="35"/>
      <c r="D2" s="35"/>
      <c r="E2" s="35"/>
      <c r="F2" s="35"/>
      <c r="G2" s="35"/>
      <c r="H2" s="35"/>
      <c r="I2" s="35"/>
    </row>
    <row r="3" spans="1:16" ht="12" customHeight="1">
      <c r="A3" s="35" t="s">
        <v>76</v>
      </c>
      <c r="B3" s="35"/>
      <c r="C3" s="35"/>
      <c r="D3" s="35"/>
      <c r="E3" s="35"/>
      <c r="F3" s="35"/>
      <c r="G3" s="35"/>
      <c r="H3" s="35"/>
      <c r="I3" s="35"/>
    </row>
    <row r="4" spans="1:16" ht="12" customHeight="1">
      <c r="A4" s="35"/>
      <c r="B4" s="36"/>
      <c r="C4" s="36"/>
      <c r="D4" s="35"/>
      <c r="E4" s="35"/>
      <c r="F4" s="35"/>
      <c r="G4" s="35"/>
      <c r="H4" s="35"/>
      <c r="I4" s="15" t="s">
        <v>50</v>
      </c>
    </row>
    <row r="5" spans="1:16" ht="12" customHeight="1">
      <c r="A5" s="1144" t="s">
        <v>53</v>
      </c>
      <c r="B5" s="1146" t="s">
        <v>54</v>
      </c>
      <c r="C5" s="1146"/>
      <c r="D5" s="1147" t="s">
        <v>54</v>
      </c>
      <c r="E5" s="1146"/>
      <c r="F5" s="1146"/>
      <c r="G5" s="1148" t="s">
        <v>54</v>
      </c>
      <c r="H5" s="1148"/>
      <c r="I5" s="1148"/>
    </row>
    <row r="6" spans="1:16" ht="12" customHeight="1">
      <c r="A6" s="1145"/>
      <c r="B6" s="1149">
        <v>2008</v>
      </c>
      <c r="C6" s="1150"/>
      <c r="D6" s="1151">
        <v>2012</v>
      </c>
      <c r="E6" s="1151"/>
      <c r="F6" s="1151"/>
      <c r="G6" s="1152">
        <v>2013</v>
      </c>
      <c r="H6" s="1152"/>
      <c r="I6" s="1152"/>
    </row>
    <row r="7" spans="1:16" ht="12" customHeight="1">
      <c r="A7" s="1145"/>
      <c r="B7" s="1153" t="s">
        <v>55</v>
      </c>
      <c r="C7" s="1154"/>
      <c r="D7" s="1154" t="s">
        <v>55</v>
      </c>
      <c r="E7" s="1154"/>
      <c r="F7" s="1150" t="s">
        <v>631</v>
      </c>
      <c r="G7" s="1140" t="s">
        <v>55</v>
      </c>
      <c r="H7" s="1141"/>
      <c r="I7" s="1142" t="s">
        <v>631</v>
      </c>
    </row>
    <row r="8" spans="1:16" ht="63" customHeight="1">
      <c r="A8" s="1143"/>
      <c r="B8" s="757" t="s">
        <v>56</v>
      </c>
      <c r="C8" s="758" t="s">
        <v>57</v>
      </c>
      <c r="D8" s="758" t="s">
        <v>630</v>
      </c>
      <c r="E8" s="758" t="s">
        <v>57</v>
      </c>
      <c r="F8" s="1155"/>
      <c r="G8" s="758" t="s">
        <v>632</v>
      </c>
      <c r="H8" s="759" t="s">
        <v>57</v>
      </c>
      <c r="I8" s="1143"/>
    </row>
    <row r="9" spans="1:16" ht="12" customHeight="1">
      <c r="A9" s="775" t="s">
        <v>7</v>
      </c>
      <c r="B9" s="776">
        <f>SUM(B11:B39)</f>
        <v>1158651348.2000003</v>
      </c>
      <c r="C9" s="777">
        <v>20.898806604989677</v>
      </c>
      <c r="D9" s="781">
        <v>2385972802.7299995</v>
      </c>
      <c r="E9" s="782">
        <v>25.74</v>
      </c>
      <c r="F9" s="781">
        <v>9269498797.2700005</v>
      </c>
      <c r="G9" s="781">
        <f>SUM(G11:G39)</f>
        <v>4887636603.5300016</v>
      </c>
      <c r="H9" s="783">
        <v>44.635186719505015</v>
      </c>
      <c r="I9" s="781">
        <f>SUM(I11:I39)</f>
        <v>10950187425.550001</v>
      </c>
    </row>
    <row r="10" spans="1:16" ht="12" customHeight="1">
      <c r="A10" s="40"/>
      <c r="B10" s="37"/>
      <c r="C10" s="38"/>
      <c r="D10" s="784"/>
      <c r="E10" s="784"/>
      <c r="F10" s="784"/>
      <c r="G10" s="784"/>
      <c r="H10" s="784"/>
      <c r="I10" s="784"/>
    </row>
    <row r="11" spans="1:16" ht="12" customHeight="1">
      <c r="A11" s="771" t="s">
        <v>10</v>
      </c>
      <c r="B11" s="772">
        <v>350244000</v>
      </c>
      <c r="C11" s="773">
        <v>23.11</v>
      </c>
      <c r="D11" s="781">
        <v>407104686.62</v>
      </c>
      <c r="E11" s="783">
        <v>32.4</v>
      </c>
      <c r="F11" s="781">
        <v>1256181455.22</v>
      </c>
      <c r="G11" s="774">
        <v>320956188.57999998</v>
      </c>
      <c r="H11" s="783">
        <v>22.124246549728777</v>
      </c>
      <c r="I11" s="774">
        <v>1450698842.3699999</v>
      </c>
    </row>
    <row r="12" spans="1:16" ht="12" customHeight="1">
      <c r="A12" s="40"/>
      <c r="B12" s="37"/>
      <c r="C12" s="38"/>
      <c r="D12" s="784"/>
      <c r="E12" s="784"/>
      <c r="F12" s="784"/>
      <c r="G12" s="784"/>
      <c r="H12" s="784"/>
      <c r="I12" s="784"/>
    </row>
    <row r="13" spans="1:16" ht="12" customHeight="1">
      <c r="A13" s="763" t="s">
        <v>11</v>
      </c>
      <c r="B13" s="764" t="s">
        <v>58</v>
      </c>
      <c r="C13" s="765" t="s">
        <v>58</v>
      </c>
      <c r="D13" s="751">
        <v>36538916.5</v>
      </c>
      <c r="E13" s="766">
        <v>72.339725462205209</v>
      </c>
      <c r="F13" s="751">
        <v>50510167.5</v>
      </c>
      <c r="G13" s="751">
        <v>36882993.950000003</v>
      </c>
      <c r="H13" s="766">
        <f>G13*100/I13</f>
        <v>65.715870084488941</v>
      </c>
      <c r="I13" s="751">
        <v>56124941.969999999</v>
      </c>
    </row>
    <row r="14" spans="1:16" ht="12" customHeight="1">
      <c r="A14" s="40" t="s">
        <v>12</v>
      </c>
      <c r="B14" s="761">
        <v>508408.99</v>
      </c>
      <c r="C14" s="38">
        <v>6.0675408081627147</v>
      </c>
      <c r="D14" s="23" t="s">
        <v>14</v>
      </c>
      <c r="E14" s="762" t="s">
        <v>14</v>
      </c>
      <c r="F14" s="23">
        <v>30771789.530000001</v>
      </c>
      <c r="G14" s="23">
        <v>0</v>
      </c>
      <c r="H14" s="762" t="s">
        <v>14</v>
      </c>
      <c r="I14" s="23">
        <v>35345828.359999999</v>
      </c>
    </row>
    <row r="15" spans="1:16" ht="12" customHeight="1">
      <c r="A15" s="40" t="s">
        <v>13</v>
      </c>
      <c r="B15" s="761">
        <v>14277998.949999999</v>
      </c>
      <c r="C15" s="38">
        <v>49.184355412210813</v>
      </c>
      <c r="D15" s="23">
        <v>11383626.460000001</v>
      </c>
      <c r="E15" s="762">
        <v>69.295753259967228</v>
      </c>
      <c r="F15" s="23">
        <v>16427596.1</v>
      </c>
      <c r="G15" s="23">
        <v>11484371.810000001</v>
      </c>
      <c r="H15" s="762">
        <f t="shared" ref="H15:H39" si="0">G15*100/I15</f>
        <v>53.847369686398693</v>
      </c>
      <c r="I15" s="23">
        <v>21327637.5</v>
      </c>
    </row>
    <row r="16" spans="1:16" ht="12" customHeight="1">
      <c r="A16" s="40" t="s">
        <v>15</v>
      </c>
      <c r="B16" s="761">
        <v>43026823.549999997</v>
      </c>
      <c r="C16" s="38">
        <v>38.505234214284606</v>
      </c>
      <c r="D16" s="23">
        <v>102744261.23999999</v>
      </c>
      <c r="E16" s="762">
        <v>55.689559150625584</v>
      </c>
      <c r="F16" s="23">
        <v>184494657.18000001</v>
      </c>
      <c r="G16" s="23">
        <v>144178149.88999999</v>
      </c>
      <c r="H16" s="762">
        <f t="shared" si="0"/>
        <v>58.883349973436466</v>
      </c>
      <c r="I16" s="23">
        <v>244853850.80000001</v>
      </c>
      <c r="L16" s="78"/>
      <c r="M16" s="78"/>
      <c r="N16" s="11"/>
      <c r="O16" s="12"/>
      <c r="P16" s="11"/>
    </row>
    <row r="17" spans="1:17" ht="12" customHeight="1">
      <c r="A17" s="40" t="s">
        <v>16</v>
      </c>
      <c r="B17" s="761">
        <v>72043749.310000002</v>
      </c>
      <c r="C17" s="38">
        <v>39.043040081202207</v>
      </c>
      <c r="D17" s="23">
        <v>183149612.27000001</v>
      </c>
      <c r="E17" s="762">
        <v>63.514253123563002</v>
      </c>
      <c r="F17" s="23">
        <v>288359861.38999999</v>
      </c>
      <c r="G17" s="23">
        <v>227776027.75</v>
      </c>
      <c r="H17" s="762">
        <f t="shared" si="0"/>
        <v>66.098973841562639</v>
      </c>
      <c r="I17" s="23">
        <v>344598432.49000001</v>
      </c>
      <c r="L17" s="78"/>
      <c r="M17" s="78"/>
      <c r="N17" s="78"/>
      <c r="O17" s="12"/>
      <c r="P17" s="11"/>
    </row>
    <row r="18" spans="1:17" ht="12" customHeight="1">
      <c r="A18" s="40" t="s">
        <v>17</v>
      </c>
      <c r="B18" s="761">
        <v>66295673.920000002</v>
      </c>
      <c r="C18" s="38">
        <v>50.975604585589075</v>
      </c>
      <c r="D18" s="23">
        <v>98271404.519999996</v>
      </c>
      <c r="E18" s="762">
        <v>34.543381370728909</v>
      </c>
      <c r="F18" s="23">
        <v>284486928.08999997</v>
      </c>
      <c r="G18" s="23">
        <v>130943705.15000001</v>
      </c>
      <c r="H18" s="762">
        <f t="shared" si="0"/>
        <v>39.598841995437851</v>
      </c>
      <c r="I18" s="23">
        <v>330675591.88999999</v>
      </c>
    </row>
    <row r="19" spans="1:17" ht="12" customHeight="1">
      <c r="A19" s="40" t="s">
        <v>18</v>
      </c>
      <c r="B19" s="761">
        <v>26750672.469999999</v>
      </c>
      <c r="C19" s="38">
        <v>81.19571565449958</v>
      </c>
      <c r="D19" s="23">
        <v>27809151.170000002</v>
      </c>
      <c r="E19" s="762">
        <v>11.007285804542587</v>
      </c>
      <c r="F19" s="23">
        <v>252643128.05000001</v>
      </c>
      <c r="G19" s="23">
        <v>51243276.799999997</v>
      </c>
      <c r="H19" s="762">
        <f t="shared" si="0"/>
        <v>16.815343357671402</v>
      </c>
      <c r="I19" s="23">
        <v>304741186.13</v>
      </c>
    </row>
    <row r="20" spans="1:17" ht="12" customHeight="1">
      <c r="A20" s="40" t="s">
        <v>59</v>
      </c>
      <c r="B20" s="761">
        <v>6022885.5999999996</v>
      </c>
      <c r="C20" s="38">
        <v>90.338525192339176</v>
      </c>
      <c r="D20" s="23">
        <v>201844195.93000001</v>
      </c>
      <c r="E20" s="762">
        <v>46.45672294758721</v>
      </c>
      <c r="F20" s="23">
        <v>434477903.56999999</v>
      </c>
      <c r="G20" s="23">
        <v>220158217.30000001</v>
      </c>
      <c r="H20" s="762">
        <f t="shared" si="0"/>
        <v>45.902746629499823</v>
      </c>
      <c r="I20" s="23">
        <v>479618832.13</v>
      </c>
    </row>
    <row r="21" spans="1:17" ht="12" customHeight="1">
      <c r="A21" s="40" t="s">
        <v>20</v>
      </c>
      <c r="B21" s="761">
        <v>7599687.5599999996</v>
      </c>
      <c r="C21" s="38">
        <v>70.682338954514179</v>
      </c>
      <c r="D21" s="23">
        <v>50600438.670000002</v>
      </c>
      <c r="E21" s="762">
        <v>98.476949800808541</v>
      </c>
      <c r="F21" s="23">
        <v>51383027.979999997</v>
      </c>
      <c r="G21" s="23">
        <v>18282066.190000001</v>
      </c>
      <c r="H21" s="762">
        <f t="shared" si="0"/>
        <v>65.764802077496029</v>
      </c>
      <c r="I21" s="23">
        <v>27799165.530000001</v>
      </c>
      <c r="L21" s="79"/>
    </row>
    <row r="22" spans="1:17" ht="12" customHeight="1">
      <c r="A22" s="40" t="s">
        <v>21</v>
      </c>
      <c r="B22" s="761">
        <v>15540584.119999999</v>
      </c>
      <c r="C22" s="38">
        <v>45.114841335650183</v>
      </c>
      <c r="D22" s="23">
        <v>158281583.05000001</v>
      </c>
      <c r="E22" s="762">
        <v>80.307764588469283</v>
      </c>
      <c r="F22" s="23">
        <v>197093747.86000001</v>
      </c>
      <c r="G22" s="23">
        <v>222217894.09999999</v>
      </c>
      <c r="H22" s="762">
        <f t="shared" si="0"/>
        <v>81.570461300115838</v>
      </c>
      <c r="I22" s="23">
        <v>272424466.60000002</v>
      </c>
      <c r="L22" s="79"/>
      <c r="M22" s="79"/>
      <c r="N22" s="79"/>
      <c r="O22" s="79"/>
      <c r="P22" s="79"/>
      <c r="Q22" s="79"/>
    </row>
    <row r="23" spans="1:17" ht="12" customHeight="1">
      <c r="A23" s="40" t="s">
        <v>22</v>
      </c>
      <c r="B23" s="761" t="s">
        <v>58</v>
      </c>
      <c r="C23" s="38" t="s">
        <v>58</v>
      </c>
      <c r="D23" s="23">
        <v>56095023.340000004</v>
      </c>
      <c r="E23" s="762">
        <v>18.708700949220745</v>
      </c>
      <c r="F23" s="23">
        <v>299833876.72000003</v>
      </c>
      <c r="G23" s="23">
        <v>12889227.789999999</v>
      </c>
      <c r="H23" s="762">
        <f t="shared" si="0"/>
        <v>3.9085418744137796</v>
      </c>
      <c r="I23" s="23">
        <v>329770748.38</v>
      </c>
      <c r="J23" s="32"/>
      <c r="L23" s="79"/>
      <c r="M23" s="79"/>
      <c r="N23" s="79"/>
      <c r="O23" s="79"/>
      <c r="P23" s="79"/>
      <c r="Q23" s="79"/>
    </row>
    <row r="24" spans="1:17" ht="12" customHeight="1">
      <c r="A24" s="40" t="s">
        <v>23</v>
      </c>
      <c r="B24" s="761">
        <v>42678289.740000002</v>
      </c>
      <c r="C24" s="38">
        <v>88.08406413902992</v>
      </c>
      <c r="D24" s="23">
        <v>102020346.15000001</v>
      </c>
      <c r="E24" s="762">
        <v>93.152487596121134</v>
      </c>
      <c r="F24" s="23">
        <v>109519722.75</v>
      </c>
      <c r="G24" s="23">
        <v>120889267.38</v>
      </c>
      <c r="H24" s="762">
        <f t="shared" si="0"/>
        <v>94.125874936600141</v>
      </c>
      <c r="I24" s="23">
        <v>128433618.77</v>
      </c>
      <c r="L24" s="79"/>
      <c r="M24" s="79"/>
      <c r="N24" s="79"/>
      <c r="O24" s="79"/>
      <c r="P24" s="79"/>
      <c r="Q24" s="79"/>
    </row>
    <row r="25" spans="1:17" ht="12" customHeight="1">
      <c r="A25" s="40" t="s">
        <v>60</v>
      </c>
      <c r="B25" s="761" t="s">
        <v>58</v>
      </c>
      <c r="C25" s="38" t="s">
        <v>58</v>
      </c>
      <c r="D25" s="23">
        <v>2196694.9900000002</v>
      </c>
      <c r="E25" s="762">
        <v>8.2910856290115191</v>
      </c>
      <c r="F25" s="23">
        <v>26494660.510000002</v>
      </c>
      <c r="G25" s="23">
        <v>2566513.91</v>
      </c>
      <c r="H25" s="762">
        <f t="shared" si="0"/>
        <v>8.1408068663277806</v>
      </c>
      <c r="I25" s="23">
        <v>31526529.890000001</v>
      </c>
      <c r="L25" s="79"/>
      <c r="M25" s="79"/>
      <c r="N25" s="79"/>
      <c r="O25" s="79"/>
      <c r="P25" s="79"/>
      <c r="Q25" s="79"/>
    </row>
    <row r="26" spans="1:17" ht="12" customHeight="1">
      <c r="A26" s="40" t="s">
        <v>24</v>
      </c>
      <c r="B26" s="761" t="s">
        <v>58</v>
      </c>
      <c r="C26" s="38" t="s">
        <v>58</v>
      </c>
      <c r="D26" s="23" t="s">
        <v>14</v>
      </c>
      <c r="E26" s="762" t="s">
        <v>14</v>
      </c>
      <c r="F26" s="23">
        <v>28962198.469999999</v>
      </c>
      <c r="G26" s="23">
        <v>0</v>
      </c>
      <c r="H26" s="23">
        <v>0</v>
      </c>
      <c r="I26" s="23">
        <v>30906429.25</v>
      </c>
      <c r="L26" s="79"/>
      <c r="M26" s="79"/>
      <c r="N26" s="79"/>
      <c r="O26" s="79"/>
      <c r="P26" s="79"/>
      <c r="Q26" s="79"/>
    </row>
    <row r="27" spans="1:17" ht="12" customHeight="1">
      <c r="A27" s="40" t="s">
        <v>25</v>
      </c>
      <c r="B27" s="761">
        <v>83848.33</v>
      </c>
      <c r="C27" s="38">
        <v>0.39905443925894535</v>
      </c>
      <c r="D27" s="23">
        <v>929794.06</v>
      </c>
      <c r="E27" s="762">
        <v>1.0372058470668766</v>
      </c>
      <c r="F27" s="23">
        <v>89644120.560000002</v>
      </c>
      <c r="G27" s="23">
        <v>1619973.38</v>
      </c>
      <c r="H27" s="762">
        <f t="shared" si="0"/>
        <v>1.4731393102570971</v>
      </c>
      <c r="I27" s="23">
        <v>109967425.94</v>
      </c>
      <c r="L27" s="76"/>
      <c r="M27" s="79"/>
      <c r="N27" s="79"/>
      <c r="O27" s="77"/>
      <c r="P27" s="77"/>
      <c r="Q27" s="79"/>
    </row>
    <row r="28" spans="1:17" ht="12" customHeight="1">
      <c r="A28" s="40" t="s">
        <v>26</v>
      </c>
      <c r="B28" s="761">
        <v>234448123.75</v>
      </c>
      <c r="C28" s="38">
        <v>97.54603301581048</v>
      </c>
      <c r="D28" s="23">
        <v>354351403.02999997</v>
      </c>
      <c r="E28" s="762">
        <v>93.076589526059493</v>
      </c>
      <c r="F28" s="23">
        <v>380709483.26999998</v>
      </c>
      <c r="G28" s="23">
        <v>510581324.12</v>
      </c>
      <c r="H28" s="762">
        <f t="shared" si="0"/>
        <v>95.793824640662919</v>
      </c>
      <c r="I28" s="23">
        <v>533000249.26999998</v>
      </c>
      <c r="L28" s="76"/>
      <c r="M28" s="79"/>
      <c r="N28" s="79"/>
      <c r="O28" s="77"/>
      <c r="P28" s="77"/>
      <c r="Q28" s="79"/>
    </row>
    <row r="29" spans="1:17" ht="12" customHeight="1">
      <c r="A29" s="40" t="s">
        <v>27</v>
      </c>
      <c r="B29" s="761">
        <v>44871168.539999999</v>
      </c>
      <c r="C29" s="38">
        <v>14.175737542704342</v>
      </c>
      <c r="D29" s="23">
        <v>91249789.25</v>
      </c>
      <c r="E29" s="762">
        <v>11.969590190096696</v>
      </c>
      <c r="F29" s="23">
        <v>762346812.22000003</v>
      </c>
      <c r="G29" s="23">
        <v>124330006.63</v>
      </c>
      <c r="H29" s="762">
        <f t="shared" si="0"/>
        <v>15.20278541640187</v>
      </c>
      <c r="I29" s="23">
        <v>817810705.24000001</v>
      </c>
      <c r="L29" s="76"/>
      <c r="M29" s="79"/>
      <c r="N29" s="79"/>
      <c r="O29" s="77"/>
      <c r="P29" s="77"/>
      <c r="Q29" s="79"/>
    </row>
    <row r="30" spans="1:17" ht="12" customHeight="1">
      <c r="A30" s="40" t="s">
        <v>28</v>
      </c>
      <c r="B30" s="761">
        <v>15878635.220000001</v>
      </c>
      <c r="C30" s="38">
        <v>61.48956116678653</v>
      </c>
      <c r="D30" s="23">
        <v>18028185.66</v>
      </c>
      <c r="E30" s="762">
        <v>97.466078464183795</v>
      </c>
      <c r="F30" s="23">
        <v>18496882.140000001</v>
      </c>
      <c r="G30" s="23">
        <v>21616564.859999999</v>
      </c>
      <c r="H30" s="762">
        <f t="shared" si="0"/>
        <v>95.027376101932234</v>
      </c>
      <c r="I30" s="23">
        <v>22747723.600000001</v>
      </c>
      <c r="L30" s="76"/>
      <c r="M30" s="79"/>
      <c r="N30" s="79"/>
      <c r="O30" s="77"/>
      <c r="P30" s="77"/>
      <c r="Q30" s="79"/>
    </row>
    <row r="31" spans="1:17" ht="12" customHeight="1">
      <c r="A31" s="40" t="s">
        <v>29</v>
      </c>
      <c r="B31" s="761" t="s">
        <v>58</v>
      </c>
      <c r="C31" s="38" t="s">
        <v>58</v>
      </c>
      <c r="D31" s="23" t="s">
        <v>14</v>
      </c>
      <c r="E31" s="762" t="s">
        <v>14</v>
      </c>
      <c r="F31" s="23">
        <v>349325267.98000002</v>
      </c>
      <c r="G31" s="23">
        <v>0</v>
      </c>
      <c r="H31" s="23">
        <v>0</v>
      </c>
      <c r="I31" s="23">
        <v>475344340.73000002</v>
      </c>
      <c r="L31" s="76"/>
      <c r="M31" s="79"/>
      <c r="N31" s="79"/>
      <c r="O31" s="77"/>
      <c r="P31" s="77"/>
      <c r="Q31" s="79"/>
    </row>
    <row r="32" spans="1:17" ht="12" customHeight="1">
      <c r="A32" s="40" t="s">
        <v>30</v>
      </c>
      <c r="B32" s="761">
        <v>17197015.59</v>
      </c>
      <c r="C32" s="38">
        <v>30.817904024614823</v>
      </c>
      <c r="D32" s="23">
        <v>31222413.789999999</v>
      </c>
      <c r="E32" s="762">
        <v>32.033452451577467</v>
      </c>
      <c r="F32" s="23">
        <v>97468150.950000003</v>
      </c>
      <c r="G32" s="23">
        <v>26350889.449999999</v>
      </c>
      <c r="H32" s="762">
        <f t="shared" si="0"/>
        <v>27.85484768693707</v>
      </c>
      <c r="I32" s="23">
        <v>94600730.709999993</v>
      </c>
      <c r="L32" s="79"/>
      <c r="M32" s="79"/>
      <c r="N32" s="79"/>
      <c r="O32" s="79"/>
      <c r="P32" s="79"/>
      <c r="Q32" s="79"/>
    </row>
    <row r="33" spans="1:17" ht="12" customHeight="1">
      <c r="A33" s="40" t="s">
        <v>31</v>
      </c>
      <c r="B33" s="761" t="s">
        <v>58</v>
      </c>
      <c r="C33" s="38" t="s">
        <v>58</v>
      </c>
      <c r="D33" s="23" t="s">
        <v>14</v>
      </c>
      <c r="E33" s="762" t="s">
        <v>14</v>
      </c>
      <c r="F33" s="23">
        <v>20154726.350000001</v>
      </c>
      <c r="G33" s="23">
        <v>0</v>
      </c>
      <c r="H33" s="23">
        <v>0</v>
      </c>
      <c r="I33" s="23">
        <v>20848822.68</v>
      </c>
      <c r="L33" s="79"/>
      <c r="M33" s="79"/>
      <c r="N33" s="79"/>
      <c r="O33" s="79"/>
      <c r="P33" s="79"/>
      <c r="Q33" s="79"/>
    </row>
    <row r="34" spans="1:17" ht="12" customHeight="1">
      <c r="A34" s="40" t="s">
        <v>46</v>
      </c>
      <c r="B34" s="38" t="s">
        <v>58</v>
      </c>
      <c r="C34" s="38" t="s">
        <v>58</v>
      </c>
      <c r="D34" s="23" t="s">
        <v>14</v>
      </c>
      <c r="E34" s="762" t="s">
        <v>14</v>
      </c>
      <c r="F34" s="23" t="s">
        <v>14</v>
      </c>
      <c r="G34" s="23">
        <v>0</v>
      </c>
      <c r="H34" s="23">
        <v>0</v>
      </c>
      <c r="I34" s="23">
        <v>0</v>
      </c>
      <c r="L34" s="79"/>
      <c r="M34" s="79"/>
      <c r="N34" s="79"/>
      <c r="O34" s="79"/>
      <c r="P34" s="79"/>
      <c r="Q34" s="79"/>
    </row>
    <row r="35" spans="1:17" ht="12" customHeight="1">
      <c r="A35" s="40" t="s">
        <v>33</v>
      </c>
      <c r="B35" s="761">
        <v>8105029.1900000004</v>
      </c>
      <c r="C35" s="38">
        <v>39.873911726365876</v>
      </c>
      <c r="D35" s="23">
        <v>10773253.07</v>
      </c>
      <c r="E35" s="762">
        <v>23.30309647949311</v>
      </c>
      <c r="F35" s="23">
        <v>46230993.719999999</v>
      </c>
      <c r="G35" s="23">
        <v>13661703.32</v>
      </c>
      <c r="H35" s="762">
        <f t="shared" si="0"/>
        <v>22.450170026888397</v>
      </c>
      <c r="I35" s="23">
        <v>60853451.460000001</v>
      </c>
      <c r="L35" s="79"/>
      <c r="M35" s="79"/>
      <c r="N35" s="79"/>
      <c r="O35" s="79"/>
      <c r="P35" s="79"/>
      <c r="Q35" s="79"/>
    </row>
    <row r="36" spans="1:17" ht="12" customHeight="1">
      <c r="A36" s="40" t="s">
        <v>34</v>
      </c>
      <c r="B36" s="761">
        <v>247415.08</v>
      </c>
      <c r="C36" s="38">
        <v>75.992627751516423</v>
      </c>
      <c r="D36" s="23">
        <v>100047289.25</v>
      </c>
      <c r="E36" s="762">
        <v>36.042487249062681</v>
      </c>
      <c r="F36" s="23">
        <v>277581534.69999999</v>
      </c>
      <c r="G36" s="23">
        <v>147585775.00999999</v>
      </c>
      <c r="H36" s="762">
        <f t="shared" si="0"/>
        <v>32.861636226351678</v>
      </c>
      <c r="I36" s="23">
        <v>449112679.57999998</v>
      </c>
    </row>
    <row r="37" spans="1:17" ht="12" customHeight="1">
      <c r="A37" s="40" t="s">
        <v>61</v>
      </c>
      <c r="B37" s="761">
        <v>144764512.61000001</v>
      </c>
      <c r="C37" s="38">
        <v>5.9583040536497229</v>
      </c>
      <c r="D37" s="23">
        <v>295909451.25</v>
      </c>
      <c r="E37" s="762">
        <v>8.315626807452329</v>
      </c>
      <c r="F37" s="23">
        <v>3558474401.29</v>
      </c>
      <c r="G37" s="23">
        <v>2476258243.79</v>
      </c>
      <c r="H37" s="762">
        <f t="shared" si="0"/>
        <v>60.105445959457917</v>
      </c>
      <c r="I37" s="23">
        <v>4119856702.27</v>
      </c>
    </row>
    <row r="38" spans="1:17" ht="12" customHeight="1">
      <c r="A38" s="40" t="s">
        <v>36</v>
      </c>
      <c r="B38" s="761">
        <v>48066825.68</v>
      </c>
      <c r="C38" s="38">
        <v>99.915600684403401</v>
      </c>
      <c r="D38" s="23">
        <v>39982866.259999998</v>
      </c>
      <c r="E38" s="762">
        <v>43.620638402978898</v>
      </c>
      <c r="F38" s="23">
        <v>91660433.510000005</v>
      </c>
      <c r="G38" s="23">
        <v>40494362.600000001</v>
      </c>
      <c r="H38" s="762">
        <f t="shared" si="0"/>
        <v>48.560218827151317</v>
      </c>
      <c r="I38" s="23">
        <v>83389992.010000005</v>
      </c>
    </row>
    <row r="39" spans="1:17" ht="12" customHeight="1">
      <c r="A39" s="767" t="s">
        <v>47</v>
      </c>
      <c r="B39" s="768" t="s">
        <v>58</v>
      </c>
      <c r="C39" s="769" t="s">
        <v>58</v>
      </c>
      <c r="D39" s="710">
        <v>5438416.2000000002</v>
      </c>
      <c r="E39" s="770">
        <v>8.2694349587800353</v>
      </c>
      <c r="F39" s="710">
        <v>65765269.659999996</v>
      </c>
      <c r="G39" s="710">
        <v>4669859.7699999996</v>
      </c>
      <c r="H39" s="770">
        <f t="shared" si="0"/>
        <v>6.3269945466985504</v>
      </c>
      <c r="I39" s="710">
        <v>73808500</v>
      </c>
    </row>
    <row r="40" spans="1:17" ht="12" customHeight="1">
      <c r="A40" s="1" t="s">
        <v>38</v>
      </c>
      <c r="B40" s="40"/>
      <c r="C40" s="40"/>
      <c r="D40" s="35"/>
      <c r="E40" s="35"/>
      <c r="F40" s="41"/>
      <c r="G40" s="41"/>
      <c r="H40" s="35"/>
      <c r="I40" s="35"/>
    </row>
    <row r="41" spans="1:17" ht="12" customHeight="1">
      <c r="A41" s="40" t="s">
        <v>39</v>
      </c>
      <c r="B41" s="40"/>
      <c r="C41" s="40"/>
      <c r="D41" s="35"/>
      <c r="E41" s="35"/>
      <c r="F41" s="35"/>
      <c r="G41" s="35"/>
      <c r="H41" s="35"/>
      <c r="I41" s="35"/>
    </row>
    <row r="42" spans="1:17" ht="12" customHeight="1">
      <c r="A42" s="4"/>
      <c r="B42" s="35"/>
      <c r="C42" s="35"/>
      <c r="D42" s="35"/>
      <c r="E42" s="35"/>
      <c r="F42" s="35"/>
      <c r="G42" s="35"/>
      <c r="H42" s="35"/>
      <c r="I42" s="35"/>
    </row>
  </sheetData>
  <mergeCells count="12">
    <mergeCell ref="G7:H7"/>
    <mergeCell ref="I7:I8"/>
    <mergeCell ref="A5:A8"/>
    <mergeCell ref="B5:C5"/>
    <mergeCell ref="D5:F5"/>
    <mergeCell ref="G5:I5"/>
    <mergeCell ref="B6:C6"/>
    <mergeCell ref="D6:F6"/>
    <mergeCell ref="G6:I6"/>
    <mergeCell ref="B7:C7"/>
    <mergeCell ref="D7:E7"/>
    <mergeCell ref="F7:F8"/>
  </mergeCells>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selection activeCell="M20" sqref="M20"/>
    </sheetView>
  </sheetViews>
  <sheetFormatPr defaultRowHeight="12" customHeight="1"/>
  <cols>
    <col min="1" max="1" width="12.42578125" style="42" customWidth="1"/>
    <col min="2" max="2" width="19.42578125" style="42" bestFit="1" customWidth="1"/>
    <col min="3" max="4" width="16.5703125" style="42" customWidth="1"/>
    <col min="5" max="5" width="9.5703125" style="42" customWidth="1"/>
    <col min="6" max="8" width="8.42578125" style="42" customWidth="1"/>
    <col min="9" max="9" width="10" style="42" customWidth="1"/>
    <col min="10" max="10" width="15.140625" style="42" bestFit="1" customWidth="1"/>
    <col min="11" max="11" width="14.28515625" style="42" bestFit="1" customWidth="1"/>
    <col min="12" max="16384" width="9.140625" style="42"/>
  </cols>
  <sheetData>
    <row r="1" spans="1:13" ht="12" customHeight="1">
      <c r="A1" s="995" t="s">
        <v>352</v>
      </c>
      <c r="B1" s="4"/>
      <c r="D1" s="996"/>
      <c r="F1" s="996"/>
      <c r="G1" s="996"/>
      <c r="H1" s="996"/>
      <c r="I1" s="996"/>
    </row>
    <row r="2" spans="1:13" ht="12" customHeight="1">
      <c r="A2" s="997" t="s">
        <v>62</v>
      </c>
      <c r="B2" s="4"/>
      <c r="D2" s="996"/>
      <c r="E2" s="996"/>
      <c r="F2" s="996"/>
      <c r="G2" s="996"/>
      <c r="H2" s="996"/>
      <c r="I2" s="996"/>
    </row>
    <row r="3" spans="1:13" ht="12" customHeight="1">
      <c r="A3" s="737" t="s">
        <v>96</v>
      </c>
      <c r="B3" s="4"/>
      <c r="D3" s="996"/>
      <c r="H3" s="43"/>
      <c r="I3" s="998"/>
      <c r="J3" s="998"/>
      <c r="K3" s="998"/>
    </row>
    <row r="4" spans="1:13" ht="12" customHeight="1">
      <c r="A4" s="4"/>
      <c r="B4" s="19"/>
      <c r="D4" s="999"/>
      <c r="E4" s="999"/>
      <c r="F4" s="999"/>
      <c r="G4" s="999"/>
      <c r="H4" s="44"/>
      <c r="I4" s="998"/>
      <c r="J4" s="998"/>
      <c r="K4" s="998"/>
    </row>
    <row r="5" spans="1:13" ht="24.75" customHeight="1">
      <c r="A5" s="1157" t="s">
        <v>63</v>
      </c>
      <c r="B5" s="1157" t="s">
        <v>2</v>
      </c>
      <c r="C5" s="1157" t="s">
        <v>64</v>
      </c>
      <c r="D5" s="1157"/>
      <c r="E5" s="1159" t="s">
        <v>75</v>
      </c>
      <c r="F5" s="1157" t="s">
        <v>65</v>
      </c>
      <c r="G5" s="1157"/>
      <c r="H5" s="1159" t="s">
        <v>75</v>
      </c>
      <c r="I5" s="998"/>
      <c r="J5" s="998"/>
      <c r="K5" s="998"/>
      <c r="L5" s="45"/>
    </row>
    <row r="6" spans="1:13" ht="52.5" customHeight="1">
      <c r="A6" s="1158"/>
      <c r="B6" s="1158"/>
      <c r="C6" s="778">
        <v>2012</v>
      </c>
      <c r="D6" s="778">
        <v>2013</v>
      </c>
      <c r="E6" s="1160"/>
      <c r="F6" s="778">
        <v>2012</v>
      </c>
      <c r="G6" s="778">
        <v>2013</v>
      </c>
      <c r="H6" s="1160"/>
      <c r="I6" s="45"/>
      <c r="J6" s="45"/>
      <c r="K6" s="45"/>
      <c r="L6" s="45"/>
    </row>
    <row r="7" spans="1:13" ht="11.25">
      <c r="A7" s="1083" t="s">
        <v>66</v>
      </c>
      <c r="B7" s="99" t="s">
        <v>11</v>
      </c>
      <c r="C7" s="751">
        <v>346200464.18000001</v>
      </c>
      <c r="D7" s="1000">
        <v>379432632.19999999</v>
      </c>
      <c r="E7" s="779">
        <v>9.5991113410875073</v>
      </c>
      <c r="F7" s="1279">
        <v>23.326735074184288</v>
      </c>
      <c r="G7" s="1279">
        <v>25.013725480135253</v>
      </c>
      <c r="H7" s="1280">
        <v>7.2320039670616296</v>
      </c>
      <c r="I7" s="45"/>
      <c r="J7" s="785"/>
      <c r="K7" s="988"/>
      <c r="L7" s="45"/>
    </row>
    <row r="8" spans="1:13" ht="12" customHeight="1">
      <c r="A8" s="1048"/>
      <c r="B8" s="12" t="s">
        <v>12</v>
      </c>
      <c r="C8" s="23">
        <v>797408780.19000006</v>
      </c>
      <c r="D8" s="988">
        <v>992505729.39999998</v>
      </c>
      <c r="E8" s="46">
        <v>24.466365815976317</v>
      </c>
      <c r="F8" s="123">
        <v>64.445365493676775</v>
      </c>
      <c r="G8" s="123">
        <v>64.734708693810873</v>
      </c>
      <c r="H8" s="49">
        <v>0.44897441098768809</v>
      </c>
      <c r="I8" s="45"/>
      <c r="J8" s="785"/>
      <c r="K8" s="988"/>
      <c r="L8" s="47"/>
    </row>
    <row r="9" spans="1:13" ht="12" customHeight="1">
      <c r="A9" s="1048"/>
      <c r="B9" s="12" t="s">
        <v>15</v>
      </c>
      <c r="C9" s="23">
        <v>1036590640.0599999</v>
      </c>
      <c r="D9" s="988">
        <v>1110056857.1199999</v>
      </c>
      <c r="E9" s="46">
        <v>7.0872931146423923</v>
      </c>
      <c r="F9" s="123">
        <v>30.242398673344503</v>
      </c>
      <c r="G9" s="123">
        <v>23.774184478779119</v>
      </c>
      <c r="H9" s="49">
        <v>-21.387900690120972</v>
      </c>
      <c r="I9" s="1278"/>
      <c r="J9" s="1278"/>
      <c r="K9" s="1278"/>
      <c r="L9" s="47"/>
      <c r="M9" s="45"/>
    </row>
    <row r="10" spans="1:13" ht="12" customHeight="1">
      <c r="A10" s="1048"/>
      <c r="B10" s="12" t="s">
        <v>16</v>
      </c>
      <c r="C10" s="23">
        <v>3047459714.5700002</v>
      </c>
      <c r="D10" s="988">
        <v>2893034152.8299999</v>
      </c>
      <c r="E10" s="46">
        <v>-5.0673536717052201</v>
      </c>
      <c r="F10" s="48">
        <v>41.473429104809547</v>
      </c>
      <c r="G10" s="48">
        <v>36.115748584199586</v>
      </c>
      <c r="H10" s="49">
        <v>-12.918344675744805</v>
      </c>
      <c r="I10" s="45"/>
      <c r="J10" s="785"/>
      <c r="K10" s="45"/>
      <c r="L10" s="47"/>
      <c r="M10" s="45"/>
    </row>
    <row r="11" spans="1:13" ht="12" customHeight="1">
      <c r="A11" s="1048"/>
      <c r="B11" s="12" t="s">
        <v>17</v>
      </c>
      <c r="C11" s="23">
        <v>1476466582.8699999</v>
      </c>
      <c r="D11" s="988">
        <v>1462619520.01</v>
      </c>
      <c r="E11" s="46">
        <v>-0.93785142316485803</v>
      </c>
      <c r="F11" s="48">
        <v>41.471042603391467</v>
      </c>
      <c r="G11" s="48">
        <v>48.315734631027361</v>
      </c>
      <c r="H11" s="49">
        <v>16.504750297925099</v>
      </c>
      <c r="I11" s="45"/>
      <c r="J11" s="785"/>
      <c r="K11" s="45"/>
      <c r="L11" s="49"/>
      <c r="M11" s="45"/>
    </row>
    <row r="12" spans="1:13" ht="12" customHeight="1">
      <c r="A12" s="1048"/>
      <c r="B12" s="12" t="s">
        <v>18</v>
      </c>
      <c r="C12" s="23">
        <v>558605867.38999999</v>
      </c>
      <c r="D12" s="988">
        <v>643489871.12</v>
      </c>
      <c r="E12" s="46">
        <v>15.195687815920635</v>
      </c>
      <c r="F12" s="48">
        <v>30.922790436362479</v>
      </c>
      <c r="G12" s="48">
        <v>25.706830733373035</v>
      </c>
      <c r="H12" s="49">
        <v>-16.867687648446932</v>
      </c>
      <c r="I12" s="45"/>
      <c r="J12" s="785"/>
      <c r="K12" s="45"/>
      <c r="L12" s="47"/>
      <c r="M12" s="45"/>
    </row>
    <row r="13" spans="1:13" ht="12" customHeight="1">
      <c r="A13" s="1048"/>
      <c r="B13" s="12" t="s">
        <v>19</v>
      </c>
      <c r="C13" s="23">
        <v>927842311.48000002</v>
      </c>
      <c r="D13" s="988">
        <v>1069329507.97</v>
      </c>
      <c r="E13" s="46">
        <v>15.24905630400859</v>
      </c>
      <c r="F13" s="48">
        <v>46.393765125135999</v>
      </c>
      <c r="G13" s="48">
        <v>40.634110361100582</v>
      </c>
      <c r="H13" s="49">
        <v>-12.41471725457103</v>
      </c>
      <c r="I13" s="45"/>
      <c r="J13" s="785"/>
      <c r="K13" s="45"/>
      <c r="L13" s="47"/>
    </row>
    <row r="14" spans="1:13" ht="12" customHeight="1">
      <c r="A14" s="1048"/>
      <c r="B14" s="12" t="s">
        <v>20</v>
      </c>
      <c r="C14" s="23">
        <v>1432968974.28</v>
      </c>
      <c r="D14" s="988">
        <v>1527036027.48</v>
      </c>
      <c r="E14" s="46">
        <v>6.5644863837519125</v>
      </c>
      <c r="F14" s="48">
        <v>39.41513528197256</v>
      </c>
      <c r="G14" s="48">
        <v>39.902474387134546</v>
      </c>
      <c r="H14" s="49">
        <v>1.2364263161234987</v>
      </c>
      <c r="I14" s="45"/>
      <c r="J14" s="785"/>
      <c r="K14" s="45"/>
      <c r="L14" s="47"/>
    </row>
    <row r="15" spans="1:13" ht="12" customHeight="1">
      <c r="A15" s="1048"/>
      <c r="B15" s="12" t="s">
        <v>21</v>
      </c>
      <c r="C15" s="23">
        <v>853238543.29999995</v>
      </c>
      <c r="D15" s="988">
        <v>901172142.48000002</v>
      </c>
      <c r="E15" s="46">
        <v>5.617842695503569</v>
      </c>
      <c r="F15" s="48">
        <v>22.310544308770787</v>
      </c>
      <c r="G15" s="48">
        <v>23.184950629433921</v>
      </c>
      <c r="H15" s="49">
        <v>3.9192514022142575</v>
      </c>
      <c r="I15" s="45"/>
      <c r="J15" s="785"/>
      <c r="K15" s="45"/>
      <c r="L15" s="47"/>
    </row>
    <row r="16" spans="1:13" ht="12" customHeight="1">
      <c r="A16" s="1048"/>
      <c r="B16" s="12" t="s">
        <v>22</v>
      </c>
      <c r="C16" s="23">
        <v>1046366202.02</v>
      </c>
      <c r="D16" s="988">
        <v>1142411873.6300001</v>
      </c>
      <c r="E16" s="46">
        <v>9.1789730425719966</v>
      </c>
      <c r="F16" s="48">
        <v>30.430104489531786</v>
      </c>
      <c r="G16" s="48">
        <v>32.61880090029144</v>
      </c>
      <c r="H16" s="49">
        <v>7.1925366260657597</v>
      </c>
      <c r="I16" s="45"/>
      <c r="J16" s="785"/>
      <c r="K16" s="45"/>
      <c r="L16" s="47"/>
    </row>
    <row r="17" spans="1:12" ht="12" customHeight="1">
      <c r="A17" s="1048"/>
      <c r="B17" s="12" t="s">
        <v>23</v>
      </c>
      <c r="C17" s="23">
        <v>990557389.85000002</v>
      </c>
      <c r="D17" s="988">
        <v>863930707.42999995</v>
      </c>
      <c r="E17" s="46">
        <v>-12.783376684431687</v>
      </c>
      <c r="F17" s="48">
        <v>22.673854171989166</v>
      </c>
      <c r="G17" s="48">
        <v>20.07466542545383</v>
      </c>
      <c r="H17" s="49">
        <v>-11.463374187818161</v>
      </c>
      <c r="I17" s="45"/>
      <c r="J17" s="785"/>
      <c r="K17" s="45"/>
      <c r="L17" s="47"/>
    </row>
    <row r="18" spans="1:12" ht="12" customHeight="1">
      <c r="A18" s="1048"/>
      <c r="B18" s="12" t="s">
        <v>43</v>
      </c>
      <c r="C18" s="23">
        <v>4985516548.7700005</v>
      </c>
      <c r="D18" s="988">
        <v>5945736896.7799997</v>
      </c>
      <c r="E18" s="46">
        <v>19.260197787266392</v>
      </c>
      <c r="F18" s="48">
        <v>19.7629533467383</v>
      </c>
      <c r="G18" s="48">
        <v>20.724675234643318</v>
      </c>
      <c r="H18" s="49">
        <v>4.8662862833896412</v>
      </c>
      <c r="I18" s="45"/>
      <c r="J18" s="785"/>
      <c r="K18" s="45"/>
      <c r="L18" s="47"/>
    </row>
    <row r="19" spans="1:12" ht="12" customHeight="1">
      <c r="A19" s="1048"/>
      <c r="B19" s="12" t="s">
        <v>24</v>
      </c>
      <c r="C19" s="23">
        <v>1419028569.1400001</v>
      </c>
      <c r="D19" s="988">
        <v>1594131861.02</v>
      </c>
      <c r="E19" s="46">
        <v>12.339659375999801</v>
      </c>
      <c r="F19" s="48">
        <v>39.004347239684975</v>
      </c>
      <c r="G19" s="48">
        <v>39.885681903739716</v>
      </c>
      <c r="H19" s="49">
        <v>2.2595806017182269</v>
      </c>
      <c r="I19" s="45"/>
      <c r="J19" s="785"/>
      <c r="K19" s="45"/>
      <c r="L19" s="47"/>
    </row>
    <row r="20" spans="1:12" ht="12" customHeight="1">
      <c r="A20" s="1048"/>
      <c r="B20" s="12" t="s">
        <v>25</v>
      </c>
      <c r="C20" s="23">
        <v>744006584.38999999</v>
      </c>
      <c r="D20" s="988">
        <v>853361352.57000005</v>
      </c>
      <c r="E20" s="46">
        <v>14.698091451658101</v>
      </c>
      <c r="F20" s="48">
        <v>39.70988456349663</v>
      </c>
      <c r="G20" s="48">
        <v>38.633329386643581</v>
      </c>
      <c r="H20" s="49">
        <v>-2.71105088490404</v>
      </c>
      <c r="I20" s="45"/>
      <c r="J20" s="785"/>
      <c r="K20" s="45"/>
      <c r="L20" s="47"/>
    </row>
    <row r="21" spans="1:12" ht="12" customHeight="1">
      <c r="A21" s="1048"/>
      <c r="B21" s="12" t="s">
        <v>67</v>
      </c>
      <c r="C21" s="23">
        <v>2042450050.3800001</v>
      </c>
      <c r="D21" s="988">
        <v>2325342088.79</v>
      </c>
      <c r="E21" s="46">
        <v>13.850622117165969</v>
      </c>
      <c r="F21" s="48">
        <v>29.637668862627276</v>
      </c>
      <c r="G21" s="48">
        <v>23.336121812378309</v>
      </c>
      <c r="H21" s="49">
        <v>-21.261952414196571</v>
      </c>
      <c r="I21" s="45"/>
      <c r="J21" s="785"/>
      <c r="K21" s="45"/>
      <c r="L21" s="47"/>
    </row>
    <row r="22" spans="1:12" ht="12" customHeight="1">
      <c r="A22" s="1048"/>
      <c r="B22" s="12" t="s">
        <v>27</v>
      </c>
      <c r="C22" s="23">
        <v>1959768393.22</v>
      </c>
      <c r="D22" s="988">
        <v>1989708292.1199999</v>
      </c>
      <c r="E22" s="46">
        <v>1.5277263886681567</v>
      </c>
      <c r="F22" s="48">
        <v>35.326280468497018</v>
      </c>
      <c r="G22" s="48">
        <v>31.886977200214982</v>
      </c>
      <c r="H22" s="49">
        <v>-9.7358205355050274</v>
      </c>
      <c r="I22" s="45"/>
      <c r="J22" s="785"/>
      <c r="K22" s="45"/>
      <c r="L22" s="47"/>
    </row>
    <row r="23" spans="1:12" ht="12" customHeight="1">
      <c r="A23" s="1048"/>
      <c r="B23" s="12" t="s">
        <v>29</v>
      </c>
      <c r="C23" s="23">
        <v>5637736657.2200003</v>
      </c>
      <c r="D23" s="988">
        <v>7032863045.4399996</v>
      </c>
      <c r="E23" s="46">
        <v>24.746214182127915</v>
      </c>
      <c r="F23" s="48">
        <v>25.142679004507631</v>
      </c>
      <c r="G23" s="48">
        <v>28.93502108963618</v>
      </c>
      <c r="H23" s="49">
        <v>15.08328561347281</v>
      </c>
      <c r="I23" s="45"/>
      <c r="J23" s="785"/>
      <c r="K23" s="45"/>
      <c r="L23" s="47"/>
    </row>
    <row r="24" spans="1:12" ht="12" customHeight="1">
      <c r="A24" s="1048"/>
      <c r="B24" s="12" t="s">
        <v>44</v>
      </c>
      <c r="C24" s="23">
        <v>2206609745.5100002</v>
      </c>
      <c r="D24" s="988">
        <v>2554210210.0300002</v>
      </c>
      <c r="E24" s="46">
        <v>15.75269325386131</v>
      </c>
      <c r="F24" s="48">
        <v>19.274686849009289</v>
      </c>
      <c r="G24" s="48">
        <v>18.1366051244316</v>
      </c>
      <c r="H24" s="49">
        <v>-5.9045406729198504</v>
      </c>
      <c r="I24" s="45"/>
      <c r="J24" s="785"/>
      <c r="K24" s="45"/>
      <c r="L24" s="47"/>
    </row>
    <row r="25" spans="1:12" ht="12" customHeight="1">
      <c r="A25" s="1048"/>
      <c r="B25" s="12" t="s">
        <v>46</v>
      </c>
      <c r="C25" s="23">
        <v>773201336.75</v>
      </c>
      <c r="D25" s="988">
        <v>825207375.50999999</v>
      </c>
      <c r="E25" s="46">
        <v>6.7260668454864714</v>
      </c>
      <c r="F25" s="48">
        <v>30.440040980848561</v>
      </c>
      <c r="G25" s="48">
        <v>27.116453629421926</v>
      </c>
      <c r="H25" s="49">
        <v>-10.918472000473585</v>
      </c>
      <c r="I25" s="45"/>
      <c r="J25" s="785"/>
      <c r="K25" s="45"/>
      <c r="L25" s="47"/>
    </row>
    <row r="26" spans="1:12" ht="12" customHeight="1">
      <c r="A26" s="1057"/>
      <c r="B26" s="657" t="s">
        <v>35</v>
      </c>
      <c r="C26" s="710">
        <v>8642103958.3199997</v>
      </c>
      <c r="D26" s="990">
        <v>9272491356.5200005</v>
      </c>
      <c r="E26" s="711">
        <v>7.2943741621287472</v>
      </c>
      <c r="F26" s="659">
        <v>12.431619232843801</v>
      </c>
      <c r="G26" s="659">
        <v>10.827259516433433</v>
      </c>
      <c r="H26" s="1281">
        <v>-12.905476642750756</v>
      </c>
      <c r="I26" s="45"/>
      <c r="J26" s="785"/>
      <c r="K26" s="45"/>
      <c r="L26" s="47"/>
    </row>
    <row r="27" spans="1:12" ht="12" customHeight="1">
      <c r="A27" s="182"/>
      <c r="B27" s="182"/>
      <c r="C27" s="50"/>
      <c r="D27" s="50"/>
      <c r="E27" s="50"/>
      <c r="F27" s="48"/>
      <c r="G27" s="48"/>
      <c r="H27" s="49"/>
      <c r="I27" s="45"/>
      <c r="J27" s="785"/>
      <c r="K27" s="45"/>
      <c r="L27" s="47"/>
    </row>
    <row r="28" spans="1:12" ht="12" customHeight="1">
      <c r="A28" s="1083" t="s">
        <v>68</v>
      </c>
      <c r="B28" s="99" t="s">
        <v>13</v>
      </c>
      <c r="C28" s="751">
        <v>38644669.140000001</v>
      </c>
      <c r="D28" s="1000">
        <v>52174937.539999999</v>
      </c>
      <c r="E28" s="779">
        <v>35.01199182475392</v>
      </c>
      <c r="F28" s="1279">
        <v>23.475455266374844</v>
      </c>
      <c r="G28" s="1279">
        <v>21.50648170190664</v>
      </c>
      <c r="H28" s="1280">
        <v>-8.3873711590525346</v>
      </c>
      <c r="I28" s="45"/>
      <c r="J28" s="785"/>
      <c r="K28" s="45"/>
      <c r="L28" s="47"/>
    </row>
    <row r="29" spans="1:12" ht="12" customHeight="1">
      <c r="A29" s="1048"/>
      <c r="B29" s="12" t="s">
        <v>28</v>
      </c>
      <c r="C29" s="23">
        <v>246988550.13</v>
      </c>
      <c r="D29" s="988">
        <v>94542444.680000007</v>
      </c>
      <c r="E29" s="46">
        <v>-61.721932198784714</v>
      </c>
      <c r="F29" s="48">
        <v>15.534297577661997</v>
      </c>
      <c r="G29" s="48">
        <v>15.941130784739819</v>
      </c>
      <c r="H29" s="49">
        <v>2.6189353270973754</v>
      </c>
      <c r="I29" s="45"/>
      <c r="J29" s="785"/>
      <c r="K29" s="45"/>
      <c r="L29" s="47"/>
    </row>
    <row r="30" spans="1:12" ht="12" customHeight="1">
      <c r="A30" s="1048"/>
      <c r="B30" s="12" t="s">
        <v>30</v>
      </c>
      <c r="C30" s="23">
        <v>831399333.58000004</v>
      </c>
      <c r="D30" s="988">
        <v>707732558.41999996</v>
      </c>
      <c r="E30" s="46">
        <v>-14.874533832916569</v>
      </c>
      <c r="F30" s="48">
        <v>11.430525636903312</v>
      </c>
      <c r="G30" s="48">
        <v>22.085079887676525</v>
      </c>
      <c r="H30" s="49">
        <v>93.211411174085612</v>
      </c>
      <c r="I30" s="45"/>
      <c r="J30" s="785"/>
      <c r="K30" s="45"/>
      <c r="L30" s="47"/>
    </row>
    <row r="31" spans="1:12" ht="12" customHeight="1">
      <c r="A31" s="1048"/>
      <c r="B31" s="12" t="s">
        <v>33</v>
      </c>
      <c r="C31" s="23">
        <v>146147482.56</v>
      </c>
      <c r="D31" s="988">
        <v>183086059.74000001</v>
      </c>
      <c r="E31" s="46">
        <v>25.274863810832372</v>
      </c>
      <c r="F31" s="48">
        <v>13.630826113255127</v>
      </c>
      <c r="G31" s="48">
        <v>20.559419776533357</v>
      </c>
      <c r="H31" s="49">
        <v>50.830328299328841</v>
      </c>
      <c r="I31" s="45"/>
      <c r="J31" s="785"/>
      <c r="K31" s="45"/>
      <c r="L31" s="47"/>
    </row>
    <row r="32" spans="1:12" ht="12" customHeight="1">
      <c r="A32" s="1048"/>
      <c r="B32" s="12" t="s">
        <v>34</v>
      </c>
      <c r="C32" s="23">
        <v>1390800155.5</v>
      </c>
      <c r="D32" s="988">
        <v>1562420728.6600001</v>
      </c>
      <c r="E32" s="46">
        <v>12.339700458136747</v>
      </c>
      <c r="F32" s="48">
        <v>11.718102557209564</v>
      </c>
      <c r="G32" s="48">
        <v>10.759461714348914</v>
      </c>
      <c r="H32" s="49">
        <v>-8.1808538385836727</v>
      </c>
      <c r="I32" s="45"/>
      <c r="J32" s="785"/>
      <c r="K32" s="45"/>
      <c r="L32" s="47"/>
    </row>
    <row r="33" spans="1:12" ht="12" customHeight="1">
      <c r="A33" s="1048"/>
      <c r="B33" s="12" t="s">
        <v>36</v>
      </c>
      <c r="C33" s="23">
        <v>779019092.48000002</v>
      </c>
      <c r="D33" s="988">
        <v>700049749.24000001</v>
      </c>
      <c r="E33" s="46">
        <v>-10.137022828105771</v>
      </c>
      <c r="F33" s="48">
        <v>38.041240874010533</v>
      </c>
      <c r="G33" s="48">
        <v>39.972037742688187</v>
      </c>
      <c r="H33" s="49">
        <v>5.0755359823100719</v>
      </c>
      <c r="I33" s="45"/>
      <c r="J33" s="785"/>
      <c r="K33" s="45"/>
      <c r="L33" s="47"/>
    </row>
    <row r="34" spans="1:12" ht="12" customHeight="1">
      <c r="A34" s="1057"/>
      <c r="B34" s="657" t="s">
        <v>47</v>
      </c>
      <c r="C34" s="710">
        <v>549425780.13</v>
      </c>
      <c r="D34" s="990">
        <v>588481151.55999994</v>
      </c>
      <c r="E34" s="711">
        <v>7.1083980480054976</v>
      </c>
      <c r="F34" s="659">
        <v>21.302199205188142</v>
      </c>
      <c r="G34" s="659">
        <v>19.559137050873314</v>
      </c>
      <c r="H34" s="1281">
        <v>-8.1825455556265041</v>
      </c>
      <c r="I34" s="45"/>
      <c r="J34" s="785"/>
      <c r="K34" s="45"/>
      <c r="L34" s="47"/>
    </row>
    <row r="35" spans="1:12" ht="21.75" customHeight="1">
      <c r="A35" s="1156" t="s">
        <v>614</v>
      </c>
      <c r="B35" s="1156"/>
      <c r="C35" s="1156"/>
      <c r="D35" s="1156"/>
      <c r="E35" s="1156"/>
      <c r="F35" s="1156"/>
      <c r="G35" s="1156"/>
      <c r="H35" s="1156"/>
      <c r="I35" s="45"/>
      <c r="J35" s="45"/>
      <c r="K35" s="45"/>
      <c r="L35" s="45"/>
    </row>
    <row r="36" spans="1:12" ht="11.25">
      <c r="A36" s="1060"/>
      <c r="B36" s="1060"/>
      <c r="C36" s="1060"/>
      <c r="D36" s="1060"/>
      <c r="E36" s="1060"/>
      <c r="F36" s="1060"/>
      <c r="G36" s="1060"/>
      <c r="H36" s="1060"/>
    </row>
    <row r="37" spans="1:12" ht="12" customHeight="1">
      <c r="A37" s="4" t="s">
        <v>69</v>
      </c>
      <c r="B37" s="4"/>
      <c r="C37" s="4"/>
      <c r="D37" s="4"/>
      <c r="E37" s="4"/>
      <c r="F37" s="4"/>
      <c r="G37" s="4"/>
      <c r="H37" s="4"/>
    </row>
    <row r="38" spans="1:12" ht="12" customHeight="1">
      <c r="A38" s="4" t="s">
        <v>652</v>
      </c>
      <c r="B38" s="4"/>
      <c r="C38" s="4"/>
      <c r="D38" s="4"/>
      <c r="E38" s="4"/>
      <c r="F38" s="19"/>
      <c r="G38" s="19"/>
      <c r="H38" s="4"/>
    </row>
    <row r="39" spans="1:12" ht="12" customHeight="1">
      <c r="A39" s="75" t="s">
        <v>84</v>
      </c>
    </row>
    <row r="40" spans="1:12" ht="12" customHeight="1">
      <c r="A40" s="4"/>
      <c r="B40" s="4"/>
      <c r="C40" s="4"/>
      <c r="D40" s="4"/>
      <c r="E40" s="4"/>
      <c r="F40" s="19"/>
      <c r="G40" s="19"/>
      <c r="H40" s="4"/>
    </row>
    <row r="41" spans="1:12" ht="12" customHeight="1">
      <c r="F41" s="4"/>
      <c r="G41" s="4"/>
    </row>
  </sheetData>
  <mergeCells count="10">
    <mergeCell ref="I9:K9"/>
    <mergeCell ref="F5:G5"/>
    <mergeCell ref="H5:H6"/>
    <mergeCell ref="A7:A26"/>
    <mergeCell ref="A28:A34"/>
    <mergeCell ref="A35:H36"/>
    <mergeCell ref="A5:A6"/>
    <mergeCell ref="B5:B6"/>
    <mergeCell ref="C5:D5"/>
    <mergeCell ref="E5:E6"/>
  </mergeCells>
  <pageMargins left="0.511811024" right="0.511811024" top="0.78740157499999996" bottom="0.78740157499999996" header="0.31496062000000002" footer="0.31496062000000002"/>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workbookViewId="0">
      <selection activeCell="J18" sqref="J18"/>
    </sheetView>
  </sheetViews>
  <sheetFormatPr defaultRowHeight="12" customHeight="1"/>
  <cols>
    <col min="1" max="1" width="10.5703125" style="322" customWidth="1"/>
    <col min="2" max="6" width="14.7109375" style="322" customWidth="1"/>
    <col min="7" max="7" width="16.28515625" style="322" customWidth="1"/>
    <col min="8" max="16384" width="9.140625" style="322"/>
  </cols>
  <sheetData>
    <row r="1" spans="1:15" ht="12" customHeight="1">
      <c r="A1" s="53" t="s">
        <v>353</v>
      </c>
      <c r="B1" s="51"/>
      <c r="C1" s="51"/>
      <c r="D1" s="51"/>
      <c r="E1" s="52"/>
      <c r="F1" s="52"/>
    </row>
    <row r="2" spans="1:15" ht="12" customHeight="1">
      <c r="A2" s="51" t="s">
        <v>0</v>
      </c>
      <c r="B2" s="53"/>
      <c r="C2" s="53"/>
      <c r="D2" s="53"/>
      <c r="E2" s="52"/>
      <c r="F2" s="52"/>
    </row>
    <row r="3" spans="1:15" ht="12" customHeight="1">
      <c r="A3" s="51" t="s">
        <v>93</v>
      </c>
      <c r="B3" s="51"/>
      <c r="C3" s="51"/>
      <c r="D3" s="51"/>
      <c r="E3" s="51"/>
      <c r="F3" s="54"/>
    </row>
    <row r="4" spans="1:15" ht="12" customHeight="1">
      <c r="A4" s="51"/>
      <c r="B4" s="51"/>
      <c r="C4" s="51"/>
      <c r="D4" s="51"/>
      <c r="E4" s="51"/>
      <c r="F4" s="54"/>
    </row>
    <row r="5" spans="1:15" ht="12" customHeight="1">
      <c r="A5" s="55"/>
      <c r="B5" s="55"/>
      <c r="C5" s="55"/>
      <c r="D5" s="55"/>
      <c r="E5" s="55"/>
      <c r="F5" s="80" t="s">
        <v>77</v>
      </c>
    </row>
    <row r="6" spans="1:15" ht="22.5">
      <c r="A6" s="786"/>
      <c r="B6" s="787" t="s">
        <v>3</v>
      </c>
      <c r="C6" s="787" t="s">
        <v>4</v>
      </c>
      <c r="D6" s="787" t="s">
        <v>5</v>
      </c>
      <c r="E6" s="787" t="s">
        <v>70</v>
      </c>
      <c r="F6" s="787" t="s">
        <v>7</v>
      </c>
    </row>
    <row r="7" spans="1:15" ht="11.25">
      <c r="A7" s="790">
        <v>2007</v>
      </c>
      <c r="B7" s="748">
        <v>1539285884.5666492</v>
      </c>
      <c r="C7" s="748">
        <v>698557143.54128277</v>
      </c>
      <c r="D7" s="748">
        <v>181575246.55826882</v>
      </c>
      <c r="E7" s="748">
        <v>4189807701.7326937</v>
      </c>
      <c r="F7" s="748">
        <v>6609225976.3988943</v>
      </c>
      <c r="H7" s="11"/>
      <c r="I7" s="42"/>
      <c r="J7" s="42"/>
      <c r="K7" s="42"/>
      <c r="L7" s="42"/>
      <c r="M7" s="42"/>
      <c r="N7" s="42"/>
      <c r="O7" s="42"/>
    </row>
    <row r="8" spans="1:15" ht="12" customHeight="1">
      <c r="A8" s="56">
        <v>2008</v>
      </c>
      <c r="B8" s="761">
        <v>1347046303.949764</v>
      </c>
      <c r="C8" s="761">
        <v>1181217910.7072954</v>
      </c>
      <c r="D8" s="761">
        <v>119584773.89762241</v>
      </c>
      <c r="E8" s="761">
        <v>5214268594.9537554</v>
      </c>
      <c r="F8" s="761">
        <v>7862117583.5084362</v>
      </c>
    </row>
    <row r="9" spans="1:15" ht="12" customHeight="1">
      <c r="A9" s="56">
        <v>2009</v>
      </c>
      <c r="B9" s="761">
        <v>756223674.21681273</v>
      </c>
      <c r="C9" s="761">
        <v>2308443759.6315584</v>
      </c>
      <c r="D9" s="761">
        <v>137556995.05834684</v>
      </c>
      <c r="E9" s="761">
        <v>5934269153.1667986</v>
      </c>
      <c r="F9" s="761">
        <v>9136493582.0735168</v>
      </c>
    </row>
    <row r="10" spans="1:15" ht="12" customHeight="1">
      <c r="A10" s="56">
        <v>2010</v>
      </c>
      <c r="B10" s="761">
        <v>541756538.25311506</v>
      </c>
      <c r="C10" s="788">
        <v>2302373418.4400759</v>
      </c>
      <c r="D10" s="788">
        <v>108314489.11558963</v>
      </c>
      <c r="E10" s="788">
        <v>5756103883.2054586</v>
      </c>
      <c r="F10" s="761">
        <v>8708548329.0142384</v>
      </c>
    </row>
    <row r="11" spans="1:15" ht="12" customHeight="1">
      <c r="A11" s="56">
        <v>2011</v>
      </c>
      <c r="B11" s="761">
        <v>879901982.10662842</v>
      </c>
      <c r="C11" s="788">
        <v>1317606689.4026558</v>
      </c>
      <c r="D11" s="788">
        <v>92960408.807464585</v>
      </c>
      <c r="E11" s="788">
        <v>5490169266.1199303</v>
      </c>
      <c r="F11" s="761">
        <v>7780638346.4926519</v>
      </c>
    </row>
    <row r="12" spans="1:15" ht="12" customHeight="1">
      <c r="A12" s="56">
        <v>2012</v>
      </c>
      <c r="B12" s="789">
        <v>1516730943.6626697</v>
      </c>
      <c r="C12" s="789">
        <v>1593317939.1372583</v>
      </c>
      <c r="D12" s="789">
        <v>348065502.77755809</v>
      </c>
      <c r="E12" s="789">
        <v>4909208535.8121147</v>
      </c>
      <c r="F12" s="789">
        <v>8367322921.3895998</v>
      </c>
    </row>
    <row r="13" spans="1:15" ht="12" customHeight="1">
      <c r="A13" s="791">
        <v>2013</v>
      </c>
      <c r="B13" s="792">
        <v>1660117484.47</v>
      </c>
      <c r="C13" s="792">
        <v>1425585185.72</v>
      </c>
      <c r="D13" s="792">
        <v>484549796.29000002</v>
      </c>
      <c r="E13" s="792">
        <v>4700650743.4399996</v>
      </c>
      <c r="F13" s="753">
        <v>8270903209.9200001</v>
      </c>
      <c r="G13" s="991"/>
    </row>
    <row r="14" spans="1:15" ht="12" customHeight="1">
      <c r="A14" s="56"/>
      <c r="B14" s="57"/>
      <c r="C14" s="57"/>
      <c r="D14" s="57"/>
      <c r="E14" s="57"/>
      <c r="F14" s="37"/>
    </row>
    <row r="15" spans="1:15" ht="12" customHeight="1">
      <c r="A15" s="56"/>
      <c r="B15" s="57"/>
      <c r="C15" s="57"/>
      <c r="D15" s="57"/>
      <c r="E15" s="57"/>
      <c r="F15" s="58" t="s">
        <v>71</v>
      </c>
    </row>
    <row r="16" spans="1:15" ht="22.5">
      <c r="A16" s="793"/>
      <c r="B16" s="787" t="s">
        <v>3</v>
      </c>
      <c r="C16" s="787" t="s">
        <v>4</v>
      </c>
      <c r="D16" s="787" t="s">
        <v>5</v>
      </c>
      <c r="E16" s="787" t="s">
        <v>70</v>
      </c>
      <c r="F16" s="787" t="s">
        <v>7</v>
      </c>
    </row>
    <row r="17" spans="1:9" ht="11.25">
      <c r="A17" s="790">
        <v>2007</v>
      </c>
      <c r="B17" s="794">
        <v>23.289956949018489</v>
      </c>
      <c r="C17" s="794">
        <v>10.569424408180078</v>
      </c>
      <c r="D17" s="794">
        <v>2.7472997171932376</v>
      </c>
      <c r="E17" s="794">
        <v>63.393318925608206</v>
      </c>
      <c r="F17" s="795">
        <v>100</v>
      </c>
    </row>
    <row r="18" spans="1:9" ht="12" customHeight="1">
      <c r="A18" s="56">
        <v>2008</v>
      </c>
      <c r="B18" s="761">
        <v>17.13337774005474</v>
      </c>
      <c r="C18" s="761">
        <v>15.024169991873638</v>
      </c>
      <c r="D18" s="761">
        <v>1.521024999021424</v>
      </c>
      <c r="E18" s="761">
        <v>66.32142726905019</v>
      </c>
      <c r="F18" s="761">
        <v>100</v>
      </c>
    </row>
    <row r="19" spans="1:9" ht="12" customHeight="1">
      <c r="A19" s="56">
        <v>2009</v>
      </c>
      <c r="B19" s="761">
        <v>8.2769573187308989</v>
      </c>
      <c r="C19" s="761">
        <v>25.266189254058009</v>
      </c>
      <c r="D19" s="761">
        <v>1.5055775371882703</v>
      </c>
      <c r="E19" s="761">
        <v>64.951275890022814</v>
      </c>
      <c r="F19" s="761">
        <v>100</v>
      </c>
    </row>
    <row r="20" spans="1:9" ht="12" customHeight="1">
      <c r="A20" s="56">
        <v>2010</v>
      </c>
      <c r="B20" s="761">
        <v>6.2209741254825079</v>
      </c>
      <c r="C20" s="761">
        <v>26.438085102763534</v>
      </c>
      <c r="D20" s="761">
        <v>1.2437720389599107</v>
      </c>
      <c r="E20" s="761">
        <v>66.09716873279406</v>
      </c>
      <c r="F20" s="761">
        <v>100</v>
      </c>
    </row>
    <row r="21" spans="1:9" ht="12" customHeight="1">
      <c r="A21" s="56">
        <v>2011</v>
      </c>
      <c r="B21" s="761">
        <v>11.308866225651908</v>
      </c>
      <c r="C21" s="761">
        <v>16.934429165398814</v>
      </c>
      <c r="D21" s="761">
        <v>1.1947658362680382</v>
      </c>
      <c r="E21" s="761">
        <v>70.561938771961863</v>
      </c>
      <c r="F21" s="761">
        <v>100</v>
      </c>
    </row>
    <row r="22" spans="1:9" ht="12" customHeight="1">
      <c r="A22" s="56">
        <v>2012</v>
      </c>
      <c r="B22" s="761">
        <v>18.13</v>
      </c>
      <c r="C22" s="761">
        <v>19.04</v>
      </c>
      <c r="D22" s="761">
        <v>4.16</v>
      </c>
      <c r="E22" s="761">
        <v>58.67</v>
      </c>
      <c r="F22" s="761">
        <v>100</v>
      </c>
      <c r="G22" s="42"/>
    </row>
    <row r="23" spans="1:9" ht="12" customHeight="1">
      <c r="A23" s="791">
        <v>2013</v>
      </c>
      <c r="B23" s="768">
        <f>B13*100/F13</f>
        <v>20.071779856870762</v>
      </c>
      <c r="C23" s="768">
        <f>C13*100/F13</f>
        <v>17.236148816373213</v>
      </c>
      <c r="D23" s="768">
        <f>D13*100/F13</f>
        <v>5.8584870840809513</v>
      </c>
      <c r="E23" s="768">
        <f>E13*100/F13</f>
        <v>56.833584242675066</v>
      </c>
      <c r="F23" s="768">
        <v>100</v>
      </c>
      <c r="G23" s="42"/>
    </row>
    <row r="24" spans="1:9" ht="12" customHeight="1">
      <c r="A24" s="59" t="s">
        <v>72</v>
      </c>
      <c r="B24" s="60"/>
      <c r="C24" s="60"/>
      <c r="D24" s="60"/>
      <c r="E24" s="60"/>
      <c r="F24" s="61"/>
    </row>
    <row r="25" spans="1:9" ht="12" customHeight="1">
      <c r="A25" s="42" t="s">
        <v>78</v>
      </c>
      <c r="B25" s="35"/>
      <c r="C25" s="51"/>
      <c r="D25" s="51"/>
      <c r="E25" s="73"/>
      <c r="F25" s="54"/>
    </row>
    <row r="26" spans="1:9" ht="12" customHeight="1">
      <c r="A26" s="40"/>
      <c r="B26" s="40"/>
      <c r="C26" s="40"/>
      <c r="D26" s="40"/>
      <c r="E26" s="40"/>
      <c r="F26" s="62"/>
    </row>
    <row r="27" spans="1:9" ht="12" customHeight="1">
      <c r="A27" s="35"/>
      <c r="B27" s="40"/>
      <c r="C27" s="40"/>
      <c r="D27" s="40"/>
      <c r="E27" s="40"/>
      <c r="F27" s="62"/>
      <c r="G27" s="42"/>
      <c r="H27" s="42"/>
      <c r="I27" s="42"/>
    </row>
    <row r="28" spans="1:9" ht="12" customHeight="1">
      <c r="A28" s="35"/>
      <c r="B28" s="1001"/>
      <c r="C28" s="1002"/>
      <c r="D28" s="40"/>
      <c r="E28" s="40"/>
      <c r="F28" s="62"/>
      <c r="G28" s="42"/>
      <c r="H28" s="42"/>
      <c r="I28" s="42"/>
    </row>
    <row r="29" spans="1:9" ht="12" customHeight="1">
      <c r="A29" s="42"/>
      <c r="B29" s="25"/>
      <c r="C29" s="25"/>
      <c r="D29" s="25"/>
      <c r="E29" s="25"/>
      <c r="F29" s="25"/>
      <c r="G29" s="45"/>
      <c r="H29" s="42"/>
      <c r="I29" s="42"/>
    </row>
    <row r="30" spans="1:9" ht="17.25" customHeight="1">
      <c r="A30" s="42"/>
      <c r="B30" s="63"/>
      <c r="C30" s="63"/>
      <c r="D30" s="63"/>
      <c r="E30" s="63"/>
      <c r="F30" s="63"/>
      <c r="G30" s="45"/>
      <c r="H30" s="42"/>
      <c r="I30" s="42"/>
    </row>
    <row r="31" spans="1:9" ht="11.25">
      <c r="A31" s="69"/>
      <c r="B31" s="70"/>
      <c r="C31" s="70"/>
      <c r="D31" s="70"/>
      <c r="E31" s="70"/>
      <c r="F31" s="70"/>
      <c r="G31" s="45"/>
      <c r="H31" s="42"/>
      <c r="I31" s="42"/>
    </row>
    <row r="32" spans="1:9" ht="12" customHeight="1">
      <c r="A32" s="71"/>
      <c r="B32" s="25"/>
      <c r="C32" s="25"/>
      <c r="D32" s="25"/>
      <c r="E32" s="25"/>
      <c r="F32" s="25"/>
      <c r="G32" s="45"/>
      <c r="H32" s="42"/>
      <c r="I32" s="42"/>
    </row>
    <row r="33" spans="1:9" ht="12" customHeight="1">
      <c r="A33" s="56"/>
      <c r="B33" s="25"/>
      <c r="C33" s="25"/>
      <c r="D33" s="25"/>
      <c r="E33" s="25"/>
      <c r="F33" s="25"/>
      <c r="G33" s="45"/>
      <c r="H33" s="42"/>
      <c r="I33" s="42"/>
    </row>
    <row r="34" spans="1:9" ht="12" customHeight="1">
      <c r="A34" s="56"/>
      <c r="B34" s="25"/>
      <c r="C34" s="25"/>
      <c r="D34" s="25"/>
      <c r="E34" s="25"/>
      <c r="F34" s="25"/>
      <c r="G34" s="45"/>
      <c r="H34" s="42"/>
      <c r="I34" s="42"/>
    </row>
    <row r="35" spans="1:9" ht="12" customHeight="1">
      <c r="A35" s="56"/>
      <c r="B35" s="25"/>
      <c r="C35" s="25"/>
      <c r="D35" s="25"/>
      <c r="E35" s="25"/>
      <c r="F35" s="25"/>
      <c r="G35" s="45"/>
      <c r="H35" s="42"/>
      <c r="I35" s="42"/>
    </row>
    <row r="36" spans="1:9" ht="12" customHeight="1">
      <c r="A36" s="56"/>
      <c r="B36" s="25"/>
      <c r="C36" s="25"/>
      <c r="D36" s="25"/>
      <c r="E36" s="25"/>
      <c r="F36" s="25"/>
      <c r="G36" s="45"/>
      <c r="H36" s="42"/>
      <c r="I36" s="42"/>
    </row>
    <row r="37" spans="1:9" ht="12" customHeight="1">
      <c r="A37" s="56"/>
      <c r="B37" s="25"/>
      <c r="C37" s="25"/>
      <c r="D37" s="25"/>
      <c r="E37" s="25"/>
      <c r="F37" s="25"/>
      <c r="G37" s="45"/>
      <c r="H37" s="42"/>
      <c r="I37" s="42"/>
    </row>
    <row r="38" spans="1:9" ht="12" customHeight="1">
      <c r="A38" s="56"/>
      <c r="B38" s="57"/>
      <c r="C38" s="57"/>
      <c r="D38" s="57"/>
      <c r="E38" s="57"/>
      <c r="F38" s="37"/>
      <c r="G38" s="45"/>
    </row>
    <row r="39" spans="1:9" ht="12" customHeight="1">
      <c r="A39" s="45"/>
      <c r="B39" s="45"/>
      <c r="C39" s="45"/>
      <c r="D39" s="45"/>
      <c r="E39" s="45"/>
      <c r="F39" s="45"/>
      <c r="G39" s="45"/>
    </row>
    <row r="40" spans="1:9" ht="12" customHeight="1">
      <c r="A40" s="45"/>
      <c r="B40" s="45"/>
      <c r="C40" s="45"/>
      <c r="D40" s="45"/>
      <c r="E40" s="45"/>
      <c r="F40" s="45"/>
      <c r="G40" s="45"/>
    </row>
    <row r="41" spans="1:9" ht="12" customHeight="1">
      <c r="A41" s="45"/>
      <c r="B41" s="45"/>
      <c r="C41" s="45"/>
      <c r="D41" s="45"/>
      <c r="E41" s="45"/>
      <c r="F41" s="45"/>
      <c r="G41" s="45"/>
    </row>
  </sheetData>
  <pageMargins left="0.511811024" right="0.511811024" top="0.78740157499999996" bottom="0.78740157499999996" header="0.31496062000000002" footer="0.3149606200000000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selection activeCell="F23" sqref="F23"/>
    </sheetView>
  </sheetViews>
  <sheetFormatPr defaultRowHeight="12" customHeight="1"/>
  <cols>
    <col min="1" max="1" width="11.7109375" style="68" customWidth="1"/>
    <col min="2" max="2" width="16.28515625" style="68" customWidth="1"/>
    <col min="3" max="4" width="15.42578125" style="68" bestFit="1" customWidth="1"/>
    <col min="5" max="5" width="19.5703125" style="68" bestFit="1" customWidth="1"/>
    <col min="6" max="6" width="13.7109375" style="68" customWidth="1"/>
    <col min="7" max="7" width="18.42578125" style="68" bestFit="1" customWidth="1"/>
    <col min="8" max="8" width="9.140625" style="68"/>
    <col min="9" max="9" width="13.85546875" style="68" customWidth="1"/>
    <col min="10" max="10" width="12.85546875" style="68" bestFit="1" customWidth="1"/>
    <col min="11" max="16384" width="9.140625" style="68"/>
  </cols>
  <sheetData>
    <row r="1" spans="1:12" ht="12" customHeight="1">
      <c r="A1" s="60" t="s">
        <v>354</v>
      </c>
      <c r="B1" s="35"/>
      <c r="C1" s="35"/>
      <c r="D1" s="35"/>
      <c r="E1" s="35"/>
      <c r="F1" s="64"/>
      <c r="G1" s="11"/>
      <c r="H1" s="11"/>
      <c r="I1" s="11"/>
      <c r="J1" s="11"/>
    </row>
    <row r="2" spans="1:12" ht="12" customHeight="1">
      <c r="A2" s="35" t="s">
        <v>0</v>
      </c>
      <c r="B2" s="60"/>
      <c r="C2" s="60"/>
      <c r="D2" s="60"/>
      <c r="E2" s="60"/>
      <c r="F2" s="64"/>
      <c r="G2" s="11"/>
      <c r="H2" s="11"/>
      <c r="I2" s="11"/>
      <c r="J2" s="11"/>
    </row>
    <row r="3" spans="1:12" ht="12" customHeight="1">
      <c r="A3" s="35" t="s">
        <v>95</v>
      </c>
      <c r="B3" s="35"/>
      <c r="C3" s="35"/>
      <c r="D3" s="35"/>
      <c r="E3" s="35"/>
      <c r="F3" s="64"/>
      <c r="G3" s="11"/>
      <c r="H3" s="11"/>
      <c r="I3" s="11"/>
      <c r="J3" s="11"/>
    </row>
    <row r="4" spans="1:12" ht="12" customHeight="1">
      <c r="A4" s="35"/>
      <c r="B4" s="35"/>
      <c r="C4" s="35"/>
      <c r="D4" s="35"/>
      <c r="E4" s="35"/>
      <c r="F4" s="64"/>
      <c r="G4" s="11"/>
      <c r="H4" s="11"/>
      <c r="I4" s="11"/>
      <c r="J4" s="11"/>
    </row>
    <row r="5" spans="1:12" ht="12" customHeight="1">
      <c r="A5" s="55"/>
      <c r="B5" s="55"/>
      <c r="C5" s="55"/>
      <c r="D5" s="55"/>
      <c r="E5" s="55"/>
      <c r="F5" s="80" t="s">
        <v>77</v>
      </c>
      <c r="G5" s="11"/>
      <c r="H5" s="11"/>
      <c r="I5" s="11"/>
      <c r="J5" s="11"/>
    </row>
    <row r="6" spans="1:12" ht="22.5">
      <c r="A6" s="793"/>
      <c r="B6" s="787" t="s">
        <v>3</v>
      </c>
      <c r="C6" s="787" t="s">
        <v>4</v>
      </c>
      <c r="D6" s="787" t="s">
        <v>5</v>
      </c>
      <c r="E6" s="787" t="s">
        <v>73</v>
      </c>
      <c r="F6" s="787" t="s">
        <v>7</v>
      </c>
      <c r="G6" s="11"/>
      <c r="H6" s="11"/>
      <c r="I6" s="4"/>
      <c r="J6" s="65"/>
    </row>
    <row r="7" spans="1:12" ht="11.25">
      <c r="A7" s="796">
        <v>2007</v>
      </c>
      <c r="B7" s="797">
        <v>12699007836.196434</v>
      </c>
      <c r="C7" s="797">
        <v>581072320.06382799</v>
      </c>
      <c r="D7" s="798">
        <v>103393446.49192438</v>
      </c>
      <c r="E7" s="798">
        <v>28474930181.979946</v>
      </c>
      <c r="F7" s="798">
        <v>41858403784.728249</v>
      </c>
      <c r="G7" s="11"/>
      <c r="H7" s="11"/>
      <c r="I7" s="4"/>
      <c r="J7" s="65"/>
    </row>
    <row r="8" spans="1:12" ht="12" customHeight="1">
      <c r="A8" s="56">
        <v>2008</v>
      </c>
      <c r="B8" s="761">
        <v>16759773569.907976</v>
      </c>
      <c r="C8" s="761">
        <v>881611079.00833762</v>
      </c>
      <c r="D8" s="761">
        <v>322824040.13527894</v>
      </c>
      <c r="E8" s="761">
        <v>26160925852.183941</v>
      </c>
      <c r="F8" s="761">
        <v>44125134541.23555</v>
      </c>
      <c r="G8" s="11"/>
      <c r="H8" s="11"/>
      <c r="I8" s="4"/>
      <c r="J8" s="65"/>
      <c r="K8" s="11"/>
      <c r="L8" s="11"/>
    </row>
    <row r="9" spans="1:12" ht="12" customHeight="1">
      <c r="A9" s="56">
        <v>2009</v>
      </c>
      <c r="B9" s="761">
        <v>18537875298.66914</v>
      </c>
      <c r="C9" s="761">
        <v>1188272344.6324573</v>
      </c>
      <c r="D9" s="761">
        <v>404774721.80334657</v>
      </c>
      <c r="E9" s="761">
        <v>27944603902.156155</v>
      </c>
      <c r="F9" s="761">
        <v>48075526267.261101</v>
      </c>
      <c r="G9" s="11"/>
      <c r="H9" s="11"/>
      <c r="I9" s="4"/>
      <c r="J9" s="65"/>
    </row>
    <row r="10" spans="1:12" ht="12" customHeight="1">
      <c r="A10" s="56">
        <v>2010</v>
      </c>
      <c r="B10" s="761">
        <v>15214991780.492271</v>
      </c>
      <c r="C10" s="761">
        <v>1225345140.1163445</v>
      </c>
      <c r="D10" s="761">
        <v>431564774.20078808</v>
      </c>
      <c r="E10" s="761">
        <v>28373595119.59856</v>
      </c>
      <c r="F10" s="761">
        <v>45245496814.407967</v>
      </c>
      <c r="G10" s="11"/>
      <c r="H10" s="11"/>
      <c r="I10" s="4"/>
      <c r="J10" s="65"/>
    </row>
    <row r="11" spans="1:12" ht="12" customHeight="1">
      <c r="A11" s="56">
        <v>2011</v>
      </c>
      <c r="B11" s="67">
        <v>20287484889.931217</v>
      </c>
      <c r="C11" s="67">
        <v>1091745060.8853097</v>
      </c>
      <c r="D11" s="67">
        <v>460136613.84849334</v>
      </c>
      <c r="E11" s="67">
        <v>29434313807.294655</v>
      </c>
      <c r="F11" s="67">
        <v>51273680371.959671</v>
      </c>
      <c r="G11" s="11"/>
      <c r="H11" s="11"/>
      <c r="I11" s="11"/>
      <c r="J11" s="11"/>
    </row>
    <row r="12" spans="1:12" ht="12" customHeight="1">
      <c r="A12" s="56">
        <v>2012</v>
      </c>
      <c r="B12" s="67">
        <v>17130566777.670853</v>
      </c>
      <c r="C12" s="67">
        <v>1135252073.3541884</v>
      </c>
      <c r="D12" s="67">
        <v>586591231.37950253</v>
      </c>
      <c r="E12" s="67">
        <v>28840284314.070065</v>
      </c>
      <c r="F12" s="67">
        <v>47692694396.474609</v>
      </c>
      <c r="G12" s="11"/>
      <c r="H12" s="11"/>
      <c r="I12" s="11"/>
      <c r="J12" s="11"/>
    </row>
    <row r="13" spans="1:12" ht="12" customHeight="1">
      <c r="A13" s="791">
        <v>2013</v>
      </c>
      <c r="B13" s="799">
        <v>17263698879.380001</v>
      </c>
      <c r="C13" s="799">
        <v>1143998842.1399999</v>
      </c>
      <c r="D13" s="799">
        <v>634869764.54999995</v>
      </c>
      <c r="E13" s="799">
        <v>27637164295.080002</v>
      </c>
      <c r="F13" s="799">
        <v>49266559130.290001</v>
      </c>
      <c r="G13" s="1003"/>
      <c r="H13" s="11"/>
      <c r="I13" s="11"/>
      <c r="J13" s="11"/>
    </row>
    <row r="14" spans="1:12" ht="12" customHeight="1">
      <c r="A14" s="56"/>
      <c r="B14" s="66"/>
      <c r="C14" s="66"/>
      <c r="D14" s="66"/>
      <c r="E14" s="66"/>
      <c r="F14" s="66"/>
      <c r="G14" s="11"/>
      <c r="H14" s="11"/>
      <c r="I14" s="11"/>
      <c r="J14" s="11"/>
    </row>
    <row r="15" spans="1:12" ht="12" customHeight="1">
      <c r="A15" s="40"/>
      <c r="B15" s="40"/>
      <c r="C15" s="40"/>
      <c r="D15" s="40"/>
      <c r="E15" s="40"/>
      <c r="F15" s="58" t="s">
        <v>71</v>
      </c>
      <c r="G15" s="11"/>
      <c r="H15" s="11"/>
      <c r="I15" s="11"/>
      <c r="J15" s="11"/>
    </row>
    <row r="16" spans="1:12" ht="22.5">
      <c r="A16" s="793"/>
      <c r="B16" s="787" t="s">
        <v>3</v>
      </c>
      <c r="C16" s="787" t="s">
        <v>4</v>
      </c>
      <c r="D16" s="787" t="s">
        <v>5</v>
      </c>
      <c r="E16" s="787" t="s">
        <v>73</v>
      </c>
      <c r="F16" s="787" t="s">
        <v>7</v>
      </c>
      <c r="G16" s="11"/>
      <c r="H16" s="11"/>
      <c r="I16" s="11"/>
      <c r="J16" s="11"/>
    </row>
    <row r="17" spans="1:12" ht="11.25">
      <c r="A17" s="796">
        <v>2007</v>
      </c>
      <c r="B17" s="801">
        <v>30.338012652144137</v>
      </c>
      <c r="C17" s="801">
        <v>1.3881855673527337</v>
      </c>
      <c r="D17" s="801">
        <v>0.2470076188849962</v>
      </c>
      <c r="E17" s="801">
        <v>68.026794161627421</v>
      </c>
      <c r="F17" s="801">
        <v>100</v>
      </c>
      <c r="G17" s="11"/>
      <c r="H17" s="11"/>
      <c r="I17" s="11"/>
      <c r="J17" s="11"/>
    </row>
    <row r="18" spans="1:12" ht="12" customHeight="1">
      <c r="A18" s="56">
        <v>2008</v>
      </c>
      <c r="B18" s="800">
        <v>37.982373865049048</v>
      </c>
      <c r="C18" s="800">
        <v>1.9979793561523538</v>
      </c>
      <c r="D18" s="800">
        <v>0.73161032479933952</v>
      </c>
      <c r="E18" s="800">
        <v>59.288036453999247</v>
      </c>
      <c r="F18" s="800">
        <v>100</v>
      </c>
      <c r="G18" s="11"/>
      <c r="H18" s="11"/>
      <c r="I18" s="11"/>
      <c r="J18" s="11"/>
    </row>
    <row r="19" spans="1:12" ht="12" customHeight="1">
      <c r="A19" s="56">
        <v>2009</v>
      </c>
      <c r="B19" s="800">
        <v>38.559900926749137</v>
      </c>
      <c r="C19" s="800">
        <v>2.4716782880890844</v>
      </c>
      <c r="D19" s="800">
        <v>0.84195588323490411</v>
      </c>
      <c r="E19" s="800">
        <v>58.126464901926866</v>
      </c>
      <c r="F19" s="800">
        <v>100</v>
      </c>
      <c r="G19" s="11"/>
      <c r="H19" s="11"/>
      <c r="I19" s="11"/>
      <c r="J19" s="11"/>
    </row>
    <row r="20" spans="1:12" ht="12" customHeight="1">
      <c r="A20" s="56">
        <v>2010</v>
      </c>
      <c r="B20" s="800">
        <v>33.627637779959606</v>
      </c>
      <c r="C20" s="800">
        <v>2.7082145768949673</v>
      </c>
      <c r="D20" s="800">
        <v>0.95382923072105752</v>
      </c>
      <c r="E20" s="800">
        <v>62.710318412424371</v>
      </c>
      <c r="F20" s="800">
        <v>100</v>
      </c>
      <c r="G20" s="11"/>
      <c r="H20" s="11"/>
      <c r="I20" s="11"/>
      <c r="J20" s="11"/>
    </row>
    <row r="21" spans="1:12" ht="12" customHeight="1">
      <c r="A21" s="56">
        <v>2011</v>
      </c>
      <c r="B21" s="800">
        <v>39.664257923436502</v>
      </c>
      <c r="C21" s="800">
        <v>2.126822091617008</v>
      </c>
      <c r="D21" s="800">
        <v>0.89410353833079892</v>
      </c>
      <c r="E21" s="800">
        <v>57.314816446615687</v>
      </c>
      <c r="F21" s="800">
        <v>100.00000000000001</v>
      </c>
      <c r="G21" s="11"/>
      <c r="H21" s="11"/>
      <c r="I21" s="11"/>
      <c r="J21" s="11"/>
    </row>
    <row r="22" spans="1:12" ht="12" customHeight="1">
      <c r="A22" s="56">
        <v>2012</v>
      </c>
      <c r="B22" s="800">
        <v>35.918639100702862</v>
      </c>
      <c r="C22" s="800">
        <v>2.3803479499747136</v>
      </c>
      <c r="D22" s="800">
        <v>1.2299393833846022</v>
      </c>
      <c r="E22" s="800">
        <v>60.471073565937814</v>
      </c>
      <c r="F22" s="800">
        <v>100</v>
      </c>
      <c r="G22" s="11"/>
      <c r="H22" s="11"/>
      <c r="I22" s="11"/>
      <c r="J22" s="11"/>
    </row>
    <row r="23" spans="1:12" ht="12" customHeight="1">
      <c r="A23" s="791">
        <v>2013</v>
      </c>
      <c r="B23" s="802">
        <f>B13*100/F13</f>
        <v>35.041413859905546</v>
      </c>
      <c r="C23" s="802">
        <f>C13*100/F13</f>
        <v>2.3220595518241662</v>
      </c>
      <c r="D23" s="802">
        <f>D13*100/F13</f>
        <v>1.2886423889905274</v>
      </c>
      <c r="E23" s="802">
        <f>E13*100/F13</f>
        <v>56.097208294963217</v>
      </c>
      <c r="F23" s="802">
        <f>F13*100/F13</f>
        <v>100</v>
      </c>
      <c r="G23" s="11"/>
      <c r="H23" s="11"/>
      <c r="I23" s="11"/>
      <c r="J23" s="11"/>
    </row>
    <row r="24" spans="1:12" ht="12" customHeight="1">
      <c r="A24" s="1" t="s">
        <v>38</v>
      </c>
      <c r="B24" s="60"/>
      <c r="C24" s="60"/>
      <c r="D24" s="60"/>
      <c r="E24" s="60"/>
      <c r="F24" s="61"/>
      <c r="G24" s="11"/>
      <c r="H24" s="11"/>
      <c r="I24" s="11"/>
      <c r="J24" s="11"/>
    </row>
    <row r="25" spans="1:12" ht="12" customHeight="1">
      <c r="A25" s="4" t="s">
        <v>74</v>
      </c>
      <c r="B25" s="35"/>
      <c r="C25" s="35"/>
      <c r="D25" s="35"/>
      <c r="E25" s="35"/>
      <c r="F25" s="64"/>
      <c r="G25" s="11"/>
      <c r="H25" s="11"/>
      <c r="I25" s="1004"/>
      <c r="J25" s="1005"/>
    </row>
    <row r="26" spans="1:12" ht="12" customHeight="1">
      <c r="A26" s="11" t="s">
        <v>78</v>
      </c>
      <c r="B26" s="35"/>
      <c r="C26" s="35"/>
      <c r="D26" s="35"/>
      <c r="E26" s="35"/>
      <c r="F26" s="64"/>
      <c r="G26" s="11"/>
      <c r="H26" s="11"/>
      <c r="I26" s="1006"/>
      <c r="J26" s="1007"/>
    </row>
    <row r="27" spans="1:12" ht="12" customHeight="1">
      <c r="B27" s="40"/>
      <c r="C27" s="40"/>
      <c r="D27" s="40"/>
      <c r="E27" s="40"/>
      <c r="F27" s="62"/>
      <c r="G27" s="12"/>
      <c r="H27" s="12"/>
      <c r="I27" s="1008"/>
      <c r="J27" s="1009"/>
      <c r="K27" s="12"/>
      <c r="L27" s="12"/>
    </row>
    <row r="28" spans="1:12" ht="12" customHeight="1">
      <c r="A28" s="760"/>
      <c r="B28" s="40"/>
      <c r="C28" s="40"/>
      <c r="D28" s="40"/>
      <c r="E28" s="40"/>
      <c r="F28" s="62"/>
      <c r="G28" s="12"/>
      <c r="H28" s="12"/>
      <c r="I28" s="1008"/>
      <c r="J28" s="1009"/>
      <c r="K28" s="12"/>
      <c r="L28" s="12"/>
    </row>
    <row r="29" spans="1:12" ht="12" customHeight="1">
      <c r="A29" s="760"/>
      <c r="B29" s="40"/>
      <c r="C29" s="40"/>
      <c r="D29" s="40"/>
      <c r="E29" s="40"/>
      <c r="F29" s="62"/>
      <c r="G29" s="12"/>
      <c r="H29" s="12"/>
      <c r="I29" s="1008"/>
      <c r="J29" s="1009"/>
      <c r="K29" s="12"/>
      <c r="L29" s="12"/>
    </row>
    <row r="30" spans="1:12" ht="12" customHeight="1">
      <c r="A30" s="12"/>
      <c r="B30" s="12"/>
      <c r="C30" s="1008"/>
      <c r="D30" s="1009"/>
      <c r="E30" s="12"/>
      <c r="F30" s="12"/>
    </row>
    <row r="31" spans="1:12" ht="15" customHeight="1">
      <c r="A31" s="12"/>
      <c r="B31" s="12"/>
      <c r="C31" s="1008"/>
      <c r="D31" s="1009"/>
      <c r="E31" s="12"/>
      <c r="F31" s="12"/>
    </row>
    <row r="32" spans="1:12" ht="12" customHeight="1">
      <c r="A32" s="12"/>
      <c r="B32" s="12"/>
      <c r="C32" s="1008"/>
      <c r="D32" s="1009"/>
      <c r="E32" s="12"/>
      <c r="F32" s="12"/>
    </row>
    <row r="33" spans="1:14" ht="12" customHeight="1">
      <c r="A33" s="12"/>
      <c r="B33" s="322"/>
      <c r="C33" s="322"/>
      <c r="D33" s="322"/>
      <c r="E33" s="322"/>
      <c r="F33" s="322"/>
      <c r="G33" s="322"/>
      <c r="H33" s="322"/>
    </row>
    <row r="34" spans="1:14" ht="12" customHeight="1">
      <c r="A34" s="12"/>
      <c r="B34" s="322"/>
      <c r="C34" s="322"/>
      <c r="D34" s="322"/>
      <c r="E34" s="322"/>
      <c r="F34" s="322"/>
      <c r="G34" s="322"/>
      <c r="H34" s="322"/>
    </row>
    <row r="35" spans="1:14" ht="12" customHeight="1">
      <c r="A35" s="12"/>
      <c r="B35" s="322"/>
      <c r="C35" s="322"/>
      <c r="D35" s="322"/>
      <c r="E35" s="322"/>
      <c r="F35" s="322"/>
      <c r="G35" s="322"/>
      <c r="H35" s="322"/>
    </row>
    <row r="36" spans="1:14" ht="12" customHeight="1">
      <c r="A36" s="12"/>
      <c r="B36" s="322"/>
      <c r="C36" s="322"/>
      <c r="D36" s="322"/>
      <c r="E36" s="322"/>
      <c r="F36" s="322"/>
      <c r="G36" s="322"/>
      <c r="H36" s="322"/>
    </row>
    <row r="37" spans="1:14" ht="12" customHeight="1">
      <c r="A37" s="56"/>
      <c r="B37" s="67"/>
      <c r="C37" s="67"/>
      <c r="D37" s="67"/>
      <c r="E37" s="67"/>
      <c r="F37" s="67"/>
      <c r="G37" s="12"/>
      <c r="H37" s="322"/>
      <c r="I37" s="322"/>
      <c r="J37" s="322"/>
      <c r="K37" s="322"/>
      <c r="L37" s="322"/>
      <c r="M37" s="322"/>
      <c r="N37" s="322"/>
    </row>
    <row r="38" spans="1:14" ht="12" customHeight="1">
      <c r="A38" s="12"/>
      <c r="B38" s="12"/>
      <c r="C38" s="12"/>
      <c r="D38" s="12"/>
      <c r="E38" s="12"/>
      <c r="F38" s="12"/>
      <c r="G38" s="12"/>
      <c r="H38" s="322"/>
      <c r="I38" s="322"/>
      <c r="J38" s="322"/>
      <c r="K38" s="322"/>
      <c r="L38" s="322"/>
      <c r="M38" s="322"/>
      <c r="N38" s="322"/>
    </row>
    <row r="39" spans="1:14" ht="12" customHeight="1">
      <c r="A39" s="12"/>
      <c r="B39" s="12"/>
      <c r="C39" s="12"/>
      <c r="D39" s="12"/>
      <c r="E39" s="12"/>
      <c r="F39" s="12"/>
      <c r="G39" s="12"/>
      <c r="H39" s="322"/>
      <c r="I39" s="322"/>
      <c r="J39" s="322"/>
      <c r="K39" s="322"/>
      <c r="L39" s="322"/>
      <c r="M39" s="322"/>
      <c r="N39" s="322"/>
    </row>
    <row r="40" spans="1:14" ht="12" customHeight="1">
      <c r="A40" s="12"/>
      <c r="B40" s="12"/>
      <c r="C40" s="12"/>
      <c r="D40" s="12"/>
      <c r="E40" s="12"/>
      <c r="F40" s="12"/>
      <c r="G40" s="12"/>
      <c r="H40" s="322"/>
      <c r="I40" s="322"/>
      <c r="J40" s="322"/>
      <c r="K40" s="322"/>
      <c r="L40" s="322"/>
      <c r="M40" s="322"/>
      <c r="N40" s="322"/>
    </row>
    <row r="41" spans="1:14" ht="12" customHeight="1">
      <c r="A41" s="12"/>
      <c r="B41" s="12"/>
      <c r="C41" s="12"/>
      <c r="D41" s="12"/>
      <c r="E41" s="12"/>
      <c r="F41" s="12"/>
      <c r="G41" s="12"/>
      <c r="H41" s="322"/>
      <c r="I41" s="322"/>
      <c r="J41" s="322"/>
      <c r="K41" s="322"/>
      <c r="L41" s="322"/>
      <c r="M41" s="322"/>
      <c r="N41" s="322"/>
    </row>
    <row r="42" spans="1:14" ht="12" customHeight="1">
      <c r="A42" s="12"/>
      <c r="B42" s="12"/>
      <c r="C42" s="12"/>
      <c r="D42" s="12"/>
      <c r="E42" s="12"/>
      <c r="F42" s="12"/>
      <c r="G42" s="12"/>
      <c r="H42" s="322"/>
      <c r="I42" s="322"/>
      <c r="J42" s="322"/>
      <c r="K42" s="322"/>
      <c r="L42" s="322"/>
      <c r="M42" s="322"/>
      <c r="N42" s="322"/>
    </row>
    <row r="43" spans="1:14" ht="12" customHeight="1">
      <c r="A43" s="12"/>
      <c r="B43" s="12"/>
      <c r="C43" s="12"/>
      <c r="D43" s="12"/>
      <c r="E43" s="12"/>
      <c r="F43" s="12"/>
      <c r="G43" s="12"/>
      <c r="H43" s="322"/>
      <c r="I43" s="322"/>
      <c r="J43" s="322"/>
      <c r="K43" s="322"/>
      <c r="L43" s="322"/>
      <c r="M43" s="322"/>
      <c r="N43" s="322"/>
    </row>
    <row r="44" spans="1:14" ht="12" customHeight="1">
      <c r="A44" s="12"/>
      <c r="B44" s="12"/>
      <c r="C44" s="12"/>
      <c r="D44" s="12"/>
      <c r="E44" s="12"/>
      <c r="F44" s="12"/>
      <c r="G44" s="12"/>
      <c r="H44" s="12"/>
      <c r="I44" s="12"/>
      <c r="J44" s="12"/>
      <c r="K44" s="12"/>
      <c r="L44" s="12"/>
    </row>
  </sheetData>
  <pageMargins left="0.511811024" right="0.511811024" top="0.78740157499999996" bottom="0.78740157499999996" header="0.31496062000000002" footer="0.3149606200000000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H18" sqref="H18"/>
    </sheetView>
  </sheetViews>
  <sheetFormatPr defaultRowHeight="11.25"/>
  <cols>
    <col min="1" max="1" width="23.7109375" style="68" customWidth="1"/>
    <col min="2" max="2" width="17.140625" style="68" customWidth="1"/>
    <col min="3" max="3" width="16.7109375" style="68" customWidth="1"/>
    <col min="4" max="4" width="9.140625" style="68"/>
    <col min="5" max="5" width="16.7109375" style="68" bestFit="1" customWidth="1"/>
    <col min="6" max="7" width="9.140625" style="68"/>
    <col min="8" max="8" width="31.42578125" style="68" customWidth="1"/>
    <col min="9" max="16384" width="9.140625" style="68"/>
  </cols>
  <sheetData>
    <row r="1" spans="1:8">
      <c r="A1" s="60" t="s">
        <v>355</v>
      </c>
      <c r="B1" s="11"/>
      <c r="C1" s="11"/>
      <c r="D1" s="11"/>
      <c r="E1" s="11"/>
    </row>
    <row r="2" spans="1:8">
      <c r="A2" s="35" t="s">
        <v>123</v>
      </c>
      <c r="B2" s="11"/>
      <c r="C2" s="11"/>
      <c r="D2" s="11"/>
      <c r="E2" s="11"/>
    </row>
    <row r="3" spans="1:8">
      <c r="A3" s="35" t="s">
        <v>124</v>
      </c>
      <c r="B3" s="11"/>
      <c r="C3" s="11"/>
      <c r="D3" s="11"/>
      <c r="E3" s="11"/>
      <c r="H3" s="84"/>
    </row>
    <row r="4" spans="1:8">
      <c r="A4" s="35"/>
      <c r="B4" s="11"/>
      <c r="C4" s="15" t="s">
        <v>50</v>
      </c>
      <c r="D4" s="11"/>
      <c r="E4" s="11"/>
    </row>
    <row r="5" spans="1:8">
      <c r="A5" s="393"/>
      <c r="B5" s="370">
        <v>2012</v>
      </c>
      <c r="C5" s="370">
        <v>2013</v>
      </c>
      <c r="D5" s="11"/>
      <c r="E5" s="11"/>
    </row>
    <row r="6" spans="1:8">
      <c r="A6" s="12" t="s">
        <v>10</v>
      </c>
      <c r="B6" s="803">
        <v>7878515352.9899998</v>
      </c>
      <c r="C6" s="803">
        <v>8270903209.9200001</v>
      </c>
      <c r="D6" s="11"/>
      <c r="E6" s="11"/>
    </row>
    <row r="7" spans="1:8">
      <c r="A7" s="12" t="s">
        <v>2</v>
      </c>
      <c r="B7" s="803">
        <v>44906552377.410011</v>
      </c>
      <c r="C7" s="803">
        <v>49266559130.290001</v>
      </c>
      <c r="D7" s="11"/>
      <c r="E7" s="11"/>
    </row>
    <row r="8" spans="1:8">
      <c r="A8" s="12" t="s">
        <v>131</v>
      </c>
      <c r="B8" s="803">
        <v>3481845028.8799982</v>
      </c>
      <c r="C8" s="803">
        <v>3595887568.9000001</v>
      </c>
      <c r="D8" s="11"/>
      <c r="E8" s="317"/>
    </row>
    <row r="9" spans="1:8">
      <c r="A9" s="12" t="s">
        <v>79</v>
      </c>
      <c r="B9" s="803">
        <v>56266912759.280006</v>
      </c>
      <c r="C9" s="803">
        <f>SUM(C6:C8)</f>
        <v>61133349909.110001</v>
      </c>
      <c r="D9" s="11"/>
      <c r="E9" s="11"/>
    </row>
    <row r="10" spans="1:8">
      <c r="A10" s="657" t="s">
        <v>80</v>
      </c>
      <c r="B10" s="804">
        <v>1.2779221612373384</v>
      </c>
      <c r="C10" s="804">
        <v>1.2632083765518809</v>
      </c>
      <c r="D10" s="11"/>
      <c r="E10" s="317"/>
    </row>
    <row r="11" spans="1:8" ht="21.75" customHeight="1">
      <c r="A11" s="1162" t="s">
        <v>116</v>
      </c>
      <c r="B11" s="1162"/>
      <c r="C11" s="1162"/>
      <c r="D11" s="11"/>
      <c r="E11" s="11"/>
    </row>
    <row r="12" spans="1:8">
      <c r="A12" s="11"/>
      <c r="B12" s="11"/>
      <c r="C12" s="11"/>
      <c r="D12" s="11"/>
      <c r="E12" s="11"/>
    </row>
    <row r="13" spans="1:8">
      <c r="A13" s="11"/>
      <c r="B13" s="11"/>
      <c r="C13" s="11"/>
      <c r="D13" s="11"/>
      <c r="E13" s="11"/>
    </row>
    <row r="14" spans="1:8">
      <c r="A14" s="60" t="s">
        <v>356</v>
      </c>
      <c r="B14" s="11"/>
      <c r="C14" s="11"/>
      <c r="D14" s="11"/>
      <c r="E14" s="11"/>
    </row>
    <row r="15" spans="1:8">
      <c r="A15" s="35" t="s">
        <v>126</v>
      </c>
      <c r="B15" s="11"/>
      <c r="C15" s="11"/>
      <c r="D15" s="11"/>
      <c r="E15" s="11"/>
    </row>
    <row r="16" spans="1:8">
      <c r="A16" s="35" t="s">
        <v>127</v>
      </c>
      <c r="B16" s="11"/>
      <c r="C16" s="11"/>
      <c r="D16" s="11"/>
      <c r="E16" s="11"/>
    </row>
    <row r="17" spans="1:8">
      <c r="A17" s="11"/>
      <c r="B17" s="11"/>
      <c r="C17" s="11"/>
      <c r="D17" s="11"/>
      <c r="E17" s="11"/>
    </row>
    <row r="18" spans="1:8" ht="33.75">
      <c r="A18" s="370" t="s">
        <v>125</v>
      </c>
      <c r="B18" s="814" t="s">
        <v>133</v>
      </c>
      <c r="C18" s="814" t="s">
        <v>134</v>
      </c>
      <c r="D18" s="814" t="s">
        <v>135</v>
      </c>
      <c r="E18" s="11"/>
    </row>
    <row r="19" spans="1:8">
      <c r="A19" s="808" t="s">
        <v>130</v>
      </c>
      <c r="B19" s="809">
        <v>1.3</v>
      </c>
      <c r="C19" s="810">
        <v>5539</v>
      </c>
      <c r="D19" s="811">
        <v>1.1046785650127717</v>
      </c>
      <c r="E19" s="11"/>
    </row>
    <row r="20" spans="1:8">
      <c r="A20" s="805" t="s">
        <v>122</v>
      </c>
      <c r="B20" s="806">
        <v>1.38</v>
      </c>
      <c r="C20" s="612">
        <v>665</v>
      </c>
      <c r="D20" s="610">
        <v>1</v>
      </c>
      <c r="E20" s="11"/>
    </row>
    <row r="21" spans="1:8">
      <c r="A21" s="805" t="s">
        <v>117</v>
      </c>
      <c r="B21" s="806">
        <v>1.0576560797106829</v>
      </c>
      <c r="C21" s="612">
        <v>662</v>
      </c>
      <c r="D21" s="610">
        <v>0.8</v>
      </c>
      <c r="E21" s="11"/>
    </row>
    <row r="22" spans="1:8">
      <c r="A22" s="805" t="s">
        <v>118</v>
      </c>
      <c r="B22" s="806">
        <v>1.55549936869732</v>
      </c>
      <c r="C22" s="612">
        <v>653</v>
      </c>
      <c r="D22" s="610">
        <v>1</v>
      </c>
      <c r="E22" s="121"/>
    </row>
    <row r="23" spans="1:8">
      <c r="A23" s="12" t="s">
        <v>82</v>
      </c>
      <c r="B23" s="807">
        <v>1.26</v>
      </c>
      <c r="C23" s="263">
        <v>50806</v>
      </c>
      <c r="D23" s="249">
        <v>25.218015266454145</v>
      </c>
      <c r="E23" s="181"/>
    </row>
    <row r="24" spans="1:8">
      <c r="A24" s="12" t="s">
        <v>119</v>
      </c>
      <c r="B24" s="807">
        <v>0.8</v>
      </c>
      <c r="C24" s="612">
        <v>550</v>
      </c>
      <c r="D24" s="610">
        <v>3.1</v>
      </c>
      <c r="E24" s="12"/>
    </row>
    <row r="25" spans="1:8">
      <c r="A25" s="12" t="s">
        <v>128</v>
      </c>
      <c r="B25" s="807">
        <v>0.7014172040306792</v>
      </c>
      <c r="C25" s="612">
        <v>6025</v>
      </c>
      <c r="D25" s="610">
        <v>39.9</v>
      </c>
      <c r="E25" s="136"/>
      <c r="F25" s="117"/>
    </row>
    <row r="26" spans="1:8">
      <c r="A26" s="657" t="s">
        <v>132</v>
      </c>
      <c r="B26" s="812">
        <v>1.02</v>
      </c>
      <c r="C26" s="813">
        <v>14827</v>
      </c>
      <c r="D26" s="657">
        <v>4.7</v>
      </c>
      <c r="E26" s="11"/>
    </row>
    <row r="27" spans="1:8" ht="57" customHeight="1">
      <c r="A27" s="1161" t="s">
        <v>615</v>
      </c>
      <c r="B27" s="1161"/>
      <c r="C27" s="1161"/>
      <c r="D27" s="1161"/>
      <c r="E27" s="11"/>
      <c r="F27" s="181"/>
    </row>
    <row r="28" spans="1:8" ht="24.75" customHeight="1">
      <c r="A28" s="1161" t="s">
        <v>120</v>
      </c>
      <c r="B28" s="1161"/>
      <c r="C28" s="1161"/>
      <c r="D28" s="1161"/>
    </row>
    <row r="29" spans="1:8" ht="27" customHeight="1">
      <c r="A29" s="1161" t="s">
        <v>121</v>
      </c>
      <c r="B29" s="1161"/>
      <c r="C29" s="1161"/>
      <c r="D29" s="1161"/>
      <c r="H29" s="815"/>
    </row>
    <row r="30" spans="1:8" ht="23.25" customHeight="1">
      <c r="A30" s="1161" t="s">
        <v>129</v>
      </c>
      <c r="B30" s="1161"/>
      <c r="C30" s="1161"/>
      <c r="D30" s="1161"/>
      <c r="H30" s="84"/>
    </row>
    <row r="31" spans="1:8" ht="33" customHeight="1">
      <c r="A31" s="1161" t="s">
        <v>634</v>
      </c>
      <c r="B31" s="1161"/>
      <c r="C31" s="1161"/>
      <c r="D31" s="1161"/>
      <c r="E31" s="816"/>
      <c r="F31" s="85"/>
    </row>
    <row r="32" spans="1:8" ht="39" customHeight="1">
      <c r="A32" s="1161" t="s">
        <v>136</v>
      </c>
      <c r="B32" s="1161"/>
      <c r="C32" s="1161"/>
      <c r="D32" s="1161"/>
      <c r="E32" s="816"/>
      <c r="F32" s="816"/>
    </row>
  </sheetData>
  <mergeCells count="7">
    <mergeCell ref="A28:D28"/>
    <mergeCell ref="A27:D27"/>
    <mergeCell ref="A11:C11"/>
    <mergeCell ref="A32:D32"/>
    <mergeCell ref="A31:D31"/>
    <mergeCell ref="A30:D30"/>
    <mergeCell ref="A29:D29"/>
  </mergeCells>
  <pageMargins left="0.511811024" right="0.511811024" top="0.78740157499999996" bottom="0.78740157499999996" header="0.31496062000000002" footer="0.31496062000000002"/>
  <pageSetup paperSize="9" orientation="portrait" r:id="rId1"/>
  <ignoredErrors>
    <ignoredError sqref="C9" formulaRange="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H24" sqref="H24"/>
    </sheetView>
  </sheetViews>
  <sheetFormatPr defaultRowHeight="11.25"/>
  <cols>
    <col min="1" max="1" width="28.140625" style="68" customWidth="1"/>
    <col min="2" max="2" width="8.5703125" style="68" customWidth="1"/>
    <col min="3" max="3" width="9.28515625" style="68" customWidth="1"/>
    <col min="4" max="4" width="15" style="817" customWidth="1"/>
    <col min="5" max="8" width="9.140625" style="68"/>
    <col min="9" max="9" width="39.7109375" style="68" customWidth="1"/>
    <col min="10" max="16384" width="9.140625" style="68"/>
  </cols>
  <sheetData>
    <row r="1" spans="1:9">
      <c r="A1" s="580" t="s">
        <v>357</v>
      </c>
    </row>
    <row r="2" spans="1:9">
      <c r="A2" s="819" t="s">
        <v>115</v>
      </c>
      <c r="B2" s="819"/>
      <c r="C2" s="819"/>
      <c r="D2" s="819"/>
    </row>
    <row r="3" spans="1:9">
      <c r="A3" s="818" t="s">
        <v>360</v>
      </c>
      <c r="B3" s="819"/>
      <c r="C3" s="819"/>
      <c r="D3" s="819"/>
    </row>
    <row r="4" spans="1:9">
      <c r="A4" s="818"/>
      <c r="B4" s="819"/>
      <c r="C4" s="819"/>
      <c r="D4" s="819"/>
    </row>
    <row r="5" spans="1:9" ht="25.5" customHeight="1">
      <c r="A5" s="1013" t="s">
        <v>97</v>
      </c>
      <c r="B5" s="1014" t="s">
        <v>98</v>
      </c>
      <c r="C5" s="1013" t="s">
        <v>99</v>
      </c>
      <c r="D5" s="1014" t="s">
        <v>100</v>
      </c>
    </row>
    <row r="6" spans="1:9">
      <c r="A6" s="825" t="s">
        <v>101</v>
      </c>
      <c r="B6" s="826"/>
      <c r="C6" s="1010">
        <v>3.9699999999999999E-2</v>
      </c>
      <c r="D6" s="827">
        <v>192</v>
      </c>
    </row>
    <row r="7" spans="1:9">
      <c r="A7" s="1015" t="s">
        <v>102</v>
      </c>
      <c r="B7" s="1016">
        <v>2003</v>
      </c>
      <c r="C7" s="1017">
        <v>5.9999999999999995E-4</v>
      </c>
      <c r="D7" s="1016">
        <v>3</v>
      </c>
    </row>
    <row r="8" spans="1:9">
      <c r="A8" s="819" t="s">
        <v>103</v>
      </c>
      <c r="B8" s="822">
        <v>2010</v>
      </c>
      <c r="C8" s="1011">
        <v>2.3599999999999999E-2</v>
      </c>
      <c r="D8" s="822">
        <v>114</v>
      </c>
    </row>
    <row r="9" spans="1:9">
      <c r="A9" s="819" t="s">
        <v>104</v>
      </c>
      <c r="B9" s="822">
        <v>2004</v>
      </c>
      <c r="C9" s="1011">
        <v>8.0000000000000002E-3</v>
      </c>
      <c r="D9" s="822">
        <v>39</v>
      </c>
    </row>
    <row r="10" spans="1:9">
      <c r="A10" s="823" t="s">
        <v>105</v>
      </c>
      <c r="B10" s="824">
        <v>2004</v>
      </c>
      <c r="C10" s="1012">
        <v>7.4999999999999997E-3</v>
      </c>
      <c r="D10" s="824">
        <v>36</v>
      </c>
    </row>
    <row r="11" spans="1:9">
      <c r="A11" s="1163" t="s">
        <v>106</v>
      </c>
      <c r="B11" s="1163"/>
      <c r="C11" s="1163"/>
      <c r="D11" s="1163"/>
    </row>
    <row r="12" spans="1:9" s="820" customFormat="1" ht="25.5" customHeight="1">
      <c r="A12" s="1164" t="s">
        <v>107</v>
      </c>
      <c r="B12" s="1164"/>
      <c r="C12" s="1164"/>
      <c r="D12" s="1164"/>
    </row>
    <row r="13" spans="1:9" ht="33" customHeight="1">
      <c r="A13" s="1164" t="s">
        <v>108</v>
      </c>
      <c r="B13" s="1164"/>
      <c r="C13" s="1164"/>
      <c r="D13" s="1164"/>
      <c r="I13" s="821"/>
    </row>
  </sheetData>
  <mergeCells count="3">
    <mergeCell ref="A11:D11"/>
    <mergeCell ref="A12:D12"/>
    <mergeCell ref="A13:D13"/>
  </mergeCells>
  <pageMargins left="0.511811024" right="0.511811024" top="0.78740157499999996" bottom="0.78740157499999996" header="0.31496062000000002" footer="0.3149606200000000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workbookViewId="0">
      <selection activeCell="I32" sqref="I32"/>
    </sheetView>
  </sheetViews>
  <sheetFormatPr defaultRowHeight="15"/>
  <cols>
    <col min="1" max="1" width="20.28515625" customWidth="1"/>
    <col min="2" max="2" width="19.7109375" customWidth="1"/>
    <col min="19" max="19" width="25" bestFit="1" customWidth="1"/>
  </cols>
  <sheetData>
    <row r="1" spans="1:19" ht="16.5" customHeight="1">
      <c r="A1" s="828" t="s">
        <v>359</v>
      </c>
      <c r="B1" s="828"/>
      <c r="C1" s="828"/>
    </row>
    <row r="2" spans="1:19" ht="17.25" customHeight="1">
      <c r="A2" s="820" t="s">
        <v>358</v>
      </c>
      <c r="B2" s="829"/>
      <c r="C2" s="829"/>
    </row>
    <row r="3" spans="1:19">
      <c r="A3" s="816" t="s">
        <v>360</v>
      </c>
      <c r="B3" s="830"/>
      <c r="C3" s="68"/>
    </row>
    <row r="4" spans="1:19">
      <c r="A4" s="831"/>
      <c r="C4" s="364" t="s">
        <v>109</v>
      </c>
    </row>
    <row r="5" spans="1:19">
      <c r="A5" s="339" t="s">
        <v>110</v>
      </c>
      <c r="B5" s="409" t="s">
        <v>111</v>
      </c>
      <c r="C5" s="408" t="s">
        <v>112</v>
      </c>
    </row>
    <row r="6" spans="1:19">
      <c r="A6" s="832" t="s">
        <v>7</v>
      </c>
      <c r="B6" s="833">
        <f>SUM(B7:B9)</f>
        <v>258</v>
      </c>
      <c r="C6" s="834">
        <v>5.4</v>
      </c>
    </row>
    <row r="7" spans="1:19">
      <c r="A7" s="835" t="s">
        <v>113</v>
      </c>
      <c r="B7" s="836">
        <v>192</v>
      </c>
      <c r="C7" s="837">
        <v>3.97</v>
      </c>
    </row>
    <row r="8" spans="1:19">
      <c r="A8" s="835" t="s">
        <v>81</v>
      </c>
      <c r="B8" s="838">
        <v>61.1</v>
      </c>
      <c r="C8" s="839">
        <v>1.26</v>
      </c>
    </row>
    <row r="9" spans="1:19" ht="37.5" customHeight="1">
      <c r="A9" s="835" t="s">
        <v>114</v>
      </c>
      <c r="B9" s="838">
        <v>4.9000000000000004</v>
      </c>
      <c r="C9" s="839">
        <v>0.1</v>
      </c>
    </row>
    <row r="10" spans="1:19" ht="24" customHeight="1">
      <c r="A10" s="1165" t="s">
        <v>635</v>
      </c>
      <c r="B10" s="1165"/>
      <c r="C10" s="1165"/>
    </row>
    <row r="11" spans="1:19" ht="11.25" customHeight="1">
      <c r="A11" s="816"/>
      <c r="B11" s="816"/>
      <c r="C11" s="68"/>
    </row>
    <row r="12" spans="1:19" ht="18.75" customHeight="1">
      <c r="A12" s="816"/>
      <c r="B12" s="816"/>
      <c r="C12" s="68"/>
    </row>
    <row r="14" spans="1:19">
      <c r="S14" s="81"/>
    </row>
    <row r="15" spans="1:19">
      <c r="B15" s="82"/>
    </row>
    <row r="17" spans="2:2">
      <c r="B17" s="83"/>
    </row>
    <row r="19" spans="2:2">
      <c r="B19" s="33"/>
    </row>
  </sheetData>
  <mergeCells count="1">
    <mergeCell ref="A10:C10"/>
  </mergeCells>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workbookViewId="0">
      <selection activeCell="N12" sqref="N12"/>
    </sheetView>
  </sheetViews>
  <sheetFormatPr defaultColWidth="6.28515625" defaultRowHeight="11.25"/>
  <cols>
    <col min="1" max="1" width="17.140625" style="97" customWidth="1"/>
    <col min="2" max="2" width="21.5703125" style="97" customWidth="1"/>
    <col min="3" max="7" width="7.5703125" style="97" customWidth="1"/>
    <col min="8" max="8" width="7.42578125" style="98" customWidth="1"/>
    <col min="9" max="9" width="8" style="98" customWidth="1"/>
    <col min="10" max="10" width="8.28515625" style="98" customWidth="1"/>
    <col min="11" max="11" width="7.5703125" style="98" customWidth="1"/>
    <col min="12" max="12" width="9" style="98" customWidth="1"/>
    <col min="13" max="214" width="9.140625" style="98" customWidth="1"/>
    <col min="215" max="215" width="17.140625" style="98" customWidth="1"/>
    <col min="216" max="216" width="16.42578125" style="98" customWidth="1"/>
    <col min="217" max="217" width="7" style="98" customWidth="1"/>
    <col min="218" max="218" width="6" style="98" bestFit="1" customWidth="1"/>
    <col min="219" max="219" width="4.42578125" style="98" bestFit="1" customWidth="1"/>
    <col min="220" max="220" width="4.7109375" style="98" bestFit="1" customWidth="1"/>
    <col min="221" max="222" width="4.42578125" style="98" bestFit="1" customWidth="1"/>
    <col min="223" max="16384" width="6.28515625" style="98"/>
  </cols>
  <sheetData>
    <row r="1" spans="1:18">
      <c r="A1" s="313" t="s">
        <v>164</v>
      </c>
      <c r="B1" s="98"/>
      <c r="C1" s="98"/>
      <c r="D1" s="98"/>
      <c r="E1" s="98"/>
      <c r="F1" s="98"/>
      <c r="G1" s="98"/>
    </row>
    <row r="2" spans="1:18">
      <c r="A2" s="314" t="s">
        <v>656</v>
      </c>
      <c r="B2" s="98"/>
      <c r="C2" s="98"/>
      <c r="D2" s="98"/>
      <c r="E2" s="98"/>
      <c r="F2" s="98"/>
      <c r="G2" s="98"/>
      <c r="L2" s="130"/>
      <c r="M2" s="131"/>
    </row>
    <row r="3" spans="1:18">
      <c r="A3" s="314" t="s">
        <v>144</v>
      </c>
      <c r="B3" s="98"/>
      <c r="C3" s="98"/>
      <c r="D3" s="98"/>
      <c r="E3" s="98"/>
      <c r="F3" s="98"/>
      <c r="G3" s="98"/>
      <c r="K3" s="132"/>
      <c r="L3" s="130"/>
      <c r="M3" s="133"/>
    </row>
    <row r="4" spans="1:18">
      <c r="A4" s="98"/>
      <c r="B4" s="98"/>
      <c r="C4" s="98"/>
      <c r="D4" s="98"/>
      <c r="E4" s="98"/>
      <c r="F4" s="98"/>
      <c r="G4" s="98"/>
      <c r="M4" s="131"/>
      <c r="N4" s="131"/>
    </row>
    <row r="5" spans="1:18" s="135" customFormat="1" ht="11.25" customHeight="1">
      <c r="A5" s="1053" t="s">
        <v>165</v>
      </c>
      <c r="B5" s="1054" t="s">
        <v>137</v>
      </c>
      <c r="C5" s="1054" t="s">
        <v>166</v>
      </c>
      <c r="D5" s="1054"/>
      <c r="E5" s="1054"/>
      <c r="F5" s="1054"/>
      <c r="G5" s="1054"/>
      <c r="H5" s="1054" t="s">
        <v>167</v>
      </c>
      <c r="I5" s="1054"/>
      <c r="J5" s="1054"/>
      <c r="K5" s="1054"/>
      <c r="L5" s="1054"/>
      <c r="M5" s="134"/>
      <c r="N5" s="134"/>
    </row>
    <row r="6" spans="1:18" s="135" customFormat="1" ht="11.25" customHeight="1">
      <c r="A6" s="1053"/>
      <c r="B6" s="1055"/>
      <c r="C6" s="1054" t="s">
        <v>147</v>
      </c>
      <c r="D6" s="1054"/>
      <c r="E6" s="1054" t="s">
        <v>168</v>
      </c>
      <c r="F6" s="1054"/>
      <c r="G6" s="1054"/>
      <c r="H6" s="1054" t="s">
        <v>147</v>
      </c>
      <c r="I6" s="1054"/>
      <c r="J6" s="1054" t="s">
        <v>168</v>
      </c>
      <c r="K6" s="1054"/>
      <c r="L6" s="1054"/>
      <c r="M6" s="136"/>
      <c r="N6" s="134"/>
    </row>
    <row r="7" spans="1:18" s="135" customFormat="1" ht="11.25" customHeight="1">
      <c r="A7" s="1053"/>
      <c r="B7" s="1055"/>
      <c r="C7" s="110" t="s">
        <v>9</v>
      </c>
      <c r="D7" s="111">
        <v>2013</v>
      </c>
      <c r="E7" s="110" t="s">
        <v>9</v>
      </c>
      <c r="F7" s="111">
        <v>2013</v>
      </c>
      <c r="G7" s="111" t="s">
        <v>8</v>
      </c>
      <c r="H7" s="110" t="s">
        <v>9</v>
      </c>
      <c r="I7" s="111">
        <v>2013</v>
      </c>
      <c r="J7" s="110" t="s">
        <v>9</v>
      </c>
      <c r="K7" s="111">
        <v>2013</v>
      </c>
      <c r="L7" s="111" t="s">
        <v>8</v>
      </c>
      <c r="M7" s="131"/>
      <c r="N7" s="134"/>
    </row>
    <row r="8" spans="1:18" s="135" customFormat="1" ht="12" customHeight="1">
      <c r="A8" s="112"/>
      <c r="B8" s="112" t="s">
        <v>82</v>
      </c>
      <c r="C8" s="114">
        <v>1829</v>
      </c>
      <c r="D8" s="114">
        <v>1871</v>
      </c>
      <c r="E8" s="113">
        <v>0.94289757632018689</v>
      </c>
      <c r="F8" s="113">
        <v>0.92868768577600502</v>
      </c>
      <c r="G8" s="137">
        <v>-1.5070449750903236</v>
      </c>
      <c r="H8" s="114">
        <v>984</v>
      </c>
      <c r="I8" s="114">
        <v>969</v>
      </c>
      <c r="J8" s="113">
        <v>0.50727786500768934</v>
      </c>
      <c r="K8" s="113">
        <v>0.48047551033200042</v>
      </c>
      <c r="L8" s="113">
        <v>-5.2835647924994049</v>
      </c>
      <c r="M8" s="138"/>
      <c r="N8" s="139"/>
      <c r="O8" s="140"/>
    </row>
    <row r="9" spans="1:18" ht="12" customHeight="1">
      <c r="A9" s="642"/>
      <c r="B9" s="642"/>
      <c r="C9" s="643"/>
      <c r="D9" s="643"/>
      <c r="E9" s="644"/>
      <c r="F9" s="644"/>
      <c r="G9" s="645"/>
      <c r="H9" s="643"/>
      <c r="I9" s="643"/>
      <c r="J9" s="646"/>
      <c r="K9" s="646"/>
      <c r="L9" s="647"/>
      <c r="M9" s="138"/>
      <c r="N9" s="139"/>
      <c r="O9" s="140"/>
    </row>
    <row r="10" spans="1:18" ht="12" customHeight="1">
      <c r="A10" s="1047" t="s">
        <v>66</v>
      </c>
      <c r="B10" s="634" t="s">
        <v>11</v>
      </c>
      <c r="C10" s="650">
        <v>10</v>
      </c>
      <c r="D10" s="650">
        <v>13</v>
      </c>
      <c r="E10" s="651">
        <v>1.3178946369595643</v>
      </c>
      <c r="F10" s="651">
        <v>1.6675816986756837</v>
      </c>
      <c r="G10" s="651">
        <v>26.533764681132737</v>
      </c>
      <c r="H10" s="652">
        <v>2</v>
      </c>
      <c r="I10" s="652">
        <v>3</v>
      </c>
      <c r="J10" s="651">
        <v>0.26357892739191285</v>
      </c>
      <c r="K10" s="651">
        <v>0.38482654584823467</v>
      </c>
      <c r="L10" s="651">
        <v>46.000497708999291</v>
      </c>
      <c r="M10" s="133"/>
      <c r="N10" s="139"/>
      <c r="O10" s="140"/>
    </row>
    <row r="11" spans="1:18" ht="12" customHeight="1">
      <c r="A11" s="1048"/>
      <c r="B11" s="12" t="s">
        <v>12</v>
      </c>
      <c r="C11" s="151">
        <v>87</v>
      </c>
      <c r="D11" s="151">
        <v>79</v>
      </c>
      <c r="E11" s="121">
        <v>2.7484052931126857</v>
      </c>
      <c r="F11" s="121">
        <v>2.3897392461733924</v>
      </c>
      <c r="G11" s="121">
        <v>-13.049969298126655</v>
      </c>
      <c r="H11" s="151">
        <v>18</v>
      </c>
      <c r="I11" s="151">
        <v>11</v>
      </c>
      <c r="J11" s="121">
        <v>0.56863557788538333</v>
      </c>
      <c r="K11" s="121">
        <v>0.33274850263173816</v>
      </c>
      <c r="L11" s="121">
        <v>-41.482996215405919</v>
      </c>
      <c r="M11" s="133"/>
      <c r="N11" s="139"/>
      <c r="O11" s="140"/>
      <c r="P11" s="132"/>
      <c r="Q11" s="143"/>
      <c r="R11" s="132"/>
    </row>
    <row r="12" spans="1:18" ht="12" customHeight="1">
      <c r="A12" s="1048"/>
      <c r="B12" s="12" t="s">
        <v>15</v>
      </c>
      <c r="C12" s="151">
        <v>40</v>
      </c>
      <c r="D12" s="151">
        <v>36</v>
      </c>
      <c r="E12" s="121">
        <v>1.1139005036222653</v>
      </c>
      <c r="F12" s="121">
        <v>0.94155186054570783</v>
      </c>
      <c r="G12" s="121">
        <v>-15.472534801456803</v>
      </c>
      <c r="H12" s="151">
        <v>26</v>
      </c>
      <c r="I12" s="151">
        <v>33</v>
      </c>
      <c r="J12" s="121">
        <v>0.72403532735447196</v>
      </c>
      <c r="K12" s="121">
        <v>0.86308920550023216</v>
      </c>
      <c r="L12" s="121">
        <v>19.205399638971272</v>
      </c>
      <c r="M12" s="133"/>
      <c r="N12" s="139"/>
      <c r="O12" s="140"/>
      <c r="P12" s="132"/>
      <c r="Q12" s="143"/>
      <c r="R12" s="132"/>
    </row>
    <row r="13" spans="1:18" ht="12" customHeight="1">
      <c r="A13" s="1048"/>
      <c r="B13" s="92" t="s">
        <v>16</v>
      </c>
      <c r="C13" s="149">
        <v>165</v>
      </c>
      <c r="D13" s="149">
        <v>146</v>
      </c>
      <c r="E13" s="121">
        <v>1.1639931624925284</v>
      </c>
      <c r="F13" s="121">
        <v>0.9692829583259448</v>
      </c>
      <c r="G13" s="121">
        <v>-16.727779031763291</v>
      </c>
      <c r="H13" s="149">
        <v>141</v>
      </c>
      <c r="I13" s="149">
        <v>122</v>
      </c>
      <c r="J13" s="121">
        <v>0.99468506612997887</v>
      </c>
      <c r="K13" s="121">
        <v>0.80994877339565252</v>
      </c>
      <c r="L13" s="121">
        <v>-18.572340032517005</v>
      </c>
      <c r="M13" s="133"/>
      <c r="N13" s="139"/>
      <c r="O13" s="140"/>
      <c r="P13" s="132"/>
      <c r="Q13" s="143"/>
      <c r="R13" s="132"/>
    </row>
    <row r="14" spans="1:18" s="131" customFormat="1" ht="12" customHeight="1">
      <c r="A14" s="1048"/>
      <c r="B14" s="92" t="s">
        <v>17</v>
      </c>
      <c r="C14" s="149">
        <v>101</v>
      </c>
      <c r="D14" s="149">
        <v>107</v>
      </c>
      <c r="E14" s="121">
        <v>1.1735991322338297</v>
      </c>
      <c r="F14" s="121">
        <v>1.216133522822848</v>
      </c>
      <c r="G14" s="121">
        <v>3.624269089911337</v>
      </c>
      <c r="H14" s="151">
        <v>64</v>
      </c>
      <c r="I14" s="151">
        <v>77</v>
      </c>
      <c r="J14" s="121">
        <v>0.74366677686104066</v>
      </c>
      <c r="K14" s="121">
        <v>0.87516150707812446</v>
      </c>
      <c r="L14" s="121">
        <v>17.68194227690428</v>
      </c>
      <c r="M14" s="133"/>
      <c r="N14" s="139"/>
      <c r="O14" s="140"/>
      <c r="P14" s="132"/>
      <c r="Q14" s="143"/>
      <c r="R14" s="132"/>
    </row>
    <row r="15" spans="1:18" ht="12" customHeight="1">
      <c r="A15" s="1048"/>
      <c r="B15" s="92" t="s">
        <v>18</v>
      </c>
      <c r="C15" s="151">
        <v>47</v>
      </c>
      <c r="D15" s="151">
        <v>27</v>
      </c>
      <c r="E15" s="121">
        <v>1.7745679493394833</v>
      </c>
      <c r="F15" s="121">
        <v>0.9640061525014888</v>
      </c>
      <c r="G15" s="121">
        <v>-45.676571423466534</v>
      </c>
      <c r="H15" s="151">
        <v>5</v>
      </c>
      <c r="I15" s="151">
        <v>5</v>
      </c>
      <c r="J15" s="121">
        <v>0.18878382439781735</v>
      </c>
      <c r="K15" s="121">
        <v>0.17851965787064608</v>
      </c>
      <c r="L15" s="121">
        <v>-5.4369947001084</v>
      </c>
      <c r="M15" s="133"/>
      <c r="N15" s="139"/>
      <c r="O15" s="140"/>
      <c r="P15" s="132"/>
      <c r="Q15" s="143"/>
      <c r="R15" s="132"/>
    </row>
    <row r="16" spans="1:18" ht="12" customHeight="1">
      <c r="A16" s="1048"/>
      <c r="B16" s="92" t="s">
        <v>19</v>
      </c>
      <c r="C16" s="151">
        <v>46</v>
      </c>
      <c r="D16" s="151">
        <v>35</v>
      </c>
      <c r="E16" s="121">
        <v>1.2856103588893109</v>
      </c>
      <c r="F16" s="121">
        <v>0.90933111421900281</v>
      </c>
      <c r="G16" s="121">
        <v>-29.26852930738599</v>
      </c>
      <c r="H16" s="151">
        <v>13</v>
      </c>
      <c r="I16" s="151">
        <v>18</v>
      </c>
      <c r="J16" s="121">
        <v>0.36332466664263136</v>
      </c>
      <c r="K16" s="121">
        <v>0.46765600159834431</v>
      </c>
      <c r="L16" s="121">
        <v>28.715731282383302</v>
      </c>
      <c r="M16" s="133"/>
      <c r="N16" s="139"/>
      <c r="O16" s="140"/>
      <c r="P16" s="132"/>
      <c r="Q16" s="143"/>
      <c r="R16" s="132"/>
    </row>
    <row r="17" spans="1:18" ht="12" customHeight="1">
      <c r="A17" s="1048"/>
      <c r="B17" s="92" t="s">
        <v>20</v>
      </c>
      <c r="C17" s="151">
        <v>84</v>
      </c>
      <c r="D17" s="151">
        <v>97</v>
      </c>
      <c r="E17" s="121">
        <v>1.3647449973972363</v>
      </c>
      <c r="F17" s="121">
        <v>1.5025388259130634</v>
      </c>
      <c r="G17" s="121">
        <v>10.096672182614299</v>
      </c>
      <c r="H17" s="151">
        <v>16</v>
      </c>
      <c r="I17" s="151">
        <v>10</v>
      </c>
      <c r="J17" s="121">
        <v>0.25995142807566407</v>
      </c>
      <c r="K17" s="121">
        <v>0.15490090988794469</v>
      </c>
      <c r="L17" s="121">
        <v>-40.411594952708754</v>
      </c>
      <c r="M17" s="133"/>
      <c r="N17" s="139"/>
      <c r="O17" s="140"/>
      <c r="P17" s="132"/>
      <c r="Q17" s="143"/>
      <c r="R17" s="132"/>
    </row>
    <row r="18" spans="1:18" ht="12" customHeight="1">
      <c r="A18" s="1048"/>
      <c r="B18" s="92" t="s">
        <v>21</v>
      </c>
      <c r="C18" s="151">
        <v>54</v>
      </c>
      <c r="D18" s="151">
        <v>60</v>
      </c>
      <c r="E18" s="121">
        <v>0.8042519310237799</v>
      </c>
      <c r="F18" s="121">
        <v>0.8821160670678726</v>
      </c>
      <c r="G18" s="121">
        <v>9.6815603470140132</v>
      </c>
      <c r="H18" s="151">
        <v>102</v>
      </c>
      <c r="I18" s="151">
        <v>88</v>
      </c>
      <c r="J18" s="121">
        <v>1.5191425363782509</v>
      </c>
      <c r="K18" s="121">
        <v>1.2937702316995465</v>
      </c>
      <c r="L18" s="121">
        <v>-14.835494318789131</v>
      </c>
      <c r="M18" s="133"/>
      <c r="N18" s="139"/>
      <c r="O18" s="140"/>
      <c r="P18" s="132"/>
      <c r="Q18" s="143"/>
      <c r="R18" s="132"/>
    </row>
    <row r="19" spans="1:18" ht="12" customHeight="1">
      <c r="A19" s="1048"/>
      <c r="B19" s="92" t="s">
        <v>22</v>
      </c>
      <c r="C19" s="151">
        <v>40</v>
      </c>
      <c r="D19" s="151">
        <v>47</v>
      </c>
      <c r="E19" s="121">
        <v>1.2839706535667421</v>
      </c>
      <c r="F19" s="121">
        <v>1.472702826430065</v>
      </c>
      <c r="G19" s="121">
        <v>14.699103311983336</v>
      </c>
      <c r="H19" s="151">
        <v>59</v>
      </c>
      <c r="I19" s="151">
        <v>64</v>
      </c>
      <c r="J19" s="121">
        <v>1.8938567140109446</v>
      </c>
      <c r="K19" s="121">
        <v>2.0053825721600886</v>
      </c>
      <c r="L19" s="121">
        <v>5.8888223868291902</v>
      </c>
      <c r="M19" s="133"/>
      <c r="N19" s="139"/>
      <c r="O19" s="140"/>
      <c r="P19" s="132"/>
      <c r="Q19" s="143"/>
      <c r="R19" s="132"/>
    </row>
    <row r="20" spans="1:18" ht="12" customHeight="1">
      <c r="A20" s="1048"/>
      <c r="B20" s="92" t="s">
        <v>23</v>
      </c>
      <c r="C20" s="151">
        <v>28</v>
      </c>
      <c r="D20" s="151">
        <v>25</v>
      </c>
      <c r="E20" s="121">
        <v>1.117725205661438</v>
      </c>
      <c r="F20" s="121">
        <v>0.96327569220027964</v>
      </c>
      <c r="G20" s="121">
        <v>-13.818200813478072</v>
      </c>
      <c r="H20" s="151">
        <v>18</v>
      </c>
      <c r="I20" s="151">
        <v>16</v>
      </c>
      <c r="J20" s="121">
        <v>0.71853763221092437</v>
      </c>
      <c r="K20" s="121">
        <v>0.61649644300817896</v>
      </c>
      <c r="L20" s="121">
        <v>-14.201231032084834</v>
      </c>
      <c r="M20" s="133"/>
      <c r="N20" s="139"/>
      <c r="O20" s="140"/>
      <c r="P20" s="132"/>
      <c r="Q20" s="143"/>
      <c r="R20" s="132"/>
    </row>
    <row r="21" spans="1:18" ht="12" customHeight="1">
      <c r="A21" s="1048"/>
      <c r="B21" s="92" t="s">
        <v>138</v>
      </c>
      <c r="C21" s="151">
        <v>128</v>
      </c>
      <c r="D21" s="151">
        <v>111</v>
      </c>
      <c r="E21" s="121">
        <v>0.64466310611174871</v>
      </c>
      <c r="F21" s="121">
        <v>0.53811437451354582</v>
      </c>
      <c r="G21" s="121">
        <v>-16.52781593797819</v>
      </c>
      <c r="H21" s="151">
        <v>73</v>
      </c>
      <c r="I21" s="151">
        <v>72</v>
      </c>
      <c r="J21" s="121">
        <v>0.36765942770435667</v>
      </c>
      <c r="K21" s="121">
        <v>0.34904716184662432</v>
      </c>
      <c r="L21" s="121">
        <v>-5.0623659983224627</v>
      </c>
      <c r="M21" s="133"/>
      <c r="N21" s="139"/>
      <c r="O21" s="140"/>
      <c r="P21" s="132"/>
      <c r="Q21" s="143"/>
      <c r="R21" s="132"/>
    </row>
    <row r="22" spans="1:18" ht="12" customHeight="1">
      <c r="A22" s="1048"/>
      <c r="B22" s="92" t="s">
        <v>24</v>
      </c>
      <c r="C22" s="151">
        <v>132</v>
      </c>
      <c r="D22" s="151">
        <v>156</v>
      </c>
      <c r="E22" s="121">
        <v>1.6875037153846006</v>
      </c>
      <c r="F22" s="121">
        <v>1.9523584490063997</v>
      </c>
      <c r="G22" s="121">
        <v>15.695060769773519</v>
      </c>
      <c r="H22" s="151">
        <v>79</v>
      </c>
      <c r="I22" s="151">
        <v>41</v>
      </c>
      <c r="J22" s="121">
        <v>1.0099454054195716</v>
      </c>
      <c r="K22" s="121">
        <v>0.51311984877732297</v>
      </c>
      <c r="L22" s="121">
        <v>-49.19330826955418</v>
      </c>
      <c r="M22" s="133"/>
      <c r="N22" s="139"/>
      <c r="O22" s="140"/>
      <c r="P22" s="132"/>
      <c r="Q22" s="143"/>
      <c r="R22" s="132"/>
    </row>
    <row r="23" spans="1:18" ht="12" customHeight="1">
      <c r="A23" s="1048"/>
      <c r="B23" s="92" t="s">
        <v>139</v>
      </c>
      <c r="C23" s="151">
        <v>21</v>
      </c>
      <c r="D23" s="151">
        <v>19</v>
      </c>
      <c r="E23" s="121">
        <v>0.55043404345440872</v>
      </c>
      <c r="F23" s="121">
        <v>0.48483042162894852</v>
      </c>
      <c r="G23" s="121">
        <v>-11.918525499212507</v>
      </c>
      <c r="H23" s="151">
        <v>4</v>
      </c>
      <c r="I23" s="151">
        <v>4</v>
      </c>
      <c r="J23" s="121">
        <v>0.10484457970560167</v>
      </c>
      <c r="K23" s="121">
        <v>0.1020695624481997</v>
      </c>
      <c r="L23" s="121">
        <v>-2.6467913412348736</v>
      </c>
      <c r="M23" s="133"/>
      <c r="N23" s="139"/>
      <c r="O23" s="140"/>
      <c r="P23" s="132"/>
      <c r="Q23" s="143"/>
      <c r="R23" s="132"/>
    </row>
    <row r="24" spans="1:18" ht="12" customHeight="1">
      <c r="A24" s="1048"/>
      <c r="B24" s="92" t="s">
        <v>67</v>
      </c>
      <c r="C24" s="648">
        <v>42</v>
      </c>
      <c r="D24" s="648">
        <v>46</v>
      </c>
      <c r="E24" s="121">
        <v>0.39705967854237506</v>
      </c>
      <c r="F24" s="121">
        <v>0.41736454252309574</v>
      </c>
      <c r="G24" s="121">
        <v>5.1138065832473245</v>
      </c>
      <c r="H24" s="648">
        <v>109</v>
      </c>
      <c r="I24" s="648">
        <v>86</v>
      </c>
      <c r="J24" s="121">
        <v>1.0304644038361637</v>
      </c>
      <c r="K24" s="121">
        <v>0.78029023167361367</v>
      </c>
      <c r="L24" s="121">
        <v>-24.277808261130943</v>
      </c>
      <c r="M24" s="133"/>
      <c r="N24" s="139"/>
      <c r="O24" s="140"/>
      <c r="P24" s="132"/>
      <c r="Q24" s="143"/>
      <c r="R24" s="132"/>
    </row>
    <row r="25" spans="1:18" ht="12" customHeight="1">
      <c r="A25" s="1048"/>
      <c r="B25" s="92" t="s">
        <v>27</v>
      </c>
      <c r="C25" s="151">
        <v>84</v>
      </c>
      <c r="D25" s="151">
        <v>72</v>
      </c>
      <c r="E25" s="121">
        <v>0.94054122324999989</v>
      </c>
      <c r="F25" s="121">
        <v>0.7806400402636785</v>
      </c>
      <c r="G25" s="121">
        <v>-17.000975505761417</v>
      </c>
      <c r="H25" s="151">
        <v>82</v>
      </c>
      <c r="I25" s="151">
        <v>83</v>
      </c>
      <c r="J25" s="121">
        <v>0.91814738460119039</v>
      </c>
      <c r="K25" s="121">
        <v>0.89990449085951829</v>
      </c>
      <c r="L25" s="121">
        <v>-1.986924326925589</v>
      </c>
      <c r="M25" s="133"/>
      <c r="N25" s="139"/>
      <c r="O25" s="140"/>
      <c r="P25" s="132"/>
      <c r="Q25" s="143"/>
      <c r="R25" s="132"/>
    </row>
    <row r="26" spans="1:18" ht="12" customHeight="1">
      <c r="A26" s="1048"/>
      <c r="B26" s="92" t="s">
        <v>29</v>
      </c>
      <c r="C26" s="151">
        <v>136</v>
      </c>
      <c r="D26" s="151">
        <v>145</v>
      </c>
      <c r="E26" s="121">
        <v>0.83788393644034254</v>
      </c>
      <c r="F26" s="121">
        <v>0.88421033888245448</v>
      </c>
      <c r="G26" s="121">
        <v>5.5289760821677163</v>
      </c>
      <c r="H26" s="151">
        <v>24</v>
      </c>
      <c r="I26" s="151">
        <v>38</v>
      </c>
      <c r="J26" s="121">
        <v>0.14786187113653104</v>
      </c>
      <c r="K26" s="121">
        <v>0.23172408881057427</v>
      </c>
      <c r="L26" s="121">
        <v>56.716594365701951</v>
      </c>
      <c r="M26" s="133"/>
      <c r="N26" s="139"/>
      <c r="O26" s="140"/>
      <c r="P26" s="132"/>
      <c r="Q26" s="143"/>
      <c r="R26" s="132"/>
    </row>
    <row r="27" spans="1:18" ht="12" customHeight="1">
      <c r="A27" s="1048"/>
      <c r="B27" s="92" t="s">
        <v>169</v>
      </c>
      <c r="C27" s="153">
        <v>91</v>
      </c>
      <c r="D27" s="153">
        <v>111</v>
      </c>
      <c r="E27" s="121">
        <v>0.84489234261071555</v>
      </c>
      <c r="F27" s="121">
        <v>0.99268400828989523</v>
      </c>
      <c r="G27" s="121">
        <v>17.492366568562304</v>
      </c>
      <c r="H27" s="151">
        <v>55</v>
      </c>
      <c r="I27" s="151">
        <v>42</v>
      </c>
      <c r="J27" s="121">
        <v>0.51064921806142149</v>
      </c>
      <c r="K27" s="121">
        <v>0.37561016529887925</v>
      </c>
      <c r="L27" s="121">
        <v>-26.444582305479926</v>
      </c>
      <c r="M27" s="133"/>
      <c r="N27" s="139"/>
      <c r="O27" s="140"/>
      <c r="P27" s="132"/>
      <c r="Q27" s="143"/>
      <c r="R27" s="132"/>
    </row>
    <row r="28" spans="1:18" ht="12" customHeight="1">
      <c r="A28" s="1048"/>
      <c r="B28" s="92" t="s">
        <v>46</v>
      </c>
      <c r="C28" s="151">
        <v>14</v>
      </c>
      <c r="D28" s="151">
        <v>10</v>
      </c>
      <c r="E28" s="121">
        <v>0.88049705316504101</v>
      </c>
      <c r="F28" s="121">
        <v>0.57694582190259425</v>
      </c>
      <c r="G28" s="121">
        <v>-34.474985483631016</v>
      </c>
      <c r="H28" s="151">
        <v>8</v>
      </c>
      <c r="I28" s="151">
        <v>3</v>
      </c>
      <c r="J28" s="121">
        <v>0.50314117323716634</v>
      </c>
      <c r="K28" s="121">
        <v>0.17308374657077827</v>
      </c>
      <c r="L28" s="121">
        <v>-65.599367378906294</v>
      </c>
      <c r="M28" s="133"/>
      <c r="N28" s="139"/>
      <c r="O28" s="140"/>
      <c r="P28" s="132"/>
      <c r="Q28" s="143"/>
      <c r="R28" s="132"/>
    </row>
    <row r="29" spans="1:18" ht="12" customHeight="1">
      <c r="A29" s="1057"/>
      <c r="B29" s="625" t="s">
        <v>61</v>
      </c>
      <c r="C29" s="653">
        <v>344</v>
      </c>
      <c r="D29" s="653">
        <v>380</v>
      </c>
      <c r="E29" s="654">
        <v>0.82097850184263133</v>
      </c>
      <c r="F29" s="654">
        <v>0.86819130961061497</v>
      </c>
      <c r="G29" s="654">
        <v>5.7507970868929874</v>
      </c>
      <c r="H29" s="653" t="s">
        <v>170</v>
      </c>
      <c r="I29" s="653" t="s">
        <v>170</v>
      </c>
      <c r="J29" s="653" t="s">
        <v>170</v>
      </c>
      <c r="K29" s="653" t="s">
        <v>170</v>
      </c>
      <c r="L29" s="655" t="s">
        <v>170</v>
      </c>
      <c r="M29" s="133"/>
      <c r="N29" s="139"/>
      <c r="O29" s="140"/>
      <c r="P29" s="132"/>
      <c r="Q29" s="143"/>
      <c r="R29" s="132"/>
    </row>
    <row r="30" spans="1:18">
      <c r="A30" s="182"/>
      <c r="B30" s="131"/>
      <c r="C30" s="122"/>
      <c r="D30" s="122"/>
      <c r="E30" s="121"/>
      <c r="F30" s="121"/>
      <c r="G30" s="121"/>
      <c r="H30" s="122"/>
      <c r="I30" s="122"/>
      <c r="J30" s="121"/>
      <c r="K30" s="121"/>
      <c r="L30" s="121"/>
      <c r="M30" s="133"/>
      <c r="N30" s="139"/>
      <c r="O30" s="140"/>
      <c r="P30" s="132"/>
      <c r="Q30" s="143"/>
      <c r="R30" s="132"/>
    </row>
    <row r="31" spans="1:18">
      <c r="A31" s="1047" t="s">
        <v>68</v>
      </c>
      <c r="B31" s="634" t="s">
        <v>13</v>
      </c>
      <c r="C31" s="650">
        <v>7</v>
      </c>
      <c r="D31" s="650">
        <v>7</v>
      </c>
      <c r="E31" s="651">
        <v>1.0020011394184385</v>
      </c>
      <c r="F31" s="651">
        <v>0.94682623844871994</v>
      </c>
      <c r="G31" s="651">
        <v>-5.5064708810353267</v>
      </c>
      <c r="H31" s="650">
        <v>2</v>
      </c>
      <c r="I31" s="650">
        <v>6</v>
      </c>
      <c r="J31" s="651">
        <v>0.2862860398338396</v>
      </c>
      <c r="K31" s="651">
        <v>0.81156534724175988</v>
      </c>
      <c r="L31" s="651">
        <v>183.48058735689392</v>
      </c>
      <c r="M31" s="133"/>
      <c r="N31" s="139"/>
      <c r="O31" s="140"/>
      <c r="P31" s="132"/>
      <c r="Q31" s="143"/>
      <c r="R31" s="132"/>
    </row>
    <row r="32" spans="1:18" ht="12" customHeight="1">
      <c r="A32" s="1048"/>
      <c r="B32" s="92" t="s">
        <v>28</v>
      </c>
      <c r="C32" s="151">
        <v>20</v>
      </c>
      <c r="D32" s="151">
        <v>29</v>
      </c>
      <c r="E32" s="121">
        <v>0.63276161212472493</v>
      </c>
      <c r="F32" s="121">
        <v>0.91002518259341481</v>
      </c>
      <c r="G32" s="121">
        <v>43.818013791588527</v>
      </c>
      <c r="H32" s="151">
        <v>18</v>
      </c>
      <c r="I32" s="151">
        <v>16</v>
      </c>
      <c r="J32" s="121">
        <v>0.56948545091225244</v>
      </c>
      <c r="K32" s="121">
        <v>0.50208285936188402</v>
      </c>
      <c r="L32" s="121">
        <v>-11.835700357646886</v>
      </c>
      <c r="M32" s="133"/>
      <c r="N32" s="139"/>
      <c r="O32" s="140"/>
      <c r="P32" s="132"/>
      <c r="Q32" s="143"/>
      <c r="R32" s="132"/>
    </row>
    <row r="33" spans="1:18" ht="12" customHeight="1">
      <c r="A33" s="1048"/>
      <c r="B33" s="92" t="s">
        <v>30</v>
      </c>
      <c r="C33" s="151">
        <v>9</v>
      </c>
      <c r="D33" s="151">
        <v>9</v>
      </c>
      <c r="E33" s="121">
        <v>0.27879330821715398</v>
      </c>
      <c r="F33" s="121">
        <v>0.2660852998515244</v>
      </c>
      <c r="G33" s="121">
        <v>-4.5582185766565146</v>
      </c>
      <c r="H33" s="151">
        <v>10</v>
      </c>
      <c r="I33" s="151">
        <v>67</v>
      </c>
      <c r="J33" s="121">
        <v>0.30977034246350443</v>
      </c>
      <c r="K33" s="121">
        <v>1.9808572322280149</v>
      </c>
      <c r="L33" s="121">
        <v>539.4599355364013</v>
      </c>
      <c r="M33" s="133"/>
      <c r="N33" s="139"/>
      <c r="O33" s="140"/>
      <c r="P33" s="132"/>
      <c r="Q33" s="143"/>
      <c r="R33" s="132"/>
    </row>
    <row r="34" spans="1:18" ht="12" customHeight="1">
      <c r="A34" s="1048"/>
      <c r="B34" s="92" t="s">
        <v>33</v>
      </c>
      <c r="C34" s="151">
        <v>4</v>
      </c>
      <c r="D34" s="151">
        <v>3</v>
      </c>
      <c r="E34" s="121">
        <v>0.85192663207844543</v>
      </c>
      <c r="F34" s="121">
        <v>0.61067583494653532</v>
      </c>
      <c r="G34" s="121">
        <v>-28.318259818140746</v>
      </c>
      <c r="H34" s="151">
        <v>4</v>
      </c>
      <c r="I34" s="151">
        <v>6</v>
      </c>
      <c r="J34" s="121">
        <v>0.85192663207844543</v>
      </c>
      <c r="K34" s="121">
        <v>1.2213516698930706</v>
      </c>
      <c r="L34" s="121">
        <v>43.363480363718509</v>
      </c>
      <c r="M34" s="133"/>
      <c r="N34" s="139"/>
      <c r="O34" s="140"/>
      <c r="P34" s="132"/>
      <c r="Q34" s="143"/>
      <c r="R34" s="132"/>
    </row>
    <row r="35" spans="1:18" ht="12" customHeight="1">
      <c r="A35" s="1048"/>
      <c r="B35" s="102" t="s">
        <v>34</v>
      </c>
      <c r="C35" s="154">
        <v>51</v>
      </c>
      <c r="D35" s="154">
        <v>41</v>
      </c>
      <c r="E35" s="121">
        <v>0.798961537991561</v>
      </c>
      <c r="F35" s="121">
        <v>0.61611442777696301</v>
      </c>
      <c r="G35" s="121">
        <v>-22.885596054378439</v>
      </c>
      <c r="H35" s="154">
        <v>42</v>
      </c>
      <c r="I35" s="154">
        <v>41</v>
      </c>
      <c r="J35" s="121">
        <v>0.65796832540481498</v>
      </c>
      <c r="K35" s="121">
        <v>0.61611442777696301</v>
      </c>
      <c r="L35" s="121">
        <v>-6.3610809231738159</v>
      </c>
      <c r="M35" s="133"/>
      <c r="N35" s="139"/>
      <c r="O35" s="140"/>
      <c r="P35" s="132"/>
      <c r="Q35" s="143"/>
      <c r="R35" s="132"/>
    </row>
    <row r="36" spans="1:18" ht="12" customHeight="1">
      <c r="A36" s="1048"/>
      <c r="B36" s="92" t="s">
        <v>36</v>
      </c>
      <c r="C36" s="151">
        <v>36</v>
      </c>
      <c r="D36" s="151">
        <v>40</v>
      </c>
      <c r="E36" s="121">
        <v>1.7054603629693392</v>
      </c>
      <c r="F36" s="121">
        <v>1.8169108064858266</v>
      </c>
      <c r="G36" s="121">
        <v>6.5349184265088098</v>
      </c>
      <c r="H36" s="151">
        <v>6</v>
      </c>
      <c r="I36" s="151">
        <v>9</v>
      </c>
      <c r="J36" s="121">
        <v>0.28424339382822317</v>
      </c>
      <c r="K36" s="121">
        <v>0.40880493145931096</v>
      </c>
      <c r="L36" s="121">
        <v>43.822139875786917</v>
      </c>
      <c r="M36" s="133"/>
      <c r="N36" s="139"/>
      <c r="O36" s="140"/>
      <c r="P36" s="132"/>
      <c r="Q36" s="143"/>
      <c r="R36" s="132"/>
    </row>
    <row r="37" spans="1:18" ht="12" customHeight="1">
      <c r="A37" s="1057"/>
      <c r="B37" s="625" t="s">
        <v>47</v>
      </c>
      <c r="C37" s="653">
        <v>8</v>
      </c>
      <c r="D37" s="653">
        <v>20</v>
      </c>
      <c r="E37" s="654">
        <v>0.56429666768710318</v>
      </c>
      <c r="F37" s="654">
        <v>1.3489060035085045</v>
      </c>
      <c r="G37" s="654">
        <v>139.04199346724823</v>
      </c>
      <c r="H37" s="653">
        <v>4</v>
      </c>
      <c r="I37" s="653">
        <v>8</v>
      </c>
      <c r="J37" s="654">
        <v>0.28214833384355159</v>
      </c>
      <c r="K37" s="654">
        <v>0.53956240140340184</v>
      </c>
      <c r="L37" s="654">
        <v>91.233594773798586</v>
      </c>
      <c r="M37" s="133"/>
      <c r="N37" s="139"/>
      <c r="O37" s="140"/>
      <c r="P37" s="132"/>
      <c r="Q37" s="143"/>
      <c r="R37" s="132"/>
    </row>
    <row r="38" spans="1:18" ht="25.5" customHeight="1">
      <c r="A38" s="1058" t="s">
        <v>607</v>
      </c>
      <c r="B38" s="1058"/>
      <c r="C38" s="1058"/>
      <c r="D38" s="1058"/>
      <c r="E38" s="1058"/>
      <c r="F38" s="1058"/>
      <c r="G38" s="1058"/>
      <c r="H38" s="1058"/>
      <c r="I38" s="1058"/>
      <c r="J38" s="1058"/>
      <c r="K38" s="1058"/>
      <c r="L38" s="1058"/>
      <c r="M38" s="131"/>
      <c r="N38" s="144"/>
    </row>
    <row r="39" spans="1:18" ht="11.25" customHeight="1">
      <c r="A39" s="145" t="s">
        <v>171</v>
      </c>
      <c r="B39" s="146"/>
      <c r="C39" s="146"/>
      <c r="D39" s="146"/>
      <c r="E39" s="146"/>
      <c r="F39" s="146"/>
      <c r="G39" s="146"/>
      <c r="H39" s="146"/>
      <c r="M39" s="131"/>
    </row>
    <row r="40" spans="1:18">
      <c r="A40" s="147" t="s">
        <v>172</v>
      </c>
      <c r="B40" s="146"/>
      <c r="C40" s="146"/>
      <c r="D40" s="146"/>
      <c r="E40" s="146"/>
      <c r="F40" s="146"/>
      <c r="G40" s="146"/>
      <c r="H40" s="146"/>
    </row>
    <row r="41" spans="1:18" ht="15">
      <c r="A41" s="4" t="s">
        <v>173</v>
      </c>
      <c r="B41" s="125"/>
      <c r="C41" s="125"/>
      <c r="D41" s="125"/>
      <c r="E41" s="125"/>
      <c r="F41" s="125"/>
      <c r="G41" s="125"/>
      <c r="H41" s="125"/>
      <c r="I41" s="28"/>
    </row>
    <row r="42" spans="1:18" ht="12">
      <c r="A42" s="98" t="s">
        <v>174</v>
      </c>
      <c r="B42" s="98"/>
      <c r="C42" s="98"/>
      <c r="D42" s="126"/>
      <c r="E42" s="98"/>
      <c r="F42" s="98"/>
      <c r="G42" s="98"/>
      <c r="H42" s="116"/>
      <c r="I42" s="116"/>
      <c r="J42" s="116"/>
      <c r="K42" s="116"/>
      <c r="L42" s="116"/>
    </row>
    <row r="43" spans="1:18">
      <c r="A43" s="98" t="s">
        <v>175</v>
      </c>
      <c r="B43" s="98"/>
      <c r="C43" s="98"/>
      <c r="D43" s="98"/>
      <c r="E43" s="98"/>
      <c r="F43" s="98"/>
      <c r="G43" s="98"/>
      <c r="H43" s="148"/>
      <c r="I43" s="148"/>
      <c r="J43" s="148"/>
      <c r="K43" s="148"/>
      <c r="L43" s="116"/>
    </row>
    <row r="44" spans="1:18">
      <c r="A44" s="98" t="s">
        <v>176</v>
      </c>
      <c r="B44" s="98"/>
      <c r="C44" s="98"/>
      <c r="D44" s="98"/>
      <c r="E44" s="98"/>
      <c r="F44" s="98"/>
      <c r="G44" s="98"/>
      <c r="H44" s="149"/>
      <c r="I44" s="149"/>
      <c r="J44" s="48"/>
      <c r="K44" s="48"/>
      <c r="L44" s="49"/>
    </row>
    <row r="45" spans="1:18" ht="13.5" customHeight="1">
      <c r="A45" s="150"/>
      <c r="B45" s="128"/>
      <c r="C45" s="128"/>
      <c r="D45" s="28"/>
      <c r="E45" s="28"/>
      <c r="F45" s="28"/>
      <c r="G45" s="28"/>
      <c r="H45" s="149"/>
      <c r="I45" s="149"/>
      <c r="J45" s="48"/>
      <c r="K45" s="48"/>
      <c r="L45" s="49"/>
    </row>
    <row r="46" spans="1:18">
      <c r="H46" s="151"/>
      <c r="I46" s="151"/>
      <c r="J46" s="48"/>
      <c r="K46" s="48"/>
      <c r="L46" s="49"/>
    </row>
    <row r="47" spans="1:18">
      <c r="A47" s="152"/>
      <c r="B47" s="152"/>
      <c r="H47" s="151"/>
      <c r="I47" s="151"/>
      <c r="J47" s="48"/>
      <c r="K47" s="48"/>
      <c r="L47" s="49"/>
    </row>
    <row r="48" spans="1:18">
      <c r="A48" s="1050"/>
      <c r="B48" s="1051"/>
      <c r="C48" s="1051"/>
      <c r="D48" s="1051"/>
      <c r="E48" s="1051"/>
      <c r="F48" s="1051"/>
      <c r="G48" s="1051"/>
      <c r="H48" s="1051"/>
      <c r="I48" s="151"/>
      <c r="J48" s="48"/>
      <c r="K48" s="48"/>
      <c r="L48" s="49"/>
    </row>
    <row r="49" spans="1:12">
      <c r="A49" s="1052"/>
      <c r="B49" s="1052"/>
      <c r="C49" s="1052"/>
      <c r="D49" s="1052"/>
      <c r="E49" s="1052"/>
      <c r="F49" s="1052"/>
      <c r="G49" s="1052"/>
      <c r="H49" s="1052"/>
      <c r="I49" s="151"/>
      <c r="J49" s="48"/>
      <c r="K49" s="48"/>
      <c r="L49" s="49"/>
    </row>
    <row r="50" spans="1:12">
      <c r="H50" s="151"/>
      <c r="I50" s="151"/>
      <c r="J50" s="48"/>
      <c r="K50" s="48"/>
      <c r="L50" s="49"/>
    </row>
    <row r="51" spans="1:12">
      <c r="H51" s="151"/>
      <c r="I51" s="151"/>
      <c r="J51" s="48"/>
      <c r="K51" s="48"/>
      <c r="L51" s="49"/>
    </row>
    <row r="52" spans="1:12">
      <c r="H52" s="151"/>
      <c r="I52" s="151"/>
      <c r="J52" s="48"/>
      <c r="K52" s="48"/>
      <c r="L52" s="49"/>
    </row>
    <row r="53" spans="1:12">
      <c r="H53" s="151"/>
      <c r="I53" s="151"/>
      <c r="J53" s="48"/>
      <c r="K53" s="48"/>
      <c r="L53" s="49"/>
    </row>
    <row r="54" spans="1:12">
      <c r="H54" s="151"/>
      <c r="I54" s="151"/>
      <c r="J54" s="48"/>
      <c r="K54" s="48"/>
      <c r="L54" s="49"/>
    </row>
    <row r="55" spans="1:12">
      <c r="H55" s="151"/>
      <c r="I55" s="151"/>
      <c r="J55" s="48"/>
      <c r="K55" s="48"/>
      <c r="L55" s="49"/>
    </row>
    <row r="56" spans="1:12">
      <c r="H56" s="151"/>
      <c r="I56" s="151"/>
      <c r="J56" s="48"/>
      <c r="K56" s="48"/>
      <c r="L56" s="49"/>
    </row>
    <row r="57" spans="1:12">
      <c r="H57" s="151"/>
      <c r="I57" s="151"/>
      <c r="J57" s="48"/>
      <c r="K57" s="48"/>
      <c r="L57" s="49"/>
    </row>
    <row r="58" spans="1:12">
      <c r="H58" s="153"/>
      <c r="I58" s="153"/>
      <c r="J58" s="48"/>
      <c r="K58" s="48"/>
      <c r="L58" s="49"/>
    </row>
    <row r="59" spans="1:12">
      <c r="H59" s="151"/>
      <c r="I59" s="151"/>
      <c r="J59" s="48"/>
      <c r="K59" s="48"/>
      <c r="L59" s="49"/>
    </row>
    <row r="60" spans="1:12">
      <c r="H60" s="151"/>
      <c r="I60" s="151"/>
      <c r="J60" s="48"/>
      <c r="K60" s="48"/>
      <c r="L60" s="49"/>
    </row>
    <row r="61" spans="1:12">
      <c r="H61" s="122"/>
      <c r="I61" s="122"/>
      <c r="J61" s="48"/>
      <c r="K61" s="48"/>
      <c r="L61" s="49"/>
    </row>
    <row r="62" spans="1:12">
      <c r="H62" s="151"/>
      <c r="I62" s="151"/>
      <c r="J62" s="123"/>
      <c r="K62" s="123"/>
      <c r="L62" s="49"/>
    </row>
    <row r="63" spans="1:12">
      <c r="H63" s="151"/>
      <c r="I63" s="151"/>
      <c r="J63" s="48"/>
      <c r="K63" s="48"/>
      <c r="L63" s="49"/>
    </row>
    <row r="64" spans="1:12">
      <c r="H64" s="151"/>
      <c r="I64" s="151"/>
      <c r="J64" s="123"/>
      <c r="K64" s="123"/>
      <c r="L64" s="49"/>
    </row>
    <row r="65" spans="8:12">
      <c r="H65" s="151"/>
      <c r="I65" s="151"/>
      <c r="J65" s="48"/>
      <c r="K65" s="48"/>
      <c r="L65" s="49"/>
    </row>
    <row r="66" spans="8:12">
      <c r="H66" s="154"/>
      <c r="I66" s="154"/>
      <c r="J66" s="48"/>
      <c r="K66" s="48"/>
      <c r="L66" s="49"/>
    </row>
    <row r="67" spans="8:12">
      <c r="H67" s="151"/>
      <c r="I67" s="151"/>
      <c r="J67" s="48"/>
      <c r="K67" s="48"/>
      <c r="L67" s="49"/>
    </row>
    <row r="68" spans="8:12">
      <c r="H68" s="151"/>
      <c r="I68" s="151"/>
      <c r="J68" s="48"/>
      <c r="K68" s="48"/>
      <c r="L68" s="49"/>
    </row>
    <row r="69" spans="8:12">
      <c r="H69" s="131"/>
      <c r="I69" s="131"/>
      <c r="J69" s="131"/>
      <c r="K69" s="131"/>
      <c r="L69" s="131"/>
    </row>
  </sheetData>
  <mergeCells count="12">
    <mergeCell ref="A10:A29"/>
    <mergeCell ref="A31:A37"/>
    <mergeCell ref="A48:H49"/>
    <mergeCell ref="A5:A7"/>
    <mergeCell ref="B5:B7"/>
    <mergeCell ref="C5:G5"/>
    <mergeCell ref="H5:L5"/>
    <mergeCell ref="C6:D6"/>
    <mergeCell ref="E6:G6"/>
    <mergeCell ref="H6:I6"/>
    <mergeCell ref="J6:L6"/>
    <mergeCell ref="A38:L38"/>
  </mergeCells>
  <pageMargins left="0.511811024" right="0.511811024" top="0.78740157499999996" bottom="0.78740157499999996" header="0.31496062000000002" footer="0.3149606200000000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topLeftCell="A4" zoomScaleNormal="100" workbookViewId="0">
      <pane xSplit="13" ySplit="7" topLeftCell="N11" activePane="bottomRight" state="frozen"/>
      <selection activeCell="A4" sqref="A4"/>
      <selection pane="topRight" activeCell="J4" sqref="J4"/>
      <selection pane="bottomLeft" activeCell="A9" sqref="A9"/>
      <selection pane="bottomRight" activeCell="M11" sqref="M11"/>
    </sheetView>
  </sheetViews>
  <sheetFormatPr defaultColWidth="8.85546875" defaultRowHeight="12" customHeight="1"/>
  <cols>
    <col min="1" max="1" width="23.85546875" style="11" customWidth="1"/>
    <col min="2" max="2" width="10" style="11" bestFit="1" customWidth="1"/>
    <col min="3" max="14" width="8.85546875" style="11"/>
    <col min="15" max="16" width="10" style="11" bestFit="1" customWidth="1"/>
    <col min="17" max="24" width="8.85546875" style="11"/>
    <col min="25" max="26" width="10" style="11" bestFit="1" customWidth="1"/>
    <col min="27" max="16384" width="8.85546875" style="11"/>
  </cols>
  <sheetData>
    <row r="1" spans="1:19" ht="12" customHeight="1">
      <c r="A1" s="1" t="s">
        <v>94</v>
      </c>
      <c r="B1" s="3"/>
      <c r="C1" s="3"/>
      <c r="D1" s="3"/>
      <c r="E1" s="3"/>
      <c r="F1" s="3"/>
      <c r="G1" s="3"/>
      <c r="H1" s="3"/>
      <c r="I1" s="3"/>
      <c r="J1" s="3"/>
      <c r="K1" s="3"/>
      <c r="L1" s="3"/>
      <c r="M1" s="3"/>
      <c r="N1" s="3"/>
      <c r="O1" s="3"/>
      <c r="P1" s="3"/>
      <c r="Q1" s="3"/>
      <c r="R1" s="4"/>
      <c r="S1" s="4"/>
    </row>
    <row r="2" spans="1:19" ht="12" customHeight="1">
      <c r="A2" s="4" t="s">
        <v>361</v>
      </c>
      <c r="B2" s="3"/>
      <c r="C2" s="3"/>
      <c r="D2" s="3"/>
      <c r="E2" s="3"/>
      <c r="F2" s="3"/>
      <c r="G2" s="3"/>
      <c r="H2" s="3"/>
      <c r="I2" s="3"/>
      <c r="J2" s="3"/>
      <c r="K2" s="3"/>
      <c r="L2" s="3"/>
      <c r="M2" s="3"/>
      <c r="N2" s="3"/>
      <c r="O2" s="3"/>
      <c r="P2" s="3"/>
      <c r="Q2" s="3"/>
      <c r="R2" s="4"/>
      <c r="S2" s="4"/>
    </row>
    <row r="3" spans="1:19" ht="12" customHeight="1">
      <c r="A3" s="4" t="s">
        <v>362</v>
      </c>
      <c r="B3" s="3"/>
      <c r="C3" s="3"/>
      <c r="D3" s="3"/>
      <c r="E3" s="3"/>
      <c r="F3" s="3"/>
      <c r="G3" s="3"/>
      <c r="H3" s="3"/>
      <c r="I3" s="3"/>
      <c r="J3" s="3"/>
      <c r="K3" s="3"/>
      <c r="L3" s="412"/>
      <c r="M3" s="412"/>
      <c r="N3" s="3"/>
      <c r="O3" s="3"/>
      <c r="P3" s="3"/>
      <c r="Q3" s="3"/>
      <c r="R3" s="4"/>
      <c r="S3" s="4"/>
    </row>
    <row r="4" spans="1:19" ht="12" customHeight="1">
      <c r="A4" s="1" t="s">
        <v>374</v>
      </c>
      <c r="B4" s="3"/>
      <c r="C4" s="3"/>
      <c r="D4" s="3"/>
      <c r="E4" s="3"/>
      <c r="F4" s="3"/>
      <c r="G4" s="3"/>
      <c r="H4" s="3"/>
      <c r="I4" s="3"/>
      <c r="J4" s="3"/>
      <c r="K4" s="3"/>
      <c r="L4" s="412"/>
      <c r="M4" s="412"/>
      <c r="N4" s="3"/>
      <c r="O4" s="3"/>
      <c r="P4" s="3"/>
      <c r="Q4" s="3"/>
      <c r="R4" s="4"/>
      <c r="S4" s="4"/>
    </row>
    <row r="5" spans="1:19" ht="12" customHeight="1">
      <c r="A5" s="4" t="s">
        <v>361</v>
      </c>
      <c r="B5" s="3"/>
      <c r="C5" s="3"/>
      <c r="D5" s="3"/>
      <c r="E5" s="3"/>
      <c r="F5" s="3"/>
      <c r="G5" s="3"/>
      <c r="H5" s="3"/>
      <c r="I5" s="3"/>
      <c r="J5" s="3"/>
      <c r="K5" s="3"/>
      <c r="L5" s="412"/>
      <c r="M5" s="412"/>
      <c r="N5" s="3"/>
      <c r="O5" s="412"/>
      <c r="P5" s="3"/>
      <c r="Q5" s="3"/>
      <c r="R5" s="4"/>
      <c r="S5" s="4"/>
    </row>
    <row r="6" spans="1:19" ht="12" customHeight="1">
      <c r="A6" s="4" t="s">
        <v>636</v>
      </c>
      <c r="B6" s="3"/>
      <c r="C6" s="3"/>
      <c r="D6" s="3"/>
      <c r="E6" s="3"/>
      <c r="F6" s="3"/>
      <c r="G6" s="3"/>
      <c r="H6" s="3"/>
      <c r="I6" s="3"/>
      <c r="J6" s="3"/>
      <c r="K6" s="3"/>
      <c r="L6" s="3"/>
      <c r="M6" s="3"/>
      <c r="N6" s="3"/>
      <c r="O6" s="3"/>
      <c r="P6" s="3"/>
      <c r="Q6" s="3"/>
      <c r="R6" s="4"/>
      <c r="S6" s="4"/>
    </row>
    <row r="7" spans="1:19" ht="21" customHeight="1">
      <c r="A7" s="1175" t="s">
        <v>2</v>
      </c>
      <c r="B7" s="1174" t="s">
        <v>363</v>
      </c>
      <c r="C7" s="1176"/>
      <c r="D7" s="1176"/>
      <c r="E7" s="1175"/>
      <c r="F7" s="1174" t="s">
        <v>364</v>
      </c>
      <c r="G7" s="1176"/>
      <c r="H7" s="1176"/>
      <c r="I7" s="1175"/>
      <c r="J7" s="1166" t="s">
        <v>7</v>
      </c>
      <c r="K7" s="1177"/>
      <c r="L7" s="1177"/>
      <c r="M7" s="1167"/>
      <c r="N7" s="1166" t="s">
        <v>365</v>
      </c>
      <c r="O7" s="1167"/>
      <c r="P7" s="1170" t="s">
        <v>366</v>
      </c>
      <c r="Q7" s="1171"/>
    </row>
    <row r="8" spans="1:19" ht="12" customHeight="1">
      <c r="A8" s="1175"/>
      <c r="B8" s="1174" t="s">
        <v>147</v>
      </c>
      <c r="C8" s="1175"/>
      <c r="D8" s="1174" t="s">
        <v>367</v>
      </c>
      <c r="E8" s="1175"/>
      <c r="F8" s="1174" t="s">
        <v>147</v>
      </c>
      <c r="G8" s="1175"/>
      <c r="H8" s="1174" t="s">
        <v>367</v>
      </c>
      <c r="I8" s="1175"/>
      <c r="J8" s="1174" t="s">
        <v>147</v>
      </c>
      <c r="K8" s="1175"/>
      <c r="L8" s="1174" t="s">
        <v>367</v>
      </c>
      <c r="M8" s="1175"/>
      <c r="N8" s="1168"/>
      <c r="O8" s="1169"/>
      <c r="P8" s="1172"/>
      <c r="Q8" s="1173"/>
    </row>
    <row r="9" spans="1:19" ht="12" customHeight="1">
      <c r="A9" s="1175"/>
      <c r="B9" s="413">
        <v>2012</v>
      </c>
      <c r="C9" s="414">
        <v>2013</v>
      </c>
      <c r="D9" s="413">
        <v>2012</v>
      </c>
      <c r="E9" s="414">
        <v>2013</v>
      </c>
      <c r="F9" s="413">
        <v>2012</v>
      </c>
      <c r="G9" s="414">
        <v>2013</v>
      </c>
      <c r="H9" s="413">
        <v>2012</v>
      </c>
      <c r="I9" s="414">
        <v>2013</v>
      </c>
      <c r="J9" s="413">
        <v>2012</v>
      </c>
      <c r="K9" s="414">
        <v>2013</v>
      </c>
      <c r="L9" s="413">
        <v>2012</v>
      </c>
      <c r="M9" s="414">
        <v>2013</v>
      </c>
      <c r="N9" s="413">
        <v>2012</v>
      </c>
      <c r="O9" s="414">
        <v>2013</v>
      </c>
      <c r="P9" s="413">
        <v>2012</v>
      </c>
      <c r="Q9" s="414">
        <v>2013</v>
      </c>
    </row>
    <row r="10" spans="1:19" ht="12" customHeight="1">
      <c r="A10" s="605"/>
      <c r="B10" s="415"/>
      <c r="D10" s="415"/>
      <c r="F10" s="415"/>
      <c r="H10" s="415"/>
      <c r="J10" s="416"/>
      <c r="L10" s="415"/>
      <c r="N10" s="415"/>
      <c r="P10" s="415"/>
    </row>
    <row r="11" spans="1:19" ht="12" customHeight="1">
      <c r="A11" s="840" t="s">
        <v>82</v>
      </c>
      <c r="B11" s="841">
        <v>510402</v>
      </c>
      <c r="C11" s="842">
        <v>537790</v>
      </c>
      <c r="D11" s="843">
        <v>372.92941962100099</v>
      </c>
      <c r="E11" s="320">
        <v>368.46477830186365</v>
      </c>
      <c r="F11" s="844">
        <v>41220</v>
      </c>
      <c r="G11" s="842">
        <v>36237</v>
      </c>
      <c r="H11" s="845">
        <v>30.117732055865105</v>
      </c>
      <c r="I11" s="320">
        <v>24.827643078756822</v>
      </c>
      <c r="J11" s="844">
        <v>551622</v>
      </c>
      <c r="K11" s="842">
        <v>574027</v>
      </c>
      <c r="L11" s="845">
        <v>403.04715167686612</v>
      </c>
      <c r="M11" s="320">
        <v>393.29242138062045</v>
      </c>
      <c r="N11" s="845">
        <v>92.527491651892063</v>
      </c>
      <c r="O11" s="320">
        <v>93.687230740017455</v>
      </c>
      <c r="P11" s="846">
        <v>7.4725083481079437</v>
      </c>
      <c r="Q11" s="320">
        <v>6.3127692599825442</v>
      </c>
      <c r="R11" s="424"/>
      <c r="S11" s="424"/>
    </row>
    <row r="12" spans="1:19" ht="12" customHeight="1">
      <c r="A12" s="605"/>
      <c r="B12" s="9"/>
      <c r="C12" s="9"/>
      <c r="D12" s="19"/>
      <c r="F12" s="9"/>
      <c r="G12" s="9"/>
      <c r="H12" s="420"/>
      <c r="J12" s="9"/>
      <c r="K12" s="9"/>
      <c r="L12" s="422"/>
      <c r="N12" s="21"/>
      <c r="O12" s="318"/>
      <c r="P12" s="425"/>
      <c r="Q12" s="426"/>
      <c r="R12" s="424"/>
      <c r="S12" s="424"/>
    </row>
    <row r="13" spans="1:19" ht="12" customHeight="1">
      <c r="A13" s="728" t="s">
        <v>11</v>
      </c>
      <c r="B13" s="850">
        <v>3820</v>
      </c>
      <c r="C13" s="849">
        <v>3817</v>
      </c>
      <c r="D13" s="851">
        <v>841.38003946997458</v>
      </c>
      <c r="E13" s="326">
        <v>796.16871184199272</v>
      </c>
      <c r="F13" s="852" t="s">
        <v>58</v>
      </c>
      <c r="G13" s="852" t="s">
        <v>58</v>
      </c>
      <c r="H13" s="852" t="s">
        <v>58</v>
      </c>
      <c r="I13" s="853" t="s">
        <v>58</v>
      </c>
      <c r="J13" s="854">
        <v>3820</v>
      </c>
      <c r="K13" s="849">
        <v>3817</v>
      </c>
      <c r="L13" s="855">
        <v>841.38003946997458</v>
      </c>
      <c r="M13" s="326">
        <v>796.16871184199272</v>
      </c>
      <c r="N13" s="856">
        <v>100</v>
      </c>
      <c r="O13" s="326">
        <v>100</v>
      </c>
      <c r="P13" s="855" t="s">
        <v>58</v>
      </c>
      <c r="Q13" s="253" t="s">
        <v>58</v>
      </c>
      <c r="R13" s="424"/>
      <c r="S13" s="424"/>
    </row>
    <row r="14" spans="1:19" ht="12" customHeight="1">
      <c r="A14" s="19" t="s">
        <v>12</v>
      </c>
      <c r="B14" s="427">
        <v>3783</v>
      </c>
      <c r="C14" s="431">
        <v>4536</v>
      </c>
      <c r="D14" s="428">
        <v>184.66963758766681</v>
      </c>
      <c r="E14" s="329">
        <v>202.79423270369958</v>
      </c>
      <c r="F14" s="429">
        <v>550</v>
      </c>
      <c r="G14" s="431">
        <v>439</v>
      </c>
      <c r="H14" s="857">
        <v>26.848612390488171</v>
      </c>
      <c r="I14" s="329">
        <v>19.626690510785739</v>
      </c>
      <c r="J14" s="429">
        <v>4333</v>
      </c>
      <c r="K14" s="431">
        <v>4975</v>
      </c>
      <c r="L14" s="425">
        <v>211.51824997815498</v>
      </c>
      <c r="M14" s="329">
        <v>222.4209232144853</v>
      </c>
      <c r="N14" s="430">
        <v>87.306715901223171</v>
      </c>
      <c r="O14" s="329">
        <v>91.175879396984925</v>
      </c>
      <c r="P14" s="425">
        <v>12.693284098776829</v>
      </c>
      <c r="Q14" s="329">
        <v>8.8241206030150749</v>
      </c>
      <c r="R14" s="424"/>
      <c r="S14" s="424"/>
    </row>
    <row r="15" spans="1:19" ht="12" customHeight="1">
      <c r="A15" s="19" t="s">
        <v>368</v>
      </c>
      <c r="B15" s="427">
        <v>2045</v>
      </c>
      <c r="C15" s="431">
        <v>2232</v>
      </c>
      <c r="D15" s="428">
        <v>486.43917012763973</v>
      </c>
      <c r="E15" s="329">
        <v>476.52088515035388</v>
      </c>
      <c r="F15" s="429" t="s">
        <v>58</v>
      </c>
      <c r="G15" s="429" t="s">
        <v>170</v>
      </c>
      <c r="H15" s="429" t="s">
        <v>58</v>
      </c>
      <c r="I15" s="425" t="s">
        <v>58</v>
      </c>
      <c r="J15" s="429">
        <v>2045</v>
      </c>
      <c r="K15" s="431">
        <v>2232</v>
      </c>
      <c r="L15" s="425">
        <v>486.43917012763973</v>
      </c>
      <c r="M15" s="329">
        <v>476.52088515035388</v>
      </c>
      <c r="N15" s="430">
        <v>100</v>
      </c>
      <c r="O15" s="329">
        <v>100</v>
      </c>
      <c r="P15" s="425" t="s">
        <v>58</v>
      </c>
      <c r="Q15" s="425" t="s">
        <v>58</v>
      </c>
      <c r="R15" s="424"/>
      <c r="S15" s="424"/>
    </row>
    <row r="16" spans="1:19" ht="12" customHeight="1">
      <c r="A16" s="19" t="s">
        <v>15</v>
      </c>
      <c r="B16" s="427">
        <v>7270</v>
      </c>
      <c r="C16" s="431">
        <v>7407</v>
      </c>
      <c r="D16" s="428">
        <v>334.97395312576316</v>
      </c>
      <c r="E16" s="329">
        <v>309.21805446028361</v>
      </c>
      <c r="F16" s="427" t="s">
        <v>170</v>
      </c>
      <c r="G16" s="431">
        <v>1350</v>
      </c>
      <c r="H16" s="427" t="s">
        <v>14</v>
      </c>
      <c r="I16" s="329">
        <v>56.358090120343306</v>
      </c>
      <c r="J16" s="429">
        <v>7270</v>
      </c>
      <c r="K16" s="431">
        <v>8757</v>
      </c>
      <c r="L16" s="425">
        <v>334.97395312576316</v>
      </c>
      <c r="M16" s="329">
        <v>365.57614458062693</v>
      </c>
      <c r="N16" s="430">
        <v>100</v>
      </c>
      <c r="O16" s="329">
        <v>84.583761562178822</v>
      </c>
      <c r="P16" s="425" t="s">
        <v>58</v>
      </c>
      <c r="Q16" s="329">
        <v>15.416238437821171</v>
      </c>
      <c r="R16" s="424"/>
      <c r="S16" s="424"/>
    </row>
    <row r="17" spans="1:20" ht="12" customHeight="1">
      <c r="A17" s="19" t="s">
        <v>16</v>
      </c>
      <c r="B17" s="427">
        <v>10141</v>
      </c>
      <c r="C17" s="431">
        <v>11808</v>
      </c>
      <c r="D17" s="428">
        <v>104.15844984782451</v>
      </c>
      <c r="E17" s="329">
        <v>111.78669946551038</v>
      </c>
      <c r="F17" s="9">
        <v>4947</v>
      </c>
      <c r="G17" s="431">
        <v>4058</v>
      </c>
      <c r="H17" s="857">
        <v>50.810753515155099</v>
      </c>
      <c r="I17" s="329">
        <v>38.417210910487896</v>
      </c>
      <c r="J17" s="429">
        <v>15088</v>
      </c>
      <c r="K17" s="431">
        <v>15866</v>
      </c>
      <c r="L17" s="425">
        <v>154.96920336297961</v>
      </c>
      <c r="M17" s="329">
        <v>150.20391037599828</v>
      </c>
      <c r="N17" s="430">
        <v>67.212354188759278</v>
      </c>
      <c r="O17" s="329">
        <v>74.423295096432625</v>
      </c>
      <c r="P17" s="425">
        <v>32.787645811240722</v>
      </c>
      <c r="Q17" s="329">
        <v>25.576704903567375</v>
      </c>
      <c r="R17" s="424"/>
      <c r="S17" s="424"/>
    </row>
    <row r="18" spans="1:20" ht="12" customHeight="1">
      <c r="A18" s="19" t="s">
        <v>17</v>
      </c>
      <c r="B18" s="427">
        <v>17320</v>
      </c>
      <c r="C18" s="431">
        <v>18466</v>
      </c>
      <c r="D18" s="428">
        <v>295.6376042839459</v>
      </c>
      <c r="E18" s="329">
        <v>297.11858049852395</v>
      </c>
      <c r="F18" s="427">
        <v>984</v>
      </c>
      <c r="G18" s="431">
        <v>779</v>
      </c>
      <c r="H18" s="857">
        <v>16.796039411974757</v>
      </c>
      <c r="I18" s="329">
        <v>12.534137019839173</v>
      </c>
      <c r="J18" s="429">
        <v>18304</v>
      </c>
      <c r="K18" s="431">
        <v>19245</v>
      </c>
      <c r="L18" s="425">
        <v>312.43364369592069</v>
      </c>
      <c r="M18" s="329">
        <v>309.65271751836315</v>
      </c>
      <c r="N18" s="430">
        <v>94.62412587412588</v>
      </c>
      <c r="O18" s="329">
        <v>95.952195375422193</v>
      </c>
      <c r="P18" s="425">
        <v>5.3758741258741258</v>
      </c>
      <c r="Q18" s="329">
        <v>4.0478046245778128</v>
      </c>
      <c r="R18" s="424"/>
      <c r="S18" s="424"/>
      <c r="T18" s="318"/>
    </row>
    <row r="19" spans="1:20" ht="12" customHeight="1">
      <c r="A19" s="19" t="s">
        <v>18</v>
      </c>
      <c r="B19" s="427">
        <v>11321</v>
      </c>
      <c r="C19" s="431">
        <v>12067</v>
      </c>
      <c r="D19" s="428">
        <v>600.00233195853775</v>
      </c>
      <c r="E19" s="329">
        <v>587.48868669233696</v>
      </c>
      <c r="F19" s="9">
        <v>132</v>
      </c>
      <c r="G19" s="431">
        <v>143</v>
      </c>
      <c r="H19" s="857">
        <v>6.9958756133315951</v>
      </c>
      <c r="I19" s="329">
        <v>6.9620354849593253</v>
      </c>
      <c r="J19" s="429">
        <v>11453</v>
      </c>
      <c r="K19" s="431">
        <v>12210</v>
      </c>
      <c r="L19" s="425">
        <v>606.99820757186933</v>
      </c>
      <c r="M19" s="329">
        <v>594.45072217729626</v>
      </c>
      <c r="N19" s="430">
        <v>98.84746354666899</v>
      </c>
      <c r="O19" s="329">
        <v>98.828828828828833</v>
      </c>
      <c r="P19" s="425">
        <v>1.152536453331005</v>
      </c>
      <c r="Q19" s="329">
        <v>1.1711711711711712</v>
      </c>
      <c r="R19" s="424"/>
      <c r="S19" s="424"/>
      <c r="T19" s="318"/>
    </row>
    <row r="20" spans="1:20" ht="12" customHeight="1">
      <c r="A20" s="19" t="s">
        <v>19</v>
      </c>
      <c r="B20" s="427">
        <v>14660</v>
      </c>
      <c r="C20" s="431">
        <v>14883</v>
      </c>
      <c r="D20" s="428">
        <v>570.65605594142096</v>
      </c>
      <c r="E20" s="329">
        <v>525.6348993601473</v>
      </c>
      <c r="F20" s="9">
        <v>56</v>
      </c>
      <c r="G20" s="422" t="s">
        <v>58</v>
      </c>
      <c r="H20" s="857">
        <v>2.1798594224228904</v>
      </c>
      <c r="I20" s="423" t="s">
        <v>58</v>
      </c>
      <c r="J20" s="429">
        <v>14716</v>
      </c>
      <c r="K20" s="431">
        <v>14883</v>
      </c>
      <c r="L20" s="425">
        <v>572.83591536384381</v>
      </c>
      <c r="M20" s="329">
        <v>525.6348993601473</v>
      </c>
      <c r="N20" s="430">
        <v>99.61946181027453</v>
      </c>
      <c r="O20" s="329">
        <v>100</v>
      </c>
      <c r="P20" s="425">
        <v>0.38053818972546888</v>
      </c>
      <c r="Q20" s="425" t="s">
        <v>58</v>
      </c>
      <c r="R20" s="424"/>
      <c r="S20" s="424"/>
      <c r="T20" s="318"/>
    </row>
    <row r="21" spans="1:20" ht="12" customHeight="1">
      <c r="A21" s="19" t="s">
        <v>20</v>
      </c>
      <c r="B21" s="427">
        <v>11861</v>
      </c>
      <c r="C21" s="431">
        <v>12074</v>
      </c>
      <c r="D21" s="428">
        <v>272.7383310143332</v>
      </c>
      <c r="E21" s="329">
        <v>258.09005662847261</v>
      </c>
      <c r="F21" s="9">
        <v>717</v>
      </c>
      <c r="G21" s="422" t="s">
        <v>170</v>
      </c>
      <c r="H21" s="857">
        <v>16.487090745913235</v>
      </c>
      <c r="I21" s="423" t="s">
        <v>58</v>
      </c>
      <c r="J21" s="429">
        <v>12578</v>
      </c>
      <c r="K21" s="431">
        <v>12074</v>
      </c>
      <c r="L21" s="425">
        <v>289.22542176024643</v>
      </c>
      <c r="M21" s="329">
        <v>258.09005662847261</v>
      </c>
      <c r="N21" s="430">
        <v>94.299570678963264</v>
      </c>
      <c r="O21" s="329">
        <v>100</v>
      </c>
      <c r="P21" s="425">
        <v>5.7004293210367312</v>
      </c>
      <c r="Q21" s="425" t="s">
        <v>58</v>
      </c>
      <c r="R21" s="424"/>
      <c r="S21" s="424"/>
      <c r="T21" s="318"/>
    </row>
    <row r="22" spans="1:20" ht="12" customHeight="1">
      <c r="A22" s="19" t="s">
        <v>21</v>
      </c>
      <c r="B22" s="427">
        <v>4063</v>
      </c>
      <c r="C22" s="431">
        <v>4921</v>
      </c>
      <c r="D22" s="428">
        <v>96.402980116737055</v>
      </c>
      <c r="E22" s="329">
        <v>113.92408872883081</v>
      </c>
      <c r="F22" s="9">
        <v>1200</v>
      </c>
      <c r="G22" s="431">
        <v>1578</v>
      </c>
      <c r="H22" s="857">
        <v>28.472452901817491</v>
      </c>
      <c r="I22" s="329">
        <v>36.531642351980288</v>
      </c>
      <c r="J22" s="429">
        <v>5263</v>
      </c>
      <c r="K22" s="431">
        <v>6499</v>
      </c>
      <c r="L22" s="425">
        <v>124.87543301855455</v>
      </c>
      <c r="M22" s="329">
        <v>150.45573108081109</v>
      </c>
      <c r="N22" s="430">
        <v>77.19931597947938</v>
      </c>
      <c r="O22" s="329">
        <v>75.71934143714418</v>
      </c>
      <c r="P22" s="425">
        <v>22.800684020520617</v>
      </c>
      <c r="Q22" s="329">
        <v>24.280658562855823</v>
      </c>
      <c r="R22" s="424"/>
      <c r="S22" s="424"/>
      <c r="T22" s="318"/>
    </row>
    <row r="23" spans="1:20" ht="12" customHeight="1">
      <c r="A23" s="19" t="s">
        <v>22</v>
      </c>
      <c r="B23" s="427">
        <v>11248</v>
      </c>
      <c r="C23" s="431">
        <v>11303</v>
      </c>
      <c r="D23" s="428">
        <v>525.70524798537303</v>
      </c>
      <c r="E23" s="329">
        <v>494.83906019542269</v>
      </c>
      <c r="F23" s="427" t="s">
        <v>58</v>
      </c>
      <c r="G23" s="422" t="s">
        <v>58</v>
      </c>
      <c r="H23" s="427" t="s">
        <v>14</v>
      </c>
      <c r="I23" s="423" t="s">
        <v>58</v>
      </c>
      <c r="J23" s="429">
        <v>11248</v>
      </c>
      <c r="K23" s="431">
        <v>11303</v>
      </c>
      <c r="L23" s="425">
        <v>525.70524798537303</v>
      </c>
      <c r="M23" s="329">
        <v>494.83906019542269</v>
      </c>
      <c r="N23" s="430">
        <v>100</v>
      </c>
      <c r="O23" s="329">
        <v>100</v>
      </c>
      <c r="P23" s="425" t="s">
        <v>58</v>
      </c>
      <c r="Q23" s="425" t="s">
        <v>58</v>
      </c>
      <c r="R23" s="424"/>
      <c r="S23" s="424"/>
      <c r="T23" s="318"/>
    </row>
    <row r="24" spans="1:20" ht="12" customHeight="1">
      <c r="A24" s="19" t="s">
        <v>23</v>
      </c>
      <c r="B24" s="427">
        <v>11264</v>
      </c>
      <c r="C24" s="431">
        <v>12004</v>
      </c>
      <c r="D24" s="428">
        <v>647.32804774044348</v>
      </c>
      <c r="E24" s="329">
        <v>639.93483369370983</v>
      </c>
      <c r="F24" s="858">
        <v>952</v>
      </c>
      <c r="G24" s="431">
        <v>712</v>
      </c>
      <c r="H24" s="857">
        <v>54.710254034881238</v>
      </c>
      <c r="I24" s="329">
        <v>37.956814527650899</v>
      </c>
      <c r="J24" s="429">
        <v>12216</v>
      </c>
      <c r="K24" s="431">
        <v>12716</v>
      </c>
      <c r="L24" s="425">
        <v>702.03830177532473</v>
      </c>
      <c r="M24" s="329">
        <v>677.8916482213607</v>
      </c>
      <c r="N24" s="430">
        <v>92.206941715782577</v>
      </c>
      <c r="O24" s="329">
        <v>94.400754954388177</v>
      </c>
      <c r="P24" s="425">
        <v>7.7930582842174196</v>
      </c>
      <c r="Q24" s="329">
        <v>5.5992450456118279</v>
      </c>
      <c r="R24" s="424"/>
      <c r="S24" s="424"/>
      <c r="T24" s="318"/>
    </row>
    <row r="25" spans="1:20" ht="12" customHeight="1">
      <c r="A25" s="19" t="s">
        <v>138</v>
      </c>
      <c r="B25" s="427">
        <v>45298</v>
      </c>
      <c r="C25" s="431">
        <v>48143</v>
      </c>
      <c r="D25" s="428">
        <v>315.45113035378324</v>
      </c>
      <c r="E25" s="329">
        <v>315.8491893763981</v>
      </c>
      <c r="F25" s="427">
        <v>6602</v>
      </c>
      <c r="G25" s="431">
        <v>6171</v>
      </c>
      <c r="H25" s="857">
        <v>45.975724371841522</v>
      </c>
      <c r="I25" s="329">
        <v>40.485747619420323</v>
      </c>
      <c r="J25" s="429">
        <v>51900</v>
      </c>
      <c r="K25" s="431">
        <v>54314</v>
      </c>
      <c r="L25" s="425">
        <v>361.42685472562476</v>
      </c>
      <c r="M25" s="329">
        <v>356.33493699581845</v>
      </c>
      <c r="N25" s="430">
        <v>87.27938342967245</v>
      </c>
      <c r="O25" s="329">
        <v>88.638288470744186</v>
      </c>
      <c r="P25" s="425">
        <v>12.720616570327554</v>
      </c>
      <c r="Q25" s="329">
        <v>11.361711529255809</v>
      </c>
      <c r="R25" s="424"/>
      <c r="S25" s="424"/>
      <c r="T25" s="318"/>
    </row>
    <row r="26" spans="1:20" ht="12" customHeight="1">
      <c r="A26" s="19" t="s">
        <v>24</v>
      </c>
      <c r="B26" s="427">
        <v>11730</v>
      </c>
      <c r="C26" s="431">
        <v>11401</v>
      </c>
      <c r="D26" s="428">
        <v>239.5376861394673</v>
      </c>
      <c r="E26" s="329">
        <v>216.4388752392484</v>
      </c>
      <c r="F26" s="9">
        <v>844</v>
      </c>
      <c r="G26" s="431">
        <v>796</v>
      </c>
      <c r="H26" s="857">
        <v>17.235277672780086</v>
      </c>
      <c r="I26" s="329">
        <v>15.111423970743068</v>
      </c>
      <c r="J26" s="429">
        <v>12574</v>
      </c>
      <c r="K26" s="431">
        <v>12197</v>
      </c>
      <c r="L26" s="425">
        <v>256.77296381224738</v>
      </c>
      <c r="M26" s="329">
        <v>231.55029920999146</v>
      </c>
      <c r="N26" s="430">
        <v>93.28773659933195</v>
      </c>
      <c r="O26" s="329">
        <v>93.473805034024764</v>
      </c>
      <c r="P26" s="425">
        <v>6.7122634006680455</v>
      </c>
      <c r="Q26" s="329">
        <v>6.5261949659752396</v>
      </c>
      <c r="R26" s="424"/>
      <c r="S26" s="424"/>
      <c r="T26" s="318"/>
    </row>
    <row r="27" spans="1:20" ht="12" customHeight="1">
      <c r="A27" s="19" t="s">
        <v>25</v>
      </c>
      <c r="B27" s="427">
        <v>8756</v>
      </c>
      <c r="C27" s="431">
        <v>8958</v>
      </c>
      <c r="D27" s="428">
        <v>332.22326648016735</v>
      </c>
      <c r="E27" s="329">
        <v>321.86192705397167</v>
      </c>
      <c r="F27" s="427" t="s">
        <v>170</v>
      </c>
      <c r="G27" s="422" t="s">
        <v>58</v>
      </c>
      <c r="H27" s="427" t="s">
        <v>14</v>
      </c>
      <c r="I27" s="423" t="s">
        <v>58</v>
      </c>
      <c r="J27" s="429">
        <v>8756</v>
      </c>
      <c r="K27" s="431">
        <v>8958</v>
      </c>
      <c r="L27" s="425">
        <v>332.22326648016735</v>
      </c>
      <c r="M27" s="329">
        <v>321.86192705397167</v>
      </c>
      <c r="N27" s="430">
        <v>100</v>
      </c>
      <c r="O27" s="329">
        <v>100</v>
      </c>
      <c r="P27" s="425" t="s">
        <v>58</v>
      </c>
      <c r="Q27" s="425" t="s">
        <v>58</v>
      </c>
      <c r="R27" s="424"/>
      <c r="S27" s="424"/>
      <c r="T27" s="318"/>
    </row>
    <row r="28" spans="1:20" ht="12" customHeight="1">
      <c r="A28" s="19" t="s">
        <v>26</v>
      </c>
      <c r="B28" s="427">
        <v>22645</v>
      </c>
      <c r="C28" s="431">
        <v>17150</v>
      </c>
      <c r="D28" s="428">
        <v>298.37098271371997</v>
      </c>
      <c r="E28" s="329">
        <v>209.47826232468105</v>
      </c>
      <c r="F28" s="9">
        <v>12835</v>
      </c>
      <c r="G28" s="431">
        <v>10450</v>
      </c>
      <c r="H28" s="857">
        <v>169.11422226233589</v>
      </c>
      <c r="I28" s="329">
        <v>127.6412735447765</v>
      </c>
      <c r="J28" s="429">
        <v>35480</v>
      </c>
      <c r="K28" s="431">
        <v>27600</v>
      </c>
      <c r="L28" s="425">
        <v>467.48520497605585</v>
      </c>
      <c r="M28" s="329">
        <v>337.11953586945754</v>
      </c>
      <c r="N28" s="430">
        <v>63.824689966178127</v>
      </c>
      <c r="O28" s="329">
        <v>62.137681159420289</v>
      </c>
      <c r="P28" s="425">
        <v>36.175310033821873</v>
      </c>
      <c r="Q28" s="329">
        <v>37.862318840579711</v>
      </c>
      <c r="R28" s="424"/>
      <c r="S28" s="424"/>
      <c r="T28" s="318"/>
    </row>
    <row r="29" spans="1:20" ht="12" customHeight="1">
      <c r="A29" s="19" t="s">
        <v>27</v>
      </c>
      <c r="B29" s="427">
        <v>27193</v>
      </c>
      <c r="C29" s="431">
        <v>30894</v>
      </c>
      <c r="D29" s="428">
        <v>442.72713271133694</v>
      </c>
      <c r="E29" s="329">
        <v>469.93254625893746</v>
      </c>
      <c r="F29" s="427" t="s">
        <v>58</v>
      </c>
      <c r="G29" s="422" t="s">
        <v>58</v>
      </c>
      <c r="H29" s="427" t="s">
        <v>14</v>
      </c>
      <c r="I29" s="423" t="s">
        <v>58</v>
      </c>
      <c r="J29" s="429">
        <v>27193</v>
      </c>
      <c r="K29" s="431">
        <v>30894</v>
      </c>
      <c r="L29" s="425">
        <v>442.72713271133694</v>
      </c>
      <c r="M29" s="329">
        <v>469.93254625893746</v>
      </c>
      <c r="N29" s="430">
        <v>100</v>
      </c>
      <c r="O29" s="329">
        <v>100</v>
      </c>
      <c r="P29" s="425" t="s">
        <v>58</v>
      </c>
      <c r="Q29" s="425" t="s">
        <v>58</v>
      </c>
      <c r="R29" s="424"/>
      <c r="S29" s="424"/>
      <c r="T29" s="318"/>
    </row>
    <row r="30" spans="1:20" ht="12" customHeight="1">
      <c r="A30" s="19" t="s">
        <v>28</v>
      </c>
      <c r="B30" s="427">
        <v>2975</v>
      </c>
      <c r="C30" s="431">
        <v>2955</v>
      </c>
      <c r="D30" s="428">
        <v>139.31137567525045</v>
      </c>
      <c r="E30" s="329">
        <v>135.35264517086497</v>
      </c>
      <c r="F30" s="427">
        <v>327</v>
      </c>
      <c r="G30" s="422" t="s">
        <v>58</v>
      </c>
      <c r="H30" s="427" t="s">
        <v>14</v>
      </c>
      <c r="I30" s="423" t="s">
        <v>58</v>
      </c>
      <c r="J30" s="429">
        <v>3302</v>
      </c>
      <c r="K30" s="431">
        <v>2955</v>
      </c>
      <c r="L30" s="425">
        <v>154.62392016123593</v>
      </c>
      <c r="M30" s="329">
        <v>135.35264517086497</v>
      </c>
      <c r="N30" s="430">
        <v>90.096910963052693</v>
      </c>
      <c r="O30" s="329">
        <v>100</v>
      </c>
      <c r="P30" s="425">
        <v>9.9030890369473052</v>
      </c>
      <c r="Q30" s="425" t="s">
        <v>58</v>
      </c>
      <c r="R30" s="424"/>
      <c r="S30" s="424"/>
      <c r="T30" s="318"/>
    </row>
    <row r="31" spans="1:20" ht="12" customHeight="1">
      <c r="A31" s="19" t="s">
        <v>29</v>
      </c>
      <c r="B31" s="427">
        <v>31642</v>
      </c>
      <c r="C31" s="431">
        <v>32944</v>
      </c>
      <c r="D31" s="428">
        <v>263.30023149650594</v>
      </c>
      <c r="E31" s="329">
        <v>264.85302160685808</v>
      </c>
      <c r="F31" s="427">
        <v>1919</v>
      </c>
      <c r="G31" s="431">
        <v>3182</v>
      </c>
      <c r="H31" s="857">
        <v>15.968432597237685</v>
      </c>
      <c r="I31" s="329">
        <v>25.581663269579359</v>
      </c>
      <c r="J31" s="429">
        <v>33561</v>
      </c>
      <c r="K31" s="431">
        <v>36126</v>
      </c>
      <c r="L31" s="425">
        <v>279.26866409374361</v>
      </c>
      <c r="M31" s="329">
        <v>290.43468487643742</v>
      </c>
      <c r="N31" s="430">
        <v>94.282053574088977</v>
      </c>
      <c r="O31" s="329">
        <v>91.191939323478934</v>
      </c>
      <c r="P31" s="425">
        <v>5.7179464259110278</v>
      </c>
      <c r="Q31" s="329">
        <v>8.8080606765210643</v>
      </c>
      <c r="R31" s="424"/>
      <c r="S31" s="424"/>
      <c r="T31" s="318"/>
    </row>
    <row r="32" spans="1:20" ht="12" customHeight="1">
      <c r="A32" s="19" t="s">
        <v>30</v>
      </c>
      <c r="B32" s="427">
        <v>4476</v>
      </c>
      <c r="C32" s="431">
        <v>4696</v>
      </c>
      <c r="D32" s="428">
        <v>199.21799371101375</v>
      </c>
      <c r="E32" s="329">
        <v>192.24730798501813</v>
      </c>
      <c r="F32" s="9">
        <v>2135</v>
      </c>
      <c r="G32" s="431">
        <v>1216</v>
      </c>
      <c r="H32" s="857">
        <v>95.024668581996053</v>
      </c>
      <c r="I32" s="329">
        <v>49.781244997824118</v>
      </c>
      <c r="J32" s="429">
        <v>6611</v>
      </c>
      <c r="K32" s="431">
        <v>5912</v>
      </c>
      <c r="L32" s="425">
        <v>294.2426622930098</v>
      </c>
      <c r="M32" s="329">
        <v>242.02855298284226</v>
      </c>
      <c r="N32" s="430">
        <v>67.705339585539249</v>
      </c>
      <c r="O32" s="329">
        <v>79.431664411366711</v>
      </c>
      <c r="P32" s="425">
        <v>32.294660414460751</v>
      </c>
      <c r="Q32" s="329">
        <v>20.568335588633289</v>
      </c>
      <c r="R32" s="424"/>
      <c r="S32" s="424"/>
      <c r="T32" s="318"/>
    </row>
    <row r="33" spans="1:20" ht="12" customHeight="1">
      <c r="A33" s="19" t="s">
        <v>44</v>
      </c>
      <c r="B33" s="427">
        <v>30068</v>
      </c>
      <c r="C33" s="431">
        <v>28743</v>
      </c>
      <c r="D33" s="428">
        <v>376.10259990866365</v>
      </c>
      <c r="E33" s="329">
        <v>339.95727440914044</v>
      </c>
      <c r="F33" s="427" t="s">
        <v>58</v>
      </c>
      <c r="G33" s="422" t="s">
        <v>58</v>
      </c>
      <c r="H33" s="427" t="s">
        <v>14</v>
      </c>
      <c r="I33" s="423" t="s">
        <v>58</v>
      </c>
      <c r="J33" s="429">
        <v>30068</v>
      </c>
      <c r="K33" s="431">
        <v>28743</v>
      </c>
      <c r="L33" s="425">
        <v>376.10259990866365</v>
      </c>
      <c r="M33" s="329">
        <v>339.95727440914044</v>
      </c>
      <c r="N33" s="430">
        <v>100</v>
      </c>
      <c r="O33" s="329">
        <v>100</v>
      </c>
      <c r="P33" s="425" t="s">
        <v>58</v>
      </c>
      <c r="Q33" s="425" t="s">
        <v>58</v>
      </c>
      <c r="R33" s="424"/>
      <c r="S33" s="424"/>
      <c r="T33" s="318"/>
    </row>
    <row r="34" spans="1:20" ht="12" customHeight="1">
      <c r="A34" s="19" t="s">
        <v>46</v>
      </c>
      <c r="B34" s="427">
        <v>8051</v>
      </c>
      <c r="C34" s="431">
        <v>7720</v>
      </c>
      <c r="D34" s="428">
        <v>757.94020265086078</v>
      </c>
      <c r="E34" s="329">
        <v>642.72488710687219</v>
      </c>
      <c r="F34" s="427" t="s">
        <v>170</v>
      </c>
      <c r="G34" s="422" t="s">
        <v>170</v>
      </c>
      <c r="H34" s="427" t="s">
        <v>14</v>
      </c>
      <c r="I34" s="423" t="s">
        <v>58</v>
      </c>
      <c r="J34" s="429">
        <v>8051</v>
      </c>
      <c r="K34" s="431">
        <v>7720</v>
      </c>
      <c r="L34" s="425">
        <v>757.94020265086078</v>
      </c>
      <c r="M34" s="329">
        <v>642.72488710687219</v>
      </c>
      <c r="N34" s="430">
        <v>100</v>
      </c>
      <c r="O34" s="329">
        <v>100</v>
      </c>
      <c r="P34" s="425" t="s">
        <v>58</v>
      </c>
      <c r="Q34" s="425" t="s">
        <v>58</v>
      </c>
      <c r="R34" s="424"/>
      <c r="S34" s="424"/>
      <c r="T34" s="318"/>
    </row>
    <row r="35" spans="1:20" ht="12" customHeight="1">
      <c r="A35" s="19" t="s">
        <v>33</v>
      </c>
      <c r="B35" s="427">
        <v>1769</v>
      </c>
      <c r="C35" s="431">
        <v>1528</v>
      </c>
      <c r="D35" s="428">
        <v>621.95657906302188</v>
      </c>
      <c r="E35" s="329">
        <v>468.5032730840577</v>
      </c>
      <c r="F35" s="427">
        <v>14</v>
      </c>
      <c r="G35" s="422" t="s">
        <v>58</v>
      </c>
      <c r="H35" s="857">
        <v>4.9222114793003424</v>
      </c>
      <c r="I35" s="423" t="s">
        <v>58</v>
      </c>
      <c r="J35" s="429">
        <v>1783</v>
      </c>
      <c r="K35" s="431">
        <v>1528</v>
      </c>
      <c r="L35" s="425">
        <v>626.87879054232224</v>
      </c>
      <c r="M35" s="329">
        <v>468.5032730840577</v>
      </c>
      <c r="N35" s="430">
        <v>99.214806505888944</v>
      </c>
      <c r="O35" s="329">
        <v>100</v>
      </c>
      <c r="P35" s="425">
        <v>0.78519349411104877</v>
      </c>
      <c r="Q35" s="425" t="s">
        <v>58</v>
      </c>
      <c r="R35" s="424"/>
      <c r="S35" s="424"/>
      <c r="T35" s="318"/>
    </row>
    <row r="36" spans="1:20" ht="12" customHeight="1">
      <c r="A36" s="19" t="s">
        <v>34</v>
      </c>
      <c r="B36" s="427">
        <v>16720</v>
      </c>
      <c r="C36" s="431">
        <v>17423</v>
      </c>
      <c r="D36" s="428">
        <v>358.78049821993801</v>
      </c>
      <c r="E36" s="329">
        <v>346.72864518314248</v>
      </c>
      <c r="F36" s="427">
        <v>225</v>
      </c>
      <c r="G36" s="431">
        <v>160</v>
      </c>
      <c r="H36" s="857">
        <v>4.8280868480553858</v>
      </c>
      <c r="I36" s="329">
        <v>3.1841005125008781</v>
      </c>
      <c r="J36" s="429">
        <v>16945</v>
      </c>
      <c r="K36" s="431">
        <v>17583</v>
      </c>
      <c r="L36" s="425">
        <v>363.60858506799343</v>
      </c>
      <c r="M36" s="329">
        <v>349.91274569564337</v>
      </c>
      <c r="N36" s="430">
        <v>98.672174682797291</v>
      </c>
      <c r="O36" s="329">
        <v>99.090030142751516</v>
      </c>
      <c r="P36" s="425">
        <v>1.3278253172027146</v>
      </c>
      <c r="Q36" s="329">
        <v>0.90996985724847868</v>
      </c>
      <c r="R36" s="424"/>
      <c r="S36" s="424"/>
      <c r="T36" s="318"/>
    </row>
    <row r="37" spans="1:20" ht="12" customHeight="1">
      <c r="A37" s="19" t="s">
        <v>369</v>
      </c>
      <c r="B37" s="427">
        <v>184413</v>
      </c>
      <c r="C37" s="431">
        <v>202747</v>
      </c>
      <c r="D37" s="428">
        <v>596.64361155402378</v>
      </c>
      <c r="E37" s="329">
        <v>616.45962742361917</v>
      </c>
      <c r="F37" s="9">
        <v>6405</v>
      </c>
      <c r="G37" s="431">
        <v>4700</v>
      </c>
      <c r="H37" s="857">
        <v>20.722521362395938</v>
      </c>
      <c r="I37" s="329">
        <v>14.290520939353035</v>
      </c>
      <c r="J37" s="429">
        <v>190818</v>
      </c>
      <c r="K37" s="431">
        <v>207447</v>
      </c>
      <c r="L37" s="425">
        <v>617.3661329164197</v>
      </c>
      <c r="M37" s="329">
        <v>630.75014836297214</v>
      </c>
      <c r="N37" s="430">
        <v>96.643398421532567</v>
      </c>
      <c r="O37" s="329">
        <v>97.734361065717991</v>
      </c>
      <c r="P37" s="425">
        <v>3.3566015784674401</v>
      </c>
      <c r="Q37" s="329">
        <v>2.2656389342820096</v>
      </c>
      <c r="R37" s="424"/>
      <c r="S37" s="424"/>
      <c r="T37" s="318"/>
    </row>
    <row r="38" spans="1:20" ht="12" customHeight="1">
      <c r="A38" s="19" t="s">
        <v>36</v>
      </c>
      <c r="B38" s="427">
        <v>3756</v>
      </c>
      <c r="C38" s="431">
        <v>4597</v>
      </c>
      <c r="D38" s="428">
        <v>264.68878279100085</v>
      </c>
      <c r="E38" s="329">
        <v>296.57777505378982</v>
      </c>
      <c r="F38" s="427" t="s">
        <v>170</v>
      </c>
      <c r="G38" s="422" t="s">
        <v>170</v>
      </c>
      <c r="H38" s="427" t="s">
        <v>14</v>
      </c>
      <c r="I38" s="423" t="s">
        <v>58</v>
      </c>
      <c r="J38" s="429">
        <v>3756</v>
      </c>
      <c r="K38" s="431">
        <v>4597</v>
      </c>
      <c r="L38" s="425">
        <v>264.68878279100085</v>
      </c>
      <c r="M38" s="329">
        <v>296.57777505378982</v>
      </c>
      <c r="N38" s="430">
        <v>100</v>
      </c>
      <c r="O38" s="329">
        <v>100</v>
      </c>
      <c r="P38" s="425" t="s">
        <v>58</v>
      </c>
      <c r="Q38" s="425" t="s">
        <v>58</v>
      </c>
      <c r="R38" s="424"/>
      <c r="S38" s="424"/>
      <c r="T38" s="318"/>
    </row>
    <row r="39" spans="1:20" ht="12" customHeight="1">
      <c r="A39" s="432" t="s">
        <v>47</v>
      </c>
      <c r="B39" s="433">
        <v>2114</v>
      </c>
      <c r="C39" s="434">
        <v>2373</v>
      </c>
      <c r="D39" s="435">
        <v>228.93505132087077</v>
      </c>
      <c r="E39" s="436">
        <v>240.11122218939343</v>
      </c>
      <c r="F39" s="437">
        <v>376</v>
      </c>
      <c r="G39" s="434">
        <v>503</v>
      </c>
      <c r="H39" s="438">
        <v>40.718817075046083</v>
      </c>
      <c r="I39" s="436">
        <v>50.895889069222456</v>
      </c>
      <c r="J39" s="439">
        <v>2490</v>
      </c>
      <c r="K39" s="434">
        <v>2876</v>
      </c>
      <c r="L39" s="440">
        <v>269.65386839591685</v>
      </c>
      <c r="M39" s="436">
        <v>291.00711125861585</v>
      </c>
      <c r="N39" s="441">
        <v>84.899598393574294</v>
      </c>
      <c r="O39" s="436">
        <v>82.510431154381081</v>
      </c>
      <c r="P39" s="440">
        <v>15.100401606425702</v>
      </c>
      <c r="Q39" s="436">
        <v>17.489568845618916</v>
      </c>
      <c r="R39" s="424"/>
      <c r="S39" s="424"/>
      <c r="T39" s="318"/>
    </row>
    <row r="40" spans="1:20" ht="12" customHeight="1">
      <c r="A40" s="1" t="s">
        <v>370</v>
      </c>
      <c r="B40" s="442"/>
      <c r="C40" s="442"/>
      <c r="D40" s="443"/>
      <c r="E40" s="443"/>
      <c r="F40" s="443"/>
      <c r="G40" s="443"/>
      <c r="H40" s="443"/>
      <c r="I40" s="443"/>
      <c r="J40" s="442"/>
      <c r="K40" s="442"/>
      <c r="L40" s="443"/>
      <c r="M40" s="443"/>
      <c r="N40" s="442"/>
      <c r="O40" s="442"/>
      <c r="P40" s="443"/>
      <c r="Q40" s="443"/>
      <c r="R40" s="444"/>
      <c r="S40" s="444"/>
    </row>
    <row r="41" spans="1:20" ht="12" customHeight="1">
      <c r="A41" s="4" t="s">
        <v>371</v>
      </c>
      <c r="B41" s="442"/>
      <c r="C41" s="442"/>
      <c r="D41" s="443"/>
      <c r="E41" s="443"/>
      <c r="F41" s="443"/>
      <c r="G41" s="443"/>
      <c r="H41" s="443"/>
      <c r="I41" s="443"/>
      <c r="J41" s="442"/>
      <c r="K41" s="442"/>
      <c r="L41" s="443"/>
      <c r="M41" s="443"/>
      <c r="N41" s="442"/>
      <c r="O41" s="442"/>
      <c r="P41" s="443"/>
      <c r="Q41" s="443"/>
      <c r="R41" s="444"/>
      <c r="S41" s="444"/>
    </row>
    <row r="42" spans="1:20" ht="12" customHeight="1">
      <c r="A42" s="445" t="s">
        <v>372</v>
      </c>
      <c r="B42" s="446"/>
      <c r="C42" s="446"/>
      <c r="D42" s="447"/>
      <c r="E42" s="447"/>
      <c r="F42" s="447"/>
      <c r="G42" s="447"/>
      <c r="H42" s="447"/>
      <c r="I42" s="447"/>
      <c r="J42" s="448"/>
      <c r="K42" s="448"/>
      <c r="L42" s="447"/>
      <c r="M42" s="447"/>
      <c r="N42" s="446"/>
      <c r="O42" s="446"/>
      <c r="P42" s="449"/>
      <c r="Q42" s="449"/>
      <c r="R42" s="4"/>
      <c r="S42" s="4"/>
    </row>
    <row r="43" spans="1:20" ht="12" customHeight="1">
      <c r="A43" s="445" t="s">
        <v>373</v>
      </c>
      <c r="B43" s="446"/>
      <c r="C43" s="446"/>
      <c r="D43" s="447"/>
      <c r="E43" s="447"/>
      <c r="F43" s="447"/>
      <c r="G43" s="447"/>
      <c r="H43" s="447"/>
      <c r="I43" s="447"/>
      <c r="J43" s="448"/>
      <c r="K43" s="448"/>
      <c r="L43" s="447"/>
      <c r="M43" s="447"/>
      <c r="N43" s="446"/>
      <c r="O43" s="446"/>
      <c r="P43" s="449"/>
      <c r="Q43" s="449"/>
      <c r="R43" s="4"/>
      <c r="S43" s="4"/>
    </row>
    <row r="44" spans="1:20" ht="12" customHeight="1">
      <c r="A44" s="450" t="s">
        <v>171</v>
      </c>
      <c r="B44" s="446"/>
      <c r="C44" s="446"/>
      <c r="D44" s="447"/>
      <c r="E44" s="447"/>
      <c r="F44" s="447"/>
      <c r="G44" s="447"/>
      <c r="H44" s="447"/>
      <c r="I44" s="447"/>
      <c r="J44" s="448"/>
      <c r="K44" s="448"/>
      <c r="L44" s="447"/>
      <c r="M44" s="447"/>
      <c r="N44" s="446"/>
      <c r="O44" s="446"/>
      <c r="P44" s="449"/>
      <c r="Q44" s="449"/>
      <c r="R44" s="19"/>
      <c r="S44" s="19"/>
    </row>
    <row r="45" spans="1:20" ht="12" customHeight="1">
      <c r="A45" s="445" t="s">
        <v>39</v>
      </c>
      <c r="B45" s="446"/>
      <c r="C45" s="446"/>
      <c r="D45" s="451"/>
      <c r="E45" s="447"/>
      <c r="F45" s="447"/>
      <c r="G45" s="447"/>
      <c r="H45" s="447"/>
      <c r="I45" s="447"/>
      <c r="K45" s="448"/>
      <c r="L45" s="447"/>
      <c r="M45" s="447"/>
      <c r="N45" s="446"/>
      <c r="O45" s="446"/>
      <c r="P45" s="449"/>
      <c r="Q45" s="28"/>
      <c r="R45" s="28"/>
      <c r="S45" s="28"/>
    </row>
    <row r="46" spans="1:20" ht="12" customHeight="1">
      <c r="Q46" s="28"/>
      <c r="R46" s="28"/>
      <c r="S46" s="28"/>
    </row>
  </sheetData>
  <mergeCells count="12">
    <mergeCell ref="A7:A9"/>
    <mergeCell ref="B7:E7"/>
    <mergeCell ref="F7:I7"/>
    <mergeCell ref="J7:M7"/>
    <mergeCell ref="N7:O8"/>
    <mergeCell ref="P7:Q8"/>
    <mergeCell ref="B8:C8"/>
    <mergeCell ref="D8:E8"/>
    <mergeCell ref="F8:G8"/>
    <mergeCell ref="H8:I8"/>
    <mergeCell ref="J8:K8"/>
    <mergeCell ref="L8:M8"/>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9"/>
  <sheetViews>
    <sheetView workbookViewId="0">
      <pane ySplit="7" topLeftCell="A8" activePane="bottomLeft" state="frozen"/>
      <selection pane="bottomLeft" activeCell="G48" sqref="G48"/>
    </sheetView>
  </sheetViews>
  <sheetFormatPr defaultColWidth="8.85546875" defaultRowHeight="12" customHeight="1"/>
  <cols>
    <col min="1" max="1" width="19.7109375" style="28" customWidth="1"/>
    <col min="2" max="9" width="9" style="28" bestFit="1" customWidth="1"/>
    <col min="10" max="16" width="9" style="28" customWidth="1"/>
    <col min="17" max="17" width="9.85546875" style="28" customWidth="1"/>
    <col min="18" max="16384" width="8.85546875" style="28"/>
  </cols>
  <sheetData>
    <row r="1" spans="1:22" ht="12" customHeight="1">
      <c r="A1" s="1" t="s">
        <v>445</v>
      </c>
      <c r="B1" s="3"/>
      <c r="C1" s="3"/>
      <c r="D1" s="3"/>
      <c r="E1" s="3"/>
      <c r="F1" s="3"/>
      <c r="G1" s="3"/>
      <c r="H1" s="3"/>
      <c r="I1" s="3"/>
      <c r="J1" s="452"/>
      <c r="K1" s="452"/>
      <c r="L1" s="452"/>
      <c r="M1" s="452"/>
      <c r="N1" s="3"/>
      <c r="O1" s="3"/>
      <c r="P1" s="3"/>
      <c r="Q1" s="3"/>
    </row>
    <row r="2" spans="1:22" ht="12" customHeight="1">
      <c r="A2" s="4" t="s">
        <v>375</v>
      </c>
      <c r="B2" s="3"/>
      <c r="C2" s="3"/>
      <c r="D2" s="3"/>
      <c r="E2" s="3"/>
      <c r="F2" s="3"/>
      <c r="G2" s="3"/>
      <c r="H2" s="3"/>
      <c r="I2" s="3"/>
      <c r="J2" s="452"/>
      <c r="K2" s="452"/>
      <c r="L2" s="452"/>
      <c r="M2" s="452"/>
      <c r="N2" s="3"/>
      <c r="O2" s="3"/>
      <c r="P2" s="3"/>
      <c r="Q2" s="3"/>
    </row>
    <row r="3" spans="1:22" ht="12" customHeight="1">
      <c r="A3" s="4" t="s">
        <v>636</v>
      </c>
      <c r="B3" s="3"/>
      <c r="C3" s="3"/>
      <c r="D3" s="3"/>
      <c r="E3" s="3"/>
      <c r="F3" s="3"/>
      <c r="G3" s="3"/>
      <c r="H3" s="3"/>
      <c r="I3" s="3"/>
      <c r="J3" s="452"/>
      <c r="K3" s="452"/>
      <c r="L3" s="452"/>
      <c r="M3" s="452"/>
      <c r="N3" s="3"/>
      <c r="O3" s="3"/>
      <c r="P3" s="3"/>
      <c r="Q3" s="3"/>
    </row>
    <row r="4" spans="1:22" ht="12" customHeight="1">
      <c r="A4" s="453"/>
      <c r="B4" s="3"/>
      <c r="C4" s="3"/>
      <c r="D4" s="3"/>
      <c r="E4" s="3"/>
      <c r="F4" s="3"/>
      <c r="G4" s="3"/>
      <c r="H4" s="3"/>
      <c r="I4" s="3"/>
      <c r="J4" s="452"/>
      <c r="K4" s="452"/>
      <c r="L4" s="452"/>
      <c r="M4" s="452"/>
      <c r="N4" s="3"/>
      <c r="O4" s="3"/>
      <c r="P4" s="3"/>
      <c r="Q4" s="3"/>
    </row>
    <row r="5" spans="1:22" ht="12" customHeight="1">
      <c r="A5" s="1175" t="s">
        <v>2</v>
      </c>
      <c r="B5" s="1174" t="s">
        <v>376</v>
      </c>
      <c r="C5" s="1176"/>
      <c r="D5" s="1176"/>
      <c r="E5" s="1176"/>
      <c r="F5" s="1176"/>
      <c r="G5" s="1176"/>
      <c r="H5" s="1176"/>
      <c r="I5" s="1175"/>
      <c r="J5" s="1181" t="s">
        <v>377</v>
      </c>
      <c r="K5" s="1182"/>
      <c r="L5" s="1181" t="s">
        <v>378</v>
      </c>
      <c r="M5" s="1182"/>
      <c r="N5" s="1166" t="s">
        <v>379</v>
      </c>
      <c r="O5" s="1167"/>
      <c r="P5" s="1170" t="s">
        <v>7</v>
      </c>
      <c r="Q5" s="1178"/>
    </row>
    <row r="6" spans="1:22" ht="12" customHeight="1">
      <c r="A6" s="1175"/>
      <c r="B6" s="1166" t="s">
        <v>380</v>
      </c>
      <c r="C6" s="1167"/>
      <c r="D6" s="1166" t="s">
        <v>381</v>
      </c>
      <c r="E6" s="1167"/>
      <c r="F6" s="1166" t="s">
        <v>382</v>
      </c>
      <c r="G6" s="1167"/>
      <c r="H6" s="1166" t="s">
        <v>7</v>
      </c>
      <c r="I6" s="1167"/>
      <c r="J6" s="1183"/>
      <c r="K6" s="1184"/>
      <c r="L6" s="1183"/>
      <c r="M6" s="1184"/>
      <c r="N6" s="1168"/>
      <c r="O6" s="1169"/>
      <c r="P6" s="1179"/>
      <c r="Q6" s="1180"/>
    </row>
    <row r="7" spans="1:22" ht="12" customHeight="1">
      <c r="A7" s="1176"/>
      <c r="B7" s="454">
        <v>2012</v>
      </c>
      <c r="C7" s="454">
        <v>2013</v>
      </c>
      <c r="D7" s="454">
        <v>2012</v>
      </c>
      <c r="E7" s="454">
        <v>2013</v>
      </c>
      <c r="F7" s="454">
        <v>2012</v>
      </c>
      <c r="G7" s="454">
        <v>2013</v>
      </c>
      <c r="H7" s="454">
        <v>2012</v>
      </c>
      <c r="I7" s="454">
        <v>2013</v>
      </c>
      <c r="J7" s="454">
        <v>2012</v>
      </c>
      <c r="K7" s="454">
        <v>2013</v>
      </c>
      <c r="L7" s="454">
        <v>2012</v>
      </c>
      <c r="M7" s="454">
        <v>2013</v>
      </c>
      <c r="N7" s="454">
        <v>2012</v>
      </c>
      <c r="O7" s="454">
        <v>2013</v>
      </c>
      <c r="P7" s="454">
        <v>2012</v>
      </c>
      <c r="Q7" s="454">
        <v>2013</v>
      </c>
    </row>
    <row r="8" spans="1:22" ht="12" customHeight="1">
      <c r="A8" s="6"/>
      <c r="B8" s="395"/>
      <c r="C8" s="11"/>
      <c r="D8" s="395"/>
      <c r="E8" s="11"/>
      <c r="F8" s="395"/>
      <c r="G8" s="11"/>
      <c r="H8" s="395"/>
      <c r="I8" s="11"/>
      <c r="J8" s="395"/>
      <c r="K8" s="395"/>
      <c r="L8" s="395"/>
      <c r="M8" s="395"/>
      <c r="N8" s="395"/>
      <c r="O8" s="395"/>
      <c r="P8" s="395"/>
      <c r="Q8" s="395"/>
      <c r="R8" s="11"/>
    </row>
    <row r="9" spans="1:22" ht="12" customHeight="1">
      <c r="A9" s="840" t="s">
        <v>82</v>
      </c>
      <c r="B9" s="847">
        <v>216958</v>
      </c>
      <c r="C9" s="842">
        <v>223798</v>
      </c>
      <c r="D9" s="847">
        <v>76061</v>
      </c>
      <c r="E9" s="842">
        <v>77488</v>
      </c>
      <c r="F9" s="847">
        <v>21804</v>
      </c>
      <c r="G9" s="842">
        <v>16954</v>
      </c>
      <c r="H9" s="847">
        <v>314823</v>
      </c>
      <c r="I9" s="842">
        <v>318240</v>
      </c>
      <c r="J9" s="847">
        <v>3116</v>
      </c>
      <c r="K9" s="842">
        <v>3126</v>
      </c>
      <c r="L9" s="847">
        <v>802</v>
      </c>
      <c r="M9" s="842">
        <v>785</v>
      </c>
      <c r="N9" s="847">
        <v>191661</v>
      </c>
      <c r="O9" s="842">
        <v>215639</v>
      </c>
      <c r="P9" s="847">
        <v>510402</v>
      </c>
      <c r="Q9" s="842">
        <v>537790</v>
      </c>
      <c r="R9" s="424"/>
      <c r="S9" s="457"/>
      <c r="T9" s="457"/>
      <c r="U9" s="457"/>
    </row>
    <row r="10" spans="1:22" ht="12" customHeight="1">
      <c r="A10" s="6"/>
      <c r="B10" s="9"/>
      <c r="C10" s="431"/>
      <c r="D10" s="9"/>
      <c r="E10" s="431"/>
      <c r="F10" s="9"/>
      <c r="G10" s="431"/>
      <c r="H10" s="455"/>
      <c r="I10" s="431"/>
      <c r="J10" s="9"/>
      <c r="K10" s="431"/>
      <c r="L10" s="9"/>
      <c r="M10" s="431"/>
      <c r="N10" s="9"/>
      <c r="O10" s="431"/>
      <c r="P10" s="9"/>
      <c r="Q10" s="424"/>
      <c r="R10" s="424"/>
      <c r="S10" s="457"/>
      <c r="T10" s="457"/>
      <c r="U10" s="457"/>
    </row>
    <row r="11" spans="1:22" ht="12" customHeight="1">
      <c r="A11" s="728" t="s">
        <v>11</v>
      </c>
      <c r="B11" s="848">
        <v>1915</v>
      </c>
      <c r="C11" s="849">
        <v>1881</v>
      </c>
      <c r="D11" s="848">
        <v>626</v>
      </c>
      <c r="E11" s="849">
        <v>669</v>
      </c>
      <c r="F11" s="848">
        <v>8</v>
      </c>
      <c r="G11" s="849">
        <v>4</v>
      </c>
      <c r="H11" s="848">
        <v>2549</v>
      </c>
      <c r="I11" s="849">
        <v>2554</v>
      </c>
      <c r="J11" s="848">
        <v>6</v>
      </c>
      <c r="K11" s="849">
        <v>9</v>
      </c>
      <c r="L11" s="848">
        <v>3</v>
      </c>
      <c r="M11" s="849">
        <v>3</v>
      </c>
      <c r="N11" s="849">
        <v>1262</v>
      </c>
      <c r="O11" s="849">
        <v>1251</v>
      </c>
      <c r="P11" s="848">
        <v>3820</v>
      </c>
      <c r="Q11" s="849">
        <v>3817</v>
      </c>
      <c r="R11" s="424"/>
      <c r="S11" s="457"/>
      <c r="T11" s="457"/>
      <c r="U11" s="457"/>
      <c r="V11" s="457"/>
    </row>
    <row r="12" spans="1:22" ht="12" customHeight="1">
      <c r="A12" s="19" t="s">
        <v>12</v>
      </c>
      <c r="B12" s="458">
        <v>992</v>
      </c>
      <c r="C12" s="431">
        <v>1096</v>
      </c>
      <c r="D12" s="458">
        <v>906</v>
      </c>
      <c r="E12" s="431">
        <v>1023</v>
      </c>
      <c r="F12" s="458">
        <v>535</v>
      </c>
      <c r="G12" s="431">
        <v>723</v>
      </c>
      <c r="H12" s="458">
        <v>2433</v>
      </c>
      <c r="I12" s="431">
        <v>2842</v>
      </c>
      <c r="J12" s="458">
        <v>41</v>
      </c>
      <c r="K12" s="431">
        <v>50</v>
      </c>
      <c r="L12" s="425" t="s">
        <v>58</v>
      </c>
      <c r="M12" s="425" t="s">
        <v>58</v>
      </c>
      <c r="N12" s="431">
        <v>1309</v>
      </c>
      <c r="O12" s="431">
        <v>1644</v>
      </c>
      <c r="P12" s="458">
        <v>3783</v>
      </c>
      <c r="Q12" s="431">
        <v>4536</v>
      </c>
      <c r="R12" s="424"/>
      <c r="S12" s="457"/>
      <c r="T12" s="457"/>
      <c r="U12" s="457"/>
      <c r="V12" s="457"/>
    </row>
    <row r="13" spans="1:22" ht="12" customHeight="1">
      <c r="A13" s="19" t="s">
        <v>383</v>
      </c>
      <c r="B13" s="458">
        <v>883</v>
      </c>
      <c r="C13" s="431">
        <v>900</v>
      </c>
      <c r="D13" s="458">
        <v>512</v>
      </c>
      <c r="E13" s="431">
        <v>406</v>
      </c>
      <c r="F13" s="458">
        <v>5</v>
      </c>
      <c r="G13" s="431">
        <v>18</v>
      </c>
      <c r="H13" s="458">
        <v>1400</v>
      </c>
      <c r="I13" s="431">
        <v>1324</v>
      </c>
      <c r="J13" s="458">
        <v>5</v>
      </c>
      <c r="K13" s="431">
        <v>4</v>
      </c>
      <c r="L13" s="458">
        <v>3</v>
      </c>
      <c r="M13" s="431">
        <v>3</v>
      </c>
      <c r="N13" s="458">
        <v>637</v>
      </c>
      <c r="O13" s="431">
        <v>901</v>
      </c>
      <c r="P13" s="458">
        <v>2045</v>
      </c>
      <c r="Q13" s="431">
        <v>2232</v>
      </c>
      <c r="R13" s="424"/>
      <c r="S13" s="457"/>
      <c r="T13" s="457"/>
      <c r="U13" s="457"/>
      <c r="V13" s="457"/>
    </row>
    <row r="14" spans="1:22" ht="12" customHeight="1">
      <c r="A14" s="19" t="s">
        <v>15</v>
      </c>
      <c r="B14" s="458">
        <v>1604</v>
      </c>
      <c r="C14" s="431">
        <v>1342</v>
      </c>
      <c r="D14" s="458">
        <v>733</v>
      </c>
      <c r="E14" s="431">
        <v>727</v>
      </c>
      <c r="F14" s="458">
        <v>439</v>
      </c>
      <c r="G14" s="431">
        <v>409</v>
      </c>
      <c r="H14" s="458">
        <v>2776</v>
      </c>
      <c r="I14" s="431">
        <v>2478</v>
      </c>
      <c r="J14" s="425" t="s">
        <v>58</v>
      </c>
      <c r="K14" s="431">
        <v>21</v>
      </c>
      <c r="L14" s="458">
        <v>27</v>
      </c>
      <c r="M14" s="431">
        <v>2</v>
      </c>
      <c r="N14" s="458">
        <v>4467</v>
      </c>
      <c r="O14" s="431">
        <v>4906</v>
      </c>
      <c r="P14" s="458">
        <v>7270</v>
      </c>
      <c r="Q14" s="431">
        <v>7407</v>
      </c>
      <c r="R14" s="424"/>
      <c r="S14" s="457"/>
      <c r="T14" s="457"/>
      <c r="U14" s="457"/>
      <c r="V14" s="457"/>
    </row>
    <row r="15" spans="1:22" ht="12" customHeight="1">
      <c r="A15" s="19" t="s">
        <v>16</v>
      </c>
      <c r="B15" s="458">
        <v>3155</v>
      </c>
      <c r="C15" s="431">
        <v>3391</v>
      </c>
      <c r="D15" s="458">
        <v>2182</v>
      </c>
      <c r="E15" s="431">
        <v>2105</v>
      </c>
      <c r="F15" s="458">
        <v>158</v>
      </c>
      <c r="G15" s="431">
        <v>38</v>
      </c>
      <c r="H15" s="458">
        <v>5495</v>
      </c>
      <c r="I15" s="431">
        <v>5534</v>
      </c>
      <c r="J15" s="458">
        <v>48</v>
      </c>
      <c r="K15" s="431">
        <v>31</v>
      </c>
      <c r="L15" s="425" t="s">
        <v>58</v>
      </c>
      <c r="M15" s="425" t="s">
        <v>58</v>
      </c>
      <c r="N15" s="458">
        <v>4598</v>
      </c>
      <c r="O15" s="431">
        <v>6243</v>
      </c>
      <c r="P15" s="458">
        <v>10141</v>
      </c>
      <c r="Q15" s="431">
        <v>11808</v>
      </c>
      <c r="R15" s="424"/>
      <c r="S15" s="457"/>
      <c r="T15" s="457"/>
      <c r="U15" s="457"/>
      <c r="V15" s="457"/>
    </row>
    <row r="16" spans="1:22" ht="12" customHeight="1">
      <c r="A16" s="19" t="s">
        <v>17</v>
      </c>
      <c r="B16" s="458">
        <v>4361</v>
      </c>
      <c r="C16" s="431">
        <v>4222</v>
      </c>
      <c r="D16" s="458">
        <v>2607</v>
      </c>
      <c r="E16" s="431">
        <v>2345</v>
      </c>
      <c r="F16" s="458">
        <v>3070</v>
      </c>
      <c r="G16" s="431">
        <v>3449</v>
      </c>
      <c r="H16" s="458">
        <v>10038</v>
      </c>
      <c r="I16" s="431">
        <v>10016</v>
      </c>
      <c r="J16" s="458">
        <v>53</v>
      </c>
      <c r="K16" s="431">
        <v>40</v>
      </c>
      <c r="L16" s="458">
        <v>72</v>
      </c>
      <c r="M16" s="431">
        <v>72</v>
      </c>
      <c r="N16" s="458">
        <v>7157</v>
      </c>
      <c r="O16" s="431">
        <v>8338</v>
      </c>
      <c r="P16" s="458">
        <v>17320</v>
      </c>
      <c r="Q16" s="431">
        <v>18466</v>
      </c>
      <c r="R16" s="424"/>
      <c r="S16" s="457"/>
      <c r="T16" s="457"/>
      <c r="U16" s="457"/>
      <c r="V16" s="457"/>
    </row>
    <row r="17" spans="1:22" ht="12" customHeight="1">
      <c r="A17" s="19" t="s">
        <v>18</v>
      </c>
      <c r="B17" s="458">
        <v>5101</v>
      </c>
      <c r="C17" s="431">
        <v>5218</v>
      </c>
      <c r="D17" s="458">
        <v>3619</v>
      </c>
      <c r="E17" s="431">
        <v>4037</v>
      </c>
      <c r="F17" s="458">
        <v>1</v>
      </c>
      <c r="G17" s="431">
        <v>1</v>
      </c>
      <c r="H17" s="458">
        <v>8721</v>
      </c>
      <c r="I17" s="431">
        <v>9256</v>
      </c>
      <c r="J17" s="458">
        <v>81</v>
      </c>
      <c r="K17" s="425" t="s">
        <v>58</v>
      </c>
      <c r="L17" s="425" t="s">
        <v>58</v>
      </c>
      <c r="M17" s="431">
        <v>58</v>
      </c>
      <c r="N17" s="458">
        <v>2519</v>
      </c>
      <c r="O17" s="431">
        <v>2753</v>
      </c>
      <c r="P17" s="458">
        <v>11321</v>
      </c>
      <c r="Q17" s="431">
        <v>12067</v>
      </c>
      <c r="R17" s="424"/>
      <c r="S17" s="457"/>
      <c r="T17" s="457"/>
      <c r="U17" s="457"/>
      <c r="V17" s="457"/>
    </row>
    <row r="18" spans="1:22" ht="12" customHeight="1">
      <c r="A18" s="19" t="s">
        <v>19</v>
      </c>
      <c r="B18" s="458">
        <v>6198</v>
      </c>
      <c r="C18" s="431">
        <v>5242</v>
      </c>
      <c r="D18" s="458">
        <v>2265</v>
      </c>
      <c r="E18" s="431">
        <v>2538</v>
      </c>
      <c r="F18" s="458">
        <v>45</v>
      </c>
      <c r="G18" s="431">
        <v>29</v>
      </c>
      <c r="H18" s="458">
        <v>8508</v>
      </c>
      <c r="I18" s="431">
        <v>7809</v>
      </c>
      <c r="J18" s="458">
        <v>48</v>
      </c>
      <c r="K18" s="431">
        <v>41</v>
      </c>
      <c r="L18" s="425" t="s">
        <v>58</v>
      </c>
      <c r="M18" s="425" t="s">
        <v>58</v>
      </c>
      <c r="N18" s="458">
        <v>6104</v>
      </c>
      <c r="O18" s="431">
        <v>7033</v>
      </c>
      <c r="P18" s="458">
        <v>14660</v>
      </c>
      <c r="Q18" s="431">
        <v>14883</v>
      </c>
      <c r="R18" s="424"/>
      <c r="S18" s="457"/>
      <c r="T18" s="457"/>
      <c r="U18" s="457"/>
      <c r="V18" s="457"/>
    </row>
    <row r="19" spans="1:22" ht="12" customHeight="1">
      <c r="A19" s="19" t="s">
        <v>20</v>
      </c>
      <c r="B19" s="458">
        <v>4258</v>
      </c>
      <c r="C19" s="431">
        <v>4283</v>
      </c>
      <c r="D19" s="458">
        <v>2181</v>
      </c>
      <c r="E19" s="431">
        <v>1971</v>
      </c>
      <c r="F19" s="458">
        <v>611</v>
      </c>
      <c r="G19" s="431">
        <v>553</v>
      </c>
      <c r="H19" s="458">
        <v>7050</v>
      </c>
      <c r="I19" s="431">
        <v>6807</v>
      </c>
      <c r="J19" s="458">
        <v>18</v>
      </c>
      <c r="K19" s="431">
        <v>7</v>
      </c>
      <c r="L19" s="425" t="s">
        <v>58</v>
      </c>
      <c r="M19" s="425" t="s">
        <v>58</v>
      </c>
      <c r="N19" s="458">
        <v>4793</v>
      </c>
      <c r="O19" s="431">
        <v>5260</v>
      </c>
      <c r="P19" s="458">
        <v>11861</v>
      </c>
      <c r="Q19" s="431">
        <v>12074</v>
      </c>
      <c r="R19" s="424"/>
      <c r="S19" s="457"/>
      <c r="T19" s="457"/>
      <c r="U19" s="457"/>
      <c r="V19" s="457"/>
    </row>
    <row r="20" spans="1:22" ht="12" customHeight="1">
      <c r="A20" s="19" t="s">
        <v>21</v>
      </c>
      <c r="B20" s="458">
        <v>1159</v>
      </c>
      <c r="C20" s="431">
        <v>1247</v>
      </c>
      <c r="D20" s="458">
        <v>696</v>
      </c>
      <c r="E20" s="431">
        <v>806</v>
      </c>
      <c r="F20" s="458">
        <v>31</v>
      </c>
      <c r="G20" s="431">
        <v>29</v>
      </c>
      <c r="H20" s="458">
        <v>1886</v>
      </c>
      <c r="I20" s="431">
        <v>2082</v>
      </c>
      <c r="J20" s="458">
        <v>1</v>
      </c>
      <c r="K20" s="425" t="s">
        <v>58</v>
      </c>
      <c r="L20" s="425" t="s">
        <v>58</v>
      </c>
      <c r="M20" s="431">
        <v>1</v>
      </c>
      <c r="N20" s="458">
        <v>2176</v>
      </c>
      <c r="O20" s="431">
        <v>2838</v>
      </c>
      <c r="P20" s="458">
        <v>4063</v>
      </c>
      <c r="Q20" s="431">
        <v>4921</v>
      </c>
      <c r="R20" s="424"/>
      <c r="S20" s="457"/>
      <c r="T20" s="457"/>
      <c r="U20" s="457"/>
      <c r="V20" s="457"/>
    </row>
    <row r="21" spans="1:22" ht="12" customHeight="1">
      <c r="A21" s="19" t="s">
        <v>22</v>
      </c>
      <c r="B21" s="458">
        <v>4726</v>
      </c>
      <c r="C21" s="431">
        <v>4248</v>
      </c>
      <c r="D21" s="458">
        <v>1198</v>
      </c>
      <c r="E21" s="431">
        <v>1162</v>
      </c>
      <c r="F21" s="458">
        <v>46</v>
      </c>
      <c r="G21" s="431">
        <v>70</v>
      </c>
      <c r="H21" s="458">
        <v>5970</v>
      </c>
      <c r="I21" s="431">
        <v>5480</v>
      </c>
      <c r="J21" s="458">
        <v>28</v>
      </c>
      <c r="K21" s="431">
        <v>25</v>
      </c>
      <c r="L21" s="425" t="s">
        <v>58</v>
      </c>
      <c r="M21" s="425" t="s">
        <v>58</v>
      </c>
      <c r="N21" s="458">
        <v>5250</v>
      </c>
      <c r="O21" s="431">
        <v>5798</v>
      </c>
      <c r="P21" s="458">
        <v>11248</v>
      </c>
      <c r="Q21" s="431">
        <v>11303</v>
      </c>
      <c r="R21" s="424"/>
      <c r="S21" s="457"/>
      <c r="T21" s="457"/>
      <c r="U21" s="457"/>
      <c r="V21" s="457"/>
    </row>
    <row r="22" spans="1:22" ht="12" customHeight="1">
      <c r="A22" s="19" t="s">
        <v>23</v>
      </c>
      <c r="B22" s="458">
        <v>5651</v>
      </c>
      <c r="C22" s="431">
        <v>6597</v>
      </c>
      <c r="D22" s="458">
        <v>1503</v>
      </c>
      <c r="E22" s="431">
        <v>1535</v>
      </c>
      <c r="F22" s="458">
        <v>826</v>
      </c>
      <c r="G22" s="431">
        <v>749</v>
      </c>
      <c r="H22" s="458">
        <v>7980</v>
      </c>
      <c r="I22" s="431">
        <v>8881</v>
      </c>
      <c r="J22" s="458">
        <v>7</v>
      </c>
      <c r="K22" s="431">
        <v>27</v>
      </c>
      <c r="L22" s="458">
        <v>17</v>
      </c>
      <c r="M22" s="431">
        <v>2</v>
      </c>
      <c r="N22" s="458">
        <v>3260</v>
      </c>
      <c r="O22" s="431">
        <v>3094</v>
      </c>
      <c r="P22" s="458">
        <v>11264</v>
      </c>
      <c r="Q22" s="431">
        <v>12004</v>
      </c>
      <c r="R22" s="424"/>
      <c r="S22" s="457"/>
      <c r="T22" s="457"/>
      <c r="U22" s="457"/>
      <c r="V22" s="457"/>
    </row>
    <row r="23" spans="1:22" ht="12" customHeight="1">
      <c r="A23" s="19" t="s">
        <v>138</v>
      </c>
      <c r="B23" s="458">
        <v>14104</v>
      </c>
      <c r="C23" s="431">
        <v>13664</v>
      </c>
      <c r="D23" s="458">
        <v>5462</v>
      </c>
      <c r="E23" s="431">
        <v>5028</v>
      </c>
      <c r="F23" s="458">
        <v>893</v>
      </c>
      <c r="G23" s="431">
        <v>498</v>
      </c>
      <c r="H23" s="458">
        <v>20459</v>
      </c>
      <c r="I23" s="431">
        <v>19190</v>
      </c>
      <c r="J23" s="425" t="s">
        <v>58</v>
      </c>
      <c r="K23" s="431">
        <v>146</v>
      </c>
      <c r="L23" s="425" t="s">
        <v>58</v>
      </c>
      <c r="M23" s="425" t="s">
        <v>58</v>
      </c>
      <c r="N23" s="458">
        <v>24839</v>
      </c>
      <c r="O23" s="431">
        <v>28807</v>
      </c>
      <c r="P23" s="458">
        <v>45298</v>
      </c>
      <c r="Q23" s="431">
        <v>48143</v>
      </c>
      <c r="R23" s="424"/>
      <c r="S23" s="457"/>
      <c r="T23" s="457"/>
      <c r="U23" s="457"/>
      <c r="V23" s="457"/>
    </row>
    <row r="24" spans="1:22" ht="12" customHeight="1">
      <c r="A24" s="19" t="s">
        <v>24</v>
      </c>
      <c r="B24" s="458">
        <v>5125</v>
      </c>
      <c r="C24" s="431">
        <v>4411</v>
      </c>
      <c r="D24" s="458">
        <v>863</v>
      </c>
      <c r="E24" s="431">
        <v>1488</v>
      </c>
      <c r="F24" s="458">
        <v>78</v>
      </c>
      <c r="G24" s="431">
        <v>27</v>
      </c>
      <c r="H24" s="458">
        <v>6066</v>
      </c>
      <c r="I24" s="431">
        <v>5926</v>
      </c>
      <c r="J24" s="458">
        <v>122</v>
      </c>
      <c r="K24" s="431">
        <v>127</v>
      </c>
      <c r="L24" s="425" t="s">
        <v>58</v>
      </c>
      <c r="M24" s="425" t="s">
        <v>58</v>
      </c>
      <c r="N24" s="458">
        <v>5542</v>
      </c>
      <c r="O24" s="431">
        <v>5348</v>
      </c>
      <c r="P24" s="458">
        <v>11730</v>
      </c>
      <c r="Q24" s="431">
        <v>11401</v>
      </c>
      <c r="R24" s="424"/>
      <c r="S24" s="457"/>
      <c r="T24" s="457"/>
      <c r="U24" s="457"/>
      <c r="V24" s="457"/>
    </row>
    <row r="25" spans="1:22" ht="12" customHeight="1">
      <c r="A25" s="19" t="s">
        <v>25</v>
      </c>
      <c r="B25" s="458">
        <v>3590</v>
      </c>
      <c r="C25" s="431">
        <v>3726</v>
      </c>
      <c r="D25" s="458">
        <v>1168</v>
      </c>
      <c r="E25" s="431">
        <v>1181</v>
      </c>
      <c r="F25" s="458">
        <v>456</v>
      </c>
      <c r="G25" s="431">
        <v>551</v>
      </c>
      <c r="H25" s="458">
        <v>5214</v>
      </c>
      <c r="I25" s="431">
        <v>5458</v>
      </c>
      <c r="J25" s="458">
        <v>85</v>
      </c>
      <c r="K25" s="431">
        <v>91</v>
      </c>
      <c r="L25" s="425" t="s">
        <v>58</v>
      </c>
      <c r="M25" s="425" t="s">
        <v>58</v>
      </c>
      <c r="N25" s="458">
        <v>3457</v>
      </c>
      <c r="O25" s="431">
        <v>3409</v>
      </c>
      <c r="P25" s="458">
        <v>8756</v>
      </c>
      <c r="Q25" s="431">
        <v>8958</v>
      </c>
      <c r="R25" s="424"/>
      <c r="S25" s="457"/>
      <c r="T25" s="457"/>
      <c r="U25" s="457"/>
      <c r="V25" s="457"/>
    </row>
    <row r="26" spans="1:22" ht="12" customHeight="1">
      <c r="A26" s="19" t="s">
        <v>26</v>
      </c>
      <c r="B26" s="458">
        <v>8502</v>
      </c>
      <c r="C26" s="431">
        <v>8699</v>
      </c>
      <c r="D26" s="458">
        <v>3222</v>
      </c>
      <c r="E26" s="431">
        <v>2653</v>
      </c>
      <c r="F26" s="458">
        <v>7762</v>
      </c>
      <c r="G26" s="431">
        <v>2569</v>
      </c>
      <c r="H26" s="458">
        <v>19486</v>
      </c>
      <c r="I26" s="431">
        <v>13921</v>
      </c>
      <c r="J26" s="458">
        <v>421</v>
      </c>
      <c r="K26" s="431">
        <v>376</v>
      </c>
      <c r="L26" s="458">
        <v>1</v>
      </c>
      <c r="M26" s="425" t="s">
        <v>58</v>
      </c>
      <c r="N26" s="458">
        <v>2737</v>
      </c>
      <c r="O26" s="431">
        <v>2853</v>
      </c>
      <c r="P26" s="458">
        <v>22645</v>
      </c>
      <c r="Q26" s="431">
        <v>17150</v>
      </c>
      <c r="R26" s="424"/>
      <c r="S26" s="457"/>
      <c r="T26" s="457"/>
      <c r="U26" s="457"/>
      <c r="V26" s="457"/>
    </row>
    <row r="27" spans="1:22" ht="12" customHeight="1">
      <c r="A27" s="19" t="s">
        <v>27</v>
      </c>
      <c r="B27" s="458">
        <v>5413</v>
      </c>
      <c r="C27" s="431">
        <v>5659</v>
      </c>
      <c r="D27" s="458">
        <v>3107</v>
      </c>
      <c r="E27" s="431">
        <v>3287</v>
      </c>
      <c r="F27" s="458">
        <v>1718</v>
      </c>
      <c r="G27" s="431">
        <v>2212</v>
      </c>
      <c r="H27" s="458">
        <v>10238</v>
      </c>
      <c r="I27" s="431">
        <v>11158</v>
      </c>
      <c r="J27" s="458">
        <v>448</v>
      </c>
      <c r="K27" s="431">
        <v>503</v>
      </c>
      <c r="L27" s="458">
        <v>3</v>
      </c>
      <c r="M27" s="425" t="s">
        <v>58</v>
      </c>
      <c r="N27" s="458">
        <v>16504</v>
      </c>
      <c r="O27" s="431">
        <v>19233</v>
      </c>
      <c r="P27" s="458">
        <v>27193</v>
      </c>
      <c r="Q27" s="431">
        <v>30894</v>
      </c>
      <c r="R27" s="424"/>
      <c r="S27" s="457"/>
      <c r="T27" s="457"/>
      <c r="U27" s="457"/>
      <c r="V27" s="457"/>
    </row>
    <row r="28" spans="1:22" ht="12" customHeight="1">
      <c r="A28" s="19" t="s">
        <v>28</v>
      </c>
      <c r="B28" s="458">
        <v>546</v>
      </c>
      <c r="C28" s="431">
        <v>561</v>
      </c>
      <c r="D28" s="458">
        <v>295</v>
      </c>
      <c r="E28" s="431">
        <v>287</v>
      </c>
      <c r="F28" s="458">
        <v>105</v>
      </c>
      <c r="G28" s="431">
        <v>114</v>
      </c>
      <c r="H28" s="458">
        <v>946</v>
      </c>
      <c r="I28" s="431">
        <v>962</v>
      </c>
      <c r="J28" s="458">
        <v>18</v>
      </c>
      <c r="K28" s="431">
        <v>20</v>
      </c>
      <c r="L28" s="458">
        <v>3</v>
      </c>
      <c r="M28" s="431">
        <v>1</v>
      </c>
      <c r="N28" s="458">
        <v>2008</v>
      </c>
      <c r="O28" s="431">
        <v>1972</v>
      </c>
      <c r="P28" s="458">
        <v>2975</v>
      </c>
      <c r="Q28" s="431">
        <v>2955</v>
      </c>
      <c r="R28" s="424"/>
      <c r="S28" s="457"/>
      <c r="T28" s="457"/>
      <c r="U28" s="457"/>
      <c r="V28" s="457"/>
    </row>
    <row r="29" spans="1:22" ht="12" customHeight="1">
      <c r="A29" s="19" t="s">
        <v>29</v>
      </c>
      <c r="B29" s="458">
        <v>10557</v>
      </c>
      <c r="C29" s="431">
        <v>10705</v>
      </c>
      <c r="D29" s="458">
        <v>7899</v>
      </c>
      <c r="E29" s="431">
        <v>7835</v>
      </c>
      <c r="F29" s="458">
        <v>369</v>
      </c>
      <c r="G29" s="431">
        <v>403</v>
      </c>
      <c r="H29" s="458">
        <v>18825</v>
      </c>
      <c r="I29" s="431">
        <v>18943</v>
      </c>
      <c r="J29" s="458">
        <v>66</v>
      </c>
      <c r="K29" s="431">
        <v>91</v>
      </c>
      <c r="L29" s="425" t="s">
        <v>58</v>
      </c>
      <c r="M29" s="425" t="s">
        <v>58</v>
      </c>
      <c r="N29" s="458">
        <v>12751</v>
      </c>
      <c r="O29" s="431">
        <v>13910</v>
      </c>
      <c r="P29" s="458">
        <v>31642</v>
      </c>
      <c r="Q29" s="431">
        <v>32944</v>
      </c>
      <c r="R29" s="424"/>
      <c r="S29" s="457"/>
      <c r="T29" s="457"/>
      <c r="U29" s="457"/>
      <c r="V29" s="457"/>
    </row>
    <row r="30" spans="1:22" ht="12" customHeight="1">
      <c r="A30" s="19" t="s">
        <v>30</v>
      </c>
      <c r="B30" s="458">
        <v>2258</v>
      </c>
      <c r="C30" s="431">
        <v>2224</v>
      </c>
      <c r="D30" s="458">
        <v>710</v>
      </c>
      <c r="E30" s="431">
        <v>696</v>
      </c>
      <c r="F30" s="458">
        <v>442</v>
      </c>
      <c r="G30" s="431">
        <v>476</v>
      </c>
      <c r="H30" s="458">
        <v>3410</v>
      </c>
      <c r="I30" s="431">
        <v>3396</v>
      </c>
      <c r="J30" s="458">
        <v>44</v>
      </c>
      <c r="K30" s="431">
        <v>47</v>
      </c>
      <c r="L30" s="458">
        <v>21</v>
      </c>
      <c r="M30" s="431">
        <v>33</v>
      </c>
      <c r="N30" s="458">
        <v>1001</v>
      </c>
      <c r="O30" s="431">
        <v>1220</v>
      </c>
      <c r="P30" s="458">
        <v>4476</v>
      </c>
      <c r="Q30" s="431">
        <v>4696</v>
      </c>
      <c r="R30" s="424"/>
      <c r="S30" s="457"/>
      <c r="T30" s="457"/>
      <c r="U30" s="457"/>
      <c r="V30" s="457"/>
    </row>
    <row r="31" spans="1:22" ht="12" customHeight="1">
      <c r="A31" s="19" t="s">
        <v>44</v>
      </c>
      <c r="B31" s="458">
        <v>14702</v>
      </c>
      <c r="C31" s="431">
        <v>13903</v>
      </c>
      <c r="D31" s="458">
        <v>6153</v>
      </c>
      <c r="E31" s="431">
        <v>5521</v>
      </c>
      <c r="F31" s="458">
        <v>1581</v>
      </c>
      <c r="G31" s="431">
        <v>1216</v>
      </c>
      <c r="H31" s="458">
        <v>22436</v>
      </c>
      <c r="I31" s="431">
        <v>20640</v>
      </c>
      <c r="J31" s="458">
        <v>274</v>
      </c>
      <c r="K31" s="431">
        <v>249</v>
      </c>
      <c r="L31" s="458">
        <v>202</v>
      </c>
      <c r="M31" s="431">
        <v>175</v>
      </c>
      <c r="N31" s="458">
        <v>7156</v>
      </c>
      <c r="O31" s="431">
        <v>7679</v>
      </c>
      <c r="P31" s="458">
        <v>30068</v>
      </c>
      <c r="Q31" s="431">
        <v>28743</v>
      </c>
      <c r="R31" s="424"/>
      <c r="S31" s="457"/>
      <c r="T31" s="457"/>
      <c r="U31" s="457"/>
      <c r="V31" s="457"/>
    </row>
    <row r="32" spans="1:22" ht="12" customHeight="1">
      <c r="A32" s="19" t="s">
        <v>46</v>
      </c>
      <c r="B32" s="458">
        <v>4581</v>
      </c>
      <c r="C32" s="431">
        <v>4243</v>
      </c>
      <c r="D32" s="458">
        <v>1326</v>
      </c>
      <c r="E32" s="431">
        <v>1374</v>
      </c>
      <c r="F32" s="458">
        <v>593</v>
      </c>
      <c r="G32" s="431">
        <v>610</v>
      </c>
      <c r="H32" s="458">
        <v>6500</v>
      </c>
      <c r="I32" s="431">
        <v>6227</v>
      </c>
      <c r="J32" s="458">
        <v>38</v>
      </c>
      <c r="K32" s="431">
        <v>37</v>
      </c>
      <c r="L32" s="425" t="s">
        <v>58</v>
      </c>
      <c r="M32" s="425" t="s">
        <v>58</v>
      </c>
      <c r="N32" s="458">
        <v>1513</v>
      </c>
      <c r="O32" s="431">
        <v>1456</v>
      </c>
      <c r="P32" s="458">
        <v>8051</v>
      </c>
      <c r="Q32" s="431">
        <v>7720</v>
      </c>
      <c r="R32" s="424"/>
      <c r="S32" s="457"/>
      <c r="T32" s="457"/>
      <c r="U32" s="457"/>
      <c r="V32" s="457"/>
    </row>
    <row r="33" spans="1:22" ht="12" customHeight="1">
      <c r="A33" s="19" t="s">
        <v>33</v>
      </c>
      <c r="B33" s="458">
        <v>452</v>
      </c>
      <c r="C33" s="431">
        <v>382</v>
      </c>
      <c r="D33" s="458">
        <v>406</v>
      </c>
      <c r="E33" s="431">
        <v>399</v>
      </c>
      <c r="F33" s="458">
        <v>216</v>
      </c>
      <c r="G33" s="431">
        <v>213</v>
      </c>
      <c r="H33" s="458">
        <v>1074</v>
      </c>
      <c r="I33" s="431">
        <v>994</v>
      </c>
      <c r="J33" s="425" t="s">
        <v>58</v>
      </c>
      <c r="K33" s="425" t="s">
        <v>58</v>
      </c>
      <c r="L33" s="425" t="s">
        <v>58</v>
      </c>
      <c r="M33" s="425" t="s">
        <v>58</v>
      </c>
      <c r="N33" s="458">
        <v>695</v>
      </c>
      <c r="O33" s="431">
        <v>534</v>
      </c>
      <c r="P33" s="458">
        <v>1769</v>
      </c>
      <c r="Q33" s="431">
        <v>1528</v>
      </c>
      <c r="R33" s="424"/>
      <c r="S33" s="457"/>
      <c r="T33" s="457"/>
      <c r="U33" s="457"/>
      <c r="V33" s="457"/>
    </row>
    <row r="34" spans="1:22" ht="12" customHeight="1">
      <c r="A34" s="19" t="s">
        <v>34</v>
      </c>
      <c r="B34" s="458">
        <v>6991</v>
      </c>
      <c r="C34" s="431">
        <v>6964</v>
      </c>
      <c r="D34" s="458">
        <v>3356</v>
      </c>
      <c r="E34" s="431">
        <v>3567</v>
      </c>
      <c r="F34" s="458">
        <v>1792</v>
      </c>
      <c r="G34" s="431">
        <v>1970</v>
      </c>
      <c r="H34" s="458">
        <v>12139</v>
      </c>
      <c r="I34" s="431">
        <v>12501</v>
      </c>
      <c r="J34" s="458">
        <v>149</v>
      </c>
      <c r="K34" s="431">
        <v>110</v>
      </c>
      <c r="L34" s="458">
        <v>1</v>
      </c>
      <c r="M34" s="425" t="s">
        <v>58</v>
      </c>
      <c r="N34" s="458">
        <v>4431</v>
      </c>
      <c r="O34" s="431">
        <v>4812</v>
      </c>
      <c r="P34" s="458">
        <v>16720</v>
      </c>
      <c r="Q34" s="431">
        <v>17423</v>
      </c>
      <c r="R34" s="424"/>
      <c r="S34" s="457"/>
      <c r="T34" s="457"/>
      <c r="U34" s="457"/>
      <c r="V34" s="457"/>
    </row>
    <row r="35" spans="1:22" ht="12" customHeight="1">
      <c r="A35" s="19" t="s">
        <v>369</v>
      </c>
      <c r="B35" s="458">
        <v>98330</v>
      </c>
      <c r="C35" s="431">
        <v>107039</v>
      </c>
      <c r="D35" s="458">
        <v>22363</v>
      </c>
      <c r="E35" s="431">
        <v>23834</v>
      </c>
      <c r="F35" s="425" t="s">
        <v>58</v>
      </c>
      <c r="G35" s="425" t="s">
        <v>58</v>
      </c>
      <c r="H35" s="458">
        <v>120693</v>
      </c>
      <c r="I35" s="431">
        <v>130873</v>
      </c>
      <c r="J35" s="458">
        <v>1054</v>
      </c>
      <c r="K35" s="431">
        <v>1008</v>
      </c>
      <c r="L35" s="458">
        <v>431</v>
      </c>
      <c r="M35" s="431">
        <v>419</v>
      </c>
      <c r="N35" s="458">
        <v>62235</v>
      </c>
      <c r="O35" s="431">
        <v>70447</v>
      </c>
      <c r="P35" s="458">
        <v>184413</v>
      </c>
      <c r="Q35" s="431">
        <v>202747</v>
      </c>
      <c r="R35" s="424"/>
      <c r="S35" s="457"/>
      <c r="T35" s="457"/>
      <c r="U35" s="457"/>
      <c r="V35" s="457"/>
    </row>
    <row r="36" spans="1:22" ht="12" customHeight="1">
      <c r="A36" s="19" t="s">
        <v>36</v>
      </c>
      <c r="B36" s="458">
        <v>901</v>
      </c>
      <c r="C36" s="431">
        <v>1050</v>
      </c>
      <c r="D36" s="458">
        <v>422</v>
      </c>
      <c r="E36" s="431">
        <v>796</v>
      </c>
      <c r="F36" s="425" t="s">
        <v>58</v>
      </c>
      <c r="G36" s="425" t="s">
        <v>58</v>
      </c>
      <c r="H36" s="458">
        <v>1323</v>
      </c>
      <c r="I36" s="431">
        <v>1846</v>
      </c>
      <c r="J36" s="458">
        <v>46</v>
      </c>
      <c r="K36" s="431">
        <v>51</v>
      </c>
      <c r="L36" s="458">
        <v>14</v>
      </c>
      <c r="M36" s="431">
        <v>15</v>
      </c>
      <c r="N36" s="458">
        <v>2373</v>
      </c>
      <c r="O36" s="431">
        <v>2685</v>
      </c>
      <c r="P36" s="458">
        <v>3756</v>
      </c>
      <c r="Q36" s="431">
        <v>4597</v>
      </c>
      <c r="R36" s="424"/>
      <c r="S36" s="457"/>
      <c r="T36" s="457"/>
      <c r="U36" s="457"/>
      <c r="V36" s="457"/>
    </row>
    <row r="37" spans="1:22" ht="12" customHeight="1">
      <c r="A37" s="432" t="s">
        <v>47</v>
      </c>
      <c r="B37" s="497">
        <v>903</v>
      </c>
      <c r="C37" s="434">
        <v>901</v>
      </c>
      <c r="D37" s="497">
        <v>281</v>
      </c>
      <c r="E37" s="434">
        <v>218</v>
      </c>
      <c r="F37" s="497">
        <v>24</v>
      </c>
      <c r="G37" s="434">
        <v>23</v>
      </c>
      <c r="H37" s="497">
        <v>1208</v>
      </c>
      <c r="I37" s="434">
        <v>1142</v>
      </c>
      <c r="J37" s="497">
        <v>15</v>
      </c>
      <c r="K37" s="434">
        <v>15</v>
      </c>
      <c r="L37" s="497">
        <v>4</v>
      </c>
      <c r="M37" s="434">
        <v>1</v>
      </c>
      <c r="N37" s="497">
        <v>887</v>
      </c>
      <c r="O37" s="434">
        <v>1215</v>
      </c>
      <c r="P37" s="497">
        <v>2114</v>
      </c>
      <c r="Q37" s="434">
        <v>2373</v>
      </c>
      <c r="R37" s="424"/>
      <c r="S37" s="457"/>
      <c r="T37" s="457"/>
      <c r="U37" s="457"/>
      <c r="V37" s="457"/>
    </row>
    <row r="38" spans="1:22" ht="12" customHeight="1">
      <c r="A38" s="1" t="s">
        <v>370</v>
      </c>
      <c r="B38" s="442"/>
      <c r="C38" s="442"/>
      <c r="D38" s="443"/>
      <c r="E38" s="443"/>
      <c r="F38" s="442"/>
      <c r="G38" s="442"/>
      <c r="H38" s="443"/>
      <c r="I38" s="443"/>
      <c r="J38" s="442"/>
      <c r="K38" s="442"/>
      <c r="L38" s="443"/>
      <c r="M38" s="443"/>
      <c r="N38" s="444"/>
      <c r="O38" s="444"/>
      <c r="P38" s="444"/>
      <c r="Q38" s="444"/>
    </row>
    <row r="39" spans="1:22" ht="12" customHeight="1">
      <c r="A39" s="445" t="s">
        <v>384</v>
      </c>
      <c r="B39" s="442"/>
      <c r="C39" s="442"/>
      <c r="D39" s="443"/>
      <c r="E39" s="443"/>
      <c r="F39" s="442"/>
      <c r="G39" s="442"/>
      <c r="H39" s="443"/>
      <c r="I39" s="443"/>
      <c r="J39" s="442"/>
      <c r="K39" s="442"/>
      <c r="L39" s="443"/>
      <c r="M39" s="443"/>
      <c r="N39" s="444"/>
      <c r="O39" s="444"/>
      <c r="P39" s="444"/>
      <c r="Q39" s="444"/>
    </row>
    <row r="40" spans="1:22" ht="12" customHeight="1">
      <c r="A40" s="450" t="s">
        <v>171</v>
      </c>
    </row>
    <row r="41" spans="1:22" ht="12" customHeight="1">
      <c r="A41" s="445" t="s">
        <v>39</v>
      </c>
    </row>
    <row r="42" spans="1:22" ht="12" customHeight="1">
      <c r="G42" s="417"/>
      <c r="I42" s="457"/>
    </row>
    <row r="43" spans="1:22" ht="12" customHeight="1">
      <c r="G43" s="6"/>
      <c r="I43" s="457"/>
    </row>
    <row r="44" spans="1:22" ht="12" customHeight="1">
      <c r="G44" s="19"/>
      <c r="I44" s="457"/>
    </row>
    <row r="45" spans="1:22" ht="12" customHeight="1">
      <c r="F45" s="445"/>
      <c r="G45" s="19"/>
      <c r="I45" s="457"/>
    </row>
    <row r="46" spans="1:22" ht="12" customHeight="1">
      <c r="G46" s="19"/>
      <c r="I46" s="457"/>
    </row>
    <row r="47" spans="1:22" ht="12" customHeight="1">
      <c r="G47" s="19"/>
      <c r="I47" s="457"/>
    </row>
    <row r="48" spans="1:22" ht="12" customHeight="1">
      <c r="G48" s="19"/>
      <c r="I48" s="457"/>
    </row>
    <row r="49" spans="7:9" ht="12" customHeight="1">
      <c r="G49" s="19"/>
      <c r="I49" s="457"/>
    </row>
    <row r="50" spans="7:9" ht="12" customHeight="1">
      <c r="G50" s="19"/>
      <c r="I50" s="457"/>
    </row>
    <row r="51" spans="7:9" ht="12" customHeight="1">
      <c r="G51" s="19"/>
      <c r="I51" s="457"/>
    </row>
    <row r="52" spans="7:9" ht="12" customHeight="1">
      <c r="G52" s="19"/>
      <c r="I52" s="457"/>
    </row>
    <row r="53" spans="7:9" ht="12" customHeight="1">
      <c r="G53" s="19"/>
      <c r="I53" s="457"/>
    </row>
    <row r="54" spans="7:9" ht="12" customHeight="1">
      <c r="G54" s="19"/>
      <c r="I54" s="457"/>
    </row>
    <row r="55" spans="7:9" ht="12" customHeight="1">
      <c r="G55" s="19"/>
      <c r="I55" s="457"/>
    </row>
    <row r="56" spans="7:9" ht="12" customHeight="1">
      <c r="G56" s="19"/>
      <c r="I56" s="457"/>
    </row>
    <row r="57" spans="7:9" ht="12" customHeight="1">
      <c r="G57" s="19"/>
      <c r="I57" s="457"/>
    </row>
    <row r="58" spans="7:9" ht="12" customHeight="1">
      <c r="G58" s="19"/>
      <c r="I58" s="457"/>
    </row>
    <row r="59" spans="7:9" ht="12" customHeight="1">
      <c r="G59" s="19"/>
      <c r="I59" s="457"/>
    </row>
    <row r="60" spans="7:9" ht="12" customHeight="1">
      <c r="G60" s="19"/>
      <c r="I60" s="457"/>
    </row>
    <row r="61" spans="7:9" ht="12" customHeight="1">
      <c r="G61" s="19"/>
      <c r="I61" s="457"/>
    </row>
    <row r="62" spans="7:9" ht="12" customHeight="1">
      <c r="G62" s="19"/>
      <c r="I62" s="457"/>
    </row>
    <row r="63" spans="7:9" ht="12" customHeight="1">
      <c r="G63" s="19"/>
      <c r="I63" s="457"/>
    </row>
    <row r="64" spans="7:9" ht="12" customHeight="1">
      <c r="G64" s="19"/>
      <c r="I64" s="457"/>
    </row>
    <row r="65" spans="7:9" ht="12" customHeight="1">
      <c r="G65" s="19"/>
      <c r="I65" s="457"/>
    </row>
    <row r="66" spans="7:9" ht="12" customHeight="1">
      <c r="G66" s="19"/>
      <c r="I66" s="457"/>
    </row>
    <row r="67" spans="7:9" ht="12" customHeight="1">
      <c r="G67" s="19"/>
      <c r="I67" s="457"/>
    </row>
    <row r="68" spans="7:9" ht="12" customHeight="1">
      <c r="G68" s="19"/>
      <c r="I68" s="457"/>
    </row>
    <row r="69" spans="7:9" ht="12" customHeight="1">
      <c r="G69" s="19"/>
      <c r="I69" s="457"/>
    </row>
    <row r="70" spans="7:9" ht="12" customHeight="1">
      <c r="G70" s="460"/>
      <c r="I70" s="457"/>
    </row>
    <row r="71" spans="7:9" ht="12" customHeight="1">
      <c r="I71" s="457"/>
    </row>
    <row r="72" spans="7:9" ht="12" customHeight="1">
      <c r="I72" s="457"/>
    </row>
    <row r="73" spans="7:9" ht="12" customHeight="1">
      <c r="I73" s="457"/>
    </row>
    <row r="74" spans="7:9" ht="12" customHeight="1">
      <c r="I74" s="457"/>
    </row>
    <row r="75" spans="7:9" ht="12" customHeight="1">
      <c r="I75" s="457"/>
    </row>
    <row r="76" spans="7:9" ht="12" customHeight="1">
      <c r="I76" s="457"/>
    </row>
    <row r="77" spans="7:9" ht="12" customHeight="1">
      <c r="I77" s="457"/>
    </row>
    <row r="78" spans="7:9" ht="12" customHeight="1">
      <c r="I78" s="457"/>
    </row>
    <row r="79" spans="7:9" ht="12" customHeight="1">
      <c r="I79" s="457"/>
    </row>
  </sheetData>
  <mergeCells count="10">
    <mergeCell ref="A5:A7"/>
    <mergeCell ref="B5:I5"/>
    <mergeCell ref="J5:K6"/>
    <mergeCell ref="L5:M6"/>
    <mergeCell ref="N5:O6"/>
    <mergeCell ref="P5:Q6"/>
    <mergeCell ref="B6:C6"/>
    <mergeCell ref="D6:E6"/>
    <mergeCell ref="F6:G6"/>
    <mergeCell ref="H6:I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workbookViewId="0">
      <selection activeCell="A3" sqref="A3"/>
    </sheetView>
  </sheetViews>
  <sheetFormatPr defaultColWidth="8.85546875" defaultRowHeight="12" customHeight="1"/>
  <cols>
    <col min="1" max="1" width="18.85546875" customWidth="1"/>
  </cols>
  <sheetData>
    <row r="1" spans="1:7" ht="12" customHeight="1">
      <c r="A1" s="1" t="s">
        <v>446</v>
      </c>
      <c r="B1" s="3"/>
      <c r="C1" s="3"/>
      <c r="D1" s="4"/>
      <c r="E1" s="4"/>
      <c r="F1" s="4"/>
      <c r="G1" s="4"/>
    </row>
    <row r="2" spans="1:7" ht="12" customHeight="1">
      <c r="A2" s="4" t="s">
        <v>385</v>
      </c>
      <c r="B2" s="3"/>
      <c r="C2" s="3"/>
      <c r="D2" s="4"/>
      <c r="E2" s="4"/>
      <c r="F2" s="4"/>
      <c r="G2" s="4"/>
    </row>
    <row r="3" spans="1:7" ht="12" customHeight="1">
      <c r="A3" s="4" t="s">
        <v>636</v>
      </c>
      <c r="B3" s="3"/>
      <c r="C3" s="3"/>
      <c r="D3" s="4"/>
      <c r="E3" s="4"/>
      <c r="F3" s="4"/>
      <c r="G3" s="4"/>
    </row>
    <row r="4" spans="1:7" ht="12" customHeight="1">
      <c r="A4" s="463"/>
      <c r="B4" s="3"/>
      <c r="C4" s="3"/>
      <c r="D4" s="4"/>
      <c r="E4" s="4"/>
      <c r="F4" s="1185" t="s">
        <v>41</v>
      </c>
      <c r="G4" s="1185"/>
    </row>
    <row r="5" spans="1:7" ht="12" customHeight="1">
      <c r="A5" s="1176" t="s">
        <v>2</v>
      </c>
      <c r="B5" s="1186" t="s">
        <v>386</v>
      </c>
      <c r="C5" s="1186"/>
      <c r="D5" s="1186" t="s">
        <v>387</v>
      </c>
      <c r="E5" s="1186"/>
      <c r="F5" s="1186" t="s">
        <v>379</v>
      </c>
      <c r="G5" s="1186"/>
    </row>
    <row r="6" spans="1:7" ht="12" customHeight="1">
      <c r="A6" s="1176"/>
      <c r="B6" s="1186"/>
      <c r="C6" s="1186"/>
      <c r="D6" s="1186"/>
      <c r="E6" s="1186"/>
      <c r="F6" s="1186"/>
      <c r="G6" s="1186"/>
    </row>
    <row r="7" spans="1:7" ht="12" customHeight="1">
      <c r="A7" s="1176"/>
      <c r="B7" s="1186"/>
      <c r="C7" s="1186"/>
      <c r="D7" s="1186"/>
      <c r="E7" s="1186"/>
      <c r="F7" s="1186"/>
      <c r="G7" s="1186"/>
    </row>
    <row r="8" spans="1:7" ht="12" customHeight="1">
      <c r="A8" s="1176"/>
      <c r="B8" s="454">
        <v>2012</v>
      </c>
      <c r="C8" s="454">
        <v>2013</v>
      </c>
      <c r="D8" s="454">
        <v>2012</v>
      </c>
      <c r="E8" s="454">
        <v>2013</v>
      </c>
      <c r="F8" s="454">
        <v>2012</v>
      </c>
      <c r="G8" s="454">
        <v>2013</v>
      </c>
    </row>
    <row r="9" spans="1:7" ht="12" customHeight="1">
      <c r="A9" s="6"/>
      <c r="B9" s="395"/>
      <c r="C9" s="395"/>
      <c r="D9" s="395"/>
      <c r="E9" s="395"/>
      <c r="F9" s="4"/>
      <c r="G9" s="4"/>
    </row>
    <row r="10" spans="1:7" ht="12" customHeight="1">
      <c r="A10" s="840" t="s">
        <v>82</v>
      </c>
      <c r="B10" s="860">
        <v>61.681380558853611</v>
      </c>
      <c r="C10" s="861">
        <v>59.175514606073001</v>
      </c>
      <c r="D10" s="860">
        <v>0.76763022088471444</v>
      </c>
      <c r="E10" s="861">
        <v>0.72723553803529262</v>
      </c>
      <c r="F10" s="860">
        <v>37.550989220261677</v>
      </c>
      <c r="G10" s="861">
        <v>40.097249855891704</v>
      </c>
    </row>
    <row r="11" spans="1:7" ht="12" customHeight="1">
      <c r="A11" s="6"/>
      <c r="B11" s="464"/>
      <c r="C11" s="318"/>
      <c r="D11" s="464"/>
      <c r="E11" s="318"/>
      <c r="F11" s="464"/>
      <c r="G11" s="318"/>
    </row>
    <row r="12" spans="1:7" ht="12" customHeight="1">
      <c r="A12" s="728" t="s">
        <v>11</v>
      </c>
      <c r="B12" s="811">
        <v>66.727748691099478</v>
      </c>
      <c r="C12" s="326">
        <v>66.911186795913025</v>
      </c>
      <c r="D12" s="811">
        <v>0.2356020942408377</v>
      </c>
      <c r="E12" s="326">
        <v>0.31438302331674089</v>
      </c>
      <c r="F12" s="811">
        <v>33.036649214659683</v>
      </c>
      <c r="G12" s="326">
        <v>32.774430180770239</v>
      </c>
    </row>
    <row r="13" spans="1:7" ht="12" customHeight="1">
      <c r="A13" s="19" t="s">
        <v>12</v>
      </c>
      <c r="B13" s="475">
        <v>64.314036478984931</v>
      </c>
      <c r="C13" s="329">
        <v>62.654320987654323</v>
      </c>
      <c r="D13" s="475">
        <v>1.0837959291567538</v>
      </c>
      <c r="E13" s="329">
        <v>1.1022927689594357</v>
      </c>
      <c r="F13" s="475">
        <v>34.602167591858311</v>
      </c>
      <c r="G13" s="329">
        <v>36.24338624338624</v>
      </c>
    </row>
    <row r="14" spans="1:7" ht="12" customHeight="1">
      <c r="A14" s="19" t="s">
        <v>383</v>
      </c>
      <c r="B14" s="475">
        <v>68.459657701711492</v>
      </c>
      <c r="C14" s="329">
        <v>59.318996415770606</v>
      </c>
      <c r="D14" s="475">
        <v>0.39119804400977998</v>
      </c>
      <c r="E14" s="329">
        <v>0.31362007168458783</v>
      </c>
      <c r="F14" s="475">
        <v>31.149144254278728</v>
      </c>
      <c r="G14" s="329">
        <v>40.367383512544805</v>
      </c>
    </row>
    <row r="15" spans="1:7" ht="12" customHeight="1">
      <c r="A15" s="19" t="s">
        <v>15</v>
      </c>
      <c r="B15" s="475">
        <v>38.18431911966988</v>
      </c>
      <c r="C15" s="329">
        <v>33.45484001620089</v>
      </c>
      <c r="D15" s="475">
        <v>0.37138927097661623</v>
      </c>
      <c r="E15" s="329">
        <v>0.31051707843931414</v>
      </c>
      <c r="F15" s="475">
        <v>61.444291609353506</v>
      </c>
      <c r="G15" s="329">
        <v>66.234642905359792</v>
      </c>
    </row>
    <row r="16" spans="1:7" ht="12" customHeight="1">
      <c r="A16" s="19" t="s">
        <v>16</v>
      </c>
      <c r="B16" s="475">
        <v>54.185977714229367</v>
      </c>
      <c r="C16" s="329">
        <v>46.866531165311656</v>
      </c>
      <c r="D16" s="475">
        <v>0.47332610196233116</v>
      </c>
      <c r="E16" s="329">
        <v>0.26253387533875339</v>
      </c>
      <c r="F16" s="475">
        <v>45.340696183808305</v>
      </c>
      <c r="G16" s="329">
        <v>52.87093495934959</v>
      </c>
    </row>
    <row r="17" spans="1:7" ht="12" customHeight="1">
      <c r="A17" s="19" t="s">
        <v>17</v>
      </c>
      <c r="B17" s="475">
        <v>57.956120092378754</v>
      </c>
      <c r="C17" s="329">
        <v>54.240225278890932</v>
      </c>
      <c r="D17" s="475">
        <v>0.72170900692840645</v>
      </c>
      <c r="E17" s="329">
        <v>0.60652009097801363</v>
      </c>
      <c r="F17" s="475">
        <v>41.322170900692839</v>
      </c>
      <c r="G17" s="329">
        <v>45.153254630131052</v>
      </c>
    </row>
    <row r="18" spans="1:7" ht="12" customHeight="1">
      <c r="A18" s="19" t="s">
        <v>18</v>
      </c>
      <c r="B18" s="475">
        <v>77.033830933663097</v>
      </c>
      <c r="C18" s="329">
        <v>76.705063396038781</v>
      </c>
      <c r="D18" s="475">
        <v>0.7154844978358802</v>
      </c>
      <c r="E18" s="329">
        <v>0.48064970580923178</v>
      </c>
      <c r="F18" s="475">
        <v>22.250684568501015</v>
      </c>
      <c r="G18" s="329">
        <v>22.814286898151984</v>
      </c>
    </row>
    <row r="19" spans="1:7" ht="12" customHeight="1">
      <c r="A19" s="19" t="s">
        <v>19</v>
      </c>
      <c r="B19" s="475">
        <v>58.035470668485672</v>
      </c>
      <c r="C19" s="329">
        <v>52.469260229792383</v>
      </c>
      <c r="D19" s="475">
        <v>0.32742155525238748</v>
      </c>
      <c r="E19" s="329">
        <v>0.27548209366391185</v>
      </c>
      <c r="F19" s="475">
        <v>41.637107776261935</v>
      </c>
      <c r="G19" s="329">
        <v>47.255257676543707</v>
      </c>
    </row>
    <row r="20" spans="1:7" ht="12" customHeight="1">
      <c r="A20" s="19" t="s">
        <v>20</v>
      </c>
      <c r="B20" s="475">
        <v>59.438495910968719</v>
      </c>
      <c r="C20" s="329">
        <v>56.377339738280604</v>
      </c>
      <c r="D20" s="475">
        <v>0.15175786190034568</v>
      </c>
      <c r="E20" s="329">
        <v>5.7975815802550935E-2</v>
      </c>
      <c r="F20" s="475">
        <v>40.409746227130931</v>
      </c>
      <c r="G20" s="329">
        <v>43.564684445916846</v>
      </c>
    </row>
    <row r="21" spans="1:7" ht="12" customHeight="1">
      <c r="A21" s="19" t="s">
        <v>21</v>
      </c>
      <c r="B21" s="475">
        <v>46.418902288949056</v>
      </c>
      <c r="C21" s="329">
        <v>42.308473887421258</v>
      </c>
      <c r="D21" s="124">
        <v>2.4612355402412012E-2</v>
      </c>
      <c r="E21" s="329">
        <v>2.0321072952651901E-2</v>
      </c>
      <c r="F21" s="475">
        <v>53.556485355648533</v>
      </c>
      <c r="G21" s="329">
        <v>57.671205039626095</v>
      </c>
    </row>
    <row r="22" spans="1:7" ht="12" customHeight="1">
      <c r="A22" s="19" t="s">
        <v>22</v>
      </c>
      <c r="B22" s="475">
        <v>53.076102418207682</v>
      </c>
      <c r="C22" s="329">
        <v>48.482703706980445</v>
      </c>
      <c r="D22" s="475">
        <v>0.24893314366998578</v>
      </c>
      <c r="E22" s="329">
        <v>0.22118021764133416</v>
      </c>
      <c r="F22" s="475">
        <v>46.674964438122331</v>
      </c>
      <c r="G22" s="329">
        <v>51.296116075378215</v>
      </c>
    </row>
    <row r="23" spans="1:7" ht="12" customHeight="1">
      <c r="A23" s="19" t="s">
        <v>23</v>
      </c>
      <c r="B23" s="475">
        <v>70.845170454545453</v>
      </c>
      <c r="C23" s="329">
        <v>73.983672109296904</v>
      </c>
      <c r="D23" s="475">
        <v>0.21306818181818182</v>
      </c>
      <c r="E23" s="329">
        <v>0.24158613795401532</v>
      </c>
      <c r="F23" s="475">
        <v>28.941761363636363</v>
      </c>
      <c r="G23" s="329">
        <v>25.774741752749083</v>
      </c>
    </row>
    <row r="24" spans="1:7" ht="12" customHeight="1">
      <c r="A24" s="19" t="s">
        <v>138</v>
      </c>
      <c r="B24" s="475">
        <v>45.165349463552474</v>
      </c>
      <c r="C24" s="329">
        <v>39.860415844463368</v>
      </c>
      <c r="D24" s="124">
        <v>0</v>
      </c>
      <c r="E24" s="329">
        <v>0.30326319506470306</v>
      </c>
      <c r="F24" s="475">
        <v>54.834650536447526</v>
      </c>
      <c r="G24" s="329">
        <v>59.83632096047193</v>
      </c>
    </row>
    <row r="25" spans="1:7" ht="12" customHeight="1">
      <c r="A25" s="19" t="s">
        <v>24</v>
      </c>
      <c r="B25" s="475">
        <v>51.713554987212277</v>
      </c>
      <c r="C25" s="329">
        <v>51.9778966757302</v>
      </c>
      <c r="D25" s="475">
        <v>1.0400682011935209</v>
      </c>
      <c r="E25" s="329">
        <v>1.1139373739145688</v>
      </c>
      <c r="F25" s="475">
        <v>47.246376811594203</v>
      </c>
      <c r="G25" s="329">
        <v>46.908165950355233</v>
      </c>
    </row>
    <row r="26" spans="1:7" ht="12" customHeight="1">
      <c r="A26" s="19" t="s">
        <v>25</v>
      </c>
      <c r="B26" s="475">
        <v>59.547738693467338</v>
      </c>
      <c r="C26" s="329">
        <v>60.928778745255634</v>
      </c>
      <c r="D26" s="475">
        <v>0.97076290543627231</v>
      </c>
      <c r="E26" s="329">
        <v>1.0158517526233535</v>
      </c>
      <c r="F26" s="475">
        <v>39.481498401096388</v>
      </c>
      <c r="G26" s="329">
        <v>38.05536950212101</v>
      </c>
    </row>
    <row r="27" spans="1:7" ht="12" customHeight="1">
      <c r="A27" s="19" t="s">
        <v>26</v>
      </c>
      <c r="B27" s="475">
        <v>86.049900640317958</v>
      </c>
      <c r="C27" s="329">
        <v>81.172011661807574</v>
      </c>
      <c r="D27" s="475">
        <v>1.8635460366526828</v>
      </c>
      <c r="E27" s="329">
        <v>2.1924198250728861</v>
      </c>
      <c r="F27" s="475">
        <v>12.086553323029367</v>
      </c>
      <c r="G27" s="329">
        <v>16.635568513119534</v>
      </c>
    </row>
    <row r="28" spans="1:7" ht="12" customHeight="1">
      <c r="A28" s="19" t="s">
        <v>27</v>
      </c>
      <c r="B28" s="475">
        <v>37.649395064906408</v>
      </c>
      <c r="C28" s="329">
        <v>36.117045380980123</v>
      </c>
      <c r="D28" s="475">
        <v>1.6585150590225426</v>
      </c>
      <c r="E28" s="329">
        <v>1.6281478604259727</v>
      </c>
      <c r="F28" s="475">
        <v>60.692089876071044</v>
      </c>
      <c r="G28" s="329">
        <v>62.254806758593901</v>
      </c>
    </row>
    <row r="29" spans="1:7" ht="12" customHeight="1">
      <c r="A29" s="19" t="s">
        <v>28</v>
      </c>
      <c r="B29" s="475">
        <v>31.798319327731093</v>
      </c>
      <c r="C29" s="329">
        <v>32.554991539763115</v>
      </c>
      <c r="D29" s="475">
        <v>0.70588235294117652</v>
      </c>
      <c r="E29" s="329">
        <v>0.71065989847715738</v>
      </c>
      <c r="F29" s="475">
        <v>67.495798319327733</v>
      </c>
      <c r="G29" s="329">
        <v>66.734348561759731</v>
      </c>
    </row>
    <row r="30" spans="1:7" ht="12" customHeight="1">
      <c r="A30" s="19" t="s">
        <v>29</v>
      </c>
      <c r="B30" s="475">
        <v>59.49371089058846</v>
      </c>
      <c r="C30" s="329">
        <v>57.500607090820786</v>
      </c>
      <c r="D30" s="475">
        <v>0.20858352822198345</v>
      </c>
      <c r="E30" s="329">
        <v>0.27622632345798931</v>
      </c>
      <c r="F30" s="475">
        <v>40.297705581189561</v>
      </c>
      <c r="G30" s="329">
        <v>42.223166585721223</v>
      </c>
    </row>
    <row r="31" spans="1:7" ht="12" customHeight="1">
      <c r="A31" s="19" t="s">
        <v>30</v>
      </c>
      <c r="B31" s="475">
        <v>76.184092940125112</v>
      </c>
      <c r="C31" s="329">
        <v>72.316865417376491</v>
      </c>
      <c r="D31" s="475">
        <v>1.4521894548704199</v>
      </c>
      <c r="E31" s="329">
        <v>1.7035775127768313</v>
      </c>
      <c r="F31" s="475">
        <v>22.363717605004467</v>
      </c>
      <c r="G31" s="329">
        <v>25.979557069846678</v>
      </c>
    </row>
    <row r="32" spans="1:7" ht="12" customHeight="1">
      <c r="A32" s="19" t="s">
        <v>44</v>
      </c>
      <c r="B32" s="475">
        <v>74.61753359052814</v>
      </c>
      <c r="C32" s="329">
        <v>71.808788226698681</v>
      </c>
      <c r="D32" s="475">
        <v>1.5830783557270187</v>
      </c>
      <c r="E32" s="329">
        <v>1.4751417736492363</v>
      </c>
      <c r="F32" s="475">
        <v>23.799388053744845</v>
      </c>
      <c r="G32" s="329">
        <v>26.716069999652088</v>
      </c>
    </row>
    <row r="33" spans="1:7" ht="12" customHeight="1">
      <c r="A33" s="19" t="s">
        <v>46</v>
      </c>
      <c r="B33" s="475">
        <v>80.735312383554842</v>
      </c>
      <c r="C33" s="329">
        <v>80.660621761658035</v>
      </c>
      <c r="D33" s="475">
        <v>0.47199105701155136</v>
      </c>
      <c r="E33" s="329">
        <v>0.47927461139896371</v>
      </c>
      <c r="F33" s="475">
        <v>18.792696559433612</v>
      </c>
      <c r="G33" s="329">
        <v>18.860103626943005</v>
      </c>
    </row>
    <row r="34" spans="1:7" ht="12" customHeight="1">
      <c r="A34" s="19" t="s">
        <v>33</v>
      </c>
      <c r="B34" s="475">
        <v>60.712266817410963</v>
      </c>
      <c r="C34" s="329">
        <v>65.052356020942412</v>
      </c>
      <c r="D34" s="502">
        <v>0</v>
      </c>
      <c r="E34" s="329">
        <v>0</v>
      </c>
      <c r="F34" s="475">
        <v>39.287733182589037</v>
      </c>
      <c r="G34" s="329">
        <v>34.947643979057588</v>
      </c>
    </row>
    <row r="35" spans="1:7" ht="12" customHeight="1">
      <c r="A35" s="19" t="s">
        <v>34</v>
      </c>
      <c r="B35" s="475">
        <v>72.601674641148321</v>
      </c>
      <c r="C35" s="329">
        <v>71.74998565115078</v>
      </c>
      <c r="D35" s="475">
        <v>0.89712918660287078</v>
      </c>
      <c r="E35" s="329">
        <v>0.63134936578086442</v>
      </c>
      <c r="F35" s="475">
        <v>26.501196172248804</v>
      </c>
      <c r="G35" s="329">
        <v>27.618664983068356</v>
      </c>
    </row>
    <row r="36" spans="1:7" ht="12" customHeight="1">
      <c r="A36" s="19" t="s">
        <v>61</v>
      </c>
      <c r="B36" s="475">
        <v>65.447121406842257</v>
      </c>
      <c r="C36" s="329">
        <v>64.549907026984371</v>
      </c>
      <c r="D36" s="475">
        <v>0.8052577638235916</v>
      </c>
      <c r="E36" s="329">
        <v>0.70383285572659526</v>
      </c>
      <c r="F36" s="475">
        <v>33.74762082933416</v>
      </c>
      <c r="G36" s="329">
        <v>34.746260117289033</v>
      </c>
    </row>
    <row r="37" spans="1:7" ht="12" customHeight="1">
      <c r="A37" s="19" t="s">
        <v>36</v>
      </c>
      <c r="B37" s="475">
        <v>35.223642172523959</v>
      </c>
      <c r="C37" s="329">
        <v>40.156623885142487</v>
      </c>
      <c r="D37" s="610">
        <v>1.5974440894568691</v>
      </c>
      <c r="E37" s="329">
        <v>1.4357189471394387</v>
      </c>
      <c r="F37" s="475">
        <v>63.178913738019169</v>
      </c>
      <c r="G37" s="329">
        <v>58.407657167718078</v>
      </c>
    </row>
    <row r="38" spans="1:7" ht="12" customHeight="1">
      <c r="A38" s="432" t="s">
        <v>47</v>
      </c>
      <c r="B38" s="859">
        <v>57.142857142857146</v>
      </c>
      <c r="C38" s="436">
        <v>48.124736620311843</v>
      </c>
      <c r="D38" s="859">
        <v>0.8987701040681173</v>
      </c>
      <c r="E38" s="436">
        <v>0.67425200168563004</v>
      </c>
      <c r="F38" s="859">
        <v>41.958372753074741</v>
      </c>
      <c r="G38" s="436">
        <v>51.201011378002526</v>
      </c>
    </row>
    <row r="39" spans="1:7" ht="12" customHeight="1">
      <c r="A39" s="1" t="s">
        <v>388</v>
      </c>
      <c r="B39" s="442"/>
      <c r="C39" s="442"/>
      <c r="D39" s="443"/>
      <c r="E39" s="443"/>
      <c r="F39" s="442"/>
      <c r="G39" s="442"/>
    </row>
    <row r="40" spans="1:7" ht="12" customHeight="1">
      <c r="A40" s="445" t="s">
        <v>384</v>
      </c>
    </row>
    <row r="41" spans="1:7" ht="12" customHeight="1">
      <c r="A41" s="445" t="s">
        <v>39</v>
      </c>
    </row>
  </sheetData>
  <mergeCells count="5">
    <mergeCell ref="F4:G4"/>
    <mergeCell ref="A5:A8"/>
    <mergeCell ref="B5:C7"/>
    <mergeCell ref="D5:E7"/>
    <mergeCell ref="F5:G7"/>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workbookViewId="0">
      <pane xSplit="9" ySplit="5" topLeftCell="J6" activePane="bottomRight" state="frozen"/>
      <selection pane="topRight" activeCell="J1" sqref="J1"/>
      <selection pane="bottomLeft" activeCell="A6" sqref="A6"/>
      <selection pane="bottomRight" activeCell="A3" sqref="A3"/>
    </sheetView>
  </sheetViews>
  <sheetFormatPr defaultColWidth="8.85546875" defaultRowHeight="12" customHeight="1"/>
  <cols>
    <col min="1" max="1" width="22.28515625" style="11" customWidth="1"/>
    <col min="2" max="16384" width="8.85546875" style="11"/>
  </cols>
  <sheetData>
    <row r="1" spans="1:16" ht="12" customHeight="1">
      <c r="A1" s="1" t="s">
        <v>447</v>
      </c>
      <c r="B1" s="3"/>
      <c r="C1" s="3"/>
      <c r="D1" s="3"/>
      <c r="E1" s="3"/>
      <c r="F1" s="3"/>
      <c r="G1" s="3"/>
      <c r="H1" s="3"/>
      <c r="I1" s="3"/>
      <c r="J1" s="4"/>
      <c r="K1" s="4"/>
    </row>
    <row r="2" spans="1:16" ht="12" customHeight="1">
      <c r="A2" s="4" t="s">
        <v>389</v>
      </c>
      <c r="B2" s="3"/>
      <c r="C2" s="3"/>
      <c r="D2" s="3"/>
      <c r="E2" s="3"/>
      <c r="F2" s="3"/>
      <c r="G2" s="3"/>
      <c r="H2" s="3"/>
      <c r="I2" s="3"/>
      <c r="J2" s="4"/>
      <c r="K2" s="4"/>
    </row>
    <row r="3" spans="1:16" ht="12" customHeight="1">
      <c r="A3" s="4" t="s">
        <v>636</v>
      </c>
      <c r="B3" s="3"/>
      <c r="C3" s="3"/>
      <c r="D3" s="3"/>
      <c r="E3" s="3"/>
      <c r="F3" s="3"/>
      <c r="G3" s="3"/>
      <c r="H3" s="3"/>
      <c r="I3" s="3"/>
      <c r="J3" s="4"/>
      <c r="K3" s="4"/>
    </row>
    <row r="4" spans="1:16" ht="12" customHeight="1">
      <c r="A4" s="463"/>
      <c r="B4" s="3"/>
      <c r="C4" s="3"/>
      <c r="D4" s="3"/>
      <c r="E4" s="3"/>
      <c r="F4" s="466"/>
      <c r="G4" s="3"/>
      <c r="H4" s="3"/>
      <c r="I4" s="3"/>
      <c r="J4" s="4"/>
      <c r="K4" s="4"/>
    </row>
    <row r="5" spans="1:16" ht="12" customHeight="1">
      <c r="A5" s="1175" t="s">
        <v>2</v>
      </c>
      <c r="B5" s="1174" t="s">
        <v>339</v>
      </c>
      <c r="C5" s="1176"/>
      <c r="D5" s="1176"/>
      <c r="E5" s="1175"/>
      <c r="F5" s="1174" t="s">
        <v>340</v>
      </c>
      <c r="G5" s="1176"/>
      <c r="H5" s="1176"/>
      <c r="I5" s="1175"/>
      <c r="J5" s="1170" t="s">
        <v>7</v>
      </c>
      <c r="K5" s="1178"/>
    </row>
    <row r="6" spans="1:16" ht="12" customHeight="1">
      <c r="A6" s="1175"/>
      <c r="B6" s="1174">
        <v>2012</v>
      </c>
      <c r="C6" s="1175"/>
      <c r="D6" s="1174">
        <v>2013</v>
      </c>
      <c r="E6" s="1175"/>
      <c r="F6" s="1174">
        <v>2012</v>
      </c>
      <c r="G6" s="1175"/>
      <c r="H6" s="1174">
        <v>2013</v>
      </c>
      <c r="I6" s="1175"/>
      <c r="J6" s="1189"/>
      <c r="K6" s="1190"/>
    </row>
    <row r="7" spans="1:16" ht="25.5" customHeight="1">
      <c r="A7" s="1175"/>
      <c r="B7" s="467" t="s">
        <v>147</v>
      </c>
      <c r="C7" s="468" t="s">
        <v>336</v>
      </c>
      <c r="D7" s="467" t="s">
        <v>147</v>
      </c>
      <c r="E7" s="468" t="s">
        <v>336</v>
      </c>
      <c r="F7" s="469" t="s">
        <v>147</v>
      </c>
      <c r="G7" s="470" t="s">
        <v>336</v>
      </c>
      <c r="H7" s="469" t="s">
        <v>147</v>
      </c>
      <c r="I7" s="470" t="s">
        <v>336</v>
      </c>
      <c r="J7" s="471">
        <v>2012</v>
      </c>
      <c r="K7" s="471">
        <v>2013</v>
      </c>
    </row>
    <row r="8" spans="1:16" ht="12" customHeight="1">
      <c r="A8" s="6"/>
      <c r="B8" s="6"/>
      <c r="C8" s="6"/>
      <c r="D8" s="6"/>
      <c r="E8" s="6"/>
      <c r="F8" s="6"/>
      <c r="G8" s="6"/>
      <c r="H8" s="6"/>
      <c r="I8" s="6"/>
      <c r="J8" s="4"/>
      <c r="K8" s="4"/>
    </row>
    <row r="9" spans="1:16" ht="12" customHeight="1">
      <c r="A9" s="840" t="s">
        <v>82</v>
      </c>
      <c r="B9" s="847">
        <v>478739</v>
      </c>
      <c r="C9" s="862">
        <v>93.796458477827287</v>
      </c>
      <c r="D9" s="247">
        <v>505133</v>
      </c>
      <c r="E9" s="246">
        <v>93.927555365477232</v>
      </c>
      <c r="F9" s="847">
        <v>31663</v>
      </c>
      <c r="G9" s="862">
        <v>6.2035415221727188</v>
      </c>
      <c r="H9" s="247">
        <v>32657</v>
      </c>
      <c r="I9" s="246">
        <v>6.0724446345227694</v>
      </c>
      <c r="J9" s="847">
        <v>510402</v>
      </c>
      <c r="K9" s="247">
        <v>537790</v>
      </c>
    </row>
    <row r="10" spans="1:16" ht="12" customHeight="1">
      <c r="A10" s="6"/>
      <c r="B10" s="863"/>
      <c r="C10" s="501"/>
      <c r="D10" s="576"/>
      <c r="E10" s="575"/>
      <c r="F10" s="863"/>
      <c r="G10" s="465"/>
      <c r="H10" s="576"/>
      <c r="I10" s="575"/>
      <c r="J10" s="863"/>
      <c r="K10" s="576"/>
    </row>
    <row r="11" spans="1:16" ht="12" customHeight="1">
      <c r="A11" s="728" t="s">
        <v>11</v>
      </c>
      <c r="B11" s="848">
        <v>3590</v>
      </c>
      <c r="C11" s="864">
        <v>93.979057591623032</v>
      </c>
      <c r="D11" s="254">
        <v>3636</v>
      </c>
      <c r="E11" s="253">
        <v>95.258056064972493</v>
      </c>
      <c r="F11" s="848">
        <v>230</v>
      </c>
      <c r="G11" s="864">
        <v>6.0209424083769632</v>
      </c>
      <c r="H11" s="254">
        <v>181</v>
      </c>
      <c r="I11" s="253">
        <v>4.7419439350275088</v>
      </c>
      <c r="J11" s="848">
        <v>3820</v>
      </c>
      <c r="K11" s="254">
        <v>3817</v>
      </c>
      <c r="L11" s="424"/>
    </row>
    <row r="12" spans="1:16" ht="12" customHeight="1">
      <c r="A12" s="19" t="s">
        <v>12</v>
      </c>
      <c r="B12" s="458">
        <v>3571</v>
      </c>
      <c r="C12" s="502">
        <v>94.39598202484801</v>
      </c>
      <c r="D12" s="250">
        <v>4255</v>
      </c>
      <c r="E12" s="124">
        <v>93.805114638447975</v>
      </c>
      <c r="F12" s="458">
        <v>212</v>
      </c>
      <c r="G12" s="502">
        <v>5.6040179751519954</v>
      </c>
      <c r="H12" s="250">
        <v>281</v>
      </c>
      <c r="I12" s="124">
        <v>6.1948853615520285</v>
      </c>
      <c r="J12" s="458">
        <v>3783</v>
      </c>
      <c r="K12" s="250">
        <v>4536</v>
      </c>
    </row>
    <row r="13" spans="1:16" ht="12" customHeight="1">
      <c r="A13" s="19" t="s">
        <v>383</v>
      </c>
      <c r="B13" s="458">
        <v>1934</v>
      </c>
      <c r="C13" s="502">
        <v>94.572127139364298</v>
      </c>
      <c r="D13" s="250">
        <v>2119</v>
      </c>
      <c r="E13" s="124">
        <v>94.937275985663078</v>
      </c>
      <c r="F13" s="458">
        <v>111</v>
      </c>
      <c r="G13" s="502">
        <v>5.4278728606356967</v>
      </c>
      <c r="H13" s="250">
        <v>113</v>
      </c>
      <c r="I13" s="124">
        <v>5.0627240143369177</v>
      </c>
      <c r="J13" s="458">
        <v>2045</v>
      </c>
      <c r="K13" s="250">
        <v>2232</v>
      </c>
    </row>
    <row r="14" spans="1:16" ht="12" customHeight="1">
      <c r="A14" s="19" t="s">
        <v>15</v>
      </c>
      <c r="B14" s="458">
        <v>6685</v>
      </c>
      <c r="C14" s="502">
        <v>91.953232462173318</v>
      </c>
      <c r="D14" s="250">
        <v>6753</v>
      </c>
      <c r="E14" s="124">
        <v>91.170514378290804</v>
      </c>
      <c r="F14" s="458">
        <v>585</v>
      </c>
      <c r="G14" s="502">
        <v>8.0467675378266854</v>
      </c>
      <c r="H14" s="250">
        <v>654</v>
      </c>
      <c r="I14" s="124">
        <v>8.8294856217091944</v>
      </c>
      <c r="J14" s="458">
        <v>7270</v>
      </c>
      <c r="K14" s="250">
        <v>7407</v>
      </c>
    </row>
    <row r="15" spans="1:16" ht="12" customHeight="1">
      <c r="A15" s="19" t="s">
        <v>16</v>
      </c>
      <c r="B15" s="458">
        <v>9585</v>
      </c>
      <c r="C15" s="502">
        <v>94.517305985603002</v>
      </c>
      <c r="D15" s="250">
        <v>11147</v>
      </c>
      <c r="E15" s="124">
        <v>94.402100271002709</v>
      </c>
      <c r="F15" s="458">
        <v>556</v>
      </c>
      <c r="G15" s="502">
        <v>5.4826940143970022</v>
      </c>
      <c r="H15" s="250">
        <v>661</v>
      </c>
      <c r="I15" s="124">
        <v>5.59789972899729</v>
      </c>
      <c r="J15" s="458">
        <v>10141</v>
      </c>
      <c r="K15" s="250">
        <v>11808</v>
      </c>
    </row>
    <row r="16" spans="1:16" ht="12" customHeight="1">
      <c r="A16" s="19" t="s">
        <v>17</v>
      </c>
      <c r="B16" s="458">
        <v>16493</v>
      </c>
      <c r="C16" s="502">
        <v>95.225173210161657</v>
      </c>
      <c r="D16" s="250">
        <v>17621</v>
      </c>
      <c r="E16" s="124">
        <v>95.424022527889093</v>
      </c>
      <c r="F16" s="458">
        <v>827</v>
      </c>
      <c r="G16" s="502">
        <v>4.774826789838337</v>
      </c>
      <c r="H16" s="250">
        <v>845</v>
      </c>
      <c r="I16" s="124">
        <v>4.5759774721109068</v>
      </c>
      <c r="J16" s="458">
        <v>17320</v>
      </c>
      <c r="K16" s="250">
        <v>18466</v>
      </c>
      <c r="P16" s="11" t="s">
        <v>390</v>
      </c>
    </row>
    <row r="17" spans="1:13" ht="12" customHeight="1">
      <c r="A17" s="19" t="s">
        <v>18</v>
      </c>
      <c r="B17" s="458">
        <v>10591</v>
      </c>
      <c r="C17" s="502">
        <v>93.551806377528493</v>
      </c>
      <c r="D17" s="250">
        <v>11392</v>
      </c>
      <c r="E17" s="124">
        <v>94.406231872047726</v>
      </c>
      <c r="F17" s="458">
        <v>730</v>
      </c>
      <c r="G17" s="502">
        <v>6.4481936224715133</v>
      </c>
      <c r="H17" s="250">
        <v>675</v>
      </c>
      <c r="I17" s="124">
        <v>5.5937681279522664</v>
      </c>
      <c r="J17" s="458">
        <v>11321</v>
      </c>
      <c r="K17" s="250">
        <v>12067</v>
      </c>
    </row>
    <row r="18" spans="1:13" ht="12" customHeight="1">
      <c r="A18" s="19" t="s">
        <v>19</v>
      </c>
      <c r="B18" s="458">
        <v>13411</v>
      </c>
      <c r="C18" s="502">
        <v>91.480218281036841</v>
      </c>
      <c r="D18" s="250">
        <v>13705</v>
      </c>
      <c r="E18" s="124">
        <v>92.084929113753944</v>
      </c>
      <c r="F18" s="458">
        <v>1249</v>
      </c>
      <c r="G18" s="502">
        <v>8.5197817189631646</v>
      </c>
      <c r="H18" s="250">
        <v>1178</v>
      </c>
      <c r="I18" s="124">
        <v>7.9150708862460526</v>
      </c>
      <c r="J18" s="458">
        <v>14660</v>
      </c>
      <c r="K18" s="250">
        <v>14883</v>
      </c>
    </row>
    <row r="19" spans="1:13" ht="12" customHeight="1">
      <c r="A19" s="19" t="s">
        <v>20</v>
      </c>
      <c r="B19" s="458">
        <v>11146</v>
      </c>
      <c r="C19" s="502">
        <v>93.971840485625151</v>
      </c>
      <c r="D19" s="250">
        <v>11495</v>
      </c>
      <c r="E19" s="124">
        <v>95.204571807188998</v>
      </c>
      <c r="F19" s="458">
        <v>715</v>
      </c>
      <c r="G19" s="502">
        <v>6.0281595143748419</v>
      </c>
      <c r="H19" s="250">
        <v>579</v>
      </c>
      <c r="I19" s="124">
        <v>4.7954281928109985</v>
      </c>
      <c r="J19" s="458">
        <v>11861</v>
      </c>
      <c r="K19" s="250">
        <v>12074</v>
      </c>
    </row>
    <row r="20" spans="1:13" ht="12" customHeight="1">
      <c r="A20" s="19" t="s">
        <v>21</v>
      </c>
      <c r="B20" s="458">
        <v>3765</v>
      </c>
      <c r="C20" s="502">
        <v>92.665518090081221</v>
      </c>
      <c r="D20" s="250">
        <v>4672</v>
      </c>
      <c r="E20" s="124">
        <v>94.940052834789682</v>
      </c>
      <c r="F20" s="458">
        <v>298</v>
      </c>
      <c r="G20" s="502">
        <v>7.3344819099187788</v>
      </c>
      <c r="H20" s="250">
        <v>249</v>
      </c>
      <c r="I20" s="124">
        <v>5.059947165210323</v>
      </c>
      <c r="J20" s="458">
        <v>4063</v>
      </c>
      <c r="K20" s="250">
        <v>4921</v>
      </c>
    </row>
    <row r="21" spans="1:13" ht="12" customHeight="1">
      <c r="A21" s="19" t="s">
        <v>22</v>
      </c>
      <c r="B21" s="458">
        <v>10480</v>
      </c>
      <c r="C21" s="502">
        <v>93.172119487908958</v>
      </c>
      <c r="D21" s="250">
        <v>10553</v>
      </c>
      <c r="E21" s="124">
        <v>93.364593470759971</v>
      </c>
      <c r="F21" s="458">
        <v>768</v>
      </c>
      <c r="G21" s="502">
        <v>6.8278805120910384</v>
      </c>
      <c r="H21" s="250">
        <v>750</v>
      </c>
      <c r="I21" s="124">
        <v>6.6354065292400248</v>
      </c>
      <c r="J21" s="458">
        <v>11248</v>
      </c>
      <c r="K21" s="250">
        <v>11303</v>
      </c>
    </row>
    <row r="22" spans="1:13" ht="12" customHeight="1">
      <c r="A22" s="19" t="s">
        <v>23</v>
      </c>
      <c r="B22" s="458">
        <v>10128</v>
      </c>
      <c r="C22" s="502">
        <v>89.914772727272734</v>
      </c>
      <c r="D22" s="250">
        <v>10814</v>
      </c>
      <c r="E22" s="124">
        <v>90.0866377874042</v>
      </c>
      <c r="F22" s="458">
        <v>1136</v>
      </c>
      <c r="G22" s="502">
        <v>10.085227272727273</v>
      </c>
      <c r="H22" s="250">
        <v>1190</v>
      </c>
      <c r="I22" s="124">
        <v>9.9133622125958016</v>
      </c>
      <c r="J22" s="458">
        <v>11264</v>
      </c>
      <c r="K22" s="250">
        <v>12004</v>
      </c>
    </row>
    <row r="23" spans="1:13" ht="12" customHeight="1">
      <c r="A23" s="19" t="s">
        <v>138</v>
      </c>
      <c r="B23" s="458">
        <v>42640</v>
      </c>
      <c r="C23" s="502">
        <v>94.132191266722586</v>
      </c>
      <c r="D23" s="250">
        <v>45440</v>
      </c>
      <c r="E23" s="124">
        <v>94.385476600959635</v>
      </c>
      <c r="F23" s="458">
        <v>2658</v>
      </c>
      <c r="G23" s="502">
        <v>5.8678087332774078</v>
      </c>
      <c r="H23" s="250">
        <v>2703</v>
      </c>
      <c r="I23" s="124">
        <v>5.6145233990403591</v>
      </c>
      <c r="J23" s="458">
        <v>45298</v>
      </c>
      <c r="K23" s="250">
        <v>48143</v>
      </c>
    </row>
    <row r="24" spans="1:13" ht="12" customHeight="1">
      <c r="A24" s="19" t="s">
        <v>24</v>
      </c>
      <c r="B24" s="458">
        <v>10920</v>
      </c>
      <c r="C24" s="502">
        <v>93.094629156010228</v>
      </c>
      <c r="D24" s="250">
        <v>10685</v>
      </c>
      <c r="E24" s="124">
        <v>93.719849136040693</v>
      </c>
      <c r="F24" s="458">
        <v>810</v>
      </c>
      <c r="G24" s="502">
        <v>6.9053708439897701</v>
      </c>
      <c r="H24" s="250">
        <v>716</v>
      </c>
      <c r="I24" s="124">
        <v>6.2801508639593022</v>
      </c>
      <c r="J24" s="458">
        <v>11730</v>
      </c>
      <c r="K24" s="250">
        <v>11401</v>
      </c>
    </row>
    <row r="25" spans="1:13" ht="12" customHeight="1">
      <c r="A25" s="19" t="s">
        <v>25</v>
      </c>
      <c r="B25" s="458">
        <v>8164</v>
      </c>
      <c r="C25" s="502">
        <v>93.238921882137959</v>
      </c>
      <c r="D25" s="250">
        <v>8395</v>
      </c>
      <c r="E25" s="124">
        <v>93.715114981022552</v>
      </c>
      <c r="F25" s="458">
        <v>592</v>
      </c>
      <c r="G25" s="502">
        <v>6.7610781178620378</v>
      </c>
      <c r="H25" s="250">
        <v>563</v>
      </c>
      <c r="I25" s="124">
        <v>6.2848850189774499</v>
      </c>
      <c r="J25" s="458">
        <v>8756</v>
      </c>
      <c r="K25" s="250">
        <v>8958</v>
      </c>
    </row>
    <row r="26" spans="1:13" ht="12" customHeight="1">
      <c r="A26" s="19" t="s">
        <v>26</v>
      </c>
      <c r="B26" s="458">
        <v>21358</v>
      </c>
      <c r="C26" s="502">
        <v>94.316626186796199</v>
      </c>
      <c r="D26" s="250">
        <v>16343</v>
      </c>
      <c r="E26" s="124">
        <v>95.294460641399411</v>
      </c>
      <c r="F26" s="458">
        <v>1287</v>
      </c>
      <c r="G26" s="502">
        <v>5.6833738132037981</v>
      </c>
      <c r="H26" s="250">
        <v>807</v>
      </c>
      <c r="I26" s="124">
        <v>4.7055393586005829</v>
      </c>
      <c r="J26" s="458">
        <v>22645</v>
      </c>
      <c r="K26" s="250">
        <v>17150</v>
      </c>
    </row>
    <row r="27" spans="1:13" ht="12" customHeight="1">
      <c r="A27" s="19" t="s">
        <v>27</v>
      </c>
      <c r="B27" s="458">
        <v>25323</v>
      </c>
      <c r="C27" s="502">
        <v>93.123230243077259</v>
      </c>
      <c r="D27" s="250">
        <v>28866</v>
      </c>
      <c r="E27" s="124">
        <v>93.43561856671198</v>
      </c>
      <c r="F27" s="458">
        <v>1870</v>
      </c>
      <c r="G27" s="502">
        <v>6.8767697569227373</v>
      </c>
      <c r="H27" s="250">
        <v>2028</v>
      </c>
      <c r="I27" s="124">
        <v>6.564381433288017</v>
      </c>
      <c r="J27" s="458">
        <v>27193</v>
      </c>
      <c r="K27" s="250">
        <v>30894</v>
      </c>
    </row>
    <row r="28" spans="1:13" ht="12" customHeight="1">
      <c r="A28" s="19" t="s">
        <v>28</v>
      </c>
      <c r="B28" s="458">
        <v>2836</v>
      </c>
      <c r="C28" s="502">
        <v>95.327731092436977</v>
      </c>
      <c r="D28" s="250">
        <v>2807</v>
      </c>
      <c r="E28" s="124">
        <v>94.991539763113366</v>
      </c>
      <c r="F28" s="458">
        <v>139</v>
      </c>
      <c r="G28" s="502">
        <v>4.6722689075630255</v>
      </c>
      <c r="H28" s="250">
        <v>148</v>
      </c>
      <c r="I28" s="124">
        <v>5.0084602368866324</v>
      </c>
      <c r="J28" s="458">
        <v>2975</v>
      </c>
      <c r="K28" s="250">
        <v>2955</v>
      </c>
    </row>
    <row r="29" spans="1:13" ht="12" customHeight="1">
      <c r="A29" s="19" t="s">
        <v>29</v>
      </c>
      <c r="B29" s="458">
        <v>29812</v>
      </c>
      <c r="C29" s="502">
        <v>94.216547626572279</v>
      </c>
      <c r="D29" s="250">
        <v>31204</v>
      </c>
      <c r="E29" s="124">
        <v>94.718309859154928</v>
      </c>
      <c r="F29" s="458">
        <v>1830</v>
      </c>
      <c r="G29" s="502">
        <v>5.783452373427723</v>
      </c>
      <c r="H29" s="250">
        <v>1740</v>
      </c>
      <c r="I29" s="124">
        <v>5.28169014084507</v>
      </c>
      <c r="J29" s="458">
        <v>31642</v>
      </c>
      <c r="K29" s="250">
        <v>32944</v>
      </c>
      <c r="M29" s="424"/>
    </row>
    <row r="30" spans="1:13" ht="12" customHeight="1">
      <c r="A30" s="19" t="s">
        <v>30</v>
      </c>
      <c r="B30" s="458">
        <v>4186</v>
      </c>
      <c r="C30" s="502">
        <v>93.521000893655042</v>
      </c>
      <c r="D30" s="250">
        <v>4365</v>
      </c>
      <c r="E30" s="124">
        <v>92.951448040885865</v>
      </c>
      <c r="F30" s="458">
        <v>290</v>
      </c>
      <c r="G30" s="502">
        <v>6.4789991063449506</v>
      </c>
      <c r="H30" s="250">
        <v>331</v>
      </c>
      <c r="I30" s="124">
        <v>7.0485519591141399</v>
      </c>
      <c r="J30" s="458">
        <v>4476</v>
      </c>
      <c r="K30" s="250">
        <v>4696</v>
      </c>
    </row>
    <row r="31" spans="1:13" ht="12" customHeight="1">
      <c r="A31" s="19" t="s">
        <v>44</v>
      </c>
      <c r="B31" s="458">
        <v>27989</v>
      </c>
      <c r="C31" s="502">
        <v>93.085672475721694</v>
      </c>
      <c r="D31" s="250">
        <v>26853</v>
      </c>
      <c r="E31" s="124">
        <v>93.424485961799391</v>
      </c>
      <c r="F31" s="458">
        <v>2079</v>
      </c>
      <c r="G31" s="502">
        <v>6.9143275242783027</v>
      </c>
      <c r="H31" s="250">
        <v>1890</v>
      </c>
      <c r="I31" s="124">
        <v>6.5755140382006054</v>
      </c>
      <c r="J31" s="458">
        <v>30068</v>
      </c>
      <c r="K31" s="250">
        <v>28743</v>
      </c>
    </row>
    <row r="32" spans="1:13" ht="12" customHeight="1">
      <c r="A32" s="19" t="s">
        <v>46</v>
      </c>
      <c r="B32" s="458">
        <v>7303</v>
      </c>
      <c r="C32" s="502">
        <v>90.709228667246308</v>
      </c>
      <c r="D32" s="250">
        <v>7074</v>
      </c>
      <c r="E32" s="124">
        <v>91.632124352331601</v>
      </c>
      <c r="F32" s="458">
        <v>748</v>
      </c>
      <c r="G32" s="502">
        <v>9.290771332753696</v>
      </c>
      <c r="H32" s="250">
        <v>646</v>
      </c>
      <c r="I32" s="124">
        <v>8.3678756476683933</v>
      </c>
      <c r="J32" s="458">
        <v>8051</v>
      </c>
      <c r="K32" s="250">
        <v>7720</v>
      </c>
    </row>
    <row r="33" spans="1:11" ht="12" customHeight="1">
      <c r="A33" s="19" t="s">
        <v>33</v>
      </c>
      <c r="B33" s="458">
        <v>1585</v>
      </c>
      <c r="C33" s="502">
        <v>89.598643301300172</v>
      </c>
      <c r="D33" s="250">
        <v>1385</v>
      </c>
      <c r="E33" s="124">
        <v>90.641361256544499</v>
      </c>
      <c r="F33" s="458">
        <v>184</v>
      </c>
      <c r="G33" s="502">
        <v>10.40135669869983</v>
      </c>
      <c r="H33" s="250">
        <v>143</v>
      </c>
      <c r="I33" s="124">
        <v>9.3586387434554972</v>
      </c>
      <c r="J33" s="458">
        <v>1769</v>
      </c>
      <c r="K33" s="250">
        <v>1528</v>
      </c>
    </row>
    <row r="34" spans="1:11" ht="12" customHeight="1">
      <c r="A34" s="19" t="s">
        <v>34</v>
      </c>
      <c r="B34" s="458">
        <v>15550</v>
      </c>
      <c r="C34" s="502">
        <v>93.002392344497608</v>
      </c>
      <c r="D34" s="250">
        <v>15975</v>
      </c>
      <c r="E34" s="124">
        <v>91.689146530448255</v>
      </c>
      <c r="F34" s="458">
        <v>1170</v>
      </c>
      <c r="G34" s="502">
        <v>6.9976076555023923</v>
      </c>
      <c r="H34" s="250">
        <v>1448</v>
      </c>
      <c r="I34" s="124">
        <v>8.3108534695517413</v>
      </c>
      <c r="J34" s="458">
        <v>16720</v>
      </c>
      <c r="K34" s="250">
        <v>17423</v>
      </c>
    </row>
    <row r="35" spans="1:11" ht="12" customHeight="1">
      <c r="A35" s="19" t="s">
        <v>61</v>
      </c>
      <c r="B35" s="458">
        <v>174102</v>
      </c>
      <c r="C35" s="502">
        <v>94.408745587350126</v>
      </c>
      <c r="D35" s="250">
        <v>190986</v>
      </c>
      <c r="E35" s="124">
        <v>94.199174340434141</v>
      </c>
      <c r="F35" s="458">
        <v>10311</v>
      </c>
      <c r="G35" s="502">
        <v>5.5912544126498673</v>
      </c>
      <c r="H35" s="250">
        <v>11761</v>
      </c>
      <c r="I35" s="124">
        <v>5.8008256595658629</v>
      </c>
      <c r="J35" s="458">
        <v>184413</v>
      </c>
      <c r="K35" s="250">
        <v>202747</v>
      </c>
    </row>
    <row r="36" spans="1:11" ht="12" customHeight="1">
      <c r="A36" s="19" t="s">
        <v>36</v>
      </c>
      <c r="B36" s="458">
        <v>3559</v>
      </c>
      <c r="C36" s="502">
        <v>94.755058572949949</v>
      </c>
      <c r="D36" s="250">
        <v>4326</v>
      </c>
      <c r="E36" s="124">
        <v>94.10485098977594</v>
      </c>
      <c r="F36" s="458">
        <v>197</v>
      </c>
      <c r="G36" s="502">
        <v>5.244941427050053</v>
      </c>
      <c r="H36" s="250">
        <v>271</v>
      </c>
      <c r="I36" s="124">
        <v>5.8951490102240589</v>
      </c>
      <c r="J36" s="458">
        <v>3756</v>
      </c>
      <c r="K36" s="250">
        <v>4597</v>
      </c>
    </row>
    <row r="37" spans="1:11" ht="12" customHeight="1">
      <c r="A37" s="432" t="s">
        <v>47</v>
      </c>
      <c r="B37" s="497">
        <v>2033</v>
      </c>
      <c r="C37" s="865">
        <v>96.168401135288548</v>
      </c>
      <c r="D37" s="540">
        <v>2267</v>
      </c>
      <c r="E37" s="569">
        <v>95.533080488832695</v>
      </c>
      <c r="F37" s="497">
        <v>81</v>
      </c>
      <c r="G37" s="865">
        <v>3.8315988647114474</v>
      </c>
      <c r="H37" s="540">
        <v>106</v>
      </c>
      <c r="I37" s="569">
        <v>4.4669195111672986</v>
      </c>
      <c r="J37" s="497">
        <v>2114</v>
      </c>
      <c r="K37" s="540">
        <v>2373</v>
      </c>
    </row>
    <row r="38" spans="1:11" ht="12" customHeight="1">
      <c r="A38" s="1187" t="s">
        <v>370</v>
      </c>
      <c r="B38" s="1187"/>
      <c r="C38" s="1187"/>
      <c r="D38" s="1187"/>
      <c r="E38" s="1187"/>
      <c r="F38" s="1187"/>
      <c r="G38" s="1187"/>
      <c r="H38" s="1187"/>
      <c r="I38" s="1187"/>
      <c r="J38" s="1187"/>
      <c r="K38" s="1187"/>
    </row>
    <row r="39" spans="1:11" ht="12" customHeight="1">
      <c r="A39" s="1188"/>
      <c r="B39" s="1188"/>
      <c r="C39" s="1188"/>
      <c r="D39" s="1188"/>
      <c r="E39" s="1188"/>
      <c r="F39" s="1188"/>
      <c r="G39" s="1188"/>
      <c r="H39" s="1188"/>
      <c r="I39" s="1188"/>
      <c r="J39" s="1188"/>
      <c r="K39" s="1188"/>
    </row>
    <row r="40" spans="1:11" ht="12" customHeight="1">
      <c r="A40" s="445" t="s">
        <v>384</v>
      </c>
    </row>
  </sheetData>
  <mergeCells count="9">
    <mergeCell ref="A38:K39"/>
    <mergeCell ref="A5:A7"/>
    <mergeCell ref="B5:E5"/>
    <mergeCell ref="F5:I5"/>
    <mergeCell ref="J5:K6"/>
    <mergeCell ref="B6:C6"/>
    <mergeCell ref="D6:E6"/>
    <mergeCell ref="F6:G6"/>
    <mergeCell ref="H6:I6"/>
  </mergeCells>
  <pageMargins left="0.511811024" right="0.511811024" top="0.78740157499999996" bottom="0.78740157499999996" header="0.31496062000000002" footer="0.31496062000000002"/>
  <pageSetup paperSize="9" orientation="portrait"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Normal="100" workbookViewId="0">
      <selection activeCell="B44" sqref="B44"/>
    </sheetView>
  </sheetViews>
  <sheetFormatPr defaultColWidth="8.85546875" defaultRowHeight="12" customHeight="1"/>
  <cols>
    <col min="1" max="1" width="19.7109375" style="28" customWidth="1"/>
    <col min="2" max="16384" width="8.85546875" style="28"/>
  </cols>
  <sheetData>
    <row r="1" spans="1:10" ht="12" customHeight="1">
      <c r="A1" s="1" t="s">
        <v>448</v>
      </c>
      <c r="B1" s="3"/>
      <c r="C1" s="3"/>
      <c r="D1" s="3"/>
      <c r="E1" s="3"/>
      <c r="F1" s="3"/>
      <c r="G1" s="4"/>
      <c r="H1" s="4"/>
      <c r="I1" s="4"/>
    </row>
    <row r="2" spans="1:10" ht="12" customHeight="1">
      <c r="A2" s="4" t="s">
        <v>391</v>
      </c>
      <c r="B2" s="3"/>
      <c r="C2" s="3"/>
      <c r="D2" s="3"/>
      <c r="E2" s="3"/>
      <c r="F2" s="3"/>
      <c r="G2" s="4"/>
      <c r="H2" s="4"/>
      <c r="I2" s="4"/>
    </row>
    <row r="3" spans="1:10" ht="12" customHeight="1">
      <c r="A3" s="4" t="s">
        <v>636</v>
      </c>
      <c r="B3" s="3"/>
      <c r="C3" s="3"/>
      <c r="D3" s="3"/>
      <c r="E3" s="3"/>
      <c r="F3" s="3"/>
      <c r="G3" s="4"/>
      <c r="H3" s="4"/>
      <c r="I3" s="4"/>
    </row>
    <row r="4" spans="1:10" ht="12" customHeight="1">
      <c r="A4" s="463"/>
      <c r="B4" s="3"/>
      <c r="C4" s="3"/>
      <c r="D4" s="3"/>
      <c r="E4" s="3"/>
      <c r="F4" s="3"/>
      <c r="G4" s="4"/>
      <c r="H4" s="4"/>
      <c r="I4" s="4"/>
    </row>
    <row r="5" spans="1:10" ht="16.5" customHeight="1">
      <c r="A5" s="1186" t="s">
        <v>2</v>
      </c>
      <c r="B5" s="1186" t="s">
        <v>392</v>
      </c>
      <c r="C5" s="1186"/>
      <c r="D5" s="1186" t="s">
        <v>393</v>
      </c>
      <c r="E5" s="1186"/>
      <c r="F5" s="1186" t="s">
        <v>394</v>
      </c>
      <c r="G5" s="1186"/>
      <c r="H5" s="1186" t="s">
        <v>395</v>
      </c>
      <c r="I5" s="1186"/>
    </row>
    <row r="6" spans="1:10" ht="12" customHeight="1">
      <c r="A6" s="1186"/>
      <c r="B6" s="454">
        <v>2012</v>
      </c>
      <c r="C6" s="454">
        <v>2013</v>
      </c>
      <c r="D6" s="454">
        <v>2012</v>
      </c>
      <c r="E6" s="454">
        <v>2013</v>
      </c>
      <c r="F6" s="454">
        <v>2012</v>
      </c>
      <c r="G6" s="454">
        <v>2013</v>
      </c>
      <c r="H6" s="454">
        <v>2012</v>
      </c>
      <c r="I6" s="454">
        <v>2013</v>
      </c>
    </row>
    <row r="7" spans="1:10" ht="12" customHeight="1">
      <c r="A7" s="605"/>
      <c r="B7" s="594"/>
      <c r="C7" s="594"/>
      <c r="D7" s="594"/>
      <c r="E7" s="594"/>
      <c r="F7" s="4"/>
      <c r="G7" s="4"/>
      <c r="H7" s="594"/>
      <c r="I7" s="4"/>
    </row>
    <row r="8" spans="1:10" ht="12" customHeight="1">
      <c r="A8" s="840" t="s">
        <v>82</v>
      </c>
      <c r="B8" s="866">
        <v>510402</v>
      </c>
      <c r="C8" s="341">
        <v>537790</v>
      </c>
      <c r="D8" s="867">
        <v>309924</v>
      </c>
      <c r="E8" s="341">
        <v>317733</v>
      </c>
      <c r="F8" s="868">
        <v>1.6468618112827662</v>
      </c>
      <c r="G8" s="342">
        <v>1.6925846544110936</v>
      </c>
      <c r="H8" s="869">
        <v>200478</v>
      </c>
      <c r="I8" s="341">
        <v>220057</v>
      </c>
      <c r="J8" s="472"/>
    </row>
    <row r="9" spans="1:10" ht="12" customHeight="1">
      <c r="A9" s="605"/>
      <c r="B9" s="473"/>
      <c r="C9" s="346"/>
      <c r="D9" s="474"/>
      <c r="E9" s="346"/>
      <c r="F9" s="473"/>
      <c r="G9" s="475"/>
      <c r="H9" s="476"/>
      <c r="I9" s="477"/>
      <c r="J9" s="1018"/>
    </row>
    <row r="10" spans="1:10" ht="12" customHeight="1">
      <c r="A10" s="728" t="s">
        <v>11</v>
      </c>
      <c r="B10" s="870">
        <v>3820</v>
      </c>
      <c r="C10" s="810">
        <v>3817</v>
      </c>
      <c r="D10" s="871">
        <v>1902</v>
      </c>
      <c r="E10" s="810">
        <v>1858</v>
      </c>
      <c r="F10" s="872">
        <v>2.0084121976866456</v>
      </c>
      <c r="G10" s="811">
        <v>2.0543595263724437</v>
      </c>
      <c r="H10" s="873">
        <v>1918</v>
      </c>
      <c r="I10" s="810">
        <v>1959</v>
      </c>
      <c r="J10" s="472"/>
    </row>
    <row r="11" spans="1:10" ht="12" customHeight="1">
      <c r="A11" s="19" t="s">
        <v>12</v>
      </c>
      <c r="B11" s="478">
        <v>3783</v>
      </c>
      <c r="C11" s="346">
        <v>4536</v>
      </c>
      <c r="D11" s="474">
        <v>1526</v>
      </c>
      <c r="E11" s="346">
        <v>1575</v>
      </c>
      <c r="F11" s="479">
        <v>2.4790301441677589</v>
      </c>
      <c r="G11" s="475">
        <v>2.88</v>
      </c>
      <c r="H11" s="476">
        <v>2257</v>
      </c>
      <c r="I11" s="346">
        <v>2961</v>
      </c>
      <c r="J11" s="472"/>
    </row>
    <row r="12" spans="1:10" ht="12" customHeight="1">
      <c r="A12" s="19" t="s">
        <v>383</v>
      </c>
      <c r="B12" s="478">
        <v>2045</v>
      </c>
      <c r="C12" s="346">
        <v>2232</v>
      </c>
      <c r="D12" s="474">
        <v>850</v>
      </c>
      <c r="E12" s="346">
        <v>850</v>
      </c>
      <c r="F12" s="479">
        <v>2.4058823529411764</v>
      </c>
      <c r="G12" s="475">
        <v>2.6258823529411766</v>
      </c>
      <c r="H12" s="476">
        <v>1195</v>
      </c>
      <c r="I12" s="346">
        <v>1382</v>
      </c>
      <c r="J12" s="472"/>
    </row>
    <row r="13" spans="1:10" ht="12" customHeight="1">
      <c r="A13" s="19" t="s">
        <v>15</v>
      </c>
      <c r="B13" s="478">
        <v>7270</v>
      </c>
      <c r="C13" s="346">
        <v>7407</v>
      </c>
      <c r="D13" s="474">
        <v>3076</v>
      </c>
      <c r="E13" s="346">
        <v>3291</v>
      </c>
      <c r="F13" s="479">
        <v>2.3634590377113134</v>
      </c>
      <c r="G13" s="475">
        <v>2.2506836827711942</v>
      </c>
      <c r="H13" s="476">
        <v>4194</v>
      </c>
      <c r="I13" s="346">
        <v>4116</v>
      </c>
      <c r="J13" s="472"/>
    </row>
    <row r="14" spans="1:10" ht="12" customHeight="1">
      <c r="A14" s="19" t="s">
        <v>16</v>
      </c>
      <c r="B14" s="478">
        <v>10141</v>
      </c>
      <c r="C14" s="346">
        <v>11808</v>
      </c>
      <c r="D14" s="474">
        <v>6919</v>
      </c>
      <c r="E14" s="346">
        <v>8359</v>
      </c>
      <c r="F14" s="479">
        <v>1.4656742303801127</v>
      </c>
      <c r="G14" s="475">
        <v>1.4126091637755713</v>
      </c>
      <c r="H14" s="476">
        <v>3222</v>
      </c>
      <c r="I14" s="346">
        <v>3449</v>
      </c>
      <c r="J14" s="472"/>
    </row>
    <row r="15" spans="1:10" ht="12" customHeight="1">
      <c r="A15" s="19" t="s">
        <v>17</v>
      </c>
      <c r="B15" s="478">
        <v>17320</v>
      </c>
      <c r="C15" s="346">
        <v>18466</v>
      </c>
      <c r="D15" s="474">
        <v>10478</v>
      </c>
      <c r="E15" s="346">
        <v>11264</v>
      </c>
      <c r="F15" s="479">
        <v>1.6529872112998665</v>
      </c>
      <c r="G15" s="475">
        <v>1.6393821022727273</v>
      </c>
      <c r="H15" s="476">
        <v>6842</v>
      </c>
      <c r="I15" s="346">
        <v>7202</v>
      </c>
      <c r="J15" s="472"/>
    </row>
    <row r="16" spans="1:10" ht="12" customHeight="1">
      <c r="A16" s="19" t="s">
        <v>18</v>
      </c>
      <c r="B16" s="478">
        <v>11321</v>
      </c>
      <c r="C16" s="346">
        <v>12067</v>
      </c>
      <c r="D16" s="474">
        <v>6441</v>
      </c>
      <c r="E16" s="346">
        <v>6513</v>
      </c>
      <c r="F16" s="479">
        <v>1.7576463282099053</v>
      </c>
      <c r="G16" s="475">
        <v>1.8527560264087211</v>
      </c>
      <c r="H16" s="476">
        <v>4880</v>
      </c>
      <c r="I16" s="346">
        <v>5554</v>
      </c>
      <c r="J16" s="472"/>
    </row>
    <row r="17" spans="1:10" ht="12" customHeight="1">
      <c r="A17" s="19" t="s">
        <v>19</v>
      </c>
      <c r="B17" s="478">
        <v>14660</v>
      </c>
      <c r="C17" s="346">
        <v>14883</v>
      </c>
      <c r="D17" s="474">
        <v>13100</v>
      </c>
      <c r="E17" s="346">
        <v>11586</v>
      </c>
      <c r="F17" s="479">
        <v>1.1190839694656489</v>
      </c>
      <c r="G17" s="475">
        <v>1.2845675815639566</v>
      </c>
      <c r="H17" s="476">
        <v>1560</v>
      </c>
      <c r="I17" s="346">
        <v>3297</v>
      </c>
      <c r="J17" s="472"/>
    </row>
    <row r="18" spans="1:10" ht="12" customHeight="1">
      <c r="A18" s="19" t="s">
        <v>20</v>
      </c>
      <c r="B18" s="478">
        <v>11861</v>
      </c>
      <c r="C18" s="346">
        <v>12074</v>
      </c>
      <c r="D18" s="474">
        <v>7494</v>
      </c>
      <c r="E18" s="346">
        <v>7780</v>
      </c>
      <c r="F18" s="479">
        <v>1.5827328529490259</v>
      </c>
      <c r="G18" s="475">
        <v>1.5519280205655528</v>
      </c>
      <c r="H18" s="476">
        <v>4367</v>
      </c>
      <c r="I18" s="346">
        <v>4294</v>
      </c>
      <c r="J18" s="472"/>
    </row>
    <row r="19" spans="1:10" ht="12" customHeight="1">
      <c r="A19" s="19" t="s">
        <v>21</v>
      </c>
      <c r="B19" s="478">
        <v>4063</v>
      </c>
      <c r="C19" s="346">
        <v>4921</v>
      </c>
      <c r="D19" s="474">
        <v>2111</v>
      </c>
      <c r="E19" s="346">
        <v>2615</v>
      </c>
      <c r="F19" s="479">
        <v>1.9246802463287542</v>
      </c>
      <c r="G19" s="475">
        <v>1.8818355640535374</v>
      </c>
      <c r="H19" s="476">
        <v>1952</v>
      </c>
      <c r="I19" s="346">
        <v>2306</v>
      </c>
      <c r="J19" s="472"/>
    </row>
    <row r="20" spans="1:10" ht="12" customHeight="1">
      <c r="A20" s="19" t="s">
        <v>22</v>
      </c>
      <c r="B20" s="478">
        <v>11248</v>
      </c>
      <c r="C20" s="346">
        <v>11303</v>
      </c>
      <c r="D20" s="474">
        <v>5760</v>
      </c>
      <c r="E20" s="346">
        <v>5918</v>
      </c>
      <c r="F20" s="479">
        <v>1.9527777777777777</v>
      </c>
      <c r="G20" s="475">
        <v>1.9099357891179451</v>
      </c>
      <c r="H20" s="476">
        <v>5488</v>
      </c>
      <c r="I20" s="346">
        <v>5385</v>
      </c>
      <c r="J20" s="472"/>
    </row>
    <row r="21" spans="1:10" ht="12" customHeight="1">
      <c r="A21" s="19" t="s">
        <v>23</v>
      </c>
      <c r="B21" s="478">
        <v>11264</v>
      </c>
      <c r="C21" s="346">
        <v>12004</v>
      </c>
      <c r="D21" s="474">
        <v>6314</v>
      </c>
      <c r="E21" s="346">
        <v>6701</v>
      </c>
      <c r="F21" s="479">
        <v>1.7839721254355401</v>
      </c>
      <c r="G21" s="475">
        <v>1.7913744217281002</v>
      </c>
      <c r="H21" s="476">
        <v>4950</v>
      </c>
      <c r="I21" s="346">
        <v>5303</v>
      </c>
      <c r="J21" s="472"/>
    </row>
    <row r="22" spans="1:10" ht="12" customHeight="1">
      <c r="A22" s="19" t="s">
        <v>138</v>
      </c>
      <c r="B22" s="478">
        <v>45298</v>
      </c>
      <c r="C22" s="346">
        <v>48143</v>
      </c>
      <c r="D22" s="474">
        <v>30812</v>
      </c>
      <c r="E22" s="346">
        <v>31634</v>
      </c>
      <c r="F22" s="479">
        <v>1.4701415033103986</v>
      </c>
      <c r="G22" s="475">
        <v>1.5218751975722324</v>
      </c>
      <c r="H22" s="476">
        <v>14486</v>
      </c>
      <c r="I22" s="346">
        <v>16509</v>
      </c>
      <c r="J22" s="472"/>
    </row>
    <row r="23" spans="1:10" ht="12" customHeight="1">
      <c r="A23" s="19" t="s">
        <v>24</v>
      </c>
      <c r="B23" s="478">
        <v>11730</v>
      </c>
      <c r="C23" s="346">
        <v>11401</v>
      </c>
      <c r="D23" s="474">
        <v>6762</v>
      </c>
      <c r="E23" s="346">
        <v>7283</v>
      </c>
      <c r="F23" s="479">
        <v>1.7346938775510203</v>
      </c>
      <c r="G23" s="475">
        <v>1.5654263353013869</v>
      </c>
      <c r="H23" s="476">
        <v>4968</v>
      </c>
      <c r="I23" s="346">
        <v>4118</v>
      </c>
      <c r="J23" s="472"/>
    </row>
    <row r="24" spans="1:10" ht="12" customHeight="1">
      <c r="A24" s="19" t="s">
        <v>25</v>
      </c>
      <c r="B24" s="478">
        <v>8756</v>
      </c>
      <c r="C24" s="346">
        <v>8958</v>
      </c>
      <c r="D24" s="474">
        <v>5394</v>
      </c>
      <c r="E24" s="346">
        <v>5391</v>
      </c>
      <c r="F24" s="479">
        <v>1.6232851316277346</v>
      </c>
      <c r="G24" s="475">
        <v>1.6616583194212577</v>
      </c>
      <c r="H24" s="476">
        <v>3362</v>
      </c>
      <c r="I24" s="346">
        <v>3567</v>
      </c>
      <c r="J24" s="472"/>
    </row>
    <row r="25" spans="1:10" ht="12" customHeight="1">
      <c r="A25" s="19" t="s">
        <v>26</v>
      </c>
      <c r="B25" s="478">
        <v>22645</v>
      </c>
      <c r="C25" s="346">
        <v>17150</v>
      </c>
      <c r="D25" s="474">
        <v>15162</v>
      </c>
      <c r="E25" s="346">
        <v>14913</v>
      </c>
      <c r="F25" s="479">
        <v>1.4935364727608496</v>
      </c>
      <c r="G25" s="475">
        <v>1.1500033527794542</v>
      </c>
      <c r="H25" s="476">
        <v>7483</v>
      </c>
      <c r="I25" s="346">
        <v>2237</v>
      </c>
      <c r="J25" s="472"/>
    </row>
    <row r="26" spans="1:10" ht="12" customHeight="1">
      <c r="A26" s="19" t="s">
        <v>27</v>
      </c>
      <c r="B26" s="478">
        <v>27193</v>
      </c>
      <c r="C26" s="346">
        <v>30894</v>
      </c>
      <c r="D26" s="474">
        <v>11666</v>
      </c>
      <c r="E26" s="346">
        <v>11557</v>
      </c>
      <c r="F26" s="479">
        <v>2.3309617692439568</v>
      </c>
      <c r="G26" s="475">
        <v>2.6731850826339016</v>
      </c>
      <c r="H26" s="476">
        <v>15527</v>
      </c>
      <c r="I26" s="346">
        <v>19337</v>
      </c>
      <c r="J26" s="472"/>
    </row>
    <row r="27" spans="1:10" ht="12" customHeight="1">
      <c r="A27" s="19" t="s">
        <v>28</v>
      </c>
      <c r="B27" s="478">
        <v>2975</v>
      </c>
      <c r="C27" s="346">
        <v>2955</v>
      </c>
      <c r="D27" s="474">
        <v>2218</v>
      </c>
      <c r="E27" s="346">
        <v>2238</v>
      </c>
      <c r="F27" s="479">
        <v>1.3412984670874661</v>
      </c>
      <c r="G27" s="475">
        <v>1.3203753351206435</v>
      </c>
      <c r="H27" s="476">
        <v>757</v>
      </c>
      <c r="I27" s="346">
        <v>717</v>
      </c>
      <c r="J27" s="472"/>
    </row>
    <row r="28" spans="1:10" ht="12" customHeight="1">
      <c r="A28" s="19" t="s">
        <v>29</v>
      </c>
      <c r="B28" s="478">
        <v>31642</v>
      </c>
      <c r="C28" s="346">
        <v>32944</v>
      </c>
      <c r="D28" s="474">
        <v>25163</v>
      </c>
      <c r="E28" s="346">
        <v>25558</v>
      </c>
      <c r="F28" s="479">
        <v>1.257481222429758</v>
      </c>
      <c r="G28" s="475">
        <v>1.288989748806636</v>
      </c>
      <c r="H28" s="476">
        <v>6479</v>
      </c>
      <c r="I28" s="346">
        <v>7386</v>
      </c>
      <c r="J28" s="472"/>
    </row>
    <row r="29" spans="1:10" ht="12" customHeight="1">
      <c r="A29" s="19" t="s">
        <v>30</v>
      </c>
      <c r="B29" s="478">
        <v>4476</v>
      </c>
      <c r="C29" s="346">
        <v>4696</v>
      </c>
      <c r="D29" s="474">
        <v>3567</v>
      </c>
      <c r="E29" s="346">
        <v>3946</v>
      </c>
      <c r="F29" s="479">
        <v>1.2548359966358285</v>
      </c>
      <c r="G29" s="475">
        <v>1.1900658895083629</v>
      </c>
      <c r="H29" s="476">
        <v>909</v>
      </c>
      <c r="I29" s="346">
        <v>750</v>
      </c>
      <c r="J29" s="472"/>
    </row>
    <row r="30" spans="1:10" ht="12" customHeight="1">
      <c r="A30" s="19" t="s">
        <v>44</v>
      </c>
      <c r="B30" s="478">
        <v>30068</v>
      </c>
      <c r="C30" s="346">
        <v>28743</v>
      </c>
      <c r="D30" s="474">
        <v>20560</v>
      </c>
      <c r="E30" s="346">
        <v>21425</v>
      </c>
      <c r="F30" s="479">
        <v>1.4624513618677042</v>
      </c>
      <c r="G30" s="475">
        <v>1.3415635939323221</v>
      </c>
      <c r="H30" s="476">
        <v>9508</v>
      </c>
      <c r="I30" s="346">
        <v>7318</v>
      </c>
      <c r="J30" s="472"/>
    </row>
    <row r="31" spans="1:10" ht="12" customHeight="1">
      <c r="A31" s="19" t="s">
        <v>46</v>
      </c>
      <c r="B31" s="478">
        <v>8051</v>
      </c>
      <c r="C31" s="346">
        <v>7720</v>
      </c>
      <c r="D31" s="474">
        <v>4889</v>
      </c>
      <c r="E31" s="346">
        <v>4928</v>
      </c>
      <c r="F31" s="479">
        <v>1.6467580282266312</v>
      </c>
      <c r="G31" s="475">
        <v>1.5665584415584415</v>
      </c>
      <c r="H31" s="476">
        <v>3162</v>
      </c>
      <c r="I31" s="346">
        <v>2792</v>
      </c>
      <c r="J31" s="472"/>
    </row>
    <row r="32" spans="1:10" ht="12" customHeight="1">
      <c r="A32" s="19" t="s">
        <v>33</v>
      </c>
      <c r="B32" s="478">
        <v>1769</v>
      </c>
      <c r="C32" s="346">
        <v>1528</v>
      </c>
      <c r="D32" s="474">
        <v>1106</v>
      </c>
      <c r="E32" s="346">
        <v>1140</v>
      </c>
      <c r="F32" s="479">
        <v>1.5994575045207957</v>
      </c>
      <c r="G32" s="475">
        <v>1.3403508771929824</v>
      </c>
      <c r="H32" s="476">
        <v>663</v>
      </c>
      <c r="I32" s="346">
        <v>388</v>
      </c>
      <c r="J32" s="472"/>
    </row>
    <row r="33" spans="1:10" ht="12" customHeight="1">
      <c r="A33" s="19" t="s">
        <v>34</v>
      </c>
      <c r="B33" s="478">
        <v>16720</v>
      </c>
      <c r="C33" s="346">
        <v>17423</v>
      </c>
      <c r="D33" s="474">
        <v>10592</v>
      </c>
      <c r="E33" s="346">
        <v>9973</v>
      </c>
      <c r="F33" s="479">
        <v>1.5785498489425982</v>
      </c>
      <c r="G33" s="475">
        <v>1.7470169457535345</v>
      </c>
      <c r="H33" s="476">
        <v>6128</v>
      </c>
      <c r="I33" s="346">
        <v>7450</v>
      </c>
      <c r="J33" s="472"/>
    </row>
    <row r="34" spans="1:10" ht="12" customHeight="1">
      <c r="A34" s="19" t="s">
        <v>61</v>
      </c>
      <c r="B34" s="478">
        <v>184413</v>
      </c>
      <c r="C34" s="346">
        <v>202747</v>
      </c>
      <c r="D34" s="474">
        <v>102183</v>
      </c>
      <c r="E34" s="346">
        <v>105384</v>
      </c>
      <c r="F34" s="479">
        <v>1.8047326854760577</v>
      </c>
      <c r="G34" s="475">
        <v>1.9238878767175283</v>
      </c>
      <c r="H34" s="476">
        <v>82230</v>
      </c>
      <c r="I34" s="346">
        <v>97363</v>
      </c>
      <c r="J34" s="472"/>
    </row>
    <row r="35" spans="1:10" ht="12" customHeight="1">
      <c r="A35" s="19" t="s">
        <v>36</v>
      </c>
      <c r="B35" s="478">
        <v>3756</v>
      </c>
      <c r="C35" s="346">
        <v>4597</v>
      </c>
      <c r="D35" s="474">
        <v>2235</v>
      </c>
      <c r="E35" s="346">
        <v>2265</v>
      </c>
      <c r="F35" s="479">
        <v>1.6805369127516778</v>
      </c>
      <c r="G35" s="475">
        <v>2.029580573951435</v>
      </c>
      <c r="H35" s="476">
        <v>1521</v>
      </c>
      <c r="I35" s="346">
        <v>2332</v>
      </c>
      <c r="J35" s="472"/>
    </row>
    <row r="36" spans="1:10" ht="12" customHeight="1">
      <c r="A36" s="432" t="s">
        <v>47</v>
      </c>
      <c r="B36" s="874">
        <v>2114</v>
      </c>
      <c r="C36" s="875">
        <v>2373</v>
      </c>
      <c r="D36" s="876">
        <v>1644</v>
      </c>
      <c r="E36" s="875">
        <v>1788</v>
      </c>
      <c r="F36" s="877">
        <v>1.2858880778588808</v>
      </c>
      <c r="G36" s="859">
        <v>1.3271812080536913</v>
      </c>
      <c r="H36" s="878">
        <v>470</v>
      </c>
      <c r="I36" s="875">
        <v>585</v>
      </c>
      <c r="J36" s="472"/>
    </row>
    <row r="37" spans="1:10" ht="12" customHeight="1">
      <c r="A37" s="480" t="s">
        <v>370</v>
      </c>
      <c r="B37" s="481"/>
      <c r="C37" s="481"/>
      <c r="D37" s="481"/>
      <c r="E37" s="481"/>
      <c r="F37" s="481"/>
      <c r="G37" s="481"/>
      <c r="H37" s="481"/>
      <c r="I37" s="481"/>
    </row>
    <row r="38" spans="1:10" ht="12" customHeight="1">
      <c r="A38" s="445" t="s">
        <v>384</v>
      </c>
      <c r="B38" s="482"/>
      <c r="C38" s="482"/>
      <c r="D38" s="482"/>
      <c r="E38" s="482"/>
      <c r="F38" s="482"/>
      <c r="G38" s="482"/>
      <c r="H38" s="482"/>
      <c r="I38" s="482"/>
    </row>
    <row r="39" spans="1:10" ht="12" customHeight="1">
      <c r="A39" s="445"/>
    </row>
  </sheetData>
  <mergeCells count="5">
    <mergeCell ref="A5:A6"/>
    <mergeCell ref="B5:C5"/>
    <mergeCell ref="D5:E5"/>
    <mergeCell ref="F5:G5"/>
    <mergeCell ref="H5:I5"/>
  </mergeCells>
  <pageMargins left="0.511811024" right="0.511811024" top="0.78740157499999996" bottom="0.78740157499999996" header="0.31496062000000002" footer="0.31496062000000002"/>
  <pageSetup paperSize="9" orientation="portrait" horizontalDpi="300" verticalDpi="3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0"/>
  <sheetViews>
    <sheetView workbookViewId="0">
      <pane xSplit="1" ySplit="6" topLeftCell="B7" activePane="bottomRight" state="frozen"/>
      <selection pane="topRight" activeCell="B1" sqref="B1"/>
      <selection pane="bottomLeft" activeCell="A7" sqref="A7"/>
      <selection pane="bottomRight"/>
    </sheetView>
  </sheetViews>
  <sheetFormatPr defaultColWidth="8.85546875" defaultRowHeight="12" customHeight="1"/>
  <cols>
    <col min="1" max="1" width="22" style="11" customWidth="1"/>
    <col min="2" max="4" width="8.85546875" style="11"/>
    <col min="5" max="5" width="9.140625" style="11" customWidth="1"/>
    <col min="6" max="6" width="8.85546875" style="11"/>
    <col min="7" max="8" width="9.140625" style="11" customWidth="1"/>
    <col min="9" max="16384" width="8.85546875" style="11"/>
  </cols>
  <sheetData>
    <row r="1" spans="1:32" ht="12" customHeight="1">
      <c r="A1" s="1" t="s">
        <v>449</v>
      </c>
      <c r="B1" s="3"/>
      <c r="C1" s="3"/>
      <c r="D1" s="3"/>
      <c r="E1" s="3"/>
      <c r="F1" s="4"/>
      <c r="G1" s="4"/>
      <c r="H1" s="4"/>
      <c r="I1" s="4"/>
      <c r="J1" s="4"/>
      <c r="K1" s="4"/>
      <c r="L1" s="4"/>
      <c r="M1" s="4"/>
      <c r="N1" s="4"/>
      <c r="O1" s="4"/>
      <c r="P1" s="4"/>
      <c r="Q1" s="4"/>
      <c r="R1" s="4"/>
      <c r="S1" s="4"/>
      <c r="T1" s="4"/>
      <c r="U1" s="4"/>
      <c r="V1" s="4"/>
      <c r="W1" s="4"/>
      <c r="X1" s="4"/>
      <c r="Y1" s="4"/>
    </row>
    <row r="2" spans="1:32" ht="12" customHeight="1">
      <c r="A2" s="4" t="s">
        <v>396</v>
      </c>
      <c r="B2" s="3"/>
      <c r="C2" s="3"/>
      <c r="D2" s="3"/>
      <c r="E2" s="3"/>
      <c r="F2" s="483"/>
      <c r="G2" s="483"/>
      <c r="H2" s="483"/>
      <c r="I2" s="483"/>
      <c r="J2" s="483"/>
      <c r="K2" s="483"/>
      <c r="L2" s="4"/>
      <c r="M2" s="4"/>
      <c r="N2" s="4"/>
      <c r="O2" s="4"/>
      <c r="P2" s="4"/>
      <c r="Q2" s="4"/>
      <c r="R2" s="4"/>
      <c r="S2" s="4"/>
      <c r="T2" s="4"/>
      <c r="U2" s="4"/>
      <c r="V2" s="4"/>
      <c r="W2" s="4"/>
      <c r="X2" s="4"/>
      <c r="Y2" s="4"/>
    </row>
    <row r="3" spans="1:32" ht="12" customHeight="1">
      <c r="A3" s="4" t="s">
        <v>636</v>
      </c>
      <c r="B3" s="3"/>
      <c r="C3" s="3"/>
      <c r="D3" s="3"/>
      <c r="E3" s="3"/>
      <c r="F3" s="4"/>
      <c r="G3" s="4"/>
      <c r="H3" s="4"/>
      <c r="I3" s="4"/>
      <c r="J3" s="4"/>
      <c r="K3" s="4"/>
      <c r="L3" s="4"/>
      <c r="M3" s="4"/>
      <c r="N3" s="4"/>
      <c r="O3" s="4"/>
      <c r="P3" s="4"/>
      <c r="Q3" s="4"/>
      <c r="R3" s="4"/>
      <c r="S3" s="4"/>
      <c r="T3" s="4"/>
      <c r="U3" s="4"/>
      <c r="V3" s="4"/>
      <c r="W3" s="4"/>
      <c r="X3" s="4"/>
      <c r="Y3" s="4"/>
    </row>
    <row r="4" spans="1:32" ht="12" customHeight="1">
      <c r="A4" s="453"/>
      <c r="B4" s="3"/>
      <c r="C4" s="3"/>
      <c r="D4" s="3"/>
      <c r="E4" s="3"/>
      <c r="F4" s="4"/>
      <c r="G4" s="4"/>
      <c r="H4" s="4"/>
      <c r="I4" s="4"/>
      <c r="J4" s="4"/>
      <c r="K4" s="4"/>
      <c r="L4" s="4"/>
      <c r="M4" s="4"/>
      <c r="N4" s="4"/>
      <c r="O4" s="4"/>
      <c r="P4" s="4"/>
      <c r="Q4" s="4"/>
      <c r="R4" s="4"/>
      <c r="S4" s="4"/>
      <c r="T4" s="4"/>
      <c r="U4" s="4"/>
      <c r="V4" s="4"/>
      <c r="W4" s="4"/>
      <c r="X4" s="4"/>
      <c r="Y4" s="4"/>
    </row>
    <row r="5" spans="1:32" ht="12" customHeight="1">
      <c r="A5" s="1191" t="s">
        <v>2</v>
      </c>
      <c r="B5" s="1193" t="s">
        <v>397</v>
      </c>
      <c r="C5" s="1194"/>
      <c r="D5" s="1194"/>
      <c r="E5" s="1195"/>
      <c r="F5" s="1193" t="s">
        <v>398</v>
      </c>
      <c r="G5" s="1194"/>
      <c r="H5" s="1194"/>
      <c r="I5" s="1195"/>
      <c r="J5" s="1193" t="s">
        <v>399</v>
      </c>
      <c r="K5" s="1194"/>
      <c r="L5" s="1194"/>
      <c r="M5" s="1195"/>
      <c r="N5" s="1193" t="s">
        <v>400</v>
      </c>
      <c r="O5" s="1194"/>
      <c r="P5" s="1194"/>
      <c r="Q5" s="1195"/>
      <c r="R5" s="1193" t="s">
        <v>401</v>
      </c>
      <c r="S5" s="1194"/>
      <c r="T5" s="1194"/>
      <c r="U5" s="1195"/>
      <c r="V5" s="1193" t="s">
        <v>402</v>
      </c>
      <c r="W5" s="1194"/>
      <c r="X5" s="1194"/>
      <c r="Y5" s="1195"/>
      <c r="Z5" s="1196" t="s">
        <v>403</v>
      </c>
      <c r="AA5" s="1171"/>
    </row>
    <row r="6" spans="1:32" ht="12" customHeight="1">
      <c r="A6" s="1192"/>
      <c r="B6" s="1193">
        <v>2012</v>
      </c>
      <c r="C6" s="1195"/>
      <c r="D6" s="1193">
        <v>2013</v>
      </c>
      <c r="E6" s="1195"/>
      <c r="F6" s="1193">
        <v>2012</v>
      </c>
      <c r="G6" s="1195"/>
      <c r="H6" s="1193">
        <v>2013</v>
      </c>
      <c r="I6" s="1195"/>
      <c r="J6" s="1193">
        <v>2012</v>
      </c>
      <c r="K6" s="1195"/>
      <c r="L6" s="1193">
        <v>2013</v>
      </c>
      <c r="M6" s="1195"/>
      <c r="N6" s="1193">
        <v>2012</v>
      </c>
      <c r="O6" s="1195"/>
      <c r="P6" s="1193">
        <v>2013</v>
      </c>
      <c r="Q6" s="1195"/>
      <c r="R6" s="1193">
        <v>2012</v>
      </c>
      <c r="S6" s="1195"/>
      <c r="T6" s="1193">
        <v>2013</v>
      </c>
      <c r="U6" s="1195"/>
      <c r="V6" s="1193">
        <v>2012</v>
      </c>
      <c r="W6" s="1195"/>
      <c r="X6" s="1193">
        <v>2013</v>
      </c>
      <c r="Y6" s="1195"/>
      <c r="Z6" s="1197"/>
      <c r="AA6" s="1173"/>
    </row>
    <row r="7" spans="1:32" ht="25.5" customHeight="1">
      <c r="A7" s="484"/>
      <c r="B7" s="467" t="s">
        <v>147</v>
      </c>
      <c r="C7" s="604" t="s">
        <v>336</v>
      </c>
      <c r="D7" s="467" t="s">
        <v>147</v>
      </c>
      <c r="E7" s="604" t="s">
        <v>336</v>
      </c>
      <c r="F7" s="467" t="s">
        <v>147</v>
      </c>
      <c r="G7" s="468" t="s">
        <v>336</v>
      </c>
      <c r="H7" s="467" t="s">
        <v>147</v>
      </c>
      <c r="I7" s="468" t="s">
        <v>336</v>
      </c>
      <c r="J7" s="467" t="s">
        <v>147</v>
      </c>
      <c r="K7" s="468" t="s">
        <v>336</v>
      </c>
      <c r="L7" s="467" t="s">
        <v>147</v>
      </c>
      <c r="M7" s="468" t="s">
        <v>336</v>
      </c>
      <c r="N7" s="467" t="s">
        <v>147</v>
      </c>
      <c r="O7" s="468" t="s">
        <v>336</v>
      </c>
      <c r="P7" s="467" t="s">
        <v>147</v>
      </c>
      <c r="Q7" s="468" t="s">
        <v>336</v>
      </c>
      <c r="R7" s="467" t="s">
        <v>147</v>
      </c>
      <c r="S7" s="468" t="s">
        <v>336</v>
      </c>
      <c r="T7" s="467" t="s">
        <v>147</v>
      </c>
      <c r="U7" s="468" t="s">
        <v>336</v>
      </c>
      <c r="V7" s="467" t="s">
        <v>147</v>
      </c>
      <c r="W7" s="468" t="s">
        <v>336</v>
      </c>
      <c r="X7" s="467" t="s">
        <v>147</v>
      </c>
      <c r="Y7" s="468" t="s">
        <v>336</v>
      </c>
      <c r="Z7" s="485">
        <v>2012</v>
      </c>
      <c r="AA7" s="485">
        <v>2013</v>
      </c>
    </row>
    <row r="8" spans="1:32" ht="12" customHeight="1">
      <c r="A8" s="605"/>
      <c r="B8" s="594"/>
      <c r="C8" s="594"/>
      <c r="D8" s="594"/>
      <c r="E8" s="594"/>
      <c r="F8" s="4"/>
      <c r="G8" s="4"/>
      <c r="H8" s="486"/>
      <c r="I8" s="487"/>
      <c r="J8" s="4"/>
      <c r="K8" s="4"/>
      <c r="L8" s="486"/>
      <c r="M8" s="487"/>
      <c r="N8" s="4"/>
      <c r="O8" s="4"/>
      <c r="P8" s="486"/>
      <c r="Q8" s="488"/>
      <c r="R8" s="4"/>
      <c r="S8" s="4"/>
      <c r="T8" s="486"/>
      <c r="U8" s="487"/>
      <c r="V8" s="4"/>
      <c r="W8" s="4"/>
      <c r="X8" s="486"/>
      <c r="Y8" s="487"/>
      <c r="Z8" s="4"/>
      <c r="AA8" s="4"/>
    </row>
    <row r="9" spans="1:32" ht="12" customHeight="1">
      <c r="A9" s="840" t="s">
        <v>82</v>
      </c>
      <c r="B9" s="847">
        <v>54561</v>
      </c>
      <c r="C9" s="879">
        <v>18.211889582429318</v>
      </c>
      <c r="D9" s="842">
        <v>53069</v>
      </c>
      <c r="E9" s="320">
        <v>18.266271985681342</v>
      </c>
      <c r="F9" s="847">
        <v>88825</v>
      </c>
      <c r="G9" s="879">
        <v>29.648853433025135</v>
      </c>
      <c r="H9" s="842">
        <v>87240</v>
      </c>
      <c r="I9" s="320">
        <v>30.027880081230855</v>
      </c>
      <c r="J9" s="847">
        <v>69397</v>
      </c>
      <c r="K9" s="879">
        <v>23.16399078740946</v>
      </c>
      <c r="L9" s="842">
        <v>72219</v>
      </c>
      <c r="M9" s="320">
        <v>24.857673906309159</v>
      </c>
      <c r="N9" s="847">
        <v>32934</v>
      </c>
      <c r="O9" s="879">
        <v>10.99302379919223</v>
      </c>
      <c r="P9" s="842">
        <v>36009</v>
      </c>
      <c r="Q9" s="320">
        <v>12.394245000516298</v>
      </c>
      <c r="R9" s="847">
        <v>24831</v>
      </c>
      <c r="S9" s="879">
        <v>8.2883273807536959</v>
      </c>
      <c r="T9" s="842">
        <v>26827</v>
      </c>
      <c r="U9" s="320">
        <v>9.2338140639520869</v>
      </c>
      <c r="V9" s="847">
        <v>29042</v>
      </c>
      <c r="W9" s="879">
        <v>9.6939150171901591</v>
      </c>
      <c r="X9" s="842">
        <v>15166</v>
      </c>
      <c r="Y9" s="320">
        <v>5.2201149623102605</v>
      </c>
      <c r="Z9" s="847">
        <v>299590</v>
      </c>
      <c r="AA9" s="842">
        <v>290530</v>
      </c>
      <c r="AB9" s="492"/>
      <c r="AC9" s="318"/>
      <c r="AD9" s="318"/>
      <c r="AE9" s="426"/>
      <c r="AF9" s="426"/>
    </row>
    <row r="10" spans="1:32" ht="12" customHeight="1">
      <c r="A10" s="605"/>
      <c r="B10" s="459"/>
      <c r="C10" s="490"/>
      <c r="D10" s="424"/>
      <c r="F10" s="459"/>
      <c r="G10" s="490"/>
      <c r="H10" s="424"/>
      <c r="I10" s="318"/>
      <c r="J10" s="459"/>
      <c r="K10" s="490"/>
      <c r="L10" s="424"/>
      <c r="M10" s="318"/>
      <c r="N10" s="459"/>
      <c r="O10" s="490"/>
      <c r="P10" s="424"/>
      <c r="Q10" s="329"/>
      <c r="R10" s="459"/>
      <c r="S10" s="490"/>
      <c r="T10" s="424"/>
      <c r="U10" s="318"/>
      <c r="V10" s="493"/>
      <c r="W10" s="490"/>
      <c r="X10" s="424"/>
      <c r="Y10" s="318"/>
      <c r="Z10" s="489"/>
      <c r="AA10" s="424"/>
      <c r="AC10" s="318"/>
      <c r="AD10" s="318"/>
      <c r="AE10" s="426"/>
      <c r="AF10" s="426"/>
    </row>
    <row r="11" spans="1:32" ht="12" customHeight="1">
      <c r="A11" s="728" t="s">
        <v>11</v>
      </c>
      <c r="B11" s="848">
        <v>193</v>
      </c>
      <c r="C11" s="880">
        <v>14.544084400904296</v>
      </c>
      <c r="D11" s="849">
        <v>184</v>
      </c>
      <c r="E11" s="326">
        <v>12.831241283124129</v>
      </c>
      <c r="F11" s="848">
        <v>417</v>
      </c>
      <c r="G11" s="880">
        <v>31.424265259984928</v>
      </c>
      <c r="H11" s="849">
        <v>582</v>
      </c>
      <c r="I11" s="326">
        <v>40.585774058577407</v>
      </c>
      <c r="J11" s="848">
        <v>371</v>
      </c>
      <c r="K11" s="880">
        <v>27.9577995478523</v>
      </c>
      <c r="L11" s="849">
        <v>380</v>
      </c>
      <c r="M11" s="326">
        <v>26.499302649930264</v>
      </c>
      <c r="N11" s="848">
        <v>166</v>
      </c>
      <c r="O11" s="880">
        <v>12.509419743782969</v>
      </c>
      <c r="P11" s="849">
        <v>123</v>
      </c>
      <c r="Q11" s="326">
        <v>8.5774058577405849</v>
      </c>
      <c r="R11" s="848">
        <v>112</v>
      </c>
      <c r="S11" s="880">
        <v>8.4400904295403159</v>
      </c>
      <c r="T11" s="849">
        <v>96</v>
      </c>
      <c r="U11" s="326">
        <v>6.6945606694560666</v>
      </c>
      <c r="V11" s="881">
        <v>68</v>
      </c>
      <c r="W11" s="880">
        <v>5.124340617935192</v>
      </c>
      <c r="X11" s="849">
        <v>69</v>
      </c>
      <c r="Y11" s="326">
        <v>4.8117154811715483</v>
      </c>
      <c r="Z11" s="848">
        <v>1327</v>
      </c>
      <c r="AA11" s="849">
        <v>1434</v>
      </c>
      <c r="AB11" s="459"/>
      <c r="AC11" s="318"/>
      <c r="AD11" s="318"/>
      <c r="AE11" s="426"/>
      <c r="AF11" s="426"/>
    </row>
    <row r="12" spans="1:32" ht="12" customHeight="1">
      <c r="A12" s="19" t="s">
        <v>12</v>
      </c>
      <c r="B12" s="458">
        <v>282</v>
      </c>
      <c r="C12" s="495">
        <v>11.398544866612772</v>
      </c>
      <c r="D12" s="431">
        <v>354</v>
      </c>
      <c r="E12" s="329">
        <v>12.240663900414937</v>
      </c>
      <c r="F12" s="458">
        <v>738</v>
      </c>
      <c r="G12" s="495">
        <v>29.830234438156833</v>
      </c>
      <c r="H12" s="431">
        <v>784</v>
      </c>
      <c r="I12" s="329">
        <v>27.109266943291839</v>
      </c>
      <c r="J12" s="458">
        <v>741</v>
      </c>
      <c r="K12" s="495">
        <v>29.951495553759095</v>
      </c>
      <c r="L12" s="431">
        <v>813</v>
      </c>
      <c r="M12" s="329">
        <v>28.112033195020746</v>
      </c>
      <c r="N12" s="458">
        <v>329</v>
      </c>
      <c r="O12" s="495">
        <v>13.298302344381568</v>
      </c>
      <c r="P12" s="431">
        <v>448</v>
      </c>
      <c r="Q12" s="329">
        <v>15.491009681881051</v>
      </c>
      <c r="R12" s="458">
        <v>257</v>
      </c>
      <c r="S12" s="495">
        <v>10.388035569927244</v>
      </c>
      <c r="T12" s="431">
        <v>357</v>
      </c>
      <c r="U12" s="329">
        <v>12.344398340248963</v>
      </c>
      <c r="V12" s="496">
        <v>127</v>
      </c>
      <c r="W12" s="495">
        <v>5.1333872271624896</v>
      </c>
      <c r="X12" s="431">
        <v>136</v>
      </c>
      <c r="Y12" s="329">
        <v>4.7026279391424621</v>
      </c>
      <c r="Z12" s="458">
        <v>2474</v>
      </c>
      <c r="AA12" s="431">
        <v>2892</v>
      </c>
      <c r="AB12" s="459"/>
      <c r="AC12" s="318"/>
      <c r="AD12" s="318"/>
      <c r="AE12" s="426"/>
      <c r="AF12" s="426"/>
    </row>
    <row r="13" spans="1:32" ht="12" customHeight="1">
      <c r="A13" s="19" t="s">
        <v>368</v>
      </c>
      <c r="B13" s="458">
        <v>310</v>
      </c>
      <c r="C13" s="495">
        <v>22.017045454545453</v>
      </c>
      <c r="D13" s="431">
        <v>400</v>
      </c>
      <c r="E13" s="329">
        <v>30.120481927710845</v>
      </c>
      <c r="F13" s="458">
        <v>456</v>
      </c>
      <c r="G13" s="495">
        <v>32.386363636363633</v>
      </c>
      <c r="H13" s="431">
        <v>418</v>
      </c>
      <c r="I13" s="329">
        <v>31.475903614457831</v>
      </c>
      <c r="J13" s="458">
        <v>367</v>
      </c>
      <c r="K13" s="495">
        <v>26.06534090909091</v>
      </c>
      <c r="L13" s="431">
        <v>238</v>
      </c>
      <c r="M13" s="329">
        <v>17.921686746987952</v>
      </c>
      <c r="N13" s="458">
        <v>132</v>
      </c>
      <c r="O13" s="495">
        <v>9.375</v>
      </c>
      <c r="P13" s="431">
        <v>101</v>
      </c>
      <c r="Q13" s="329">
        <v>7.6054216867469879</v>
      </c>
      <c r="R13" s="458">
        <v>112</v>
      </c>
      <c r="S13" s="495">
        <v>7.9545454545454541</v>
      </c>
      <c r="T13" s="431">
        <v>127</v>
      </c>
      <c r="U13" s="329">
        <v>9.5632530120481931</v>
      </c>
      <c r="V13" s="496">
        <v>31</v>
      </c>
      <c r="W13" s="495">
        <v>2.2017045454545454</v>
      </c>
      <c r="X13" s="431">
        <v>44</v>
      </c>
      <c r="Y13" s="329">
        <v>3.3132530120481927</v>
      </c>
      <c r="Z13" s="458">
        <v>1408</v>
      </c>
      <c r="AA13" s="431">
        <v>1328</v>
      </c>
      <c r="AB13" s="459"/>
      <c r="AC13" s="318"/>
      <c r="AD13" s="318"/>
      <c r="AE13" s="426"/>
      <c r="AF13" s="426"/>
    </row>
    <row r="14" spans="1:32" ht="12" customHeight="1">
      <c r="A14" s="19" t="s">
        <v>15</v>
      </c>
      <c r="B14" s="458">
        <v>224</v>
      </c>
      <c r="C14" s="495">
        <v>12.458286985539488</v>
      </c>
      <c r="D14" s="431">
        <v>202</v>
      </c>
      <c r="E14" s="329">
        <v>9.5014111006585136</v>
      </c>
      <c r="F14" s="458">
        <v>684</v>
      </c>
      <c r="G14" s="495">
        <v>38.042269187986655</v>
      </c>
      <c r="H14" s="431">
        <v>968</v>
      </c>
      <c r="I14" s="329">
        <v>45.531514581373472</v>
      </c>
      <c r="J14" s="458">
        <v>517</v>
      </c>
      <c r="K14" s="495">
        <v>28.75417130144605</v>
      </c>
      <c r="L14" s="431">
        <v>592</v>
      </c>
      <c r="M14" s="329">
        <v>27.845719661335842</v>
      </c>
      <c r="N14" s="458">
        <v>153</v>
      </c>
      <c r="O14" s="495">
        <v>8.5094549499443826</v>
      </c>
      <c r="P14" s="431">
        <v>185</v>
      </c>
      <c r="Q14" s="329">
        <v>8.7017873941674502</v>
      </c>
      <c r="R14" s="458">
        <v>170</v>
      </c>
      <c r="S14" s="495">
        <v>9.4549499443826477</v>
      </c>
      <c r="T14" s="431">
        <v>132</v>
      </c>
      <c r="U14" s="329">
        <v>6.2088428974600189</v>
      </c>
      <c r="V14" s="496">
        <v>50</v>
      </c>
      <c r="W14" s="495">
        <v>2.7808676307007785</v>
      </c>
      <c r="X14" s="431">
        <v>47</v>
      </c>
      <c r="Y14" s="329">
        <v>2.2107243650047037</v>
      </c>
      <c r="Z14" s="458">
        <v>1798</v>
      </c>
      <c r="AA14" s="431">
        <v>2126</v>
      </c>
      <c r="AB14" s="459"/>
      <c r="AC14" s="318"/>
      <c r="AD14" s="318"/>
      <c r="AE14" s="426"/>
      <c r="AF14" s="426"/>
    </row>
    <row r="15" spans="1:32" ht="12" customHeight="1">
      <c r="A15" s="19" t="s">
        <v>16</v>
      </c>
      <c r="B15" s="458">
        <v>1023</v>
      </c>
      <c r="C15" s="495">
        <v>18.455709904383909</v>
      </c>
      <c r="D15" s="431">
        <v>850</v>
      </c>
      <c r="E15" s="329">
        <v>15.911643579183826</v>
      </c>
      <c r="F15" s="458">
        <v>1997</v>
      </c>
      <c r="G15" s="495">
        <v>36.027421973660473</v>
      </c>
      <c r="H15" s="431">
        <v>1713</v>
      </c>
      <c r="I15" s="329">
        <v>32.066641707225756</v>
      </c>
      <c r="J15" s="458">
        <v>1244</v>
      </c>
      <c r="K15" s="495">
        <v>22.442720548439475</v>
      </c>
      <c r="L15" s="431">
        <v>1345</v>
      </c>
      <c r="M15" s="329">
        <v>25.177836016473233</v>
      </c>
      <c r="N15" s="458">
        <v>732</v>
      </c>
      <c r="O15" s="495">
        <v>13.205845210174996</v>
      </c>
      <c r="P15" s="431">
        <v>901</v>
      </c>
      <c r="Q15" s="329">
        <v>16.866342193934855</v>
      </c>
      <c r="R15" s="458">
        <v>377</v>
      </c>
      <c r="S15" s="495">
        <v>6.801371098683024</v>
      </c>
      <c r="T15" s="431">
        <v>376</v>
      </c>
      <c r="U15" s="329">
        <v>7.0385623362036691</v>
      </c>
      <c r="V15" s="496">
        <v>170</v>
      </c>
      <c r="W15" s="495">
        <v>3.0669312646581273</v>
      </c>
      <c r="X15" s="431">
        <v>157</v>
      </c>
      <c r="Y15" s="329">
        <v>2.9389741669786598</v>
      </c>
      <c r="Z15" s="458">
        <v>5543</v>
      </c>
      <c r="AA15" s="431">
        <v>5342</v>
      </c>
      <c r="AB15" s="459"/>
      <c r="AC15" s="318"/>
      <c r="AD15" s="318"/>
      <c r="AE15" s="426"/>
      <c r="AF15" s="426"/>
    </row>
    <row r="16" spans="1:32" ht="12" customHeight="1">
      <c r="A16" s="19" t="s">
        <v>17</v>
      </c>
      <c r="B16" s="458">
        <v>412</v>
      </c>
      <c r="C16" s="495">
        <v>11.741236819606726</v>
      </c>
      <c r="D16" s="431">
        <v>645</v>
      </c>
      <c r="E16" s="329">
        <v>11.042629686697483</v>
      </c>
      <c r="F16" s="458">
        <v>1085</v>
      </c>
      <c r="G16" s="495">
        <v>30.920490168139072</v>
      </c>
      <c r="H16" s="431">
        <v>1457</v>
      </c>
      <c r="I16" s="329">
        <v>24.944358842663927</v>
      </c>
      <c r="J16" s="458">
        <v>956</v>
      </c>
      <c r="K16" s="495">
        <v>27.24422912510687</v>
      </c>
      <c r="L16" s="431">
        <v>1667</v>
      </c>
      <c r="M16" s="329">
        <v>28.539633624379388</v>
      </c>
      <c r="N16" s="458">
        <v>412</v>
      </c>
      <c r="O16" s="495">
        <v>11.741236819606726</v>
      </c>
      <c r="P16" s="431">
        <v>1093</v>
      </c>
      <c r="Q16" s="329">
        <v>18.712549221023796</v>
      </c>
      <c r="R16" s="458">
        <v>395</v>
      </c>
      <c r="S16" s="495">
        <v>11.256768310059845</v>
      </c>
      <c r="T16" s="431">
        <v>735</v>
      </c>
      <c r="U16" s="329">
        <v>12.583461736004109</v>
      </c>
      <c r="V16" s="496">
        <v>249</v>
      </c>
      <c r="W16" s="495">
        <v>7.0960387574807635</v>
      </c>
      <c r="X16" s="431">
        <v>244</v>
      </c>
      <c r="Y16" s="329">
        <v>4.1773668892312958</v>
      </c>
      <c r="Z16" s="458">
        <v>3509</v>
      </c>
      <c r="AA16" s="431">
        <v>5841</v>
      </c>
      <c r="AB16" s="459"/>
      <c r="AC16" s="318"/>
      <c r="AD16" s="318"/>
      <c r="AE16" s="426"/>
      <c r="AF16" s="426"/>
    </row>
    <row r="17" spans="1:32" ht="12" customHeight="1">
      <c r="A17" s="19" t="s">
        <v>18</v>
      </c>
      <c r="B17" s="458">
        <v>875</v>
      </c>
      <c r="C17" s="495">
        <v>9.9409225176096339</v>
      </c>
      <c r="D17" s="431">
        <v>923</v>
      </c>
      <c r="E17" s="329">
        <v>11.708740327286566</v>
      </c>
      <c r="F17" s="458">
        <v>2246</v>
      </c>
      <c r="G17" s="495">
        <v>25.516927970915702</v>
      </c>
      <c r="H17" s="431">
        <v>2218</v>
      </c>
      <c r="I17" s="329">
        <v>28.136496257769885</v>
      </c>
      <c r="J17" s="458">
        <v>2503</v>
      </c>
      <c r="K17" s="495">
        <v>28.436718927516473</v>
      </c>
      <c r="L17" s="431">
        <v>2059</v>
      </c>
      <c r="M17" s="329">
        <v>26.119497653177724</v>
      </c>
      <c r="N17" s="458">
        <v>983</v>
      </c>
      <c r="O17" s="495">
        <v>11.167916382640309</v>
      </c>
      <c r="P17" s="431">
        <v>844</v>
      </c>
      <c r="Q17" s="329">
        <v>10.706583787898008</v>
      </c>
      <c r="R17" s="458">
        <v>1224</v>
      </c>
      <c r="S17" s="495">
        <v>13.905930470347649</v>
      </c>
      <c r="T17" s="431">
        <v>981</v>
      </c>
      <c r="U17" s="329">
        <v>12.444500824559178</v>
      </c>
      <c r="V17" s="496">
        <v>971</v>
      </c>
      <c r="W17" s="495">
        <v>11.031583730970235</v>
      </c>
      <c r="X17" s="431">
        <v>858</v>
      </c>
      <c r="Y17" s="329">
        <v>10.884181149308638</v>
      </c>
      <c r="Z17" s="458">
        <v>8802</v>
      </c>
      <c r="AA17" s="431">
        <v>7883</v>
      </c>
      <c r="AB17" s="459"/>
      <c r="AC17" s="318"/>
      <c r="AD17" s="318"/>
      <c r="AE17" s="426"/>
      <c r="AF17" s="426"/>
    </row>
    <row r="18" spans="1:32" ht="12" customHeight="1">
      <c r="A18" s="19" t="s">
        <v>19</v>
      </c>
      <c r="B18" s="458">
        <v>1736</v>
      </c>
      <c r="C18" s="495">
        <v>21.91919191919192</v>
      </c>
      <c r="D18" s="431">
        <v>1412</v>
      </c>
      <c r="E18" s="329">
        <v>19.556786703601109</v>
      </c>
      <c r="F18" s="458">
        <v>2419</v>
      </c>
      <c r="G18" s="495">
        <v>30.542929292929294</v>
      </c>
      <c r="H18" s="431">
        <v>2321</v>
      </c>
      <c r="I18" s="329">
        <v>32.146814404432135</v>
      </c>
      <c r="J18" s="458">
        <v>2095</v>
      </c>
      <c r="K18" s="495">
        <v>26.452020202020201</v>
      </c>
      <c r="L18" s="431">
        <v>2042</v>
      </c>
      <c r="M18" s="329">
        <v>28.282548476454295</v>
      </c>
      <c r="N18" s="458">
        <v>744</v>
      </c>
      <c r="O18" s="495">
        <v>9.3939393939393945</v>
      </c>
      <c r="P18" s="431">
        <v>647</v>
      </c>
      <c r="Q18" s="329">
        <v>8.9612188365650969</v>
      </c>
      <c r="R18" s="458">
        <v>638</v>
      </c>
      <c r="S18" s="495">
        <v>8.0555555555555554</v>
      </c>
      <c r="T18" s="431">
        <v>550</v>
      </c>
      <c r="U18" s="329">
        <v>7.6177285318559553</v>
      </c>
      <c r="V18" s="496">
        <v>288</v>
      </c>
      <c r="W18" s="495">
        <v>3.6363636363636362</v>
      </c>
      <c r="X18" s="431">
        <v>248</v>
      </c>
      <c r="Y18" s="329">
        <v>3.4349030470914128</v>
      </c>
      <c r="Z18" s="458">
        <v>7920</v>
      </c>
      <c r="AA18" s="431">
        <v>7220</v>
      </c>
      <c r="AB18" s="459"/>
      <c r="AC18" s="318"/>
      <c r="AD18" s="318"/>
      <c r="AE18" s="426"/>
      <c r="AF18" s="426"/>
    </row>
    <row r="19" spans="1:32" ht="12" customHeight="1">
      <c r="A19" s="19" t="s">
        <v>20</v>
      </c>
      <c r="B19" s="458">
        <v>1419</v>
      </c>
      <c r="C19" s="495">
        <v>20.076400679117146</v>
      </c>
      <c r="D19" s="431">
        <v>1042</v>
      </c>
      <c r="E19" s="329">
        <v>15.292045788083358</v>
      </c>
      <c r="F19" s="458">
        <v>2193</v>
      </c>
      <c r="G19" s="495">
        <v>31.027164685908318</v>
      </c>
      <c r="H19" s="431">
        <v>1845</v>
      </c>
      <c r="I19" s="329">
        <v>27.076606985617847</v>
      </c>
      <c r="J19" s="458">
        <v>1744</v>
      </c>
      <c r="K19" s="495">
        <v>24.674589700056593</v>
      </c>
      <c r="L19" s="431">
        <v>1941</v>
      </c>
      <c r="M19" s="329">
        <v>28.485471088934545</v>
      </c>
      <c r="N19" s="458">
        <v>951</v>
      </c>
      <c r="O19" s="495">
        <v>13.455008488964346</v>
      </c>
      <c r="P19" s="431">
        <v>1077</v>
      </c>
      <c r="Q19" s="329">
        <v>15.805694159084238</v>
      </c>
      <c r="R19" s="458">
        <v>531</v>
      </c>
      <c r="S19" s="495">
        <v>7.5127334465195243</v>
      </c>
      <c r="T19" s="431">
        <v>622</v>
      </c>
      <c r="U19" s="329">
        <v>9.1282653360727917</v>
      </c>
      <c r="V19" s="496">
        <v>230</v>
      </c>
      <c r="W19" s="495">
        <v>3.2541029994340689</v>
      </c>
      <c r="X19" s="431">
        <v>287</v>
      </c>
      <c r="Y19" s="329">
        <v>4.2119166422072203</v>
      </c>
      <c r="Z19" s="458">
        <v>7068</v>
      </c>
      <c r="AA19" s="431">
        <v>6814</v>
      </c>
      <c r="AB19" s="459"/>
      <c r="AC19" s="318"/>
      <c r="AD19" s="318"/>
      <c r="AE19" s="426"/>
      <c r="AF19" s="426"/>
    </row>
    <row r="20" spans="1:32" ht="12" customHeight="1">
      <c r="A20" s="19" t="s">
        <v>21</v>
      </c>
      <c r="B20" s="458">
        <v>307</v>
      </c>
      <c r="C20" s="495">
        <v>14.542870677404073</v>
      </c>
      <c r="D20" s="431">
        <v>441</v>
      </c>
      <c r="E20" s="329">
        <v>18.918918918918919</v>
      </c>
      <c r="F20" s="458">
        <v>992</v>
      </c>
      <c r="G20" s="495">
        <v>46.991946944576028</v>
      </c>
      <c r="H20" s="431">
        <v>767</v>
      </c>
      <c r="I20" s="329">
        <v>32.904332904332904</v>
      </c>
      <c r="J20" s="458">
        <v>405</v>
      </c>
      <c r="K20" s="495">
        <v>19.185220274751302</v>
      </c>
      <c r="L20" s="431">
        <v>655</v>
      </c>
      <c r="M20" s="329">
        <v>28.099528099528101</v>
      </c>
      <c r="N20" s="458">
        <v>194</v>
      </c>
      <c r="O20" s="495">
        <v>9.1899573661771665</v>
      </c>
      <c r="P20" s="431">
        <v>243</v>
      </c>
      <c r="Q20" s="329">
        <v>10.424710424710424</v>
      </c>
      <c r="R20" s="458">
        <v>161</v>
      </c>
      <c r="S20" s="495">
        <v>7.6267171956418762</v>
      </c>
      <c r="T20" s="431">
        <v>172</v>
      </c>
      <c r="U20" s="329">
        <v>7.3788073788073785</v>
      </c>
      <c r="V20" s="496">
        <v>52</v>
      </c>
      <c r="W20" s="495">
        <v>2.4632875414495499</v>
      </c>
      <c r="X20" s="431">
        <v>53</v>
      </c>
      <c r="Y20" s="329">
        <v>2.2737022737022738</v>
      </c>
      <c r="Z20" s="458">
        <v>2111</v>
      </c>
      <c r="AA20" s="431">
        <v>2331</v>
      </c>
      <c r="AB20" s="459"/>
      <c r="AC20" s="318"/>
      <c r="AD20" s="318"/>
      <c r="AE20" s="426"/>
      <c r="AF20" s="426"/>
    </row>
    <row r="21" spans="1:32" ht="12" customHeight="1">
      <c r="A21" s="19" t="s">
        <v>22</v>
      </c>
      <c r="B21" s="458">
        <v>1559</v>
      </c>
      <c r="C21" s="495">
        <v>25.970348159253707</v>
      </c>
      <c r="D21" s="431">
        <v>1190</v>
      </c>
      <c r="E21" s="329">
        <v>21.715328467153284</v>
      </c>
      <c r="F21" s="458">
        <v>1821</v>
      </c>
      <c r="G21" s="495">
        <v>30.334832583708145</v>
      </c>
      <c r="H21" s="431">
        <v>1637</v>
      </c>
      <c r="I21" s="329">
        <v>29.872262773722628</v>
      </c>
      <c r="J21" s="458">
        <v>1453</v>
      </c>
      <c r="K21" s="495">
        <v>24.20456438447443</v>
      </c>
      <c r="L21" s="431">
        <v>1351</v>
      </c>
      <c r="M21" s="329">
        <v>24.653284671532848</v>
      </c>
      <c r="N21" s="458">
        <v>787</v>
      </c>
      <c r="O21" s="495">
        <v>13.110111610861235</v>
      </c>
      <c r="P21" s="431">
        <v>651</v>
      </c>
      <c r="Q21" s="329">
        <v>11.879562043795621</v>
      </c>
      <c r="R21" s="458">
        <v>254</v>
      </c>
      <c r="S21" s="495">
        <v>4.2312177244710973</v>
      </c>
      <c r="T21" s="431">
        <v>475</v>
      </c>
      <c r="U21" s="329">
        <v>8.6678832116788325</v>
      </c>
      <c r="V21" s="496">
        <v>129</v>
      </c>
      <c r="W21" s="495">
        <v>2.1489255372313845</v>
      </c>
      <c r="X21" s="431">
        <v>176</v>
      </c>
      <c r="Y21" s="329">
        <v>3.2116788321167884</v>
      </c>
      <c r="Z21" s="458">
        <v>6003</v>
      </c>
      <c r="AA21" s="431">
        <v>5480</v>
      </c>
      <c r="AB21" s="459"/>
      <c r="AC21" s="318"/>
      <c r="AD21" s="318"/>
      <c r="AE21" s="426"/>
      <c r="AF21" s="426"/>
    </row>
    <row r="22" spans="1:32" ht="12" customHeight="1">
      <c r="A22" s="19" t="s">
        <v>23</v>
      </c>
      <c r="B22" s="458">
        <v>1914</v>
      </c>
      <c r="C22" s="495">
        <v>23.966942148760332</v>
      </c>
      <c r="D22" s="431">
        <v>1460</v>
      </c>
      <c r="E22" s="329">
        <v>17.140173749706506</v>
      </c>
      <c r="F22" s="458">
        <v>2365</v>
      </c>
      <c r="G22" s="495">
        <v>29.614325068870524</v>
      </c>
      <c r="H22" s="431">
        <v>2635</v>
      </c>
      <c r="I22" s="329">
        <v>30.934491664710027</v>
      </c>
      <c r="J22" s="458">
        <v>1755</v>
      </c>
      <c r="K22" s="495">
        <v>21.975957926371148</v>
      </c>
      <c r="L22" s="431">
        <v>2206</v>
      </c>
      <c r="M22" s="329">
        <v>25.898098145104484</v>
      </c>
      <c r="N22" s="458">
        <v>754</v>
      </c>
      <c r="O22" s="495">
        <v>9.4415226646631609</v>
      </c>
      <c r="P22" s="431">
        <v>883</v>
      </c>
      <c r="Q22" s="329">
        <v>10.366283165062221</v>
      </c>
      <c r="R22" s="458">
        <v>739</v>
      </c>
      <c r="S22" s="495">
        <v>9.2536939644377654</v>
      </c>
      <c r="T22" s="431">
        <v>818</v>
      </c>
      <c r="U22" s="329">
        <v>9.6031932378492613</v>
      </c>
      <c r="V22" s="496">
        <v>459</v>
      </c>
      <c r="W22" s="495">
        <v>5.7475582268970697</v>
      </c>
      <c r="X22" s="431">
        <v>516</v>
      </c>
      <c r="Y22" s="329">
        <v>6.0577600375675038</v>
      </c>
      <c r="Z22" s="458">
        <v>7986</v>
      </c>
      <c r="AA22" s="431">
        <v>8518</v>
      </c>
      <c r="AB22" s="459"/>
      <c r="AC22" s="318"/>
      <c r="AD22" s="318"/>
      <c r="AE22" s="426"/>
      <c r="AF22" s="426"/>
    </row>
    <row r="23" spans="1:32" ht="12" customHeight="1">
      <c r="A23" s="19" t="s">
        <v>138</v>
      </c>
      <c r="B23" s="458">
        <v>7616</v>
      </c>
      <c r="C23" s="495">
        <v>39.590372719238964</v>
      </c>
      <c r="D23" s="431">
        <v>7555</v>
      </c>
      <c r="E23" s="329">
        <v>39.072196938353329</v>
      </c>
      <c r="F23" s="458">
        <v>4082</v>
      </c>
      <c r="G23" s="495">
        <v>21.219524873940845</v>
      </c>
      <c r="H23" s="431">
        <v>4077</v>
      </c>
      <c r="I23" s="329">
        <v>21.085022755482001</v>
      </c>
      <c r="J23" s="458">
        <v>4201</v>
      </c>
      <c r="K23" s="495">
        <v>21.83812444767895</v>
      </c>
      <c r="L23" s="431">
        <v>4205</v>
      </c>
      <c r="M23" s="329">
        <v>21.747000413736036</v>
      </c>
      <c r="N23" s="458">
        <v>1342</v>
      </c>
      <c r="O23" s="495">
        <v>6.9761397307272448</v>
      </c>
      <c r="P23" s="431">
        <v>1391</v>
      </c>
      <c r="Q23" s="329">
        <v>7.1938353330575096</v>
      </c>
      <c r="R23" s="458">
        <v>1274</v>
      </c>
      <c r="S23" s="495">
        <v>6.622654260019754</v>
      </c>
      <c r="T23" s="431">
        <v>1326</v>
      </c>
      <c r="U23" s="329">
        <v>6.8576748034753825</v>
      </c>
      <c r="V23" s="496">
        <v>722</v>
      </c>
      <c r="W23" s="495">
        <v>3.7531839683942403</v>
      </c>
      <c r="X23" s="431">
        <v>782</v>
      </c>
      <c r="Y23" s="329">
        <v>4.0442697558957388</v>
      </c>
      <c r="Z23" s="458">
        <v>19237</v>
      </c>
      <c r="AA23" s="431">
        <v>19336</v>
      </c>
      <c r="AB23" s="459"/>
      <c r="AC23" s="318"/>
      <c r="AD23" s="318"/>
      <c r="AE23" s="426"/>
      <c r="AF23" s="426"/>
    </row>
    <row r="24" spans="1:32" ht="12" customHeight="1">
      <c r="A24" s="19" t="s">
        <v>24</v>
      </c>
      <c r="B24" s="458">
        <v>1076</v>
      </c>
      <c r="C24" s="495">
        <v>17.388493859082093</v>
      </c>
      <c r="D24" s="431">
        <v>400</v>
      </c>
      <c r="E24" s="329">
        <v>6.6148503390110802</v>
      </c>
      <c r="F24" s="458">
        <v>3428</v>
      </c>
      <c r="G24" s="495">
        <v>55.397543632837753</v>
      </c>
      <c r="H24" s="431">
        <v>2121</v>
      </c>
      <c r="I24" s="329">
        <v>35.075243922606248</v>
      </c>
      <c r="J24" s="458">
        <v>1099</v>
      </c>
      <c r="K24" s="495">
        <v>17.760180995475114</v>
      </c>
      <c r="L24" s="431">
        <v>1831</v>
      </c>
      <c r="M24" s="329">
        <v>30.279477426823217</v>
      </c>
      <c r="N24" s="458">
        <v>272</v>
      </c>
      <c r="O24" s="495">
        <v>4.395604395604396</v>
      </c>
      <c r="P24" s="431">
        <v>813</v>
      </c>
      <c r="Q24" s="329">
        <v>13.44468331404002</v>
      </c>
      <c r="R24" s="458">
        <v>252</v>
      </c>
      <c r="S24" s="495">
        <v>4.0723981900452486</v>
      </c>
      <c r="T24" s="431">
        <v>576</v>
      </c>
      <c r="U24" s="329">
        <v>9.5253844881759555</v>
      </c>
      <c r="V24" s="496">
        <v>61</v>
      </c>
      <c r="W24" s="495">
        <v>0.98577892695539759</v>
      </c>
      <c r="X24" s="431">
        <v>306</v>
      </c>
      <c r="Y24" s="329">
        <v>5.060360509343476</v>
      </c>
      <c r="Z24" s="458">
        <v>6188</v>
      </c>
      <c r="AA24" s="431">
        <v>6047</v>
      </c>
      <c r="AB24" s="459"/>
      <c r="AC24" s="318"/>
      <c r="AD24" s="318"/>
      <c r="AE24" s="426"/>
      <c r="AF24" s="426"/>
    </row>
    <row r="25" spans="1:32" ht="12" customHeight="1">
      <c r="A25" s="19" t="s">
        <v>25</v>
      </c>
      <c r="B25" s="458">
        <v>782</v>
      </c>
      <c r="C25" s="495">
        <v>21.232690741243552</v>
      </c>
      <c r="D25" s="431">
        <v>922</v>
      </c>
      <c r="E25" s="329">
        <v>18.808649530803752</v>
      </c>
      <c r="F25" s="458">
        <v>1167</v>
      </c>
      <c r="G25" s="495">
        <v>31.686125441216401</v>
      </c>
      <c r="H25" s="431">
        <v>1525</v>
      </c>
      <c r="I25" s="329">
        <v>31.109751121991025</v>
      </c>
      <c r="J25" s="458">
        <v>940</v>
      </c>
      <c r="K25" s="495">
        <v>25.522671734998642</v>
      </c>
      <c r="L25" s="431">
        <v>1151</v>
      </c>
      <c r="M25" s="329">
        <v>23.480212158302734</v>
      </c>
      <c r="N25" s="458">
        <v>397</v>
      </c>
      <c r="O25" s="495">
        <v>10.779256041270703</v>
      </c>
      <c r="P25" s="431">
        <v>686</v>
      </c>
      <c r="Q25" s="329">
        <v>13.994288045695635</v>
      </c>
      <c r="R25" s="458">
        <v>240</v>
      </c>
      <c r="S25" s="495">
        <v>6.5164268259571001</v>
      </c>
      <c r="T25" s="431">
        <v>395</v>
      </c>
      <c r="U25" s="329">
        <v>8.057935536515707</v>
      </c>
      <c r="V25" s="496">
        <v>157</v>
      </c>
      <c r="W25" s="495">
        <v>4.2628292153136034</v>
      </c>
      <c r="X25" s="431">
        <v>223</v>
      </c>
      <c r="Y25" s="329">
        <v>4.5491636066911463</v>
      </c>
      <c r="Z25" s="458">
        <v>3683</v>
      </c>
      <c r="AA25" s="431">
        <v>4902</v>
      </c>
      <c r="AB25" s="459"/>
      <c r="AC25" s="318"/>
      <c r="AD25" s="318"/>
      <c r="AE25" s="426"/>
      <c r="AF25" s="426"/>
    </row>
    <row r="26" spans="1:32" ht="12" customHeight="1">
      <c r="A26" s="19" t="s">
        <v>26</v>
      </c>
      <c r="B26" s="458">
        <v>6245</v>
      </c>
      <c r="C26" s="495">
        <v>31.369298774362065</v>
      </c>
      <c r="D26" s="431">
        <v>4795</v>
      </c>
      <c r="E26" s="329">
        <v>33.538504581380707</v>
      </c>
      <c r="F26" s="458">
        <v>6284</v>
      </c>
      <c r="G26" s="495">
        <v>31.565199919630299</v>
      </c>
      <c r="H26" s="431">
        <v>4030</v>
      </c>
      <c r="I26" s="329">
        <v>28.18773169196335</v>
      </c>
      <c r="J26" s="458">
        <v>4180</v>
      </c>
      <c r="K26" s="495">
        <v>20.996584287723529</v>
      </c>
      <c r="L26" s="431">
        <v>2825</v>
      </c>
      <c r="M26" s="329">
        <v>19.759390081835349</v>
      </c>
      <c r="N26" s="458">
        <v>1652</v>
      </c>
      <c r="O26" s="495">
        <v>8.2981715893108294</v>
      </c>
      <c r="P26" s="431">
        <v>1259</v>
      </c>
      <c r="Q26" s="329">
        <v>8.8060432258515764</v>
      </c>
      <c r="R26" s="458">
        <v>1084</v>
      </c>
      <c r="S26" s="495">
        <v>5.4450472171991162</v>
      </c>
      <c r="T26" s="431">
        <v>946</v>
      </c>
      <c r="U26" s="329">
        <v>6.6167727495278728</v>
      </c>
      <c r="V26" s="496">
        <v>463</v>
      </c>
      <c r="W26" s="495">
        <v>2.3256982117741614</v>
      </c>
      <c r="X26" s="431">
        <v>442</v>
      </c>
      <c r="Y26" s="329">
        <v>3.0915576694411415</v>
      </c>
      <c r="Z26" s="458">
        <v>19908</v>
      </c>
      <c r="AA26" s="431">
        <v>14297</v>
      </c>
      <c r="AB26" s="459"/>
      <c r="AC26" s="318"/>
      <c r="AD26" s="318"/>
      <c r="AE26" s="426"/>
      <c r="AF26" s="426"/>
    </row>
    <row r="27" spans="1:32" ht="12" customHeight="1">
      <c r="A27" s="19" t="s">
        <v>27</v>
      </c>
      <c r="B27" s="458">
        <v>2668</v>
      </c>
      <c r="C27" s="495">
        <v>26.059777300253955</v>
      </c>
      <c r="D27" s="431">
        <v>2959</v>
      </c>
      <c r="E27" s="329">
        <v>26.904891798508821</v>
      </c>
      <c r="F27" s="458">
        <v>2567</v>
      </c>
      <c r="G27" s="495">
        <v>25.073256495409261</v>
      </c>
      <c r="H27" s="431">
        <v>2703</v>
      </c>
      <c r="I27" s="329">
        <v>24.577195853791597</v>
      </c>
      <c r="J27" s="458">
        <v>2238</v>
      </c>
      <c r="K27" s="495">
        <v>21.859738230123071</v>
      </c>
      <c r="L27" s="431">
        <v>2469</v>
      </c>
      <c r="M27" s="329">
        <v>22.449536279323514</v>
      </c>
      <c r="N27" s="458">
        <v>1347</v>
      </c>
      <c r="O27" s="495">
        <v>13.156866575503027</v>
      </c>
      <c r="P27" s="431">
        <v>1430</v>
      </c>
      <c r="Q27" s="329">
        <v>13.002364066193854</v>
      </c>
      <c r="R27" s="458">
        <v>900</v>
      </c>
      <c r="S27" s="495">
        <v>8.7907794491111542</v>
      </c>
      <c r="T27" s="431">
        <v>913</v>
      </c>
      <c r="U27" s="329">
        <v>8.3015093653391521</v>
      </c>
      <c r="V27" s="496">
        <v>518</v>
      </c>
      <c r="W27" s="495">
        <v>5.0595819495995311</v>
      </c>
      <c r="X27" s="431">
        <v>524</v>
      </c>
      <c r="Y27" s="329">
        <v>4.7645026368430621</v>
      </c>
      <c r="Z27" s="458">
        <v>10238</v>
      </c>
      <c r="AA27" s="431">
        <v>10998</v>
      </c>
      <c r="AB27" s="459"/>
      <c r="AC27" s="318"/>
      <c r="AD27" s="318"/>
      <c r="AE27" s="426"/>
      <c r="AF27" s="426"/>
    </row>
    <row r="28" spans="1:32" ht="12" customHeight="1">
      <c r="A28" s="19" t="s">
        <v>28</v>
      </c>
      <c r="B28" s="458">
        <v>215</v>
      </c>
      <c r="C28" s="495">
        <v>22.233712512926576</v>
      </c>
      <c r="D28" s="431">
        <v>158</v>
      </c>
      <c r="E28" s="329">
        <v>16.322314049586776</v>
      </c>
      <c r="F28" s="458">
        <v>337</v>
      </c>
      <c r="G28" s="495">
        <v>34.850051706308172</v>
      </c>
      <c r="H28" s="431">
        <v>287</v>
      </c>
      <c r="I28" s="329">
        <v>29.648760330578511</v>
      </c>
      <c r="J28" s="458">
        <v>229</v>
      </c>
      <c r="K28" s="495">
        <v>23.681489141675286</v>
      </c>
      <c r="L28" s="431">
        <v>289</v>
      </c>
      <c r="M28" s="329">
        <v>29.855371900826448</v>
      </c>
      <c r="N28" s="458">
        <v>84</v>
      </c>
      <c r="O28" s="495">
        <v>8.6866597724922432</v>
      </c>
      <c r="P28" s="431">
        <v>122</v>
      </c>
      <c r="Q28" s="329">
        <v>12.603305785123966</v>
      </c>
      <c r="R28" s="458">
        <v>79</v>
      </c>
      <c r="S28" s="495">
        <v>8.1695966907962774</v>
      </c>
      <c r="T28" s="431">
        <v>85</v>
      </c>
      <c r="U28" s="329">
        <v>8.7809917355371905</v>
      </c>
      <c r="V28" s="496">
        <v>23</v>
      </c>
      <c r="W28" s="495">
        <v>2.3784901758014478</v>
      </c>
      <c r="X28" s="431">
        <v>27</v>
      </c>
      <c r="Y28" s="329">
        <v>2.7892561983471076</v>
      </c>
      <c r="Z28" s="458">
        <v>967</v>
      </c>
      <c r="AA28" s="431">
        <v>968</v>
      </c>
      <c r="AB28" s="459"/>
      <c r="AC28" s="318"/>
      <c r="AD28" s="318"/>
      <c r="AE28" s="426"/>
      <c r="AF28" s="426"/>
    </row>
    <row r="29" spans="1:32" ht="12" customHeight="1">
      <c r="A29" s="19" t="s">
        <v>29</v>
      </c>
      <c r="B29" s="458">
        <v>1338</v>
      </c>
      <c r="C29" s="495">
        <v>14.82877091876316</v>
      </c>
      <c r="D29" s="431">
        <v>1454</v>
      </c>
      <c r="E29" s="329">
        <v>15.213979282201528</v>
      </c>
      <c r="F29" s="458">
        <v>2625</v>
      </c>
      <c r="G29" s="495">
        <v>29.092319627618309</v>
      </c>
      <c r="H29" s="431">
        <v>3047</v>
      </c>
      <c r="I29" s="329">
        <v>31.882389871298525</v>
      </c>
      <c r="J29" s="458">
        <v>2211</v>
      </c>
      <c r="K29" s="495">
        <v>24.504045217776792</v>
      </c>
      <c r="L29" s="431">
        <v>2372</v>
      </c>
      <c r="M29" s="329">
        <v>24.819504028460813</v>
      </c>
      <c r="N29" s="458">
        <v>856</v>
      </c>
      <c r="O29" s="495">
        <v>9.4868668957109605</v>
      </c>
      <c r="P29" s="431">
        <v>810</v>
      </c>
      <c r="Q29" s="329">
        <v>8.4754630114052532</v>
      </c>
      <c r="R29" s="458">
        <v>965</v>
      </c>
      <c r="S29" s="495">
        <v>10.694890834533968</v>
      </c>
      <c r="T29" s="431">
        <v>918</v>
      </c>
      <c r="U29" s="329">
        <v>9.6055247462592863</v>
      </c>
      <c r="V29" s="496">
        <v>1028</v>
      </c>
      <c r="W29" s="495">
        <v>11.393106505596808</v>
      </c>
      <c r="X29" s="431">
        <v>956</v>
      </c>
      <c r="Y29" s="329">
        <v>10.003139060374595</v>
      </c>
      <c r="Z29" s="458">
        <v>9023</v>
      </c>
      <c r="AA29" s="431">
        <v>9557</v>
      </c>
      <c r="AB29" s="459"/>
      <c r="AC29" s="318"/>
      <c r="AD29" s="318"/>
      <c r="AE29" s="426"/>
      <c r="AF29" s="426"/>
    </row>
    <row r="30" spans="1:32" ht="12" customHeight="1">
      <c r="A30" s="19" t="s">
        <v>30</v>
      </c>
      <c r="B30" s="458">
        <v>588</v>
      </c>
      <c r="C30" s="495">
        <v>16.852966466036115</v>
      </c>
      <c r="D30" s="431">
        <v>787</v>
      </c>
      <c r="E30" s="329">
        <v>22.57601835915089</v>
      </c>
      <c r="F30" s="458">
        <v>1332</v>
      </c>
      <c r="G30" s="495">
        <v>38.177128116938952</v>
      </c>
      <c r="H30" s="431">
        <v>1073</v>
      </c>
      <c r="I30" s="329">
        <v>30.780263912794034</v>
      </c>
      <c r="J30" s="458">
        <v>945</v>
      </c>
      <c r="K30" s="495">
        <v>27.085124677558039</v>
      </c>
      <c r="L30" s="431">
        <v>840</v>
      </c>
      <c r="M30" s="329">
        <v>24.096385542168676</v>
      </c>
      <c r="N30" s="458">
        <v>408</v>
      </c>
      <c r="O30" s="495">
        <v>11.693895098882201</v>
      </c>
      <c r="P30" s="431">
        <v>467</v>
      </c>
      <c r="Q30" s="329">
        <v>13.396442914515204</v>
      </c>
      <c r="R30" s="458">
        <v>150</v>
      </c>
      <c r="S30" s="495">
        <v>4.2992261392949267</v>
      </c>
      <c r="T30" s="431">
        <v>220</v>
      </c>
      <c r="U30" s="329">
        <v>6.3109581181870338</v>
      </c>
      <c r="V30" s="496">
        <v>66</v>
      </c>
      <c r="W30" s="495">
        <v>1.8916595012897679</v>
      </c>
      <c r="X30" s="431">
        <v>99</v>
      </c>
      <c r="Y30" s="329">
        <v>2.8399311531841653</v>
      </c>
      <c r="Z30" s="458">
        <v>3489</v>
      </c>
      <c r="AA30" s="431">
        <v>3486</v>
      </c>
      <c r="AB30" s="459"/>
      <c r="AC30" s="318"/>
      <c r="AD30" s="318"/>
      <c r="AE30" s="426"/>
      <c r="AF30" s="426"/>
    </row>
    <row r="31" spans="1:32" ht="12" customHeight="1">
      <c r="A31" s="19" t="s">
        <v>44</v>
      </c>
      <c r="B31" s="458">
        <v>37</v>
      </c>
      <c r="C31" s="495">
        <v>0.12305441000399095</v>
      </c>
      <c r="D31" s="431">
        <v>0</v>
      </c>
      <c r="E31" s="329">
        <v>0</v>
      </c>
      <c r="F31" s="458">
        <v>3373</v>
      </c>
      <c r="G31" s="495">
        <v>11.217906079553012</v>
      </c>
      <c r="H31" s="431">
        <v>3248</v>
      </c>
      <c r="I31" s="329">
        <v>21.267679413305395</v>
      </c>
      <c r="J31" s="458">
        <v>4153</v>
      </c>
      <c r="K31" s="495">
        <v>13.812026074231742</v>
      </c>
      <c r="L31" s="431">
        <v>4282</v>
      </c>
      <c r="M31" s="329">
        <v>28.038239916186484</v>
      </c>
      <c r="N31" s="458">
        <v>4191</v>
      </c>
      <c r="O31" s="495">
        <v>13.938406279100706</v>
      </c>
      <c r="P31" s="431">
        <v>4244</v>
      </c>
      <c r="Q31" s="329">
        <v>27.78941854374018</v>
      </c>
      <c r="R31" s="458">
        <v>3223</v>
      </c>
      <c r="S31" s="495">
        <v>10.719036849807104</v>
      </c>
      <c r="T31" s="431">
        <v>3399</v>
      </c>
      <c r="U31" s="329">
        <v>22.256416972236774</v>
      </c>
      <c r="V31" s="496">
        <v>15091</v>
      </c>
      <c r="W31" s="495">
        <v>50.189570307303448</v>
      </c>
      <c r="X31" s="431">
        <v>99</v>
      </c>
      <c r="Y31" s="329">
        <v>0.64824515453116816</v>
      </c>
      <c r="Z31" s="458">
        <v>30068</v>
      </c>
      <c r="AA31" s="431">
        <v>15272</v>
      </c>
      <c r="AB31" s="459"/>
      <c r="AC31" s="318"/>
      <c r="AD31" s="318"/>
      <c r="AE31" s="426"/>
      <c r="AF31" s="426"/>
    </row>
    <row r="32" spans="1:32" ht="12" customHeight="1">
      <c r="A32" s="19" t="s">
        <v>46</v>
      </c>
      <c r="B32" s="458">
        <v>988</v>
      </c>
      <c r="C32" s="495">
        <v>20.241753738987914</v>
      </c>
      <c r="D32" s="431">
        <v>919</v>
      </c>
      <c r="E32" s="329">
        <v>18.778095627298732</v>
      </c>
      <c r="F32" s="458">
        <v>1644</v>
      </c>
      <c r="G32" s="495">
        <v>33.68162261831592</v>
      </c>
      <c r="H32" s="431">
        <v>1780</v>
      </c>
      <c r="I32" s="329">
        <v>36.371066612178176</v>
      </c>
      <c r="J32" s="458">
        <v>1151</v>
      </c>
      <c r="K32" s="495">
        <v>23.581233353820938</v>
      </c>
      <c r="L32" s="431">
        <v>1155</v>
      </c>
      <c r="M32" s="329">
        <v>23.600326930935839</v>
      </c>
      <c r="N32" s="458">
        <v>465</v>
      </c>
      <c r="O32" s="495">
        <v>9.5267363245236627</v>
      </c>
      <c r="P32" s="431">
        <v>508</v>
      </c>
      <c r="Q32" s="329">
        <v>10.380057212913773</v>
      </c>
      <c r="R32" s="458">
        <v>385</v>
      </c>
      <c r="S32" s="495">
        <v>7.8877279246056133</v>
      </c>
      <c r="T32" s="431">
        <v>305</v>
      </c>
      <c r="U32" s="329">
        <v>6.2321209644462607</v>
      </c>
      <c r="V32" s="496">
        <v>248</v>
      </c>
      <c r="W32" s="495">
        <v>5.0809260397459539</v>
      </c>
      <c r="X32" s="431">
        <v>227</v>
      </c>
      <c r="Y32" s="329">
        <v>4.6383326522272172</v>
      </c>
      <c r="Z32" s="458">
        <v>4881</v>
      </c>
      <c r="AA32" s="431">
        <v>4894</v>
      </c>
      <c r="AB32" s="459"/>
      <c r="AC32" s="318"/>
      <c r="AD32" s="318"/>
      <c r="AE32" s="426"/>
      <c r="AF32" s="426"/>
    </row>
    <row r="33" spans="1:32" ht="12" customHeight="1">
      <c r="A33" s="19" t="s">
        <v>404</v>
      </c>
      <c r="B33" s="458">
        <v>101</v>
      </c>
      <c r="C33" s="495">
        <v>9.4040968342644327</v>
      </c>
      <c r="D33" s="431">
        <v>77</v>
      </c>
      <c r="E33" s="329">
        <v>7.5490196078431371</v>
      </c>
      <c r="F33" s="458">
        <v>378</v>
      </c>
      <c r="G33" s="495">
        <v>35.195530726256983</v>
      </c>
      <c r="H33" s="431">
        <v>338</v>
      </c>
      <c r="I33" s="329">
        <v>33.137254901960787</v>
      </c>
      <c r="J33" s="458">
        <v>395</v>
      </c>
      <c r="K33" s="495">
        <v>36.778398510242084</v>
      </c>
      <c r="L33" s="431">
        <v>329</v>
      </c>
      <c r="M33" s="329">
        <v>32.254901960784316</v>
      </c>
      <c r="N33" s="458">
        <v>100</v>
      </c>
      <c r="O33" s="495">
        <v>9.3109869646182499</v>
      </c>
      <c r="P33" s="431">
        <v>120</v>
      </c>
      <c r="Q33" s="329">
        <v>11.764705882352942</v>
      </c>
      <c r="R33" s="458">
        <v>64</v>
      </c>
      <c r="S33" s="495">
        <v>5.9590316573556796</v>
      </c>
      <c r="T33" s="431">
        <v>102</v>
      </c>
      <c r="U33" s="329">
        <v>10</v>
      </c>
      <c r="V33" s="496">
        <v>36</v>
      </c>
      <c r="W33" s="495">
        <v>3.3519553072625698</v>
      </c>
      <c r="X33" s="431">
        <v>54</v>
      </c>
      <c r="Y33" s="329">
        <v>5.2941176470588234</v>
      </c>
      <c r="Z33" s="458">
        <v>1074</v>
      </c>
      <c r="AA33" s="431">
        <v>1020</v>
      </c>
      <c r="AB33" s="459"/>
      <c r="AC33" s="318"/>
      <c r="AD33" s="318"/>
      <c r="AE33" s="426"/>
      <c r="AF33" s="426"/>
    </row>
    <row r="34" spans="1:32" ht="12" customHeight="1">
      <c r="A34" s="19" t="s">
        <v>34</v>
      </c>
      <c r="B34" s="458">
        <v>2503</v>
      </c>
      <c r="C34" s="495">
        <v>20.62968762878101</v>
      </c>
      <c r="D34" s="431">
        <v>3087</v>
      </c>
      <c r="E34" s="329">
        <v>25.25153374233129</v>
      </c>
      <c r="F34" s="458">
        <v>3766</v>
      </c>
      <c r="G34" s="495">
        <v>31.039314266875465</v>
      </c>
      <c r="H34" s="431">
        <v>3498</v>
      </c>
      <c r="I34" s="329">
        <v>28.613496932515336</v>
      </c>
      <c r="J34" s="458">
        <v>3444</v>
      </c>
      <c r="K34" s="495">
        <v>28.385395203164922</v>
      </c>
      <c r="L34" s="431">
        <v>3143</v>
      </c>
      <c r="M34" s="329">
        <v>25.709611451942742</v>
      </c>
      <c r="N34" s="458">
        <v>1130</v>
      </c>
      <c r="O34" s="495">
        <v>9.3134426769966208</v>
      </c>
      <c r="P34" s="431">
        <v>1146</v>
      </c>
      <c r="Q34" s="329">
        <v>9.374233128834355</v>
      </c>
      <c r="R34" s="458">
        <v>815</v>
      </c>
      <c r="S34" s="495">
        <v>6.7172175059754391</v>
      </c>
      <c r="T34" s="431">
        <v>836</v>
      </c>
      <c r="U34" s="329">
        <v>6.8384458077709613</v>
      </c>
      <c r="V34" s="496">
        <v>475</v>
      </c>
      <c r="W34" s="495">
        <v>3.9149427182065439</v>
      </c>
      <c r="X34" s="431">
        <v>515</v>
      </c>
      <c r="Y34" s="329">
        <v>4.2126789366053172</v>
      </c>
      <c r="Z34" s="458">
        <v>12133</v>
      </c>
      <c r="AA34" s="431">
        <v>12225</v>
      </c>
      <c r="AB34" s="459"/>
      <c r="AC34" s="318"/>
      <c r="AD34" s="318"/>
      <c r="AE34" s="426"/>
      <c r="AF34" s="426"/>
    </row>
    <row r="35" spans="1:32" ht="12" customHeight="1">
      <c r="A35" s="19" t="s">
        <v>369</v>
      </c>
      <c r="B35" s="458">
        <v>19788</v>
      </c>
      <c r="C35" s="495">
        <v>16.470784085233895</v>
      </c>
      <c r="D35" s="431">
        <v>20414</v>
      </c>
      <c r="E35" s="329">
        <v>16.038276910506511</v>
      </c>
      <c r="F35" s="458">
        <v>39593</v>
      </c>
      <c r="G35" s="495">
        <v>32.955718328616612</v>
      </c>
      <c r="H35" s="431">
        <v>41152</v>
      </c>
      <c r="I35" s="329">
        <v>32.331104703691771</v>
      </c>
      <c r="J35" s="458">
        <v>29321</v>
      </c>
      <c r="K35" s="495">
        <v>24.405693357749293</v>
      </c>
      <c r="L35" s="431">
        <v>31257</v>
      </c>
      <c r="M35" s="329">
        <v>24.557089320647691</v>
      </c>
      <c r="N35" s="458">
        <v>14073</v>
      </c>
      <c r="O35" s="495">
        <v>11.713833860496088</v>
      </c>
      <c r="P35" s="431">
        <v>15482</v>
      </c>
      <c r="Q35" s="329">
        <v>12.163446807507679</v>
      </c>
      <c r="R35" s="458">
        <v>10175</v>
      </c>
      <c r="S35" s="495">
        <v>8.4692858331946059</v>
      </c>
      <c r="T35" s="431">
        <v>11069</v>
      </c>
      <c r="U35" s="329">
        <v>8.6963695073183374</v>
      </c>
      <c r="V35" s="496">
        <v>7190</v>
      </c>
      <c r="W35" s="495">
        <v>5.9846845347095057</v>
      </c>
      <c r="X35" s="431">
        <v>7909</v>
      </c>
      <c r="Y35" s="329">
        <v>6.2137127503280096</v>
      </c>
      <c r="Z35" s="458">
        <v>120140</v>
      </c>
      <c r="AA35" s="431">
        <v>127283</v>
      </c>
      <c r="AB35" s="459"/>
      <c r="AC35" s="318"/>
      <c r="AD35" s="318"/>
      <c r="AE35" s="426"/>
      <c r="AF35" s="426"/>
    </row>
    <row r="36" spans="1:32" ht="12" customHeight="1">
      <c r="A36" s="19" t="s">
        <v>36</v>
      </c>
      <c r="B36" s="458">
        <v>165</v>
      </c>
      <c r="C36" s="495">
        <v>11.913357400722022</v>
      </c>
      <c r="D36" s="431">
        <v>229</v>
      </c>
      <c r="E36" s="329">
        <v>12.193823216187434</v>
      </c>
      <c r="F36" s="458">
        <v>476</v>
      </c>
      <c r="G36" s="495">
        <v>34.368231046931406</v>
      </c>
      <c r="H36" s="431">
        <v>700</v>
      </c>
      <c r="I36" s="329">
        <v>37.273695420660275</v>
      </c>
      <c r="J36" s="458">
        <v>356</v>
      </c>
      <c r="K36" s="495">
        <v>25.703971119133573</v>
      </c>
      <c r="L36" s="431">
        <v>454</v>
      </c>
      <c r="M36" s="329">
        <v>24.174653887113951</v>
      </c>
      <c r="N36" s="458">
        <v>143</v>
      </c>
      <c r="O36" s="495">
        <v>10.324909747292418</v>
      </c>
      <c r="P36" s="431">
        <v>185</v>
      </c>
      <c r="Q36" s="329">
        <v>9.8509052183173598</v>
      </c>
      <c r="R36" s="458">
        <v>160</v>
      </c>
      <c r="S36" s="495">
        <v>11.552346570397113</v>
      </c>
      <c r="T36" s="431">
        <v>196</v>
      </c>
      <c r="U36" s="329">
        <v>10.436634717784878</v>
      </c>
      <c r="V36" s="496">
        <v>85</v>
      </c>
      <c r="W36" s="495">
        <v>6.1371841155234659</v>
      </c>
      <c r="X36" s="431">
        <v>114</v>
      </c>
      <c r="Y36" s="329">
        <v>6.0702875399361025</v>
      </c>
      <c r="Z36" s="458">
        <v>1385</v>
      </c>
      <c r="AA36" s="431">
        <v>1878</v>
      </c>
      <c r="AB36" s="459"/>
      <c r="AC36" s="318"/>
      <c r="AD36" s="318"/>
      <c r="AE36" s="426"/>
      <c r="AF36" s="426"/>
    </row>
    <row r="37" spans="1:32" ht="12" customHeight="1">
      <c r="A37" s="432" t="s">
        <v>47</v>
      </c>
      <c r="B37" s="497">
        <v>197</v>
      </c>
      <c r="C37" s="498">
        <v>16.055419722901384</v>
      </c>
      <c r="D37" s="434">
        <v>210</v>
      </c>
      <c r="E37" s="436">
        <v>18.134715025906736</v>
      </c>
      <c r="F37" s="497">
        <v>360</v>
      </c>
      <c r="G37" s="498">
        <v>29.339853300733495</v>
      </c>
      <c r="H37" s="434">
        <v>316</v>
      </c>
      <c r="I37" s="436">
        <v>27.288428324697755</v>
      </c>
      <c r="J37" s="497">
        <v>383</v>
      </c>
      <c r="K37" s="498">
        <v>31.214343928280357</v>
      </c>
      <c r="L37" s="434">
        <v>328</v>
      </c>
      <c r="M37" s="436">
        <v>28.324697754749568</v>
      </c>
      <c r="N37" s="497">
        <v>137</v>
      </c>
      <c r="O37" s="498">
        <v>11.165444172779136</v>
      </c>
      <c r="P37" s="434">
        <v>150</v>
      </c>
      <c r="Q37" s="436">
        <v>12.953367875647668</v>
      </c>
      <c r="R37" s="497">
        <v>95</v>
      </c>
      <c r="S37" s="498">
        <v>7.7424612876935619</v>
      </c>
      <c r="T37" s="434">
        <v>100</v>
      </c>
      <c r="U37" s="436">
        <v>8.6355785837651116</v>
      </c>
      <c r="V37" s="499">
        <v>55</v>
      </c>
      <c r="W37" s="498">
        <v>4.4824775876120615</v>
      </c>
      <c r="X37" s="434">
        <v>54</v>
      </c>
      <c r="Y37" s="436">
        <v>4.6632124352331603</v>
      </c>
      <c r="Z37" s="497">
        <v>1227</v>
      </c>
      <c r="AA37" s="434">
        <v>1158</v>
      </c>
      <c r="AB37" s="459"/>
      <c r="AC37" s="318"/>
      <c r="AD37" s="318"/>
      <c r="AE37" s="426"/>
      <c r="AF37" s="426"/>
    </row>
    <row r="38" spans="1:32" ht="12" customHeight="1">
      <c r="A38" s="480" t="s">
        <v>370</v>
      </c>
      <c r="B38" s="3"/>
      <c r="C38" s="3"/>
      <c r="D38" s="3"/>
      <c r="E38" s="3"/>
      <c r="F38" s="4"/>
      <c r="G38" s="4"/>
      <c r="H38" s="4"/>
      <c r="I38" s="4"/>
      <c r="J38" s="4"/>
      <c r="K38" s="4"/>
      <c r="L38" s="4"/>
      <c r="M38" s="4"/>
      <c r="N38" s="4"/>
      <c r="O38" s="4"/>
      <c r="P38" s="4"/>
      <c r="Q38" s="4"/>
      <c r="R38" s="4"/>
      <c r="S38" s="4"/>
      <c r="T38" s="4"/>
      <c r="U38" s="4"/>
      <c r="V38" s="4"/>
      <c r="W38" s="4"/>
      <c r="X38" s="4"/>
      <c r="Y38" s="4"/>
    </row>
    <row r="39" spans="1:32" ht="12" customHeight="1">
      <c r="A39" s="445" t="s">
        <v>39</v>
      </c>
      <c r="B39" s="4"/>
      <c r="C39" s="4"/>
      <c r="D39" s="4"/>
      <c r="E39" s="4"/>
      <c r="F39" s="4"/>
      <c r="G39" s="4"/>
      <c r="H39" s="4"/>
      <c r="I39" s="4"/>
      <c r="J39" s="4"/>
      <c r="K39" s="4"/>
      <c r="L39" s="4"/>
      <c r="M39" s="4"/>
      <c r="N39" s="4"/>
      <c r="O39" s="4"/>
      <c r="P39" s="4"/>
      <c r="Q39" s="4"/>
      <c r="R39" s="4"/>
      <c r="S39" s="4"/>
      <c r="T39" s="4"/>
      <c r="U39" s="4"/>
      <c r="V39" s="4"/>
      <c r="W39" s="4"/>
      <c r="X39" s="4"/>
      <c r="Y39" s="4"/>
    </row>
    <row r="40" spans="1:32" ht="12" customHeight="1">
      <c r="A40" s="445" t="s">
        <v>616</v>
      </c>
    </row>
    <row r="41" spans="1:32" ht="12" customHeight="1">
      <c r="A41" s="445" t="s">
        <v>373</v>
      </c>
    </row>
    <row r="42" spans="1:32" ht="12" customHeight="1">
      <c r="A42" s="445"/>
    </row>
    <row r="44" spans="1:32" ht="12" customHeight="1">
      <c r="C44" s="426"/>
    </row>
    <row r="45" spans="1:32" ht="12" customHeight="1">
      <c r="C45" s="426"/>
    </row>
    <row r="46" spans="1:32" ht="12" customHeight="1">
      <c r="C46" s="426"/>
    </row>
    <row r="47" spans="1:32" ht="12" customHeight="1">
      <c r="C47" s="426"/>
    </row>
    <row r="48" spans="1:32" ht="12" customHeight="1">
      <c r="C48" s="426"/>
    </row>
    <row r="49" spans="3:3" ht="12" customHeight="1">
      <c r="C49" s="426"/>
    </row>
    <row r="50" spans="3:3" ht="12" customHeight="1">
      <c r="C50" s="426"/>
    </row>
    <row r="51" spans="3:3" ht="12" customHeight="1">
      <c r="C51" s="426"/>
    </row>
    <row r="52" spans="3:3" ht="12" customHeight="1">
      <c r="C52" s="426"/>
    </row>
    <row r="53" spans="3:3" ht="12" customHeight="1">
      <c r="C53" s="426"/>
    </row>
    <row r="54" spans="3:3" ht="12" customHeight="1">
      <c r="C54" s="426"/>
    </row>
    <row r="55" spans="3:3" ht="12" customHeight="1">
      <c r="C55" s="426"/>
    </row>
    <row r="56" spans="3:3" ht="12" customHeight="1">
      <c r="C56" s="426"/>
    </row>
    <row r="57" spans="3:3" ht="12" customHeight="1">
      <c r="C57" s="426"/>
    </row>
    <row r="58" spans="3:3" ht="12" customHeight="1">
      <c r="C58" s="426"/>
    </row>
    <row r="59" spans="3:3" ht="12" customHeight="1">
      <c r="C59" s="426"/>
    </row>
    <row r="60" spans="3:3" ht="12" customHeight="1">
      <c r="C60" s="426"/>
    </row>
    <row r="61" spans="3:3" ht="12" customHeight="1">
      <c r="C61" s="426"/>
    </row>
    <row r="62" spans="3:3" ht="12" customHeight="1">
      <c r="C62" s="426"/>
    </row>
    <row r="63" spans="3:3" ht="12" customHeight="1">
      <c r="C63" s="426"/>
    </row>
    <row r="64" spans="3:3" ht="12" customHeight="1">
      <c r="C64" s="426"/>
    </row>
    <row r="65" spans="3:3" ht="12" customHeight="1">
      <c r="C65" s="426"/>
    </row>
    <row r="66" spans="3:3" ht="12" customHeight="1">
      <c r="C66" s="426"/>
    </row>
    <row r="67" spans="3:3" ht="12" customHeight="1">
      <c r="C67" s="426"/>
    </row>
    <row r="68" spans="3:3" ht="12" customHeight="1">
      <c r="C68" s="426"/>
    </row>
    <row r="69" spans="3:3" ht="12" customHeight="1">
      <c r="C69" s="426"/>
    </row>
    <row r="70" spans="3:3" ht="12" customHeight="1">
      <c r="C70" s="426"/>
    </row>
    <row r="71" spans="3:3" ht="12" customHeight="1">
      <c r="C71" s="426"/>
    </row>
    <row r="72" spans="3:3" ht="12" customHeight="1">
      <c r="C72" s="426"/>
    </row>
    <row r="73" spans="3:3" ht="12" customHeight="1">
      <c r="C73" s="426"/>
    </row>
    <row r="74" spans="3:3" ht="12" customHeight="1">
      <c r="C74" s="426"/>
    </row>
    <row r="75" spans="3:3" ht="12" customHeight="1">
      <c r="C75" s="426"/>
    </row>
    <row r="76" spans="3:3" ht="12" customHeight="1">
      <c r="C76" s="426"/>
    </row>
    <row r="77" spans="3:3" ht="12" customHeight="1">
      <c r="C77" s="426"/>
    </row>
    <row r="78" spans="3:3" ht="12" customHeight="1">
      <c r="C78" s="426"/>
    </row>
    <row r="79" spans="3:3" ht="12" customHeight="1">
      <c r="C79" s="426"/>
    </row>
    <row r="80" spans="3:3" ht="12" customHeight="1">
      <c r="C80" s="426"/>
    </row>
    <row r="81" spans="3:3" ht="12" customHeight="1">
      <c r="C81" s="426"/>
    </row>
    <row r="82" spans="3:3" ht="12" customHeight="1">
      <c r="C82" s="426"/>
    </row>
    <row r="83" spans="3:3" ht="12" customHeight="1">
      <c r="C83" s="426"/>
    </row>
    <row r="84" spans="3:3" ht="12" customHeight="1">
      <c r="C84" s="426"/>
    </row>
    <row r="85" spans="3:3" ht="12" customHeight="1">
      <c r="C85" s="426"/>
    </row>
    <row r="86" spans="3:3" ht="12" customHeight="1">
      <c r="C86" s="426"/>
    </row>
    <row r="87" spans="3:3" ht="12" customHeight="1">
      <c r="C87" s="426"/>
    </row>
    <row r="88" spans="3:3" ht="12" customHeight="1">
      <c r="C88" s="426"/>
    </row>
    <row r="89" spans="3:3" ht="12" customHeight="1">
      <c r="C89" s="426"/>
    </row>
    <row r="90" spans="3:3" ht="12" customHeight="1">
      <c r="C90" s="426"/>
    </row>
    <row r="91" spans="3:3" ht="12" customHeight="1">
      <c r="C91" s="426"/>
    </row>
    <row r="92" spans="3:3" ht="12" customHeight="1">
      <c r="C92" s="426"/>
    </row>
    <row r="93" spans="3:3" ht="12" customHeight="1">
      <c r="C93" s="426"/>
    </row>
    <row r="94" spans="3:3" ht="12" customHeight="1">
      <c r="C94" s="426"/>
    </row>
    <row r="95" spans="3:3" ht="12" customHeight="1">
      <c r="C95" s="426"/>
    </row>
    <row r="96" spans="3:3" ht="12" customHeight="1">
      <c r="C96" s="426"/>
    </row>
    <row r="97" spans="3:3" ht="12" customHeight="1">
      <c r="C97" s="426"/>
    </row>
    <row r="98" spans="3:3" ht="12" customHeight="1">
      <c r="C98" s="426"/>
    </row>
    <row r="99" spans="3:3" ht="12" customHeight="1">
      <c r="C99" s="426"/>
    </row>
    <row r="100" spans="3:3" ht="12" customHeight="1">
      <c r="C100" s="426"/>
    </row>
  </sheetData>
  <mergeCells count="20">
    <mergeCell ref="V6:W6"/>
    <mergeCell ref="X6:Y6"/>
    <mergeCell ref="V5:Y5"/>
    <mergeCell ref="Z5:AA6"/>
    <mergeCell ref="B6:C6"/>
    <mergeCell ref="D6:E6"/>
    <mergeCell ref="F6:G6"/>
    <mergeCell ref="H6:I6"/>
    <mergeCell ref="J6:K6"/>
    <mergeCell ref="L6:M6"/>
    <mergeCell ref="N6:O6"/>
    <mergeCell ref="P6:Q6"/>
    <mergeCell ref="R5:U5"/>
    <mergeCell ref="R6:S6"/>
    <mergeCell ref="T6:U6"/>
    <mergeCell ref="A5:A6"/>
    <mergeCell ref="B5:E5"/>
    <mergeCell ref="F5:I5"/>
    <mergeCell ref="J5:M5"/>
    <mergeCell ref="N5:Q5"/>
  </mergeCells>
  <pageMargins left="0.511811024" right="0.511811024" top="0.78740157499999996" bottom="0.78740157499999996" header="0.31496062000000002" footer="0.31496062000000002"/>
  <pageSetup paperSize="9" orientation="portrait"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8"/>
  <sheetViews>
    <sheetView topLeftCell="A4" workbookViewId="0">
      <pane xSplit="9" ySplit="7" topLeftCell="S11" activePane="bottomRight" state="frozen"/>
      <selection activeCell="A4" sqref="A4"/>
      <selection pane="topRight" activeCell="J4" sqref="J4"/>
      <selection pane="bottomLeft" activeCell="A8" sqref="A8"/>
      <selection pane="bottomRight" activeCell="AA12" sqref="AA12"/>
    </sheetView>
  </sheetViews>
  <sheetFormatPr defaultColWidth="8.85546875" defaultRowHeight="11.25"/>
  <cols>
    <col min="1" max="1" width="17.28515625" style="11" customWidth="1"/>
    <col min="2" max="16384" width="8.85546875" style="11"/>
  </cols>
  <sheetData>
    <row r="1" spans="1:30">
      <c r="A1" s="1" t="s">
        <v>94</v>
      </c>
      <c r="B1" s="3"/>
      <c r="C1" s="3"/>
      <c r="D1" s="3"/>
      <c r="E1" s="3"/>
      <c r="F1" s="4"/>
      <c r="G1" s="4"/>
      <c r="H1" s="4"/>
      <c r="I1" s="4"/>
      <c r="J1" s="4"/>
      <c r="K1" s="4"/>
      <c r="L1" s="4"/>
      <c r="M1" s="4"/>
      <c r="N1" s="4"/>
      <c r="O1" s="4"/>
      <c r="P1" s="4"/>
      <c r="Q1" s="4"/>
      <c r="R1" s="4"/>
      <c r="S1" s="4"/>
      <c r="T1" s="4"/>
      <c r="U1" s="4"/>
    </row>
    <row r="2" spans="1:30">
      <c r="A2" s="4" t="s">
        <v>405</v>
      </c>
      <c r="B2" s="3"/>
      <c r="C2" s="3"/>
      <c r="D2" s="3"/>
      <c r="E2" s="3"/>
      <c r="F2" s="4"/>
      <c r="G2" s="4"/>
      <c r="H2" s="4"/>
      <c r="I2" s="4"/>
      <c r="J2" s="4"/>
      <c r="K2" s="4"/>
      <c r="L2" s="4"/>
      <c r="M2" s="4"/>
      <c r="N2" s="4"/>
      <c r="O2" s="4"/>
      <c r="P2" s="4"/>
      <c r="Q2" s="4"/>
      <c r="R2" s="4"/>
      <c r="S2" s="4"/>
      <c r="T2" s="4"/>
      <c r="U2" s="4"/>
    </row>
    <row r="3" spans="1:30">
      <c r="A3" s="4" t="s">
        <v>362</v>
      </c>
      <c r="B3" s="3"/>
      <c r="C3" s="3"/>
      <c r="D3" s="3"/>
      <c r="E3" s="3"/>
      <c r="F3" s="4"/>
      <c r="G3" s="4"/>
      <c r="H3" s="4"/>
      <c r="I3" s="4"/>
      <c r="J3" s="4"/>
      <c r="K3" s="4"/>
      <c r="L3" s="4"/>
      <c r="M3" s="4"/>
      <c r="N3" s="4"/>
      <c r="O3" s="4"/>
      <c r="P3" s="4"/>
      <c r="Q3" s="4"/>
      <c r="R3" s="4"/>
      <c r="S3" s="4"/>
      <c r="T3" s="4"/>
      <c r="U3" s="4"/>
    </row>
    <row r="4" spans="1:30">
      <c r="A4" s="1" t="s">
        <v>450</v>
      </c>
      <c r="B4" s="3"/>
      <c r="C4" s="3"/>
      <c r="D4" s="3"/>
      <c r="E4" s="3"/>
      <c r="F4" s="4"/>
      <c r="G4" s="4"/>
      <c r="H4" s="4"/>
      <c r="I4" s="4"/>
      <c r="J4" s="4"/>
      <c r="K4" s="4"/>
      <c r="L4" s="4"/>
      <c r="M4" s="4"/>
      <c r="N4" s="4"/>
      <c r="O4" s="4"/>
      <c r="P4" s="4"/>
      <c r="Q4" s="4"/>
      <c r="R4" s="4"/>
      <c r="S4" s="4"/>
      <c r="T4" s="4"/>
      <c r="U4" s="4"/>
    </row>
    <row r="5" spans="1:30">
      <c r="A5" s="4" t="s">
        <v>406</v>
      </c>
      <c r="B5" s="3"/>
      <c r="C5" s="3"/>
      <c r="D5" s="3"/>
      <c r="E5" s="3"/>
      <c r="F5" s="500"/>
      <c r="G5" s="500"/>
      <c r="H5" s="500"/>
      <c r="I5" s="4"/>
      <c r="J5" s="4"/>
      <c r="K5" s="4"/>
      <c r="L5" s="4"/>
      <c r="M5" s="4"/>
      <c r="N5" s="4"/>
      <c r="O5" s="4"/>
      <c r="P5" s="4"/>
      <c r="Q5" s="4"/>
      <c r="R5" s="4"/>
      <c r="S5" s="4"/>
      <c r="T5" s="4"/>
      <c r="U5" s="4"/>
    </row>
    <row r="6" spans="1:30">
      <c r="A6" s="4" t="s">
        <v>636</v>
      </c>
      <c r="B6" s="3"/>
      <c r="C6" s="3"/>
      <c r="D6" s="3"/>
      <c r="E6" s="3"/>
      <c r="F6" s="4"/>
      <c r="G6" s="4"/>
      <c r="H6" s="4"/>
      <c r="I6" s="4"/>
      <c r="J6" s="4"/>
      <c r="K6" s="4"/>
      <c r="L6" s="4"/>
      <c r="M6" s="4"/>
      <c r="N6" s="4"/>
      <c r="O6" s="4"/>
      <c r="P6" s="4"/>
      <c r="Q6" s="4"/>
      <c r="R6" s="4"/>
      <c r="S6" s="4"/>
      <c r="T6" s="4"/>
      <c r="U6" s="4"/>
    </row>
    <row r="7" spans="1:30">
      <c r="A7" s="4"/>
      <c r="B7" s="3"/>
      <c r="C7" s="3"/>
      <c r="D7" s="3"/>
      <c r="E7" s="3"/>
      <c r="F7" s="4"/>
      <c r="G7" s="4"/>
      <c r="H7" s="4"/>
      <c r="I7" s="4"/>
      <c r="J7" s="4"/>
      <c r="K7" s="4"/>
      <c r="L7" s="4"/>
      <c r="M7" s="4"/>
      <c r="N7" s="4"/>
      <c r="O7" s="4"/>
      <c r="P7" s="4"/>
      <c r="Q7" s="4"/>
      <c r="R7" s="4"/>
      <c r="S7" s="4"/>
      <c r="T7" s="4"/>
      <c r="U7" s="4"/>
    </row>
    <row r="8" spans="1:30">
      <c r="A8" s="1176" t="s">
        <v>2</v>
      </c>
      <c r="B8" s="1193" t="s">
        <v>407</v>
      </c>
      <c r="C8" s="1194"/>
      <c r="D8" s="1194"/>
      <c r="E8" s="1195"/>
      <c r="F8" s="1193" t="s">
        <v>321</v>
      </c>
      <c r="G8" s="1194"/>
      <c r="H8" s="1194"/>
      <c r="I8" s="1195"/>
      <c r="J8" s="1193" t="s">
        <v>408</v>
      </c>
      <c r="K8" s="1194"/>
      <c r="L8" s="1194"/>
      <c r="M8" s="1195"/>
      <c r="N8" s="1193" t="s">
        <v>409</v>
      </c>
      <c r="O8" s="1194"/>
      <c r="P8" s="1194"/>
      <c r="Q8" s="1195"/>
      <c r="R8" s="1193" t="s">
        <v>410</v>
      </c>
      <c r="S8" s="1194"/>
      <c r="T8" s="1194"/>
      <c r="U8" s="1195"/>
      <c r="V8" s="1193" t="s">
        <v>411</v>
      </c>
      <c r="W8" s="1194"/>
      <c r="X8" s="1194"/>
      <c r="Y8" s="1195"/>
      <c r="Z8" s="1186" t="s">
        <v>403</v>
      </c>
      <c r="AA8" s="1186"/>
    </row>
    <row r="9" spans="1:30">
      <c r="A9" s="1176"/>
      <c r="B9" s="1193">
        <v>2012</v>
      </c>
      <c r="C9" s="1195"/>
      <c r="D9" s="1193">
        <v>2013</v>
      </c>
      <c r="E9" s="1195"/>
      <c r="F9" s="1193">
        <v>2012</v>
      </c>
      <c r="G9" s="1195"/>
      <c r="H9" s="1193">
        <v>2013</v>
      </c>
      <c r="I9" s="1195"/>
      <c r="J9" s="1193">
        <v>2012</v>
      </c>
      <c r="K9" s="1195"/>
      <c r="L9" s="1193">
        <v>2013</v>
      </c>
      <c r="M9" s="1195"/>
      <c r="N9" s="1193">
        <v>2012</v>
      </c>
      <c r="O9" s="1195"/>
      <c r="P9" s="1193">
        <v>2013</v>
      </c>
      <c r="Q9" s="1195"/>
      <c r="R9" s="1193">
        <v>2012</v>
      </c>
      <c r="S9" s="1195"/>
      <c r="T9" s="1193">
        <v>2013</v>
      </c>
      <c r="U9" s="1195"/>
      <c r="V9" s="1193">
        <v>2012</v>
      </c>
      <c r="W9" s="1195"/>
      <c r="X9" s="1193">
        <v>2013</v>
      </c>
      <c r="Y9" s="1195"/>
      <c r="Z9" s="1186"/>
      <c r="AA9" s="1186"/>
      <c r="AC9" s="424"/>
    </row>
    <row r="10" spans="1:30" ht="33.75">
      <c r="A10" s="1176"/>
      <c r="B10" s="467" t="s">
        <v>147</v>
      </c>
      <c r="C10" s="604" t="s">
        <v>336</v>
      </c>
      <c r="D10" s="467" t="s">
        <v>147</v>
      </c>
      <c r="E10" s="604" t="s">
        <v>336</v>
      </c>
      <c r="F10" s="467" t="s">
        <v>147</v>
      </c>
      <c r="G10" s="604" t="s">
        <v>336</v>
      </c>
      <c r="H10" s="467" t="s">
        <v>147</v>
      </c>
      <c r="I10" s="604" t="s">
        <v>336</v>
      </c>
      <c r="J10" s="467" t="s">
        <v>147</v>
      </c>
      <c r="K10" s="604" t="s">
        <v>336</v>
      </c>
      <c r="L10" s="467" t="s">
        <v>147</v>
      </c>
      <c r="M10" s="604" t="s">
        <v>336</v>
      </c>
      <c r="N10" s="467" t="s">
        <v>147</v>
      </c>
      <c r="O10" s="604" t="s">
        <v>336</v>
      </c>
      <c r="P10" s="467" t="s">
        <v>147</v>
      </c>
      <c r="Q10" s="604" t="s">
        <v>336</v>
      </c>
      <c r="R10" s="467" t="s">
        <v>147</v>
      </c>
      <c r="S10" s="604" t="s">
        <v>336</v>
      </c>
      <c r="T10" s="467" t="s">
        <v>147</v>
      </c>
      <c r="U10" s="604" t="s">
        <v>336</v>
      </c>
      <c r="V10" s="467" t="s">
        <v>147</v>
      </c>
      <c r="W10" s="604" t="s">
        <v>336</v>
      </c>
      <c r="X10" s="467" t="s">
        <v>147</v>
      </c>
      <c r="Y10" s="604" t="s">
        <v>336</v>
      </c>
      <c r="Z10" s="606">
        <v>2012</v>
      </c>
      <c r="AA10" s="606">
        <v>2013</v>
      </c>
    </row>
    <row r="11" spans="1:30">
      <c r="A11" s="605"/>
      <c r="B11" s="594"/>
      <c r="C11" s="594"/>
      <c r="D11" s="594"/>
      <c r="E11" s="594"/>
      <c r="F11" s="4"/>
      <c r="G11" s="4"/>
      <c r="H11" s="486"/>
      <c r="I11" s="4"/>
      <c r="J11" s="4"/>
      <c r="K11" s="4"/>
      <c r="L11" s="4"/>
      <c r="M11" s="488"/>
      <c r="N11" s="4"/>
      <c r="O11" s="4"/>
      <c r="P11" s="486"/>
      <c r="Q11" s="487"/>
      <c r="R11" s="4"/>
      <c r="S11" s="4"/>
      <c r="T11" s="4"/>
      <c r="U11" s="487"/>
      <c r="V11" s="4"/>
      <c r="W11" s="4"/>
      <c r="X11" s="4"/>
      <c r="Y11" s="487"/>
      <c r="Z11" s="4"/>
      <c r="AA11" s="486"/>
    </row>
    <row r="12" spans="1:30" s="78" customFormat="1">
      <c r="A12" s="417" t="s">
        <v>82</v>
      </c>
      <c r="B12" s="489">
        <v>139258</v>
      </c>
      <c r="C12" s="490">
        <v>29.081879844961239</v>
      </c>
      <c r="D12" s="419">
        <v>148674</v>
      </c>
      <c r="E12" s="491">
        <v>29.775592561809678</v>
      </c>
      <c r="F12" s="489">
        <v>122399</v>
      </c>
      <c r="G12" s="490">
        <v>25.561138398823843</v>
      </c>
      <c r="H12" s="419">
        <v>124981</v>
      </c>
      <c r="I12" s="491">
        <v>25.030491773730009</v>
      </c>
      <c r="J12" s="489">
        <v>91017</v>
      </c>
      <c r="K12" s="490">
        <v>19.007492983159583</v>
      </c>
      <c r="L12" s="419">
        <v>95606</v>
      </c>
      <c r="M12" s="491">
        <v>19.147431981815085</v>
      </c>
      <c r="N12" s="489">
        <v>83352</v>
      </c>
      <c r="O12" s="490">
        <v>17.406776263031276</v>
      </c>
      <c r="P12" s="419">
        <v>87827</v>
      </c>
      <c r="Q12" s="421">
        <v>17.589497611728067</v>
      </c>
      <c r="R12" s="489">
        <v>35668</v>
      </c>
      <c r="S12" s="490">
        <v>7.4487102379043035</v>
      </c>
      <c r="T12" s="419">
        <v>37124</v>
      </c>
      <c r="U12" s="421">
        <v>7.4349859307250936</v>
      </c>
      <c r="V12" s="489">
        <v>7154</v>
      </c>
      <c r="W12" s="501">
        <v>1.4940022721197541</v>
      </c>
      <c r="X12" s="419">
        <v>5103</v>
      </c>
      <c r="Y12" s="421">
        <v>1.0220001401920631</v>
      </c>
      <c r="Z12" s="489">
        <v>478848</v>
      </c>
      <c r="AA12" s="419">
        <v>499315</v>
      </c>
      <c r="AB12" s="419"/>
      <c r="AC12" s="419"/>
      <c r="AD12" s="419"/>
    </row>
    <row r="13" spans="1:30">
      <c r="A13" s="605"/>
      <c r="B13" s="459"/>
      <c r="C13" s="494"/>
      <c r="D13" s="424"/>
      <c r="E13" s="329"/>
      <c r="F13" s="459"/>
      <c r="G13" s="494"/>
      <c r="H13" s="424"/>
      <c r="I13" s="329"/>
      <c r="J13" s="459"/>
      <c r="K13" s="494"/>
      <c r="L13" s="424"/>
      <c r="M13" s="329"/>
      <c r="N13" s="459"/>
      <c r="O13" s="494"/>
      <c r="P13" s="424"/>
      <c r="Q13" s="318"/>
      <c r="R13" s="459"/>
      <c r="S13" s="494"/>
      <c r="T13" s="424"/>
      <c r="U13" s="318"/>
      <c r="V13" s="459"/>
      <c r="W13" s="465"/>
      <c r="X13" s="424"/>
      <c r="Y13" s="318"/>
      <c r="Z13" s="459"/>
      <c r="AA13" s="424"/>
      <c r="AB13" s="424"/>
      <c r="AC13" s="424"/>
      <c r="AD13" s="424"/>
    </row>
    <row r="14" spans="1:30">
      <c r="A14" s="19" t="s">
        <v>11</v>
      </c>
      <c r="B14" s="459">
        <v>1484</v>
      </c>
      <c r="C14" s="494">
        <v>38.848167539267017</v>
      </c>
      <c r="D14" s="424">
        <v>1578</v>
      </c>
      <c r="E14" s="329">
        <v>40.92323651452282</v>
      </c>
      <c r="F14" s="459">
        <v>1041</v>
      </c>
      <c r="G14" s="494">
        <v>27.251308900523561</v>
      </c>
      <c r="H14" s="424">
        <v>1069</v>
      </c>
      <c r="I14" s="329">
        <v>27.723029045643152</v>
      </c>
      <c r="J14" s="11">
        <v>676</v>
      </c>
      <c r="K14" s="494">
        <v>17.69633507853403</v>
      </c>
      <c r="L14" s="11">
        <v>609</v>
      </c>
      <c r="M14" s="329">
        <v>15.79356846473029</v>
      </c>
      <c r="N14" s="11">
        <v>454</v>
      </c>
      <c r="O14" s="494">
        <v>11.884816753926701</v>
      </c>
      <c r="P14" s="11">
        <v>425</v>
      </c>
      <c r="Q14" s="329">
        <v>11.021784232365146</v>
      </c>
      <c r="R14" s="11">
        <v>165</v>
      </c>
      <c r="S14" s="494">
        <v>4.3193717277486909</v>
      </c>
      <c r="T14" s="11">
        <v>175</v>
      </c>
      <c r="U14" s="329">
        <v>4.5383817427385891</v>
      </c>
      <c r="V14" s="459" t="s">
        <v>58</v>
      </c>
      <c r="W14" s="459" t="s">
        <v>58</v>
      </c>
      <c r="X14" s="459" t="s">
        <v>58</v>
      </c>
      <c r="Y14" s="459" t="s">
        <v>58</v>
      </c>
      <c r="Z14" s="459">
        <v>3820</v>
      </c>
      <c r="AA14" s="424">
        <v>3856</v>
      </c>
      <c r="AB14" s="424"/>
      <c r="AC14" s="424"/>
      <c r="AD14" s="424"/>
    </row>
    <row r="15" spans="1:30">
      <c r="A15" s="19" t="s">
        <v>12</v>
      </c>
      <c r="B15" s="459">
        <v>1020</v>
      </c>
      <c r="C15" s="494">
        <v>26.962727993655829</v>
      </c>
      <c r="D15" s="424">
        <v>1623</v>
      </c>
      <c r="E15" s="329">
        <v>35.780423280423278</v>
      </c>
      <c r="F15" s="459">
        <v>975</v>
      </c>
      <c r="G15" s="494">
        <v>25.773195876288661</v>
      </c>
      <c r="H15" s="424">
        <v>1193</v>
      </c>
      <c r="I15" s="329">
        <v>26.300705467372133</v>
      </c>
      <c r="J15" s="459">
        <v>811</v>
      </c>
      <c r="K15" s="494">
        <v>21.438012159661643</v>
      </c>
      <c r="L15" s="424">
        <v>717</v>
      </c>
      <c r="M15" s="329">
        <v>15.806878306878307</v>
      </c>
      <c r="N15" s="459">
        <v>660</v>
      </c>
      <c r="O15" s="494">
        <v>17.446471054718476</v>
      </c>
      <c r="P15" s="424">
        <v>663</v>
      </c>
      <c r="Q15" s="329">
        <v>14.616402116402117</v>
      </c>
      <c r="R15" s="459">
        <v>317</v>
      </c>
      <c r="S15" s="494">
        <v>8.3795929156753903</v>
      </c>
      <c r="T15" s="424">
        <v>340</v>
      </c>
      <c r="U15" s="329">
        <v>7.4955908289241622</v>
      </c>
      <c r="V15" s="459" t="s">
        <v>58</v>
      </c>
      <c r="W15" s="459" t="s">
        <v>58</v>
      </c>
      <c r="X15" s="459" t="s">
        <v>58</v>
      </c>
      <c r="Y15" s="459" t="s">
        <v>58</v>
      </c>
      <c r="Z15" s="459">
        <v>3783</v>
      </c>
      <c r="AA15" s="424">
        <v>4536</v>
      </c>
      <c r="AB15" s="424"/>
      <c r="AC15" s="424"/>
      <c r="AD15" s="424"/>
    </row>
    <row r="16" spans="1:30">
      <c r="A16" s="19" t="s">
        <v>368</v>
      </c>
      <c r="B16" s="459">
        <v>895</v>
      </c>
      <c r="C16" s="494">
        <v>44.839679358717433</v>
      </c>
      <c r="D16" s="424">
        <v>949</v>
      </c>
      <c r="E16" s="329">
        <v>41.422959406372762</v>
      </c>
      <c r="F16" s="459">
        <v>608</v>
      </c>
      <c r="G16" s="494">
        <v>30.460921843687373</v>
      </c>
      <c r="H16" s="424">
        <v>656</v>
      </c>
      <c r="I16" s="329">
        <v>28.633784373635965</v>
      </c>
      <c r="J16" s="459">
        <v>235</v>
      </c>
      <c r="K16" s="494">
        <v>11.773547094188377</v>
      </c>
      <c r="L16" s="424">
        <v>289</v>
      </c>
      <c r="M16" s="329">
        <v>12.614578786556089</v>
      </c>
      <c r="N16" s="459">
        <v>146</v>
      </c>
      <c r="O16" s="494">
        <v>7.3146292585170345</v>
      </c>
      <c r="P16" s="424">
        <v>200</v>
      </c>
      <c r="Q16" s="329">
        <v>8.7298123090353563</v>
      </c>
      <c r="R16" s="459">
        <v>112</v>
      </c>
      <c r="S16" s="494">
        <v>5.6112224448897798</v>
      </c>
      <c r="T16" s="424">
        <v>197</v>
      </c>
      <c r="U16" s="329">
        <v>8.5988651243998255</v>
      </c>
      <c r="V16" s="459" t="s">
        <v>58</v>
      </c>
      <c r="W16" s="459" t="s">
        <v>58</v>
      </c>
      <c r="X16" s="459" t="s">
        <v>58</v>
      </c>
      <c r="Y16" s="459" t="s">
        <v>58</v>
      </c>
      <c r="Z16" s="459">
        <v>1996</v>
      </c>
      <c r="AA16" s="424">
        <v>2291</v>
      </c>
      <c r="AB16" s="424"/>
      <c r="AC16" s="424"/>
      <c r="AD16" s="424"/>
    </row>
    <row r="17" spans="1:30">
      <c r="A17" s="19" t="s">
        <v>15</v>
      </c>
      <c r="B17" s="459">
        <v>1942</v>
      </c>
      <c r="C17" s="494">
        <v>34.457061745919091</v>
      </c>
      <c r="D17" s="424">
        <v>2370</v>
      </c>
      <c r="E17" s="329">
        <v>37.158984007525873</v>
      </c>
      <c r="F17" s="459">
        <v>1562</v>
      </c>
      <c r="G17" s="494">
        <v>27.714691270404543</v>
      </c>
      <c r="H17" s="424">
        <v>1748</v>
      </c>
      <c r="I17" s="329">
        <v>27.406710567576042</v>
      </c>
      <c r="J17" s="459">
        <v>964</v>
      </c>
      <c r="K17" s="494">
        <v>17.104329311568488</v>
      </c>
      <c r="L17" s="424">
        <v>1170</v>
      </c>
      <c r="M17" s="329">
        <v>18.344308560677327</v>
      </c>
      <c r="N17" s="459">
        <v>756</v>
      </c>
      <c r="O17" s="494">
        <v>13.413768630234209</v>
      </c>
      <c r="P17" s="424">
        <v>810</v>
      </c>
      <c r="Q17" s="329">
        <v>12.699905926622765</v>
      </c>
      <c r="R17" s="459">
        <v>392</v>
      </c>
      <c r="S17" s="494">
        <v>6.9552874378992193</v>
      </c>
      <c r="T17" s="424">
        <v>263</v>
      </c>
      <c r="U17" s="329">
        <v>4.1235497021009717</v>
      </c>
      <c r="V17" s="459">
        <v>20</v>
      </c>
      <c r="W17" s="465">
        <v>0.35486160397444999</v>
      </c>
      <c r="X17" s="424">
        <v>17</v>
      </c>
      <c r="Y17" s="329">
        <v>0.26654123549702102</v>
      </c>
      <c r="Z17" s="459">
        <v>5636</v>
      </c>
      <c r="AA17" s="424">
        <v>6378</v>
      </c>
      <c r="AB17" s="424"/>
      <c r="AC17" s="424"/>
      <c r="AD17" s="424"/>
    </row>
    <row r="18" spans="1:30">
      <c r="A18" s="19" t="s">
        <v>16</v>
      </c>
      <c r="B18" s="459">
        <v>3053</v>
      </c>
      <c r="C18" s="494">
        <v>30.105512276895769</v>
      </c>
      <c r="D18" s="424">
        <v>3895</v>
      </c>
      <c r="E18" s="329">
        <v>36.242672373685679</v>
      </c>
      <c r="F18" s="459">
        <v>2994</v>
      </c>
      <c r="G18" s="494">
        <v>29.523715609900403</v>
      </c>
      <c r="H18" s="424">
        <v>3016</v>
      </c>
      <c r="I18" s="329">
        <v>28.063645668558667</v>
      </c>
      <c r="J18" s="459">
        <v>1921</v>
      </c>
      <c r="K18" s="494">
        <v>18.942905038950794</v>
      </c>
      <c r="L18" s="424">
        <v>1897</v>
      </c>
      <c r="M18" s="329">
        <v>17.651437610495954</v>
      </c>
      <c r="N18" s="459">
        <v>1474</v>
      </c>
      <c r="O18" s="494">
        <v>14.535055714426585</v>
      </c>
      <c r="P18" s="424">
        <v>1273</v>
      </c>
      <c r="Q18" s="329">
        <v>11.845166092863124</v>
      </c>
      <c r="R18" s="459">
        <v>688</v>
      </c>
      <c r="S18" s="494">
        <v>6.7843407947934127</v>
      </c>
      <c r="T18" s="424">
        <v>528</v>
      </c>
      <c r="U18" s="329">
        <v>4.9129989764585469</v>
      </c>
      <c r="V18" s="459">
        <v>11</v>
      </c>
      <c r="W18" s="465">
        <v>0.10847056503303422</v>
      </c>
      <c r="X18" s="424">
        <v>138</v>
      </c>
      <c r="Y18" s="329">
        <v>1.2840792779380292</v>
      </c>
      <c r="Z18" s="459">
        <v>10141</v>
      </c>
      <c r="AA18" s="424">
        <v>10747</v>
      </c>
      <c r="AB18" s="424"/>
      <c r="AC18" s="424"/>
      <c r="AD18" s="424"/>
    </row>
    <row r="19" spans="1:30">
      <c r="A19" s="19" t="s">
        <v>17</v>
      </c>
      <c r="B19" s="459">
        <v>4052</v>
      </c>
      <c r="C19" s="494">
        <v>23.394919168591223</v>
      </c>
      <c r="D19" s="424">
        <v>3951</v>
      </c>
      <c r="E19" s="329">
        <v>21.980528511821976</v>
      </c>
      <c r="F19" s="459">
        <v>3304</v>
      </c>
      <c r="G19" s="494">
        <v>19.07621247113164</v>
      </c>
      <c r="H19" s="424">
        <v>3438</v>
      </c>
      <c r="I19" s="329">
        <v>19.126564673157162</v>
      </c>
      <c r="J19" s="459">
        <v>2622</v>
      </c>
      <c r="K19" s="494">
        <v>15.138568129330254</v>
      </c>
      <c r="L19" s="424">
        <v>2802</v>
      </c>
      <c r="M19" s="329">
        <v>15.588317107093186</v>
      </c>
      <c r="N19" s="459">
        <v>2561</v>
      </c>
      <c r="O19" s="494">
        <v>14.786374133949192</v>
      </c>
      <c r="P19" s="424">
        <v>2863</v>
      </c>
      <c r="Q19" s="329">
        <v>15.927677329624478</v>
      </c>
      <c r="R19" s="459">
        <v>1248</v>
      </c>
      <c r="S19" s="494">
        <v>7.2055427251732098</v>
      </c>
      <c r="T19" s="424">
        <v>1332</v>
      </c>
      <c r="U19" s="329">
        <v>7.4102920723226706</v>
      </c>
      <c r="V19" s="459">
        <v>3533</v>
      </c>
      <c r="W19" s="465">
        <v>20.39838337182448</v>
      </c>
      <c r="X19" s="424">
        <v>3589</v>
      </c>
      <c r="Y19" s="329">
        <v>19.966620305980527</v>
      </c>
      <c r="Z19" s="459">
        <v>17320</v>
      </c>
      <c r="AA19" s="424">
        <v>17975</v>
      </c>
      <c r="AB19" s="424"/>
      <c r="AC19" s="424"/>
      <c r="AD19" s="424"/>
    </row>
    <row r="20" spans="1:30">
      <c r="A20" s="19" t="s">
        <v>18</v>
      </c>
      <c r="B20" s="459">
        <v>3530</v>
      </c>
      <c r="C20" s="494">
        <v>31.180991078526631</v>
      </c>
      <c r="D20" s="424">
        <v>3370</v>
      </c>
      <c r="E20" s="329">
        <v>27.927405320295019</v>
      </c>
      <c r="F20" s="459">
        <v>2972</v>
      </c>
      <c r="G20" s="494">
        <v>26.25209787121279</v>
      </c>
      <c r="H20" s="424">
        <v>3052</v>
      </c>
      <c r="I20" s="329">
        <v>25.292119002237506</v>
      </c>
      <c r="J20" s="459">
        <v>2303</v>
      </c>
      <c r="K20" s="494">
        <v>20.342725907605335</v>
      </c>
      <c r="L20" s="424">
        <v>2600</v>
      </c>
      <c r="M20" s="329">
        <v>21.546366122482805</v>
      </c>
      <c r="N20" s="459">
        <v>1842</v>
      </c>
      <c r="O20" s="494">
        <v>16.27064746930483</v>
      </c>
      <c r="P20" s="424">
        <v>2285</v>
      </c>
      <c r="Q20" s="329">
        <v>18.935940996105082</v>
      </c>
      <c r="R20" s="459">
        <v>645</v>
      </c>
      <c r="S20" s="494">
        <v>5.6973765568412684</v>
      </c>
      <c r="T20" s="424">
        <v>742</v>
      </c>
      <c r="U20" s="329">
        <v>6.1490014088008618</v>
      </c>
      <c r="V20" s="459">
        <v>29</v>
      </c>
      <c r="W20" s="465">
        <v>0.25616111650914231</v>
      </c>
      <c r="X20" s="424">
        <v>18</v>
      </c>
      <c r="Y20" s="329">
        <v>0.14916715007872711</v>
      </c>
      <c r="Z20" s="459">
        <v>11321</v>
      </c>
      <c r="AA20" s="424">
        <v>12067</v>
      </c>
      <c r="AB20" s="424"/>
      <c r="AC20" s="424"/>
      <c r="AD20" s="424"/>
    </row>
    <row r="21" spans="1:30">
      <c r="A21" s="19" t="s">
        <v>19</v>
      </c>
      <c r="B21" s="459">
        <v>5467</v>
      </c>
      <c r="C21" s="494">
        <v>38.997075397674585</v>
      </c>
      <c r="D21" s="424">
        <v>5628</v>
      </c>
      <c r="E21" s="329">
        <v>39.486423910755633</v>
      </c>
      <c r="F21" s="459">
        <v>3425</v>
      </c>
      <c r="G21" s="494">
        <v>24.431129181824666</v>
      </c>
      <c r="H21" s="424">
        <v>3541</v>
      </c>
      <c r="I21" s="329">
        <v>24.843892513856733</v>
      </c>
      <c r="J21" s="459">
        <v>2102</v>
      </c>
      <c r="K21" s="494">
        <v>14.993936800057066</v>
      </c>
      <c r="L21" s="424">
        <v>2159</v>
      </c>
      <c r="M21" s="329">
        <v>15.14768820599172</v>
      </c>
      <c r="N21" s="459">
        <v>1949</v>
      </c>
      <c r="O21" s="494">
        <v>13.90256081032884</v>
      </c>
      <c r="P21" s="424">
        <v>1908</v>
      </c>
      <c r="Q21" s="329">
        <v>13.386655440959798</v>
      </c>
      <c r="R21" s="459">
        <v>990</v>
      </c>
      <c r="S21" s="494">
        <v>7.0618446394179326</v>
      </c>
      <c r="T21" s="424">
        <v>985</v>
      </c>
      <c r="U21" s="329">
        <v>6.9108257910615309</v>
      </c>
      <c r="V21" s="459">
        <v>86</v>
      </c>
      <c r="W21" s="465">
        <v>0.6134531706969113</v>
      </c>
      <c r="X21" s="424">
        <v>32</v>
      </c>
      <c r="Y21" s="329">
        <v>0.22451413737458781</v>
      </c>
      <c r="Z21" s="459">
        <v>14019</v>
      </c>
      <c r="AA21" s="424">
        <v>14253</v>
      </c>
      <c r="AB21" s="424"/>
      <c r="AC21" s="424"/>
      <c r="AD21" s="424"/>
    </row>
    <row r="22" spans="1:30">
      <c r="A22" s="19" t="s">
        <v>20</v>
      </c>
      <c r="B22" s="459">
        <v>3672</v>
      </c>
      <c r="C22" s="494">
        <v>30.958603827670515</v>
      </c>
      <c r="D22" s="424">
        <v>3446</v>
      </c>
      <c r="E22" s="329">
        <v>28.540665893655788</v>
      </c>
      <c r="F22" s="459">
        <v>3506</v>
      </c>
      <c r="G22" s="494">
        <v>29.559059101256217</v>
      </c>
      <c r="H22" s="424">
        <v>3579</v>
      </c>
      <c r="I22" s="329">
        <v>29.642206393904257</v>
      </c>
      <c r="J22" s="459">
        <v>2175</v>
      </c>
      <c r="K22" s="494">
        <v>18.337408312958434</v>
      </c>
      <c r="L22" s="424">
        <v>2480</v>
      </c>
      <c r="M22" s="329">
        <v>20.54000331290376</v>
      </c>
      <c r="N22" s="459">
        <v>1646</v>
      </c>
      <c r="O22" s="494">
        <v>13.877413371553832</v>
      </c>
      <c r="P22" s="424">
        <v>1750</v>
      </c>
      <c r="Q22" s="329">
        <v>14.493953950637733</v>
      </c>
      <c r="R22" s="459">
        <v>862</v>
      </c>
      <c r="S22" s="494">
        <v>7.2675153865609978</v>
      </c>
      <c r="T22" s="424">
        <v>819</v>
      </c>
      <c r="U22" s="329">
        <v>6.7831704488984599</v>
      </c>
      <c r="V22" s="459" t="s">
        <v>58</v>
      </c>
      <c r="W22" s="459" t="s">
        <v>58</v>
      </c>
      <c r="X22" s="459" t="s">
        <v>58</v>
      </c>
      <c r="Y22" s="459" t="s">
        <v>58</v>
      </c>
      <c r="Z22" s="459">
        <v>11861</v>
      </c>
      <c r="AA22" s="424">
        <v>12074</v>
      </c>
      <c r="AB22" s="424"/>
      <c r="AC22" s="424"/>
      <c r="AD22" s="424"/>
    </row>
    <row r="23" spans="1:30">
      <c r="A23" s="19" t="s">
        <v>21</v>
      </c>
      <c r="B23" s="459">
        <v>1455</v>
      </c>
      <c r="C23" s="494">
        <v>37.821679230569273</v>
      </c>
      <c r="D23" s="424">
        <v>1670</v>
      </c>
      <c r="E23" s="329">
        <v>34.102511741882786</v>
      </c>
      <c r="F23" s="459">
        <v>1072</v>
      </c>
      <c r="G23" s="494">
        <v>27.865869508708084</v>
      </c>
      <c r="H23" s="424">
        <v>1333</v>
      </c>
      <c r="I23" s="329">
        <v>27.220747396365123</v>
      </c>
      <c r="J23" s="459">
        <v>712</v>
      </c>
      <c r="K23" s="494">
        <v>18.507928255783728</v>
      </c>
      <c r="L23" s="424">
        <v>956</v>
      </c>
      <c r="M23" s="329">
        <v>19.522156422299368</v>
      </c>
      <c r="N23" s="459">
        <v>467</v>
      </c>
      <c r="O23" s="494">
        <v>12.139329347543541</v>
      </c>
      <c r="P23" s="424">
        <v>646</v>
      </c>
      <c r="Q23" s="329">
        <v>13.191750051051665</v>
      </c>
      <c r="R23" s="459">
        <v>141</v>
      </c>
      <c r="S23" s="494">
        <v>3.6651936573953732</v>
      </c>
      <c r="T23" s="424">
        <v>292</v>
      </c>
      <c r="U23" s="329">
        <v>5.9628343884010615</v>
      </c>
      <c r="V23" s="459" t="s">
        <v>58</v>
      </c>
      <c r="W23" s="459" t="s">
        <v>58</v>
      </c>
      <c r="X23" s="459" t="s">
        <v>58</v>
      </c>
      <c r="Y23" s="459" t="s">
        <v>58</v>
      </c>
      <c r="Z23" s="459">
        <v>3847</v>
      </c>
      <c r="AA23" s="424">
        <v>4897</v>
      </c>
      <c r="AB23" s="424"/>
      <c r="AC23" s="424"/>
      <c r="AD23" s="424"/>
    </row>
    <row r="24" spans="1:30">
      <c r="A24" s="19" t="s">
        <v>22</v>
      </c>
      <c r="B24" s="459">
        <v>3113</v>
      </c>
      <c r="C24" s="494">
        <v>27.676031294452347</v>
      </c>
      <c r="D24" s="424">
        <v>3393</v>
      </c>
      <c r="E24" s="329">
        <v>30.015923566878982</v>
      </c>
      <c r="F24" s="459">
        <v>3140</v>
      </c>
      <c r="G24" s="494">
        <v>27.916073968705547</v>
      </c>
      <c r="H24" s="424">
        <v>2963</v>
      </c>
      <c r="I24" s="329">
        <v>26.211960368011322</v>
      </c>
      <c r="J24" s="459">
        <v>2184</v>
      </c>
      <c r="K24" s="494">
        <v>19.41678520625889</v>
      </c>
      <c r="L24" s="424">
        <v>2210</v>
      </c>
      <c r="M24" s="329">
        <v>19.550601556970985</v>
      </c>
      <c r="N24" s="459">
        <v>1991</v>
      </c>
      <c r="O24" s="494">
        <v>17.700924608819346</v>
      </c>
      <c r="P24" s="424">
        <v>1790</v>
      </c>
      <c r="Q24" s="329">
        <v>15.835102618542109</v>
      </c>
      <c r="R24" s="459">
        <v>820</v>
      </c>
      <c r="S24" s="494">
        <v>7.2901849217638688</v>
      </c>
      <c r="T24" s="424">
        <v>948</v>
      </c>
      <c r="U24" s="329">
        <v>8.3864118895966033</v>
      </c>
      <c r="V24" s="459" t="s">
        <v>58</v>
      </c>
      <c r="W24" s="459" t="s">
        <v>58</v>
      </c>
      <c r="X24" s="459" t="s">
        <v>58</v>
      </c>
      <c r="Y24" s="459" t="s">
        <v>58</v>
      </c>
      <c r="Z24" s="459">
        <v>11248</v>
      </c>
      <c r="AA24" s="424">
        <v>11304</v>
      </c>
      <c r="AB24" s="424"/>
      <c r="AC24" s="424"/>
      <c r="AD24" s="424"/>
    </row>
    <row r="25" spans="1:30">
      <c r="A25" s="19" t="s">
        <v>23</v>
      </c>
      <c r="B25" s="459">
        <v>2715</v>
      </c>
      <c r="C25" s="494">
        <v>24.107618540223761</v>
      </c>
      <c r="D25" s="424">
        <v>2985</v>
      </c>
      <c r="E25" s="329">
        <v>24.866711096301234</v>
      </c>
      <c r="F25" s="459">
        <v>2835</v>
      </c>
      <c r="G25" s="494">
        <v>25.173148641449121</v>
      </c>
      <c r="H25" s="424">
        <v>2925</v>
      </c>
      <c r="I25" s="329">
        <v>24.366877707430856</v>
      </c>
      <c r="J25" s="459">
        <v>2225</v>
      </c>
      <c r="K25" s="494">
        <v>19.756703960220211</v>
      </c>
      <c r="L25" s="424">
        <v>2368</v>
      </c>
      <c r="M25" s="329">
        <v>19.726757747417526</v>
      </c>
      <c r="N25" s="459">
        <v>2370</v>
      </c>
      <c r="O25" s="494">
        <v>21.044219499200853</v>
      </c>
      <c r="P25" s="424">
        <v>2556</v>
      </c>
      <c r="Q25" s="329">
        <v>21.292902365878042</v>
      </c>
      <c r="R25" s="459">
        <v>1117</v>
      </c>
      <c r="S25" s="494">
        <v>9.9183093589060558</v>
      </c>
      <c r="T25" s="424">
        <v>1170</v>
      </c>
      <c r="U25" s="329">
        <v>9.7467510829723434</v>
      </c>
      <c r="V25" s="459" t="s">
        <v>58</v>
      </c>
      <c r="W25" s="459" t="s">
        <v>58</v>
      </c>
      <c r="X25" s="459" t="s">
        <v>58</v>
      </c>
      <c r="Y25" s="459" t="s">
        <v>58</v>
      </c>
      <c r="Z25" s="459">
        <v>11262</v>
      </c>
      <c r="AA25" s="424">
        <v>12004</v>
      </c>
      <c r="AB25" s="424"/>
      <c r="AC25" s="424"/>
      <c r="AD25" s="424"/>
    </row>
    <row r="26" spans="1:30">
      <c r="A26" s="19" t="s">
        <v>138</v>
      </c>
      <c r="B26" s="459">
        <v>14164</v>
      </c>
      <c r="C26" s="494">
        <v>31.268488674996689</v>
      </c>
      <c r="D26" s="424">
        <v>15270</v>
      </c>
      <c r="E26" s="329">
        <v>31.718006771493261</v>
      </c>
      <c r="F26" s="459">
        <v>11163</v>
      </c>
      <c r="G26" s="494">
        <v>24.643472117974305</v>
      </c>
      <c r="H26" s="424">
        <v>11613</v>
      </c>
      <c r="I26" s="329">
        <v>24.121886878673951</v>
      </c>
      <c r="J26" s="459">
        <v>8756</v>
      </c>
      <c r="K26" s="494">
        <v>19.329771733851384</v>
      </c>
      <c r="L26" s="424">
        <v>9214</v>
      </c>
      <c r="M26" s="329">
        <v>19.138815611823109</v>
      </c>
      <c r="N26" s="459">
        <v>7869</v>
      </c>
      <c r="O26" s="494">
        <v>17.371627886440901</v>
      </c>
      <c r="P26" s="424">
        <v>8564</v>
      </c>
      <c r="Q26" s="329">
        <v>17.78867125023368</v>
      </c>
      <c r="R26" s="459">
        <v>3257</v>
      </c>
      <c r="S26" s="494">
        <v>7.1901629211002689</v>
      </c>
      <c r="T26" s="424">
        <v>3424</v>
      </c>
      <c r="U26" s="329">
        <v>7.1121450678187896</v>
      </c>
      <c r="V26" s="459">
        <v>89</v>
      </c>
      <c r="W26" s="465">
        <v>0.19647666563645194</v>
      </c>
      <c r="X26" s="424">
        <v>58</v>
      </c>
      <c r="Y26" s="329">
        <v>0.12047441995721081</v>
      </c>
      <c r="Z26" s="459">
        <v>45298</v>
      </c>
      <c r="AA26" s="424">
        <v>48143</v>
      </c>
      <c r="AB26" s="424"/>
      <c r="AC26" s="424"/>
      <c r="AD26" s="424"/>
    </row>
    <row r="27" spans="1:30">
      <c r="A27" s="19" t="s">
        <v>24</v>
      </c>
      <c r="B27" s="459">
        <v>3883</v>
      </c>
      <c r="C27" s="494">
        <v>33.103154305200341</v>
      </c>
      <c r="D27" s="424">
        <v>4192</v>
      </c>
      <c r="E27" s="329">
        <v>36.901408450704224</v>
      </c>
      <c r="F27" s="459">
        <v>2910</v>
      </c>
      <c r="G27" s="494">
        <v>24.808184143222505</v>
      </c>
      <c r="H27" s="424">
        <v>3050</v>
      </c>
      <c r="I27" s="329">
        <v>26.848591549295776</v>
      </c>
      <c r="J27" s="459">
        <v>1933</v>
      </c>
      <c r="K27" s="494">
        <v>16.479113384484229</v>
      </c>
      <c r="L27" s="424">
        <v>1998</v>
      </c>
      <c r="M27" s="329">
        <v>17.588028169014084</v>
      </c>
      <c r="N27" s="459">
        <v>1850</v>
      </c>
      <c r="O27" s="494">
        <v>15.77152600170503</v>
      </c>
      <c r="P27" s="424">
        <v>1443</v>
      </c>
      <c r="Q27" s="329">
        <v>12.702464788732394</v>
      </c>
      <c r="R27" s="459">
        <v>763</v>
      </c>
      <c r="S27" s="494">
        <v>6.5046888320545611</v>
      </c>
      <c r="T27" s="424">
        <v>643</v>
      </c>
      <c r="U27" s="329">
        <v>5.660211267605634</v>
      </c>
      <c r="V27" s="459">
        <v>391</v>
      </c>
      <c r="W27" s="465">
        <v>3.3333333333333335</v>
      </c>
      <c r="X27" s="424">
        <v>34</v>
      </c>
      <c r="Y27" s="329">
        <v>0.29929577464788731</v>
      </c>
      <c r="Z27" s="459">
        <v>11730</v>
      </c>
      <c r="AA27" s="424">
        <v>11360</v>
      </c>
      <c r="AB27" s="424"/>
      <c r="AC27" s="424"/>
      <c r="AD27" s="424"/>
    </row>
    <row r="28" spans="1:30">
      <c r="A28" s="19" t="s">
        <v>25</v>
      </c>
      <c r="B28" s="459">
        <v>2194</v>
      </c>
      <c r="C28" s="494">
        <v>24.804974561899378</v>
      </c>
      <c r="D28" s="424">
        <v>2507</v>
      </c>
      <c r="E28" s="329">
        <v>28.302099796793858</v>
      </c>
      <c r="F28" s="459">
        <v>1828</v>
      </c>
      <c r="G28" s="494">
        <v>20.66704352741662</v>
      </c>
      <c r="H28" s="424">
        <v>2235</v>
      </c>
      <c r="I28" s="329">
        <v>25.231429216527435</v>
      </c>
      <c r="J28" s="459">
        <v>1435</v>
      </c>
      <c r="K28" s="494">
        <v>16.22385528547202</v>
      </c>
      <c r="L28" s="424">
        <v>1628</v>
      </c>
      <c r="M28" s="329">
        <v>18.378866561300519</v>
      </c>
      <c r="N28" s="459">
        <v>969</v>
      </c>
      <c r="O28" s="494">
        <v>10.955342001130582</v>
      </c>
      <c r="P28" s="424">
        <v>1232</v>
      </c>
      <c r="Q28" s="329">
        <v>13.908331451794988</v>
      </c>
      <c r="R28" s="459">
        <v>478</v>
      </c>
      <c r="S28" s="494">
        <v>5.4041831543244774</v>
      </c>
      <c r="T28" s="424">
        <v>624</v>
      </c>
      <c r="U28" s="329">
        <v>7.0444795664935649</v>
      </c>
      <c r="V28" s="459">
        <v>1941</v>
      </c>
      <c r="W28" s="465">
        <v>21.944601469756925</v>
      </c>
      <c r="X28" s="424">
        <v>632</v>
      </c>
      <c r="Y28" s="329">
        <v>7.1347934070896368</v>
      </c>
      <c r="Z28" s="459">
        <v>8845</v>
      </c>
      <c r="AA28" s="424">
        <v>8858</v>
      </c>
      <c r="AB28" s="424"/>
      <c r="AC28" s="424"/>
      <c r="AD28" s="424"/>
    </row>
    <row r="29" spans="1:30">
      <c r="A29" s="19" t="s">
        <v>26</v>
      </c>
      <c r="B29" s="459">
        <v>5812</v>
      </c>
      <c r="C29" s="494">
        <v>26.213241926754463</v>
      </c>
      <c r="D29" s="424">
        <v>4664</v>
      </c>
      <c r="E29" s="329">
        <v>27.195335276967931</v>
      </c>
      <c r="F29" s="459">
        <v>5611</v>
      </c>
      <c r="G29" s="494">
        <v>25.306693126465813</v>
      </c>
      <c r="H29" s="424">
        <v>4299</v>
      </c>
      <c r="I29" s="329">
        <v>25.067055393586006</v>
      </c>
      <c r="J29" s="459">
        <v>4240</v>
      </c>
      <c r="K29" s="494">
        <v>19.123218473750676</v>
      </c>
      <c r="L29" s="424">
        <v>3310</v>
      </c>
      <c r="M29" s="329">
        <v>19.300291545189506</v>
      </c>
      <c r="N29" s="459">
        <v>4267</v>
      </c>
      <c r="O29" s="494">
        <v>19.244993685729749</v>
      </c>
      <c r="P29" s="424">
        <v>3165</v>
      </c>
      <c r="Q29" s="329">
        <v>18.454810495626823</v>
      </c>
      <c r="R29" s="459">
        <v>2242</v>
      </c>
      <c r="S29" s="494">
        <v>10.111852787299297</v>
      </c>
      <c r="T29" s="424">
        <v>1712</v>
      </c>
      <c r="U29" s="329">
        <v>9.982507288629737</v>
      </c>
      <c r="V29" s="459" t="s">
        <v>58</v>
      </c>
      <c r="W29" s="459" t="s">
        <v>58</v>
      </c>
      <c r="X29" s="459" t="s">
        <v>58</v>
      </c>
      <c r="Y29" s="459" t="s">
        <v>58</v>
      </c>
      <c r="Z29" s="459">
        <v>22172</v>
      </c>
      <c r="AA29" s="424">
        <v>17150</v>
      </c>
      <c r="AB29" s="424"/>
      <c r="AC29" s="424"/>
      <c r="AD29" s="424"/>
    </row>
    <row r="30" spans="1:30">
      <c r="A30" s="19" t="s">
        <v>27</v>
      </c>
      <c r="B30" s="459">
        <v>8409</v>
      </c>
      <c r="C30" s="494">
        <v>30.918851343898226</v>
      </c>
      <c r="D30" s="424">
        <v>9647</v>
      </c>
      <c r="E30" s="329">
        <v>31.33974400623741</v>
      </c>
      <c r="F30" s="459">
        <v>7284</v>
      </c>
      <c r="G30" s="494">
        <v>26.782365702099497</v>
      </c>
      <c r="H30" s="424">
        <v>7855</v>
      </c>
      <c r="I30" s="329">
        <v>25.518159963615101</v>
      </c>
      <c r="J30" s="459">
        <v>4727</v>
      </c>
      <c r="K30" s="494">
        <v>17.380593447806742</v>
      </c>
      <c r="L30" s="424">
        <v>5633</v>
      </c>
      <c r="M30" s="329">
        <v>18.299655642908192</v>
      </c>
      <c r="N30" s="459">
        <v>4922</v>
      </c>
      <c r="O30" s="494">
        <v>18.097584292385189</v>
      </c>
      <c r="P30" s="424">
        <v>5208</v>
      </c>
      <c r="Q30" s="329">
        <v>16.918978623871094</v>
      </c>
      <c r="R30" s="459">
        <v>1698</v>
      </c>
      <c r="S30" s="494">
        <v>6.2433356620215461</v>
      </c>
      <c r="T30" s="424">
        <v>2359</v>
      </c>
      <c r="U30" s="329">
        <v>7.6635696186082773</v>
      </c>
      <c r="V30" s="459">
        <v>157</v>
      </c>
      <c r="W30" s="465">
        <v>0.57726955178880024</v>
      </c>
      <c r="X30" s="424">
        <v>80</v>
      </c>
      <c r="Y30" s="329">
        <v>0.25989214475992461</v>
      </c>
      <c r="Z30" s="459">
        <v>27197</v>
      </c>
      <c r="AA30" s="424">
        <v>30782</v>
      </c>
      <c r="AB30" s="424"/>
      <c r="AC30" s="424"/>
      <c r="AD30" s="424"/>
    </row>
    <row r="31" spans="1:30">
      <c r="A31" s="19" t="s">
        <v>28</v>
      </c>
      <c r="B31" s="459">
        <v>900</v>
      </c>
      <c r="C31" s="494">
        <v>30.252100840336134</v>
      </c>
      <c r="D31" s="424">
        <v>813</v>
      </c>
      <c r="E31" s="329">
        <v>27.512690355329948</v>
      </c>
      <c r="F31" s="459">
        <v>880</v>
      </c>
      <c r="G31" s="494">
        <v>29.579831932773111</v>
      </c>
      <c r="H31" s="424">
        <v>835</v>
      </c>
      <c r="I31" s="329">
        <v>28.257191201353638</v>
      </c>
      <c r="J31" s="459">
        <v>536</v>
      </c>
      <c r="K31" s="494">
        <v>18.016806722689076</v>
      </c>
      <c r="L31" s="424">
        <v>550</v>
      </c>
      <c r="M31" s="329">
        <v>18.612521150592215</v>
      </c>
      <c r="N31" s="459">
        <v>452</v>
      </c>
      <c r="O31" s="494">
        <v>15.193277310924369</v>
      </c>
      <c r="P31" s="424">
        <v>492</v>
      </c>
      <c r="Q31" s="329">
        <v>16.649746192893399</v>
      </c>
      <c r="R31" s="459">
        <v>200</v>
      </c>
      <c r="S31" s="494">
        <v>6.7226890756302522</v>
      </c>
      <c r="T31" s="424">
        <v>265</v>
      </c>
      <c r="U31" s="329">
        <v>8.9678510998307956</v>
      </c>
      <c r="V31" s="459">
        <v>7</v>
      </c>
      <c r="W31" s="465">
        <v>0.23529411764705882</v>
      </c>
      <c r="X31" s="459" t="s">
        <v>58</v>
      </c>
      <c r="Y31" s="459" t="s">
        <v>58</v>
      </c>
      <c r="Z31" s="459">
        <v>2975</v>
      </c>
      <c r="AA31" s="424">
        <v>2955</v>
      </c>
      <c r="AB31" s="424"/>
      <c r="AC31" s="424"/>
      <c r="AD31" s="424"/>
    </row>
    <row r="32" spans="1:30">
      <c r="A32" s="19" t="s">
        <v>29</v>
      </c>
      <c r="B32" s="459">
        <v>10048</v>
      </c>
      <c r="C32" s="494">
        <v>31.755261993552871</v>
      </c>
      <c r="D32" s="424">
        <v>10903</v>
      </c>
      <c r="E32" s="329">
        <v>33.095556095191839</v>
      </c>
      <c r="F32" s="459">
        <v>7237</v>
      </c>
      <c r="G32" s="494">
        <v>22.871499905189307</v>
      </c>
      <c r="H32" s="424">
        <v>7276</v>
      </c>
      <c r="I32" s="329">
        <v>22.085964060223411</v>
      </c>
      <c r="J32" s="459">
        <v>5715</v>
      </c>
      <c r="K32" s="494">
        <v>18.06143733013084</v>
      </c>
      <c r="L32" s="424">
        <v>5850</v>
      </c>
      <c r="M32" s="329">
        <v>17.757406508013599</v>
      </c>
      <c r="N32" s="459">
        <v>5908</v>
      </c>
      <c r="O32" s="494">
        <v>18.671386132355728</v>
      </c>
      <c r="P32" s="424">
        <v>6154</v>
      </c>
      <c r="Q32" s="329">
        <v>18.680184555609518</v>
      </c>
      <c r="R32" s="459">
        <v>2612</v>
      </c>
      <c r="S32" s="494">
        <v>8.2548511472094059</v>
      </c>
      <c r="T32" s="424">
        <v>2664</v>
      </c>
      <c r="U32" s="329">
        <v>8.0864497328800393</v>
      </c>
      <c r="V32" s="459">
        <v>122</v>
      </c>
      <c r="W32" s="465">
        <v>0.38556349156184816</v>
      </c>
      <c r="X32" s="424">
        <v>97</v>
      </c>
      <c r="Y32" s="329">
        <v>0.29443904808159299</v>
      </c>
      <c r="Z32" s="459">
        <v>31642</v>
      </c>
      <c r="AA32" s="424">
        <v>32944</v>
      </c>
      <c r="AB32" s="424"/>
      <c r="AC32" s="424"/>
      <c r="AD32" s="424"/>
    </row>
    <row r="33" spans="1:30">
      <c r="A33" s="19" t="s">
        <v>30</v>
      </c>
      <c r="B33" s="458">
        <v>1351</v>
      </c>
      <c r="C33" s="495">
        <v>29.003864319450408</v>
      </c>
      <c r="D33" s="431">
        <v>1608</v>
      </c>
      <c r="E33" s="329">
        <v>34.241908006814313</v>
      </c>
      <c r="F33" s="458">
        <v>1420</v>
      </c>
      <c r="G33" s="495">
        <v>30.485186775440102</v>
      </c>
      <c r="H33" s="431">
        <v>1328</v>
      </c>
      <c r="I33" s="329">
        <v>28.279386712095402</v>
      </c>
      <c r="J33" s="458">
        <v>763</v>
      </c>
      <c r="K33" s="495">
        <v>16.380420781451267</v>
      </c>
      <c r="L33" s="431">
        <v>754</v>
      </c>
      <c r="M33" s="329">
        <v>16.056218057921637</v>
      </c>
      <c r="N33" s="458">
        <v>750</v>
      </c>
      <c r="O33" s="495">
        <v>16.101331043366251</v>
      </c>
      <c r="P33" s="431">
        <v>699</v>
      </c>
      <c r="Q33" s="329">
        <v>14.885008517887563</v>
      </c>
      <c r="R33" s="458">
        <v>371</v>
      </c>
      <c r="S33" s="495">
        <v>7.9647917561185055</v>
      </c>
      <c r="T33" s="431">
        <v>275</v>
      </c>
      <c r="U33" s="329">
        <v>5.8560477001703575</v>
      </c>
      <c r="V33" s="458">
        <v>3</v>
      </c>
      <c r="W33" s="502">
        <v>6.4405324173465006E-2</v>
      </c>
      <c r="X33" s="431">
        <v>32</v>
      </c>
      <c r="Y33" s="329">
        <v>0.68143100511073251</v>
      </c>
      <c r="Z33" s="459">
        <v>4658</v>
      </c>
      <c r="AA33" s="424">
        <v>4696</v>
      </c>
      <c r="AB33" s="424"/>
      <c r="AC33" s="424"/>
      <c r="AD33" s="424"/>
    </row>
    <row r="34" spans="1:30">
      <c r="A34" s="19" t="s">
        <v>44</v>
      </c>
      <c r="B34" s="458">
        <v>6304</v>
      </c>
      <c r="C34" s="495">
        <v>20.965810828788079</v>
      </c>
      <c r="D34" s="431">
        <v>5641</v>
      </c>
      <c r="E34" s="329">
        <v>19.62564798385694</v>
      </c>
      <c r="F34" s="458">
        <v>7611</v>
      </c>
      <c r="G34" s="495">
        <v>25.312624717307436</v>
      </c>
      <c r="H34" s="431">
        <v>7066</v>
      </c>
      <c r="I34" s="329">
        <v>24.583376822182792</v>
      </c>
      <c r="J34" s="458">
        <v>6250</v>
      </c>
      <c r="K34" s="495">
        <v>20.786217906079553</v>
      </c>
      <c r="L34" s="431">
        <v>6276</v>
      </c>
      <c r="M34" s="329">
        <v>21.834881536374073</v>
      </c>
      <c r="N34" s="458">
        <v>6657</v>
      </c>
      <c r="O34" s="495">
        <v>22.139816416123452</v>
      </c>
      <c r="P34" s="431">
        <v>6666</v>
      </c>
      <c r="Q34" s="329">
        <v>23.191733639494835</v>
      </c>
      <c r="R34" s="458">
        <v>3233</v>
      </c>
      <c r="S34" s="495">
        <v>10.75229479845683</v>
      </c>
      <c r="T34" s="431">
        <v>3072</v>
      </c>
      <c r="U34" s="329">
        <v>10.687819643043523</v>
      </c>
      <c r="V34" s="458">
        <v>13</v>
      </c>
      <c r="W34" s="502">
        <v>4.3235333244645471E-2</v>
      </c>
      <c r="X34" s="431">
        <v>22</v>
      </c>
      <c r="Y34" s="329">
        <v>7.6540375047837728E-2</v>
      </c>
      <c r="Z34" s="459">
        <v>30068</v>
      </c>
      <c r="AA34" s="424">
        <v>28743</v>
      </c>
      <c r="AB34" s="424"/>
      <c r="AC34" s="424"/>
      <c r="AD34" s="424"/>
    </row>
    <row r="35" spans="1:30">
      <c r="A35" s="19" t="s">
        <v>46</v>
      </c>
      <c r="B35" s="458">
        <v>2101</v>
      </c>
      <c r="C35" s="495">
        <v>31.81405208964264</v>
      </c>
      <c r="D35" s="431">
        <v>2120</v>
      </c>
      <c r="E35" s="329">
        <v>30.917310777307861</v>
      </c>
      <c r="F35" s="458">
        <v>1667</v>
      </c>
      <c r="G35" s="495">
        <v>25.24227740763174</v>
      </c>
      <c r="H35" s="431">
        <v>1905</v>
      </c>
      <c r="I35" s="329">
        <v>27.781828788099752</v>
      </c>
      <c r="J35" s="458">
        <v>1263</v>
      </c>
      <c r="K35" s="495">
        <v>19.124772864930346</v>
      </c>
      <c r="L35" s="431">
        <v>1347</v>
      </c>
      <c r="M35" s="329">
        <v>19.644159253317778</v>
      </c>
      <c r="N35" s="458">
        <v>1071</v>
      </c>
      <c r="O35" s="495">
        <v>16.217443973349486</v>
      </c>
      <c r="P35" s="431">
        <v>1037</v>
      </c>
      <c r="Q35" s="329">
        <v>15.123231733994459</v>
      </c>
      <c r="R35" s="458">
        <v>451</v>
      </c>
      <c r="S35" s="495">
        <v>6.8291944276196244</v>
      </c>
      <c r="T35" s="431">
        <v>448</v>
      </c>
      <c r="U35" s="329">
        <v>6.5334694472801518</v>
      </c>
      <c r="V35" s="458">
        <v>51</v>
      </c>
      <c r="W35" s="502">
        <v>0.77225923682616593</v>
      </c>
      <c r="X35" s="459" t="s">
        <v>58</v>
      </c>
      <c r="Y35" s="459" t="s">
        <v>58</v>
      </c>
      <c r="Z35" s="459">
        <v>6604</v>
      </c>
      <c r="AA35" s="424">
        <v>6857</v>
      </c>
      <c r="AB35" s="424"/>
      <c r="AC35" s="424"/>
      <c r="AD35" s="424"/>
    </row>
    <row r="36" spans="1:30">
      <c r="A36" s="19" t="s">
        <v>33</v>
      </c>
      <c r="B36" s="458">
        <v>353</v>
      </c>
      <c r="C36" s="495">
        <v>19.954776710005653</v>
      </c>
      <c r="D36" s="431">
        <v>350</v>
      </c>
      <c r="E36" s="329">
        <v>21.916092673763305</v>
      </c>
      <c r="F36" s="458">
        <v>381</v>
      </c>
      <c r="G36" s="495">
        <v>21.537591859807801</v>
      </c>
      <c r="H36" s="431">
        <v>375</v>
      </c>
      <c r="I36" s="329">
        <v>23.481527864746401</v>
      </c>
      <c r="J36" s="458">
        <v>377</v>
      </c>
      <c r="K36" s="495">
        <v>21.311475409836067</v>
      </c>
      <c r="L36" s="431">
        <v>325</v>
      </c>
      <c r="M36" s="329">
        <v>20.350657482780214</v>
      </c>
      <c r="N36" s="458">
        <v>383</v>
      </c>
      <c r="O36" s="495">
        <v>21.650650084793668</v>
      </c>
      <c r="P36" s="431">
        <v>356</v>
      </c>
      <c r="Q36" s="329">
        <v>22.291797119599249</v>
      </c>
      <c r="R36" s="458">
        <v>275</v>
      </c>
      <c r="S36" s="495">
        <v>15.545505935556811</v>
      </c>
      <c r="T36" s="431">
        <v>191</v>
      </c>
      <c r="U36" s="329">
        <v>11.959924859110833</v>
      </c>
      <c r="V36" s="459" t="s">
        <v>58</v>
      </c>
      <c r="W36" s="459" t="s">
        <v>58</v>
      </c>
      <c r="X36" s="459" t="s">
        <v>58</v>
      </c>
      <c r="Y36" s="459" t="s">
        <v>58</v>
      </c>
      <c r="Z36" s="459">
        <v>1769</v>
      </c>
      <c r="AA36" s="424">
        <v>1597</v>
      </c>
      <c r="AB36" s="424"/>
      <c r="AC36" s="424"/>
      <c r="AD36" s="424"/>
    </row>
    <row r="37" spans="1:30">
      <c r="A37" s="19" t="s">
        <v>34</v>
      </c>
      <c r="B37" s="458">
        <v>4517</v>
      </c>
      <c r="C37" s="495">
        <v>27.232169771507806</v>
      </c>
      <c r="D37" s="431">
        <v>4792</v>
      </c>
      <c r="E37" s="329">
        <v>28.094037638506187</v>
      </c>
      <c r="F37" s="458">
        <v>4517</v>
      </c>
      <c r="G37" s="495">
        <v>27.232169771507806</v>
      </c>
      <c r="H37" s="431">
        <v>4351</v>
      </c>
      <c r="I37" s="329">
        <v>25.50858884915284</v>
      </c>
      <c r="J37" s="458">
        <v>3264</v>
      </c>
      <c r="K37" s="495">
        <v>19.678061132211973</v>
      </c>
      <c r="L37" s="431">
        <v>3214</v>
      </c>
      <c r="M37" s="329">
        <v>18.842703875241835</v>
      </c>
      <c r="N37" s="458">
        <v>2650</v>
      </c>
      <c r="O37" s="495">
        <v>15.97636703442455</v>
      </c>
      <c r="P37" s="431">
        <v>3095</v>
      </c>
      <c r="Q37" s="329">
        <v>18.145043090813157</v>
      </c>
      <c r="R37" s="458">
        <v>1441</v>
      </c>
      <c r="S37" s="495">
        <v>8.6875263760776509</v>
      </c>
      <c r="T37" s="431">
        <v>1570</v>
      </c>
      <c r="U37" s="329">
        <v>9.2044321979246053</v>
      </c>
      <c r="V37" s="458">
        <v>198</v>
      </c>
      <c r="W37" s="502">
        <v>1.1937059142702116</v>
      </c>
      <c r="X37" s="431">
        <v>35</v>
      </c>
      <c r="Y37" s="329">
        <v>0.20519434836137657</v>
      </c>
      <c r="Z37" s="459">
        <v>16587</v>
      </c>
      <c r="AA37" s="424">
        <v>17057</v>
      </c>
      <c r="AB37" s="424"/>
      <c r="AC37" s="424"/>
      <c r="AD37" s="424"/>
    </row>
    <row r="38" spans="1:30">
      <c r="A38" s="19" t="s">
        <v>369</v>
      </c>
      <c r="B38" s="458">
        <v>44988</v>
      </c>
      <c r="C38" s="495">
        <v>28.608857121054104</v>
      </c>
      <c r="D38" s="431">
        <v>49111</v>
      </c>
      <c r="E38" s="329">
        <v>29.082995292097237</v>
      </c>
      <c r="F38" s="458">
        <v>40981</v>
      </c>
      <c r="G38" s="495">
        <v>26.060717828708061</v>
      </c>
      <c r="H38" s="431">
        <v>42518</v>
      </c>
      <c r="I38" s="329">
        <v>25.17869303881799</v>
      </c>
      <c r="J38" s="458">
        <v>31800</v>
      </c>
      <c r="K38" s="495">
        <v>20.222318317096125</v>
      </c>
      <c r="L38" s="431">
        <v>34020</v>
      </c>
      <c r="M38" s="329">
        <v>20.146270689604123</v>
      </c>
      <c r="N38" s="458">
        <v>28313</v>
      </c>
      <c r="O38" s="495">
        <v>18.004858443771781</v>
      </c>
      <c r="P38" s="431">
        <v>31375</v>
      </c>
      <c r="Q38" s="329">
        <v>18.579930713883872</v>
      </c>
      <c r="R38" s="458">
        <v>10741</v>
      </c>
      <c r="S38" s="495">
        <v>6.8304377686770277</v>
      </c>
      <c r="T38" s="431">
        <v>11620</v>
      </c>
      <c r="U38" s="329">
        <v>6.8812364906878276</v>
      </c>
      <c r="V38" s="458">
        <v>429</v>
      </c>
      <c r="W38" s="502">
        <v>0.27281052069290057</v>
      </c>
      <c r="X38" s="431">
        <v>221</v>
      </c>
      <c r="Y38" s="329">
        <v>0.13087377490895094</v>
      </c>
      <c r="Z38" s="459">
        <v>157252</v>
      </c>
      <c r="AA38" s="424">
        <v>168865</v>
      </c>
      <c r="AB38" s="424"/>
      <c r="AC38" s="424"/>
      <c r="AD38" s="424"/>
    </row>
    <row r="39" spans="1:30">
      <c r="A39" s="19" t="s">
        <v>36</v>
      </c>
      <c r="B39" s="458">
        <v>1239</v>
      </c>
      <c r="C39" s="495">
        <v>33.641053489003532</v>
      </c>
      <c r="D39" s="431">
        <v>1509</v>
      </c>
      <c r="E39" s="329">
        <v>33.142982648802985</v>
      </c>
      <c r="F39" s="458">
        <v>908</v>
      </c>
      <c r="G39" s="495">
        <v>24.653814824871031</v>
      </c>
      <c r="H39" s="431">
        <v>1144</v>
      </c>
      <c r="I39" s="329">
        <v>25.126290358005711</v>
      </c>
      <c r="J39" s="458">
        <v>665</v>
      </c>
      <c r="K39" s="495">
        <v>18.055932663589466</v>
      </c>
      <c r="L39" s="431">
        <v>793</v>
      </c>
      <c r="M39" s="329">
        <v>17.417087634526684</v>
      </c>
      <c r="N39" s="458">
        <v>579</v>
      </c>
      <c r="O39" s="495">
        <v>15.720879717621504</v>
      </c>
      <c r="P39" s="431">
        <v>774</v>
      </c>
      <c r="Q39" s="329">
        <v>16.999780364594773</v>
      </c>
      <c r="R39" s="458">
        <v>218</v>
      </c>
      <c r="S39" s="495">
        <v>5.9190877002443658</v>
      </c>
      <c r="T39" s="431">
        <v>280</v>
      </c>
      <c r="U39" s="329">
        <v>6.149791346365034</v>
      </c>
      <c r="V39" s="458">
        <v>74</v>
      </c>
      <c r="W39" s="502">
        <v>2.0092316046701058</v>
      </c>
      <c r="X39" s="431">
        <v>53</v>
      </c>
      <c r="Y39" s="329">
        <v>1.16406764770481</v>
      </c>
      <c r="Z39" s="459">
        <v>3683</v>
      </c>
      <c r="AA39" s="424">
        <v>4553</v>
      </c>
      <c r="AB39" s="424"/>
      <c r="AC39" s="424"/>
      <c r="AD39" s="424"/>
    </row>
    <row r="40" spans="1:30">
      <c r="A40" s="432" t="s">
        <v>47</v>
      </c>
      <c r="B40" s="497">
        <v>597</v>
      </c>
      <c r="C40" s="498">
        <v>28.240302743614002</v>
      </c>
      <c r="D40" s="434">
        <v>689</v>
      </c>
      <c r="E40" s="436">
        <v>29.034976822587442</v>
      </c>
      <c r="F40" s="497">
        <v>567</v>
      </c>
      <c r="G40" s="498">
        <v>26.821192052980134</v>
      </c>
      <c r="H40" s="434">
        <v>618</v>
      </c>
      <c r="I40" s="436">
        <v>26.042983565107459</v>
      </c>
      <c r="J40" s="497">
        <v>363</v>
      </c>
      <c r="K40" s="498">
        <v>17.171239356669819</v>
      </c>
      <c r="L40" s="434">
        <v>437</v>
      </c>
      <c r="M40" s="436">
        <v>18.415507796038771</v>
      </c>
      <c r="N40" s="497">
        <v>396</v>
      </c>
      <c r="O40" s="498">
        <v>18.732261116367077</v>
      </c>
      <c r="P40" s="434">
        <v>398</v>
      </c>
      <c r="Q40" s="436">
        <v>16.772018541930045</v>
      </c>
      <c r="R40" s="497">
        <v>191</v>
      </c>
      <c r="S40" s="498">
        <v>9.0350047303689696</v>
      </c>
      <c r="T40" s="434">
        <v>186</v>
      </c>
      <c r="U40" s="436">
        <v>7.8381795195954487</v>
      </c>
      <c r="V40" s="459" t="s">
        <v>58</v>
      </c>
      <c r="W40" s="459" t="s">
        <v>58</v>
      </c>
      <c r="X40" s="434">
        <v>45</v>
      </c>
      <c r="Y40" s="436">
        <v>1.8963337547408343</v>
      </c>
      <c r="Z40" s="497">
        <v>2114</v>
      </c>
      <c r="AA40" s="434">
        <v>2373</v>
      </c>
      <c r="AB40" s="424"/>
      <c r="AC40" s="424"/>
      <c r="AD40" s="424"/>
    </row>
    <row r="41" spans="1:30">
      <c r="A41" s="480" t="s">
        <v>370</v>
      </c>
      <c r="B41" s="3"/>
      <c r="C41" s="3"/>
      <c r="D41" s="3"/>
      <c r="E41" s="3"/>
      <c r="F41" s="4"/>
      <c r="G41" s="4"/>
      <c r="H41" s="4"/>
      <c r="I41" s="4"/>
      <c r="J41" s="4"/>
      <c r="K41" s="4"/>
      <c r="L41" s="4"/>
      <c r="M41" s="4"/>
      <c r="N41" s="4"/>
      <c r="O41" s="4"/>
      <c r="P41" s="4"/>
      <c r="Q41" s="4"/>
      <c r="R41" s="4"/>
      <c r="S41" s="4"/>
      <c r="T41" s="4"/>
      <c r="U41" s="4"/>
    </row>
    <row r="42" spans="1:30">
      <c r="A42" s="445" t="s">
        <v>39</v>
      </c>
      <c r="B42" s="4"/>
      <c r="C42" s="4"/>
      <c r="D42" s="4"/>
      <c r="E42" s="4"/>
      <c r="F42" s="4"/>
      <c r="G42" s="4"/>
      <c r="H42" s="4"/>
      <c r="I42" s="4"/>
      <c r="J42" s="4"/>
      <c r="K42" s="4"/>
      <c r="L42" s="4"/>
      <c r="M42" s="4"/>
      <c r="N42" s="4"/>
      <c r="O42" s="4"/>
      <c r="P42" s="4"/>
      <c r="Q42" s="4"/>
      <c r="R42" s="4"/>
      <c r="S42" s="4"/>
      <c r="T42" s="4"/>
      <c r="U42" s="4"/>
    </row>
    <row r="43" spans="1:30">
      <c r="A43" s="445" t="s">
        <v>616</v>
      </c>
      <c r="B43" s="4"/>
      <c r="C43" s="4"/>
      <c r="D43" s="503"/>
      <c r="E43" s="4"/>
      <c r="F43" s="4"/>
      <c r="G43" s="4"/>
      <c r="H43" s="4"/>
      <c r="I43" s="4"/>
      <c r="J43" s="4"/>
      <c r="K43" s="4"/>
      <c r="L43" s="4"/>
      <c r="M43" s="4"/>
      <c r="N43" s="4"/>
      <c r="O43" s="4"/>
      <c r="P43" s="4"/>
      <c r="Q43" s="4"/>
      <c r="R43" s="4"/>
      <c r="S43" s="4"/>
      <c r="T43" s="4"/>
      <c r="U43" s="4"/>
    </row>
    <row r="44" spans="1:30">
      <c r="A44" s="445" t="s">
        <v>373</v>
      </c>
      <c r="B44" s="4"/>
      <c r="C44" s="4"/>
      <c r="D44" s="503"/>
      <c r="E44" s="503"/>
      <c r="F44" s="4"/>
      <c r="G44" s="4"/>
      <c r="H44" s="4"/>
      <c r="I44" s="4"/>
      <c r="J44" s="4"/>
      <c r="K44" s="4"/>
      <c r="L44" s="4"/>
      <c r="M44" s="4"/>
      <c r="N44" s="4"/>
      <c r="O44" s="4"/>
      <c r="P44" s="4"/>
      <c r="Q44" s="4"/>
      <c r="R44" s="4"/>
      <c r="S44" s="4"/>
      <c r="T44" s="4"/>
      <c r="U44" s="4"/>
    </row>
    <row r="45" spans="1:30">
      <c r="A45" s="4"/>
      <c r="B45" s="503"/>
      <c r="C45" s="4"/>
      <c r="D45" s="503"/>
      <c r="E45" s="503"/>
      <c r="F45" s="4"/>
      <c r="G45" s="4"/>
      <c r="H45" s="4"/>
      <c r="I45" s="4"/>
      <c r="J45" s="4"/>
      <c r="K45" s="4"/>
      <c r="L45" s="4"/>
      <c r="M45" s="4"/>
      <c r="N45" s="4"/>
      <c r="O45" s="4"/>
      <c r="P45" s="4"/>
      <c r="Q45" s="4"/>
      <c r="R45" s="4"/>
      <c r="S45" s="4"/>
      <c r="T45" s="4"/>
      <c r="U45" s="4"/>
    </row>
    <row r="46" spans="1:30">
      <c r="A46" s="4"/>
      <c r="B46" s="503"/>
      <c r="C46" s="4"/>
      <c r="D46" s="503"/>
      <c r="E46" s="503"/>
      <c r="F46" s="4"/>
      <c r="G46" s="4"/>
      <c r="H46" s="4"/>
      <c r="I46" s="4"/>
      <c r="J46" s="4"/>
      <c r="K46" s="4"/>
      <c r="L46" s="4"/>
      <c r="M46" s="4"/>
      <c r="N46" s="4"/>
      <c r="O46" s="4"/>
      <c r="P46" s="4"/>
      <c r="Q46" s="4"/>
      <c r="R46" s="4"/>
      <c r="S46" s="4"/>
      <c r="T46" s="4"/>
      <c r="U46" s="4"/>
    </row>
    <row r="47" spans="1:30">
      <c r="B47" s="503"/>
    </row>
    <row r="48" spans="1:30">
      <c r="B48" s="503"/>
    </row>
    <row r="49" spans="2:2">
      <c r="B49" s="503"/>
    </row>
    <row r="50" spans="2:2">
      <c r="B50" s="503"/>
    </row>
    <row r="51" spans="2:2">
      <c r="B51" s="503"/>
    </row>
    <row r="52" spans="2:2">
      <c r="B52" s="503"/>
    </row>
    <row r="53" spans="2:2">
      <c r="B53" s="503"/>
    </row>
    <row r="54" spans="2:2">
      <c r="B54" s="503"/>
    </row>
    <row r="55" spans="2:2">
      <c r="B55" s="503"/>
    </row>
    <row r="56" spans="2:2">
      <c r="B56" s="503"/>
    </row>
    <row r="57" spans="2:2">
      <c r="B57" s="503"/>
    </row>
    <row r="58" spans="2:2">
      <c r="B58" s="503"/>
    </row>
    <row r="59" spans="2:2">
      <c r="B59" s="503"/>
    </row>
    <row r="60" spans="2:2">
      <c r="B60" s="503"/>
    </row>
    <row r="61" spans="2:2">
      <c r="B61" s="503"/>
    </row>
    <row r="62" spans="2:2">
      <c r="B62" s="503"/>
    </row>
    <row r="63" spans="2:2">
      <c r="B63" s="503"/>
    </row>
    <row r="64" spans="2:2">
      <c r="B64" s="503"/>
    </row>
    <row r="65" spans="2:2">
      <c r="B65" s="503"/>
    </row>
    <row r="66" spans="2:2">
      <c r="B66" s="503"/>
    </row>
    <row r="67" spans="2:2">
      <c r="B67" s="503"/>
    </row>
    <row r="68" spans="2:2">
      <c r="B68" s="503"/>
    </row>
    <row r="69" spans="2:2">
      <c r="B69" s="503"/>
    </row>
    <row r="70" spans="2:2">
      <c r="B70" s="503"/>
    </row>
    <row r="71" spans="2:2">
      <c r="B71" s="503"/>
    </row>
    <row r="72" spans="2:2">
      <c r="B72" s="503"/>
    </row>
    <row r="73" spans="2:2">
      <c r="B73" s="503"/>
    </row>
    <row r="74" spans="2:2">
      <c r="B74" s="503"/>
    </row>
    <row r="75" spans="2:2">
      <c r="B75" s="503"/>
    </row>
    <row r="76" spans="2:2">
      <c r="B76" s="503"/>
    </row>
    <row r="77" spans="2:2">
      <c r="B77" s="503"/>
    </row>
    <row r="78" spans="2:2">
      <c r="B78" s="503"/>
    </row>
    <row r="79" spans="2:2">
      <c r="B79" s="503"/>
    </row>
    <row r="80" spans="2:2">
      <c r="B80" s="503"/>
    </row>
    <row r="81" spans="2:2">
      <c r="B81" s="503"/>
    </row>
    <row r="82" spans="2:2">
      <c r="B82" s="503"/>
    </row>
    <row r="83" spans="2:2">
      <c r="B83" s="503"/>
    </row>
    <row r="84" spans="2:2">
      <c r="B84" s="503"/>
    </row>
    <row r="85" spans="2:2">
      <c r="B85" s="503"/>
    </row>
    <row r="86" spans="2:2">
      <c r="B86" s="503"/>
    </row>
    <row r="87" spans="2:2">
      <c r="B87" s="503"/>
    </row>
    <row r="88" spans="2:2">
      <c r="B88" s="503"/>
    </row>
    <row r="89" spans="2:2">
      <c r="B89" s="503"/>
    </row>
    <row r="90" spans="2:2">
      <c r="B90" s="503"/>
    </row>
    <row r="91" spans="2:2">
      <c r="B91" s="503"/>
    </row>
    <row r="92" spans="2:2">
      <c r="B92" s="503"/>
    </row>
    <row r="93" spans="2:2">
      <c r="B93" s="503"/>
    </row>
    <row r="94" spans="2:2">
      <c r="B94" s="503"/>
    </row>
    <row r="95" spans="2:2">
      <c r="B95" s="503"/>
    </row>
    <row r="96" spans="2:2">
      <c r="B96" s="503"/>
    </row>
    <row r="97" spans="2:2">
      <c r="B97" s="503"/>
    </row>
    <row r="98" spans="2:2">
      <c r="B98" s="503"/>
    </row>
    <row r="99" spans="2:2">
      <c r="B99" s="503"/>
    </row>
    <row r="100" spans="2:2">
      <c r="B100" s="503"/>
    </row>
    <row r="101" spans="2:2">
      <c r="B101" s="503"/>
    </row>
    <row r="102" spans="2:2">
      <c r="B102" s="503"/>
    </row>
    <row r="103" spans="2:2">
      <c r="B103" s="503"/>
    </row>
    <row r="104" spans="2:2">
      <c r="B104" s="503"/>
    </row>
    <row r="105" spans="2:2">
      <c r="B105" s="503"/>
    </row>
    <row r="106" spans="2:2">
      <c r="B106" s="503"/>
    </row>
    <row r="107" spans="2:2">
      <c r="B107" s="503"/>
    </row>
    <row r="108" spans="2:2">
      <c r="B108" s="503"/>
    </row>
    <row r="109" spans="2:2">
      <c r="B109" s="503"/>
    </row>
    <row r="110" spans="2:2">
      <c r="B110" s="503"/>
    </row>
    <row r="111" spans="2:2">
      <c r="B111" s="503"/>
    </row>
    <row r="112" spans="2:2">
      <c r="B112" s="503"/>
    </row>
    <row r="113" spans="2:2">
      <c r="B113" s="503"/>
    </row>
    <row r="114" spans="2:2">
      <c r="B114" s="503"/>
    </row>
    <row r="115" spans="2:2">
      <c r="B115" s="503"/>
    </row>
    <row r="116" spans="2:2">
      <c r="B116" s="503"/>
    </row>
    <row r="117" spans="2:2">
      <c r="B117" s="503"/>
    </row>
    <row r="118" spans="2:2">
      <c r="B118" s="503"/>
    </row>
    <row r="119" spans="2:2">
      <c r="B119" s="503"/>
    </row>
    <row r="120" spans="2:2">
      <c r="B120" s="503"/>
    </row>
    <row r="121" spans="2:2">
      <c r="B121" s="503"/>
    </row>
    <row r="122" spans="2:2">
      <c r="B122" s="503"/>
    </row>
    <row r="123" spans="2:2">
      <c r="B123" s="503"/>
    </row>
    <row r="124" spans="2:2">
      <c r="B124" s="503"/>
    </row>
    <row r="125" spans="2:2">
      <c r="B125" s="503"/>
    </row>
    <row r="126" spans="2:2">
      <c r="B126" s="503"/>
    </row>
    <row r="127" spans="2:2">
      <c r="B127" s="503"/>
    </row>
    <row r="128" spans="2:2">
      <c r="B128" s="503"/>
    </row>
  </sheetData>
  <mergeCells count="20">
    <mergeCell ref="V9:W9"/>
    <mergeCell ref="X9:Y9"/>
    <mergeCell ref="V8:Y8"/>
    <mergeCell ref="Z8:AA9"/>
    <mergeCell ref="B9:C9"/>
    <mergeCell ref="D9:E9"/>
    <mergeCell ref="F9:G9"/>
    <mergeCell ref="H9:I9"/>
    <mergeCell ref="J9:K9"/>
    <mergeCell ref="L9:M9"/>
    <mergeCell ref="N9:O9"/>
    <mergeCell ref="P9:Q9"/>
    <mergeCell ref="R8:U8"/>
    <mergeCell ref="R9:S9"/>
    <mergeCell ref="T9:U9"/>
    <mergeCell ref="A8:A10"/>
    <mergeCell ref="B8:E8"/>
    <mergeCell ref="F8:I8"/>
    <mergeCell ref="J8:M8"/>
    <mergeCell ref="N8:Q8"/>
  </mergeCells>
  <pageMargins left="0.511811024" right="0.511811024" top="0.78740157499999996" bottom="0.78740157499999996" header="0.31496062000000002" footer="0.31496062000000002"/>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2"/>
  <sheetViews>
    <sheetView zoomScaleNormal="100" workbookViewId="0"/>
  </sheetViews>
  <sheetFormatPr defaultColWidth="8.85546875" defaultRowHeight="11.25"/>
  <cols>
    <col min="1" max="1" width="24.140625" style="11" customWidth="1"/>
    <col min="2" max="27" width="9.42578125" style="11" customWidth="1"/>
    <col min="28" max="16384" width="8.85546875" style="11"/>
  </cols>
  <sheetData>
    <row r="1" spans="1:29">
      <c r="A1" s="1" t="s">
        <v>451</v>
      </c>
      <c r="B1" s="3"/>
      <c r="C1" s="3"/>
      <c r="D1" s="3"/>
      <c r="E1" s="3"/>
      <c r="F1" s="4"/>
      <c r="G1" s="4"/>
      <c r="H1" s="4"/>
      <c r="I1" s="4"/>
      <c r="J1" s="4"/>
      <c r="K1" s="4"/>
      <c r="L1" s="4"/>
      <c r="M1" s="4"/>
      <c r="N1" s="4"/>
      <c r="O1" s="4"/>
      <c r="P1" s="4"/>
      <c r="Q1" s="4"/>
      <c r="R1" s="4"/>
      <c r="S1" s="4"/>
      <c r="T1" s="4"/>
      <c r="U1" s="4"/>
      <c r="V1" s="4"/>
      <c r="W1" s="4"/>
      <c r="X1" s="4"/>
      <c r="Y1" s="4"/>
      <c r="Z1" s="4"/>
      <c r="AA1" s="4"/>
    </row>
    <row r="2" spans="1:29">
      <c r="A2" s="4" t="s">
        <v>412</v>
      </c>
      <c r="B2" s="3"/>
      <c r="C2" s="3"/>
      <c r="D2" s="3"/>
      <c r="E2" s="3"/>
      <c r="F2" s="4"/>
      <c r="G2" s="4"/>
      <c r="H2" s="4"/>
      <c r="I2" s="4"/>
      <c r="J2" s="4"/>
      <c r="K2" s="4"/>
      <c r="L2" s="4"/>
      <c r="M2" s="4"/>
      <c r="N2" s="4"/>
      <c r="O2" s="4"/>
      <c r="P2" s="4"/>
      <c r="Q2" s="4"/>
      <c r="R2" s="4"/>
      <c r="S2" s="4"/>
      <c r="T2" s="4"/>
      <c r="U2" s="4"/>
      <c r="V2" s="4"/>
      <c r="W2" s="4"/>
      <c r="X2" s="4"/>
      <c r="Y2" s="4"/>
      <c r="Z2" s="4"/>
      <c r="AA2" s="4"/>
    </row>
    <row r="3" spans="1:29">
      <c r="A3" s="4" t="s">
        <v>636</v>
      </c>
      <c r="B3" s="3"/>
      <c r="C3" s="3"/>
      <c r="D3" s="3"/>
      <c r="E3" s="3"/>
      <c r="F3" s="4"/>
      <c r="G3" s="4" t="s">
        <v>390</v>
      </c>
      <c r="H3" s="4"/>
      <c r="I3" s="4"/>
      <c r="J3" s="4"/>
      <c r="K3" s="4"/>
      <c r="L3" s="4"/>
      <c r="M3" s="4"/>
      <c r="N3" s="4"/>
      <c r="O3" s="4"/>
      <c r="P3" s="4"/>
      <c r="Q3" s="4"/>
      <c r="R3" s="4"/>
      <c r="S3" s="4"/>
      <c r="T3" s="4"/>
      <c r="U3" s="4"/>
      <c r="V3" s="4"/>
      <c r="W3" s="4"/>
      <c r="X3" s="4"/>
      <c r="Y3" s="4"/>
      <c r="Z3" s="4"/>
      <c r="AA3" s="4"/>
    </row>
    <row r="4" spans="1:29">
      <c r="A4" s="453"/>
      <c r="B4" s="3"/>
      <c r="C4" s="3"/>
      <c r="D4" s="3"/>
      <c r="E4" s="3"/>
      <c r="F4" s="4"/>
      <c r="G4" s="4"/>
      <c r="H4" s="4"/>
      <c r="I4" s="4"/>
      <c r="J4" s="4"/>
      <c r="K4" s="4"/>
      <c r="L4" s="4"/>
      <c r="M4" s="4"/>
      <c r="N4" s="4"/>
      <c r="O4" s="4"/>
      <c r="P4" s="4"/>
      <c r="Q4" s="4"/>
      <c r="R4" s="4"/>
      <c r="S4" s="4"/>
      <c r="T4" s="4"/>
      <c r="U4" s="4"/>
      <c r="V4" s="4"/>
      <c r="W4" s="4"/>
      <c r="X4" s="4"/>
      <c r="Y4" s="4"/>
      <c r="Z4" s="4"/>
      <c r="AA4" s="4"/>
    </row>
    <row r="5" spans="1:29">
      <c r="A5" s="1176" t="s">
        <v>2</v>
      </c>
      <c r="B5" s="1193" t="s">
        <v>330</v>
      </c>
      <c r="C5" s="1194"/>
      <c r="D5" s="1194"/>
      <c r="E5" s="1195"/>
      <c r="F5" s="1193" t="s">
        <v>413</v>
      </c>
      <c r="G5" s="1194"/>
      <c r="H5" s="1194"/>
      <c r="I5" s="1195"/>
      <c r="J5" s="1193" t="s">
        <v>332</v>
      </c>
      <c r="K5" s="1194"/>
      <c r="L5" s="1194"/>
      <c r="M5" s="1195"/>
      <c r="N5" s="1193" t="s">
        <v>333</v>
      </c>
      <c r="O5" s="1194"/>
      <c r="P5" s="1194"/>
      <c r="Q5" s="1195"/>
      <c r="R5" s="1193" t="s">
        <v>334</v>
      </c>
      <c r="S5" s="1194"/>
      <c r="T5" s="1194"/>
      <c r="U5" s="1195"/>
      <c r="V5" s="1193" t="s">
        <v>414</v>
      </c>
      <c r="W5" s="1194"/>
      <c r="X5" s="1194"/>
      <c r="Y5" s="1195"/>
      <c r="Z5" s="1186" t="s">
        <v>403</v>
      </c>
      <c r="AA5" s="1186"/>
    </row>
    <row r="6" spans="1:29">
      <c r="A6" s="1176"/>
      <c r="B6" s="1193">
        <v>2012</v>
      </c>
      <c r="C6" s="1195"/>
      <c r="D6" s="1193">
        <v>2013</v>
      </c>
      <c r="E6" s="1195"/>
      <c r="F6" s="1193">
        <v>2012</v>
      </c>
      <c r="G6" s="1195"/>
      <c r="H6" s="1193">
        <v>2013</v>
      </c>
      <c r="I6" s="1195"/>
      <c r="J6" s="1193">
        <v>2012</v>
      </c>
      <c r="K6" s="1195"/>
      <c r="L6" s="1193">
        <v>2013</v>
      </c>
      <c r="M6" s="1195"/>
      <c r="N6" s="1193">
        <v>2012</v>
      </c>
      <c r="O6" s="1195"/>
      <c r="P6" s="1193">
        <v>2013</v>
      </c>
      <c r="Q6" s="1195"/>
      <c r="R6" s="1193">
        <v>2012</v>
      </c>
      <c r="S6" s="1195"/>
      <c r="T6" s="1193">
        <v>2013</v>
      </c>
      <c r="U6" s="1195"/>
      <c r="V6" s="1193">
        <v>2012</v>
      </c>
      <c r="W6" s="1195"/>
      <c r="X6" s="1193">
        <v>2013</v>
      </c>
      <c r="Y6" s="1195"/>
      <c r="Z6" s="1186"/>
      <c r="AA6" s="1186"/>
    </row>
    <row r="7" spans="1:29" ht="22.5">
      <c r="A7" s="1176"/>
      <c r="B7" s="467" t="s">
        <v>147</v>
      </c>
      <c r="C7" s="604" t="s">
        <v>336</v>
      </c>
      <c r="D7" s="467" t="s">
        <v>147</v>
      </c>
      <c r="E7" s="604" t="s">
        <v>336</v>
      </c>
      <c r="F7" s="467" t="s">
        <v>147</v>
      </c>
      <c r="G7" s="604" t="s">
        <v>336</v>
      </c>
      <c r="H7" s="467" t="s">
        <v>147</v>
      </c>
      <c r="I7" s="604" t="s">
        <v>336</v>
      </c>
      <c r="J7" s="467" t="s">
        <v>147</v>
      </c>
      <c r="K7" s="468" t="s">
        <v>336</v>
      </c>
      <c r="L7" s="467" t="s">
        <v>147</v>
      </c>
      <c r="M7" s="468" t="s">
        <v>336</v>
      </c>
      <c r="N7" s="467" t="s">
        <v>147</v>
      </c>
      <c r="O7" s="468" t="s">
        <v>336</v>
      </c>
      <c r="P7" s="467" t="s">
        <v>147</v>
      </c>
      <c r="Q7" s="468" t="s">
        <v>336</v>
      </c>
      <c r="R7" s="467" t="s">
        <v>147</v>
      </c>
      <c r="S7" s="468" t="s">
        <v>336</v>
      </c>
      <c r="T7" s="467" t="s">
        <v>147</v>
      </c>
      <c r="U7" s="468" t="s">
        <v>336</v>
      </c>
      <c r="V7" s="467" t="s">
        <v>147</v>
      </c>
      <c r="W7" s="468" t="s">
        <v>336</v>
      </c>
      <c r="X7" s="467" t="s">
        <v>147</v>
      </c>
      <c r="Y7" s="468" t="s">
        <v>336</v>
      </c>
      <c r="Z7" s="485">
        <v>2012</v>
      </c>
      <c r="AA7" s="485">
        <v>2013</v>
      </c>
    </row>
    <row r="8" spans="1:29">
      <c r="A8" s="605"/>
      <c r="B8" s="594"/>
      <c r="C8" s="594"/>
      <c r="D8" s="594"/>
      <c r="E8" s="504"/>
      <c r="F8" s="4"/>
      <c r="G8" s="4"/>
      <c r="H8" s="4"/>
      <c r="I8" s="487"/>
      <c r="J8" s="4"/>
      <c r="K8" s="4"/>
      <c r="L8" s="4"/>
      <c r="M8" s="487"/>
      <c r="N8" s="4"/>
      <c r="O8" s="4"/>
      <c r="P8" s="4"/>
      <c r="Q8" s="487"/>
      <c r="R8" s="4"/>
      <c r="S8" s="4"/>
      <c r="T8" s="4"/>
      <c r="U8" s="487"/>
      <c r="V8" s="4"/>
      <c r="W8" s="4"/>
      <c r="X8" s="4"/>
      <c r="Y8" s="487"/>
      <c r="Z8" s="4"/>
      <c r="AA8" s="4"/>
    </row>
    <row r="9" spans="1:29" s="78" customFormat="1">
      <c r="A9" s="417" t="s">
        <v>82</v>
      </c>
      <c r="B9" s="489">
        <v>173064</v>
      </c>
      <c r="C9" s="490">
        <v>36.154198080984699</v>
      </c>
      <c r="D9" s="489">
        <v>176137</v>
      </c>
      <c r="E9" s="421">
        <v>35.305283455302394</v>
      </c>
      <c r="F9" s="489">
        <v>82060</v>
      </c>
      <c r="G9" s="490">
        <v>17.142869080372606</v>
      </c>
      <c r="H9" s="489">
        <v>86311</v>
      </c>
      <c r="I9" s="421">
        <v>17.300364604317124</v>
      </c>
      <c r="J9" s="489">
        <v>210898</v>
      </c>
      <c r="K9" s="490">
        <v>44.057967381335871</v>
      </c>
      <c r="L9" s="489">
        <v>221404</v>
      </c>
      <c r="M9" s="421">
        <v>44.378699410900445</v>
      </c>
      <c r="N9" s="489">
        <v>2581</v>
      </c>
      <c r="O9" s="490">
        <v>0.53918772966660611</v>
      </c>
      <c r="P9" s="489">
        <v>2755</v>
      </c>
      <c r="Q9" s="421">
        <v>0.55221819333449584</v>
      </c>
      <c r="R9" s="489">
        <v>1000</v>
      </c>
      <c r="S9" s="490">
        <v>0.20890652059922746</v>
      </c>
      <c r="T9" s="489">
        <v>763</v>
      </c>
      <c r="U9" s="421">
        <v>0.15293737985997111</v>
      </c>
      <c r="V9" s="489">
        <v>9080</v>
      </c>
      <c r="W9" s="490">
        <v>1.8968712070409854</v>
      </c>
      <c r="X9" s="489">
        <v>11527</v>
      </c>
      <c r="Y9" s="421">
        <v>2.310496956285566</v>
      </c>
      <c r="Z9" s="489">
        <v>478683</v>
      </c>
      <c r="AA9" s="489">
        <v>498897</v>
      </c>
      <c r="AB9" s="419"/>
      <c r="AC9" s="419"/>
    </row>
    <row r="10" spans="1:29">
      <c r="A10" s="605"/>
      <c r="B10" s="489"/>
      <c r="C10" s="490"/>
      <c r="D10" s="424"/>
      <c r="E10" s="318"/>
      <c r="F10" s="489"/>
      <c r="G10" s="490"/>
      <c r="H10" s="424"/>
      <c r="I10" s="318"/>
      <c r="J10" s="489"/>
      <c r="K10" s="490"/>
      <c r="L10" s="424"/>
      <c r="M10" s="318"/>
      <c r="N10" s="489"/>
      <c r="O10" s="490"/>
      <c r="Q10" s="318"/>
      <c r="R10" s="489"/>
      <c r="S10" s="490"/>
      <c r="U10" s="318"/>
      <c r="V10" s="489"/>
      <c r="W10" s="490"/>
      <c r="X10" s="424"/>
      <c r="Y10" s="318"/>
      <c r="Z10" s="489"/>
      <c r="AA10" s="424"/>
      <c r="AB10" s="424"/>
      <c r="AC10" s="424"/>
    </row>
    <row r="11" spans="1:29">
      <c r="A11" s="19" t="s">
        <v>11</v>
      </c>
      <c r="B11" s="459">
        <v>306</v>
      </c>
      <c r="C11" s="495">
        <v>8.010471204188482</v>
      </c>
      <c r="D11" s="424">
        <v>311</v>
      </c>
      <c r="E11" s="329">
        <v>8.059082663902565</v>
      </c>
      <c r="F11" s="459">
        <v>364</v>
      </c>
      <c r="G11" s="495">
        <v>9.5287958115183251</v>
      </c>
      <c r="H11" s="424">
        <v>340</v>
      </c>
      <c r="I11" s="329">
        <v>8.8105726872246688</v>
      </c>
      <c r="J11" s="459">
        <v>3133</v>
      </c>
      <c r="K11" s="494">
        <v>82.015706806282722</v>
      </c>
      <c r="L11" s="424">
        <v>3170</v>
      </c>
      <c r="M11" s="329">
        <v>82.145633583830005</v>
      </c>
      <c r="N11" s="459">
        <v>5</v>
      </c>
      <c r="O11" s="495">
        <v>0.13089005235602094</v>
      </c>
      <c r="P11" s="11">
        <v>3</v>
      </c>
      <c r="Q11" s="329">
        <v>7.7740347240217667E-2</v>
      </c>
      <c r="R11" s="459">
        <v>9</v>
      </c>
      <c r="S11" s="495">
        <v>0.2356020942408377</v>
      </c>
      <c r="T11" s="11">
        <v>18</v>
      </c>
      <c r="U11" s="329">
        <v>0.46644208344130605</v>
      </c>
      <c r="V11" s="459">
        <v>3</v>
      </c>
      <c r="W11" s="495">
        <v>7.8534031413612565E-2</v>
      </c>
      <c r="X11" s="424">
        <v>17</v>
      </c>
      <c r="Y11" s="329">
        <v>0.44052863436123346</v>
      </c>
      <c r="Z11" s="459">
        <v>3820</v>
      </c>
      <c r="AA11" s="431">
        <v>3859</v>
      </c>
      <c r="AB11" s="424"/>
      <c r="AC11" s="424"/>
    </row>
    <row r="12" spans="1:29">
      <c r="A12" s="19" t="s">
        <v>12</v>
      </c>
      <c r="B12" s="459">
        <v>859</v>
      </c>
      <c r="C12" s="495">
        <v>22.706846418186625</v>
      </c>
      <c r="D12" s="424">
        <v>930</v>
      </c>
      <c r="E12" s="329">
        <v>20.502645502645503</v>
      </c>
      <c r="F12" s="459">
        <v>681</v>
      </c>
      <c r="G12" s="495">
        <v>18.001586042823156</v>
      </c>
      <c r="H12" s="424">
        <v>922</v>
      </c>
      <c r="I12" s="329">
        <v>20.326278659611994</v>
      </c>
      <c r="J12" s="459">
        <v>2237</v>
      </c>
      <c r="K12" s="494">
        <v>59.1329632566746</v>
      </c>
      <c r="L12" s="424">
        <v>2680</v>
      </c>
      <c r="M12" s="329">
        <v>59.082892416225747</v>
      </c>
      <c r="N12" s="459" t="s">
        <v>58</v>
      </c>
      <c r="O12" s="459" t="s">
        <v>58</v>
      </c>
      <c r="P12" s="459" t="s">
        <v>58</v>
      </c>
      <c r="Q12" s="459" t="s">
        <v>58</v>
      </c>
      <c r="R12" s="459">
        <v>6</v>
      </c>
      <c r="S12" s="495">
        <v>0.15860428231562251</v>
      </c>
      <c r="T12" s="11">
        <v>4</v>
      </c>
      <c r="U12" s="329">
        <v>8.8183421516754845E-2</v>
      </c>
      <c r="V12" s="459" t="s">
        <v>58</v>
      </c>
      <c r="W12" s="459" t="s">
        <v>58</v>
      </c>
      <c r="X12" s="459" t="s">
        <v>58</v>
      </c>
      <c r="Y12" s="459" t="s">
        <v>58</v>
      </c>
      <c r="Z12" s="459">
        <v>3783</v>
      </c>
      <c r="AA12" s="431">
        <v>4536</v>
      </c>
      <c r="AB12" s="424"/>
      <c r="AC12" s="424"/>
    </row>
    <row r="13" spans="1:29">
      <c r="A13" s="19" t="s">
        <v>368</v>
      </c>
      <c r="B13" s="459">
        <v>695</v>
      </c>
      <c r="C13" s="495">
        <v>34.051935325820679</v>
      </c>
      <c r="D13" s="424">
        <v>637</v>
      </c>
      <c r="E13" s="329">
        <v>28.185840707964601</v>
      </c>
      <c r="F13" s="459">
        <v>458</v>
      </c>
      <c r="G13" s="495">
        <v>22.43998040176384</v>
      </c>
      <c r="H13" s="424">
        <v>514</v>
      </c>
      <c r="I13" s="329">
        <v>22.743362831858406</v>
      </c>
      <c r="J13" s="459">
        <v>727</v>
      </c>
      <c r="K13" s="494">
        <v>35.619794218520333</v>
      </c>
      <c r="L13" s="424">
        <v>728</v>
      </c>
      <c r="M13" s="329">
        <v>32.212389380530972</v>
      </c>
      <c r="N13" s="459">
        <v>125</v>
      </c>
      <c r="O13" s="495">
        <v>6.124448799608035</v>
      </c>
      <c r="P13" s="11">
        <v>320</v>
      </c>
      <c r="Q13" s="329">
        <v>14.159292035398231</v>
      </c>
      <c r="R13" s="459">
        <v>21</v>
      </c>
      <c r="S13" s="495">
        <v>1.0289073983341499</v>
      </c>
      <c r="T13" s="11">
        <v>27</v>
      </c>
      <c r="U13" s="329">
        <v>1.1946902654867257</v>
      </c>
      <c r="V13" s="459">
        <v>15</v>
      </c>
      <c r="W13" s="495">
        <v>0.73493385595296423</v>
      </c>
      <c r="X13" s="424">
        <v>34</v>
      </c>
      <c r="Y13" s="329">
        <v>1.5044247787610618</v>
      </c>
      <c r="Z13" s="459">
        <v>2041</v>
      </c>
      <c r="AA13" s="431">
        <v>2260</v>
      </c>
      <c r="AB13" s="424"/>
      <c r="AC13" s="424"/>
    </row>
    <row r="14" spans="1:29">
      <c r="A14" s="19" t="s">
        <v>15</v>
      </c>
      <c r="B14" s="459">
        <v>758</v>
      </c>
      <c r="C14" s="495">
        <v>13.323958516435226</v>
      </c>
      <c r="D14" s="424">
        <v>722</v>
      </c>
      <c r="E14" s="329">
        <v>11.320163060520539</v>
      </c>
      <c r="F14" s="459">
        <v>539</v>
      </c>
      <c r="G14" s="495">
        <v>9.4744243276498512</v>
      </c>
      <c r="H14" s="424">
        <v>462</v>
      </c>
      <c r="I14" s="329">
        <v>7.2436500470366889</v>
      </c>
      <c r="J14" s="459">
        <v>4080</v>
      </c>
      <c r="K14" s="494">
        <v>71.717349270522064</v>
      </c>
      <c r="L14" s="424">
        <v>4847</v>
      </c>
      <c r="M14" s="329">
        <v>75.995609909062395</v>
      </c>
      <c r="N14" s="459">
        <v>29</v>
      </c>
      <c r="O14" s="495">
        <v>0.50975566883459311</v>
      </c>
      <c r="P14" s="11">
        <v>48</v>
      </c>
      <c r="Q14" s="329">
        <v>0.75258701787394167</v>
      </c>
      <c r="R14" s="459">
        <v>211</v>
      </c>
      <c r="S14" s="495">
        <v>3.7089119353137634</v>
      </c>
      <c r="T14" s="11">
        <v>15</v>
      </c>
      <c r="U14" s="329">
        <v>0.23518344308560676</v>
      </c>
      <c r="V14" s="459">
        <v>72</v>
      </c>
      <c r="W14" s="495">
        <v>1.2656002812445069</v>
      </c>
      <c r="X14" s="424">
        <v>284</v>
      </c>
      <c r="Y14" s="329">
        <v>4.452806522420822</v>
      </c>
      <c r="Z14" s="459">
        <v>5689</v>
      </c>
      <c r="AA14" s="431">
        <v>6378</v>
      </c>
      <c r="AB14" s="424"/>
      <c r="AC14" s="424"/>
    </row>
    <row r="15" spans="1:29">
      <c r="A15" s="19" t="s">
        <v>16</v>
      </c>
      <c r="B15" s="459">
        <v>1428</v>
      </c>
      <c r="C15" s="495">
        <v>14.081451533379351</v>
      </c>
      <c r="D15" s="424">
        <v>1340</v>
      </c>
      <c r="E15" s="329">
        <v>12.468595887224343</v>
      </c>
      <c r="F15" s="459">
        <v>2407</v>
      </c>
      <c r="G15" s="495">
        <v>23.735331821319395</v>
      </c>
      <c r="H15" s="424">
        <v>3255</v>
      </c>
      <c r="I15" s="329">
        <v>30.287522099190472</v>
      </c>
      <c r="J15" s="459">
        <v>6048</v>
      </c>
      <c r="K15" s="494">
        <v>59.639088847253724</v>
      </c>
      <c r="L15" s="424">
        <v>5987</v>
      </c>
      <c r="M15" s="329">
        <v>55.708569833441892</v>
      </c>
      <c r="N15" s="459">
        <v>15</v>
      </c>
      <c r="O15" s="495">
        <v>0.14791440686322849</v>
      </c>
      <c r="P15" s="11">
        <v>56</v>
      </c>
      <c r="Q15" s="329">
        <v>0.5210756490183307</v>
      </c>
      <c r="R15" s="459">
        <v>5</v>
      </c>
      <c r="S15" s="495">
        <v>4.9304802287742824E-2</v>
      </c>
      <c r="T15" s="11">
        <v>2</v>
      </c>
      <c r="U15" s="329">
        <v>1.8609844607797525E-2</v>
      </c>
      <c r="V15" s="459">
        <v>238</v>
      </c>
      <c r="W15" s="495">
        <v>2.3469085888965586</v>
      </c>
      <c r="X15" s="424">
        <v>107</v>
      </c>
      <c r="Y15" s="329">
        <v>0.99562668651716757</v>
      </c>
      <c r="Z15" s="459">
        <v>10141</v>
      </c>
      <c r="AA15" s="431">
        <v>10747</v>
      </c>
      <c r="AB15" s="424"/>
      <c r="AC15" s="424"/>
    </row>
    <row r="16" spans="1:29">
      <c r="A16" s="19" t="s">
        <v>17</v>
      </c>
      <c r="B16" s="459">
        <v>1767</v>
      </c>
      <c r="C16" s="495">
        <v>10.202078521939955</v>
      </c>
      <c r="D16" s="424">
        <v>1893</v>
      </c>
      <c r="E16" s="329">
        <v>10.525437864887406</v>
      </c>
      <c r="F16" s="459">
        <v>2517</v>
      </c>
      <c r="G16" s="495">
        <v>14.532332563510392</v>
      </c>
      <c r="H16" s="424">
        <v>2546</v>
      </c>
      <c r="I16" s="329">
        <v>14.156241312204616</v>
      </c>
      <c r="J16" s="459">
        <v>6881</v>
      </c>
      <c r="K16" s="494">
        <v>39.728637413394921</v>
      </c>
      <c r="L16" s="424">
        <v>7385</v>
      </c>
      <c r="M16" s="329">
        <v>41.061996107867671</v>
      </c>
      <c r="N16" s="459">
        <v>177</v>
      </c>
      <c r="O16" s="495">
        <v>1.0219399538106235</v>
      </c>
      <c r="P16" s="11">
        <v>171</v>
      </c>
      <c r="Q16" s="329">
        <v>0.95079232693911597</v>
      </c>
      <c r="R16" s="459">
        <v>59</v>
      </c>
      <c r="S16" s="495">
        <v>0.34064665127020788</v>
      </c>
      <c r="T16" s="11">
        <v>63</v>
      </c>
      <c r="U16" s="329">
        <v>0.35029190992493747</v>
      </c>
      <c r="V16" s="459">
        <v>5919</v>
      </c>
      <c r="W16" s="495">
        <v>34.174364896073904</v>
      </c>
      <c r="X16" s="424">
        <v>5927</v>
      </c>
      <c r="Y16" s="329">
        <v>32.955240478176258</v>
      </c>
      <c r="Z16" s="459">
        <v>17320</v>
      </c>
      <c r="AA16" s="431">
        <v>17985</v>
      </c>
      <c r="AB16" s="424"/>
      <c r="AC16" s="424"/>
    </row>
    <row r="17" spans="1:29">
      <c r="A17" s="19" t="s">
        <v>18</v>
      </c>
      <c r="B17" s="459">
        <v>2601</v>
      </c>
      <c r="C17" s="495">
        <v>22.975002208285488</v>
      </c>
      <c r="D17" s="424">
        <v>2093</v>
      </c>
      <c r="E17" s="329">
        <v>17.344824728598656</v>
      </c>
      <c r="F17" s="459">
        <v>1733</v>
      </c>
      <c r="G17" s="495">
        <v>15.307834996908401</v>
      </c>
      <c r="H17" s="424">
        <v>2163</v>
      </c>
      <c r="I17" s="329">
        <v>17.92491920112704</v>
      </c>
      <c r="J17" s="459">
        <v>6581</v>
      </c>
      <c r="K17" s="494">
        <v>58.130907163678117</v>
      </c>
      <c r="L17" s="424">
        <v>6315</v>
      </c>
      <c r="M17" s="329">
        <v>52.332808485953429</v>
      </c>
      <c r="N17" s="459">
        <v>39</v>
      </c>
      <c r="O17" s="495">
        <v>0.34449253599505342</v>
      </c>
      <c r="P17" s="11">
        <v>28</v>
      </c>
      <c r="Q17" s="329">
        <v>0.23203778901135327</v>
      </c>
      <c r="R17" s="459" t="s">
        <v>58</v>
      </c>
      <c r="S17" s="459" t="s">
        <v>58</v>
      </c>
      <c r="T17" s="11">
        <v>3</v>
      </c>
      <c r="U17" s="329">
        <v>2.4861191679787852E-2</v>
      </c>
      <c r="V17" s="459">
        <v>367</v>
      </c>
      <c r="W17" s="495">
        <v>3.2417630951329386</v>
      </c>
      <c r="X17" s="424">
        <v>1465</v>
      </c>
      <c r="Y17" s="329">
        <v>12.140548603629734</v>
      </c>
      <c r="Z17" s="459">
        <v>11321</v>
      </c>
      <c r="AA17" s="431">
        <v>12067</v>
      </c>
      <c r="AB17" s="424"/>
      <c r="AC17" s="424"/>
    </row>
    <row r="18" spans="1:29">
      <c r="A18" s="19" t="s">
        <v>19</v>
      </c>
      <c r="B18" s="459">
        <v>2889</v>
      </c>
      <c r="C18" s="495">
        <v>20.600399315459214</v>
      </c>
      <c r="D18" s="424">
        <v>2553</v>
      </c>
      <c r="E18" s="329">
        <v>17.912018522416332</v>
      </c>
      <c r="F18" s="459">
        <v>3515</v>
      </c>
      <c r="G18" s="495">
        <v>25.064175698802053</v>
      </c>
      <c r="H18" s="424">
        <v>3598</v>
      </c>
      <c r="I18" s="329">
        <v>25.243808321055216</v>
      </c>
      <c r="J18" s="459">
        <v>7472</v>
      </c>
      <c r="K18" s="494">
        <v>53.280091272104961</v>
      </c>
      <c r="L18" s="424">
        <v>7912</v>
      </c>
      <c r="M18" s="329">
        <v>55.511120465866838</v>
      </c>
      <c r="N18" s="459">
        <v>26</v>
      </c>
      <c r="O18" s="495">
        <v>0.1853964632059327</v>
      </c>
      <c r="P18" s="11">
        <v>47</v>
      </c>
      <c r="Q18" s="329">
        <v>0.32975513926892586</v>
      </c>
      <c r="R18" s="459">
        <v>12</v>
      </c>
      <c r="S18" s="495">
        <v>8.5567598402738157E-2</v>
      </c>
      <c r="T18" s="11">
        <v>19</v>
      </c>
      <c r="U18" s="329">
        <v>0.1333052690661615</v>
      </c>
      <c r="V18" s="459">
        <v>110</v>
      </c>
      <c r="W18" s="495">
        <v>0.78436965202509978</v>
      </c>
      <c r="X18" s="424">
        <v>124</v>
      </c>
      <c r="Y18" s="329">
        <v>0.8699922823265277</v>
      </c>
      <c r="Z18" s="459">
        <v>14024</v>
      </c>
      <c r="AA18" s="431">
        <v>14253</v>
      </c>
      <c r="AB18" s="424"/>
      <c r="AC18" s="424"/>
    </row>
    <row r="19" spans="1:29">
      <c r="A19" s="19" t="s">
        <v>20</v>
      </c>
      <c r="B19" s="459">
        <v>2641</v>
      </c>
      <c r="C19" s="495">
        <v>22.266250737711829</v>
      </c>
      <c r="D19" s="424">
        <v>2892</v>
      </c>
      <c r="E19" s="329">
        <v>23.952294185853901</v>
      </c>
      <c r="F19" s="459">
        <v>2161</v>
      </c>
      <c r="G19" s="495">
        <v>18.219374420369277</v>
      </c>
      <c r="H19" s="424">
        <v>2683</v>
      </c>
      <c r="I19" s="329">
        <v>22.221301971177738</v>
      </c>
      <c r="J19" s="459">
        <v>7048</v>
      </c>
      <c r="K19" s="494">
        <v>59.421633926313127</v>
      </c>
      <c r="L19" s="424">
        <v>6498</v>
      </c>
      <c r="M19" s="329">
        <v>53.818121583568001</v>
      </c>
      <c r="N19" s="459">
        <v>1</v>
      </c>
      <c r="O19" s="495">
        <v>8.4309923277969823E-3</v>
      </c>
      <c r="P19" s="459" t="s">
        <v>58</v>
      </c>
      <c r="Q19" s="459" t="s">
        <v>58</v>
      </c>
      <c r="R19" s="459">
        <v>10</v>
      </c>
      <c r="S19" s="495">
        <v>8.4309923277969823E-2</v>
      </c>
      <c r="T19" s="11">
        <v>1</v>
      </c>
      <c r="U19" s="329">
        <v>8.2822594003644188E-3</v>
      </c>
      <c r="V19" s="459" t="s">
        <v>58</v>
      </c>
      <c r="W19" s="459" t="s">
        <v>58</v>
      </c>
      <c r="X19" s="459" t="s">
        <v>58</v>
      </c>
      <c r="Y19" s="459" t="s">
        <v>58</v>
      </c>
      <c r="Z19" s="459">
        <v>11861</v>
      </c>
      <c r="AA19" s="431">
        <v>12074</v>
      </c>
      <c r="AB19" s="424"/>
      <c r="AC19" s="424"/>
    </row>
    <row r="20" spans="1:29">
      <c r="A20" s="19" t="s">
        <v>21</v>
      </c>
      <c r="B20" s="459">
        <v>757</v>
      </c>
      <c r="C20" s="495">
        <v>21.980255516840884</v>
      </c>
      <c r="D20" s="424">
        <v>966</v>
      </c>
      <c r="E20" s="329">
        <v>19.770773638968482</v>
      </c>
      <c r="F20" s="459">
        <v>986</v>
      </c>
      <c r="G20" s="495">
        <v>28.629500580720094</v>
      </c>
      <c r="H20" s="424">
        <v>1438</v>
      </c>
      <c r="I20" s="329">
        <v>29.431027425296765</v>
      </c>
      <c r="J20" s="459">
        <v>1656</v>
      </c>
      <c r="K20" s="494">
        <v>48.083623693379792</v>
      </c>
      <c r="L20" s="424">
        <v>2350</v>
      </c>
      <c r="M20" s="329">
        <v>48.096602537863284</v>
      </c>
      <c r="N20" s="459">
        <v>45</v>
      </c>
      <c r="O20" s="495">
        <v>1.3066202090592334</v>
      </c>
      <c r="P20" s="11">
        <v>97</v>
      </c>
      <c r="Q20" s="329">
        <v>1.9852640196479738</v>
      </c>
      <c r="R20" s="459" t="s">
        <v>58</v>
      </c>
      <c r="S20" s="459" t="s">
        <v>58</v>
      </c>
      <c r="T20" s="11">
        <v>6</v>
      </c>
      <c r="U20" s="329">
        <v>0.12279983626688498</v>
      </c>
      <c r="V20" s="459" t="s">
        <v>58</v>
      </c>
      <c r="W20" s="459" t="s">
        <v>58</v>
      </c>
      <c r="X20" s="424">
        <v>29</v>
      </c>
      <c r="Y20" s="329">
        <v>0.59353254195661076</v>
      </c>
      <c r="Z20" s="459">
        <v>3444</v>
      </c>
      <c r="AA20" s="431">
        <v>4886</v>
      </c>
      <c r="AB20" s="424"/>
      <c r="AC20" s="424"/>
    </row>
    <row r="21" spans="1:29">
      <c r="A21" s="19" t="s">
        <v>22</v>
      </c>
      <c r="B21" s="459">
        <v>2686</v>
      </c>
      <c r="C21" s="495">
        <v>23.879800853485065</v>
      </c>
      <c r="D21" s="424">
        <v>2437</v>
      </c>
      <c r="E21" s="329">
        <v>21.558740268931352</v>
      </c>
      <c r="F21" s="459">
        <v>2308</v>
      </c>
      <c r="G21" s="495">
        <v>20.519203413940257</v>
      </c>
      <c r="H21" s="424">
        <v>2590</v>
      </c>
      <c r="I21" s="329">
        <v>22.912243453644727</v>
      </c>
      <c r="J21" s="459">
        <v>6146</v>
      </c>
      <c r="K21" s="494">
        <v>54.640825035561875</v>
      </c>
      <c r="L21" s="424">
        <v>6101</v>
      </c>
      <c r="M21" s="329">
        <v>53.972045293701342</v>
      </c>
      <c r="N21" s="459">
        <v>76</v>
      </c>
      <c r="O21" s="495">
        <v>0.67567567567567566</v>
      </c>
      <c r="P21" s="11">
        <v>133</v>
      </c>
      <c r="Q21" s="329">
        <v>1.1765746638358103</v>
      </c>
      <c r="R21" s="459">
        <v>23</v>
      </c>
      <c r="S21" s="495">
        <v>0.20448079658605975</v>
      </c>
      <c r="T21" s="11">
        <v>12</v>
      </c>
      <c r="U21" s="329">
        <v>0.10615711252653928</v>
      </c>
      <c r="V21" s="459">
        <v>9</v>
      </c>
      <c r="W21" s="495">
        <v>8.0014224751066856E-2</v>
      </c>
      <c r="X21" s="424">
        <v>31</v>
      </c>
      <c r="Y21" s="329">
        <v>0.27423920736022644</v>
      </c>
      <c r="Z21" s="459">
        <v>11248</v>
      </c>
      <c r="AA21" s="431">
        <v>11304</v>
      </c>
      <c r="AB21" s="424"/>
      <c r="AC21" s="424"/>
    </row>
    <row r="22" spans="1:29">
      <c r="A22" s="19" t="s">
        <v>23</v>
      </c>
      <c r="B22" s="459">
        <v>3473</v>
      </c>
      <c r="C22" s="495">
        <v>30.860138617380485</v>
      </c>
      <c r="D22" s="424">
        <v>4055</v>
      </c>
      <c r="E22" s="329">
        <v>33.780406531156281</v>
      </c>
      <c r="F22" s="459">
        <v>1253</v>
      </c>
      <c r="G22" s="495">
        <v>11.133819086547005</v>
      </c>
      <c r="H22" s="424">
        <v>1291</v>
      </c>
      <c r="I22" s="329">
        <v>10.754748417194268</v>
      </c>
      <c r="J22" s="459">
        <v>6354</v>
      </c>
      <c r="K22" s="494">
        <v>56.459925359872045</v>
      </c>
      <c r="L22" s="424">
        <v>6460</v>
      </c>
      <c r="M22" s="329">
        <v>53.815394868377204</v>
      </c>
      <c r="N22" s="459">
        <v>5</v>
      </c>
      <c r="O22" s="495">
        <v>4.4428647591967303E-2</v>
      </c>
      <c r="P22" s="11">
        <v>2</v>
      </c>
      <c r="Q22" s="329">
        <v>1.6661112962345886E-2</v>
      </c>
      <c r="R22" s="459">
        <v>169</v>
      </c>
      <c r="S22" s="495">
        <v>1.5016882886084948</v>
      </c>
      <c r="T22" s="11">
        <v>164</v>
      </c>
      <c r="U22" s="329">
        <v>1.3662112629123626</v>
      </c>
      <c r="V22" s="459" t="s">
        <v>58</v>
      </c>
      <c r="W22" s="459" t="s">
        <v>58</v>
      </c>
      <c r="X22" s="424">
        <v>32</v>
      </c>
      <c r="Y22" s="329">
        <v>0.26657780739753417</v>
      </c>
      <c r="Z22" s="459">
        <v>11254</v>
      </c>
      <c r="AA22" s="431">
        <v>12004</v>
      </c>
      <c r="AB22" s="424"/>
      <c r="AC22" s="424"/>
    </row>
    <row r="23" spans="1:29">
      <c r="A23" s="19" t="s">
        <v>138</v>
      </c>
      <c r="B23" s="459">
        <v>13461</v>
      </c>
      <c r="C23" s="495">
        <v>29.716543776767185</v>
      </c>
      <c r="D23" s="424">
        <v>14267</v>
      </c>
      <c r="E23" s="329">
        <v>29.634630164302184</v>
      </c>
      <c r="F23" s="459">
        <v>9136</v>
      </c>
      <c r="G23" s="495">
        <v>20.168660868029495</v>
      </c>
      <c r="H23" s="424">
        <v>10075</v>
      </c>
      <c r="I23" s="329">
        <v>20.927237604636186</v>
      </c>
      <c r="J23" s="459">
        <v>21049</v>
      </c>
      <c r="K23" s="494">
        <v>46.467835224513223</v>
      </c>
      <c r="L23" s="424">
        <v>22142</v>
      </c>
      <c r="M23" s="329">
        <v>45.992148391251064</v>
      </c>
      <c r="N23" s="459">
        <v>1177</v>
      </c>
      <c r="O23" s="495">
        <v>2.5983487129674598</v>
      </c>
      <c r="P23" s="11">
        <v>690</v>
      </c>
      <c r="Q23" s="329">
        <v>1.4332301684564734</v>
      </c>
      <c r="R23" s="459" t="s">
        <v>58</v>
      </c>
      <c r="S23" s="459" t="s">
        <v>58</v>
      </c>
      <c r="T23" s="459" t="s">
        <v>58</v>
      </c>
      <c r="U23" s="459" t="s">
        <v>58</v>
      </c>
      <c r="V23" s="459">
        <v>475</v>
      </c>
      <c r="W23" s="495">
        <v>1.0486114177226367</v>
      </c>
      <c r="X23" s="424">
        <v>969</v>
      </c>
      <c r="Y23" s="329">
        <v>2.012753671354091</v>
      </c>
      <c r="Z23" s="459">
        <v>45298</v>
      </c>
      <c r="AA23" s="431">
        <v>48143</v>
      </c>
      <c r="AB23" s="424"/>
      <c r="AC23" s="424"/>
    </row>
    <row r="24" spans="1:29">
      <c r="A24" s="19" t="s">
        <v>24</v>
      </c>
      <c r="B24" s="459">
        <v>1324</v>
      </c>
      <c r="C24" s="495">
        <v>11.287297527706734</v>
      </c>
      <c r="D24" s="424">
        <v>1533</v>
      </c>
      <c r="E24" s="329">
        <v>13.494718309859154</v>
      </c>
      <c r="F24" s="459">
        <v>1482</v>
      </c>
      <c r="G24" s="495">
        <v>12.634271099744245</v>
      </c>
      <c r="H24" s="424">
        <v>1902</v>
      </c>
      <c r="I24" s="329">
        <v>16.742957746478872</v>
      </c>
      <c r="J24" s="459">
        <v>8639</v>
      </c>
      <c r="K24" s="494">
        <v>73.648763853367427</v>
      </c>
      <c r="L24" s="424">
        <v>7455</v>
      </c>
      <c r="M24" s="329">
        <v>65.625</v>
      </c>
      <c r="N24" s="459">
        <v>120</v>
      </c>
      <c r="O24" s="495">
        <v>1.0230179028132993</v>
      </c>
      <c r="P24" s="11">
        <v>319</v>
      </c>
      <c r="Q24" s="329">
        <v>2.808098591549296</v>
      </c>
      <c r="R24" s="459">
        <v>165</v>
      </c>
      <c r="S24" s="495">
        <v>1.4066496163682864</v>
      </c>
      <c r="T24" s="11">
        <v>72</v>
      </c>
      <c r="U24" s="329">
        <v>0.63380281690140849</v>
      </c>
      <c r="V24" s="459" t="s">
        <v>58</v>
      </c>
      <c r="W24" s="459" t="s">
        <v>58</v>
      </c>
      <c r="X24" s="424">
        <v>79</v>
      </c>
      <c r="Y24" s="329">
        <v>0.69542253521126762</v>
      </c>
      <c r="Z24" s="459">
        <v>11730</v>
      </c>
      <c r="AA24" s="431">
        <v>11360</v>
      </c>
      <c r="AB24" s="424"/>
      <c r="AC24" s="424"/>
    </row>
    <row r="25" spans="1:29">
      <c r="A25" s="19" t="s">
        <v>25</v>
      </c>
      <c r="B25" s="459">
        <v>1102</v>
      </c>
      <c r="C25" s="495">
        <v>15.091755683374418</v>
      </c>
      <c r="D25" s="424">
        <v>1369</v>
      </c>
      <c r="E25" s="329">
        <v>15.535633227417158</v>
      </c>
      <c r="F25" s="459">
        <v>1347</v>
      </c>
      <c r="G25" s="495">
        <v>18.447000821692686</v>
      </c>
      <c r="H25" s="424">
        <v>1729</v>
      </c>
      <c r="I25" s="329">
        <v>19.620971402632772</v>
      </c>
      <c r="J25" s="459">
        <v>4333</v>
      </c>
      <c r="K25" s="494">
        <v>59.339906874828813</v>
      </c>
      <c r="L25" s="424">
        <v>5590</v>
      </c>
      <c r="M25" s="329">
        <v>63.436223331820244</v>
      </c>
      <c r="N25" s="459">
        <v>9</v>
      </c>
      <c r="O25" s="495">
        <v>0.12325390304026294</v>
      </c>
      <c r="P25" s="11">
        <v>16</v>
      </c>
      <c r="Q25" s="329">
        <v>0.18157058556513844</v>
      </c>
      <c r="R25" s="459">
        <v>6</v>
      </c>
      <c r="S25" s="495">
        <v>8.2169268693508629E-2</v>
      </c>
      <c r="T25" s="11">
        <v>21</v>
      </c>
      <c r="U25" s="329">
        <v>0.23831139355424422</v>
      </c>
      <c r="V25" s="459">
        <v>505</v>
      </c>
      <c r="W25" s="495">
        <v>6.9159134483703095</v>
      </c>
      <c r="X25" s="424">
        <v>87</v>
      </c>
      <c r="Y25" s="329">
        <v>0.98729005901044031</v>
      </c>
      <c r="Z25" s="459">
        <v>7302</v>
      </c>
      <c r="AA25" s="431">
        <v>8812</v>
      </c>
      <c r="AB25" s="424"/>
      <c r="AC25" s="424"/>
    </row>
    <row r="26" spans="1:29">
      <c r="A26" s="19" t="s">
        <v>26</v>
      </c>
      <c r="B26" s="459">
        <v>14780</v>
      </c>
      <c r="C26" s="495">
        <v>66.660653075951657</v>
      </c>
      <c r="D26" s="424">
        <v>11712</v>
      </c>
      <c r="E26" s="329">
        <v>68.291545189504376</v>
      </c>
      <c r="F26" s="459">
        <v>1775</v>
      </c>
      <c r="G26" s="495">
        <v>8.0055926393649646</v>
      </c>
      <c r="H26" s="424">
        <v>1256</v>
      </c>
      <c r="I26" s="329">
        <v>7.3236151603498545</v>
      </c>
      <c r="J26" s="459">
        <v>5510</v>
      </c>
      <c r="K26" s="494">
        <v>24.851163629803356</v>
      </c>
      <c r="L26" s="424">
        <v>4132</v>
      </c>
      <c r="M26" s="329">
        <v>24.093294460641399</v>
      </c>
      <c r="N26" s="459">
        <v>82</v>
      </c>
      <c r="O26" s="495">
        <v>0.36983582897348005</v>
      </c>
      <c r="P26" s="11">
        <v>47</v>
      </c>
      <c r="Q26" s="329">
        <v>0.27405247813411077</v>
      </c>
      <c r="R26" s="459">
        <v>25</v>
      </c>
      <c r="S26" s="495">
        <v>0.1127548259065488</v>
      </c>
      <c r="T26" s="11">
        <v>3</v>
      </c>
      <c r="U26" s="329">
        <v>1.7492711370262391E-2</v>
      </c>
      <c r="V26" s="459" t="s">
        <v>58</v>
      </c>
      <c r="W26" s="459" t="s">
        <v>58</v>
      </c>
      <c r="X26" s="459" t="s">
        <v>58</v>
      </c>
      <c r="Y26" s="459" t="s">
        <v>58</v>
      </c>
      <c r="Z26" s="459">
        <v>22172</v>
      </c>
      <c r="AA26" s="431">
        <v>17150</v>
      </c>
      <c r="AB26" s="424"/>
      <c r="AC26" s="424"/>
    </row>
    <row r="27" spans="1:29">
      <c r="A27" s="19" t="s">
        <v>27</v>
      </c>
      <c r="B27" s="459">
        <v>6476</v>
      </c>
      <c r="C27" s="495">
        <v>23.8132009560581</v>
      </c>
      <c r="D27" s="424">
        <v>5981</v>
      </c>
      <c r="E27" s="329">
        <v>19.428292999837584</v>
      </c>
      <c r="F27" s="459">
        <v>5110</v>
      </c>
      <c r="G27" s="495">
        <v>18.790218790218791</v>
      </c>
      <c r="H27" s="424">
        <v>4685</v>
      </c>
      <c r="I27" s="329">
        <v>15.21845054409615</v>
      </c>
      <c r="J27" s="459">
        <v>15261</v>
      </c>
      <c r="K27" s="494">
        <v>56.1169332597904</v>
      </c>
      <c r="L27" s="424">
        <v>18799</v>
      </c>
      <c r="M27" s="329">
        <v>61.065453954848138</v>
      </c>
      <c r="N27" s="459">
        <v>39</v>
      </c>
      <c r="O27" s="495">
        <v>0.14340871483728626</v>
      </c>
      <c r="P27" s="11">
        <v>115</v>
      </c>
      <c r="Q27" s="329">
        <v>0.37355855124248821</v>
      </c>
      <c r="R27" s="459">
        <v>52</v>
      </c>
      <c r="S27" s="495">
        <v>0.19121161978304835</v>
      </c>
      <c r="T27" s="11">
        <v>106</v>
      </c>
      <c r="U27" s="329">
        <v>0.3443235341887283</v>
      </c>
      <c r="V27" s="459">
        <v>257</v>
      </c>
      <c r="W27" s="495">
        <v>0.94502665931237362</v>
      </c>
      <c r="X27" s="424">
        <v>1099</v>
      </c>
      <c r="Y27" s="329">
        <v>3.5699204157869091</v>
      </c>
      <c r="Z27" s="459">
        <v>27195</v>
      </c>
      <c r="AA27" s="431">
        <v>30785</v>
      </c>
      <c r="AB27" s="424"/>
      <c r="AC27" s="424"/>
    </row>
    <row r="28" spans="1:29">
      <c r="A28" s="19" t="s">
        <v>28</v>
      </c>
      <c r="B28" s="459">
        <v>383</v>
      </c>
      <c r="C28" s="495">
        <v>12.873949579831933</v>
      </c>
      <c r="D28" s="424">
        <v>482</v>
      </c>
      <c r="E28" s="329">
        <v>16.311336717428087</v>
      </c>
      <c r="F28" s="459">
        <v>506</v>
      </c>
      <c r="G28" s="495">
        <v>17.008403361344538</v>
      </c>
      <c r="H28" s="424">
        <v>576</v>
      </c>
      <c r="I28" s="329">
        <v>19.492385786802032</v>
      </c>
      <c r="J28" s="459">
        <v>2080</v>
      </c>
      <c r="K28" s="494">
        <v>69.915966386554615</v>
      </c>
      <c r="L28" s="424">
        <v>1890</v>
      </c>
      <c r="M28" s="329">
        <v>63.959390862944161</v>
      </c>
      <c r="N28" s="459">
        <v>4</v>
      </c>
      <c r="O28" s="495">
        <v>0.13445378151260504</v>
      </c>
      <c r="P28" s="11">
        <v>5</v>
      </c>
      <c r="Q28" s="329">
        <v>0.16920473773265651</v>
      </c>
      <c r="R28" s="459">
        <v>2</v>
      </c>
      <c r="S28" s="495">
        <v>6.7226890756302518E-2</v>
      </c>
      <c r="T28" s="11">
        <v>2</v>
      </c>
      <c r="U28" s="329">
        <v>6.7681895093062605E-2</v>
      </c>
      <c r="V28" s="459" t="s">
        <v>58</v>
      </c>
      <c r="W28" s="459" t="s">
        <v>58</v>
      </c>
      <c r="X28" s="459" t="s">
        <v>58</v>
      </c>
      <c r="Y28" s="459" t="s">
        <v>58</v>
      </c>
      <c r="Z28" s="459">
        <v>2975</v>
      </c>
      <c r="AA28" s="431">
        <v>2955</v>
      </c>
      <c r="AB28" s="424"/>
      <c r="AC28" s="424"/>
    </row>
    <row r="29" spans="1:29">
      <c r="A29" s="19" t="s">
        <v>29</v>
      </c>
      <c r="B29" s="459">
        <v>8951</v>
      </c>
      <c r="C29" s="495">
        <v>28.288350925984449</v>
      </c>
      <c r="D29" s="424">
        <v>9029</v>
      </c>
      <c r="E29" s="329">
        <v>27.407115104419621</v>
      </c>
      <c r="F29" s="459">
        <v>8052</v>
      </c>
      <c r="G29" s="495">
        <v>25.447190443081979</v>
      </c>
      <c r="H29" s="424">
        <v>8267</v>
      </c>
      <c r="I29" s="329">
        <v>25.094099077221951</v>
      </c>
      <c r="J29" s="459">
        <v>13978</v>
      </c>
      <c r="K29" s="494">
        <v>44.175462992225526</v>
      </c>
      <c r="L29" s="424">
        <v>14766</v>
      </c>
      <c r="M29" s="329">
        <v>44.821515298688681</v>
      </c>
      <c r="N29" s="459">
        <v>14</v>
      </c>
      <c r="O29" s="495">
        <v>4.4244990834966184E-2</v>
      </c>
      <c r="P29" s="11">
        <v>13</v>
      </c>
      <c r="Q29" s="329">
        <v>3.946090335114133E-2</v>
      </c>
      <c r="R29" s="459" t="s">
        <v>58</v>
      </c>
      <c r="S29" s="459" t="s">
        <v>58</v>
      </c>
      <c r="T29" s="459" t="s">
        <v>58</v>
      </c>
      <c r="U29" s="459" t="s">
        <v>58</v>
      </c>
      <c r="V29" s="459">
        <v>647</v>
      </c>
      <c r="W29" s="495">
        <v>2.0447506478730801</v>
      </c>
      <c r="X29" s="424">
        <v>869</v>
      </c>
      <c r="Y29" s="329">
        <v>2.6378096163186013</v>
      </c>
      <c r="Z29" s="459">
        <v>31642</v>
      </c>
      <c r="AA29" s="431">
        <v>32944</v>
      </c>
      <c r="AB29" s="424"/>
      <c r="AC29" s="424"/>
    </row>
    <row r="30" spans="1:29">
      <c r="A30" s="19" t="s">
        <v>30</v>
      </c>
      <c r="B30" s="459">
        <v>1346</v>
      </c>
      <c r="C30" s="495">
        <v>28.964923606627931</v>
      </c>
      <c r="D30" s="424">
        <v>1306</v>
      </c>
      <c r="E30" s="329">
        <v>27.810902896081771</v>
      </c>
      <c r="F30" s="459">
        <v>999</v>
      </c>
      <c r="G30" s="495">
        <v>21.497740477727564</v>
      </c>
      <c r="H30" s="424">
        <v>729</v>
      </c>
      <c r="I30" s="329">
        <v>15.523850085178875</v>
      </c>
      <c r="J30" s="459">
        <v>2199</v>
      </c>
      <c r="K30" s="494">
        <v>47.320852162685604</v>
      </c>
      <c r="L30" s="424">
        <v>2626</v>
      </c>
      <c r="M30" s="329">
        <v>55.919931856899488</v>
      </c>
      <c r="N30" s="459">
        <v>39</v>
      </c>
      <c r="O30" s="495">
        <v>0.83925112976113625</v>
      </c>
      <c r="P30" s="459" t="s">
        <v>58</v>
      </c>
      <c r="Q30" s="459" t="s">
        <v>58</v>
      </c>
      <c r="R30" s="459">
        <v>1</v>
      </c>
      <c r="S30" s="495">
        <v>2.1519259737465032E-2</v>
      </c>
      <c r="T30" s="459" t="s">
        <v>58</v>
      </c>
      <c r="U30" s="459" t="s">
        <v>58</v>
      </c>
      <c r="V30" s="459">
        <v>63</v>
      </c>
      <c r="W30" s="495">
        <v>1.3557133634602969</v>
      </c>
      <c r="X30" s="424">
        <v>35</v>
      </c>
      <c r="Y30" s="329">
        <v>0.74531516183986368</v>
      </c>
      <c r="Z30" s="459">
        <v>4647</v>
      </c>
      <c r="AA30" s="431">
        <v>4696</v>
      </c>
      <c r="AB30" s="424"/>
      <c r="AC30" s="424"/>
    </row>
    <row r="31" spans="1:29">
      <c r="A31" s="19" t="s">
        <v>44</v>
      </c>
      <c r="B31" s="459">
        <v>20043</v>
      </c>
      <c r="C31" s="495">
        <v>66.65890647864839</v>
      </c>
      <c r="D31" s="424">
        <v>19049</v>
      </c>
      <c r="E31" s="329">
        <v>66.273527467557315</v>
      </c>
      <c r="F31" s="459">
        <v>3812</v>
      </c>
      <c r="G31" s="495">
        <v>12.677930025276041</v>
      </c>
      <c r="H31" s="424">
        <v>3726</v>
      </c>
      <c r="I31" s="329">
        <v>12.963156246738336</v>
      </c>
      <c r="J31" s="459">
        <v>6053</v>
      </c>
      <c r="K31" s="494">
        <v>20.131036317679925</v>
      </c>
      <c r="L31" s="424">
        <v>5795</v>
      </c>
      <c r="M31" s="329">
        <v>20.161430609191804</v>
      </c>
      <c r="N31" s="459">
        <v>34</v>
      </c>
      <c r="O31" s="495">
        <v>0.11307702540907277</v>
      </c>
      <c r="P31" s="11">
        <v>35</v>
      </c>
      <c r="Q31" s="329">
        <v>0.12176877848519639</v>
      </c>
      <c r="R31" s="459">
        <v>96</v>
      </c>
      <c r="S31" s="495">
        <v>0.31927630703738191</v>
      </c>
      <c r="T31" s="11">
        <v>120</v>
      </c>
      <c r="U31" s="329">
        <v>0.41749295480638765</v>
      </c>
      <c r="V31" s="459">
        <v>30</v>
      </c>
      <c r="W31" s="495">
        <v>9.9773845949181858E-2</v>
      </c>
      <c r="X31" s="424">
        <v>18</v>
      </c>
      <c r="Y31" s="329">
        <v>6.2623943220958142E-2</v>
      </c>
      <c r="Z31" s="459">
        <v>30068</v>
      </c>
      <c r="AA31" s="431">
        <v>28743</v>
      </c>
      <c r="AB31" s="424"/>
      <c r="AC31" s="424"/>
    </row>
    <row r="32" spans="1:29">
      <c r="A32" s="19" t="s">
        <v>46</v>
      </c>
      <c r="B32" s="459">
        <v>1286</v>
      </c>
      <c r="C32" s="495">
        <v>19.624599420112926</v>
      </c>
      <c r="D32" s="424">
        <v>1397</v>
      </c>
      <c r="E32" s="329">
        <v>20.388207822533566</v>
      </c>
      <c r="F32" s="459">
        <v>842</v>
      </c>
      <c r="G32" s="495">
        <v>12.849076758736457</v>
      </c>
      <c r="H32" s="424">
        <v>1040</v>
      </c>
      <c r="I32" s="329">
        <v>15.178050204319907</v>
      </c>
      <c r="J32" s="459">
        <v>4335</v>
      </c>
      <c r="K32" s="494">
        <v>66.152907065466195</v>
      </c>
      <c r="L32" s="424">
        <v>4283</v>
      </c>
      <c r="M32" s="329">
        <v>62.507297139521306</v>
      </c>
      <c r="N32" s="459">
        <v>37</v>
      </c>
      <c r="O32" s="495">
        <v>0.5646268884480391</v>
      </c>
      <c r="P32" s="11">
        <v>69</v>
      </c>
      <c r="Q32" s="329">
        <v>1.0070052539404553</v>
      </c>
      <c r="R32" s="459">
        <v>14</v>
      </c>
      <c r="S32" s="495">
        <v>0.21364260643979857</v>
      </c>
      <c r="T32" s="11">
        <v>10</v>
      </c>
      <c r="U32" s="329">
        <v>0.14594279042615294</v>
      </c>
      <c r="V32" s="459">
        <v>39</v>
      </c>
      <c r="W32" s="495">
        <v>0.59514726079658176</v>
      </c>
      <c r="X32" s="424">
        <v>53</v>
      </c>
      <c r="Y32" s="329">
        <v>0.77349678925861065</v>
      </c>
      <c r="Z32" s="459">
        <v>6553</v>
      </c>
      <c r="AA32" s="431">
        <v>6852</v>
      </c>
      <c r="AB32" s="424"/>
      <c r="AC32" s="424"/>
    </row>
    <row r="33" spans="1:29">
      <c r="A33" s="19" t="s">
        <v>33</v>
      </c>
      <c r="B33" s="459">
        <v>225</v>
      </c>
      <c r="C33" s="495">
        <v>12.719050310910118</v>
      </c>
      <c r="D33" s="424">
        <v>167</v>
      </c>
      <c r="E33" s="329">
        <v>10.457107075767063</v>
      </c>
      <c r="F33" s="459">
        <v>335</v>
      </c>
      <c r="G33" s="495">
        <v>18.937252685132844</v>
      </c>
      <c r="H33" s="424">
        <v>310</v>
      </c>
      <c r="I33" s="329">
        <v>19.411396368190356</v>
      </c>
      <c r="J33" s="459">
        <v>1151</v>
      </c>
      <c r="K33" s="494">
        <v>65.065008479366881</v>
      </c>
      <c r="L33" s="424">
        <v>1044</v>
      </c>
      <c r="M33" s="329">
        <v>65.37257357545397</v>
      </c>
      <c r="N33" s="459" t="s">
        <v>58</v>
      </c>
      <c r="O33" s="459" t="s">
        <v>58</v>
      </c>
      <c r="P33" s="11">
        <v>36</v>
      </c>
      <c r="Q33" s="329">
        <v>2.2542266750156545</v>
      </c>
      <c r="R33" s="459">
        <v>55</v>
      </c>
      <c r="S33" s="495">
        <v>3.1091011871113623</v>
      </c>
      <c r="T33" s="11">
        <v>40</v>
      </c>
      <c r="U33" s="329">
        <v>2.5046963055729492</v>
      </c>
      <c r="V33" s="459">
        <v>3</v>
      </c>
      <c r="W33" s="495">
        <v>0.16958733747880159</v>
      </c>
      <c r="X33" s="459" t="s">
        <v>58</v>
      </c>
      <c r="Y33" s="459" t="s">
        <v>58</v>
      </c>
      <c r="Z33" s="459">
        <v>1769</v>
      </c>
      <c r="AA33" s="431">
        <v>1597</v>
      </c>
      <c r="AB33" s="424"/>
      <c r="AC33" s="424"/>
    </row>
    <row r="34" spans="1:29">
      <c r="A34" s="19" t="s">
        <v>34</v>
      </c>
      <c r="B34" s="459">
        <v>10022</v>
      </c>
      <c r="C34" s="495">
        <v>60.373493975903614</v>
      </c>
      <c r="D34" s="424">
        <v>10910</v>
      </c>
      <c r="E34" s="329">
        <v>64.252061248527681</v>
      </c>
      <c r="F34" s="459">
        <v>2181</v>
      </c>
      <c r="G34" s="495">
        <v>13.138554216867471</v>
      </c>
      <c r="H34" s="424">
        <v>1682</v>
      </c>
      <c r="I34" s="329">
        <v>9.9057714958775023</v>
      </c>
      <c r="J34" s="459">
        <v>4053</v>
      </c>
      <c r="K34" s="494">
        <v>24.41566265060241</v>
      </c>
      <c r="L34" s="424">
        <v>4226</v>
      </c>
      <c r="M34" s="329">
        <v>24.888103651354534</v>
      </c>
      <c r="N34" s="459">
        <v>187</v>
      </c>
      <c r="O34" s="495">
        <v>1.1265060240963856</v>
      </c>
      <c r="P34" s="11">
        <v>107</v>
      </c>
      <c r="Q34" s="329">
        <v>0.63015312131919909</v>
      </c>
      <c r="R34" s="459">
        <v>38</v>
      </c>
      <c r="S34" s="495">
        <v>0.2289156626506024</v>
      </c>
      <c r="T34" s="11">
        <v>23</v>
      </c>
      <c r="U34" s="329">
        <v>0.13545347467608951</v>
      </c>
      <c r="V34" s="459">
        <v>119</v>
      </c>
      <c r="W34" s="495">
        <v>0.7168674698795181</v>
      </c>
      <c r="X34" s="424">
        <v>32</v>
      </c>
      <c r="Y34" s="329">
        <v>0.18845700824499412</v>
      </c>
      <c r="Z34" s="459">
        <v>16600</v>
      </c>
      <c r="AA34" s="431">
        <v>16980</v>
      </c>
      <c r="AB34" s="424"/>
      <c r="AC34" s="424"/>
    </row>
    <row r="35" spans="1:29">
      <c r="A35" s="19" t="s">
        <v>369</v>
      </c>
      <c r="B35" s="458">
        <v>72033</v>
      </c>
      <c r="C35" s="495">
        <v>45.315458703187616</v>
      </c>
      <c r="D35" s="431">
        <v>77207</v>
      </c>
      <c r="E35" s="329">
        <v>45.789742129860272</v>
      </c>
      <c r="F35" s="458">
        <v>26693</v>
      </c>
      <c r="G35" s="495">
        <v>16.792380425141076</v>
      </c>
      <c r="H35" s="431">
        <v>27544</v>
      </c>
      <c r="I35" s="329">
        <v>16.335729366830357</v>
      </c>
      <c r="J35" s="458">
        <v>59846</v>
      </c>
      <c r="K35" s="495">
        <v>37.64870186651904</v>
      </c>
      <c r="L35" s="431">
        <v>63289</v>
      </c>
      <c r="M35" s="329">
        <v>37.535288117097238</v>
      </c>
      <c r="N35" s="458">
        <v>238</v>
      </c>
      <c r="O35" s="495">
        <v>0.1497241427034644</v>
      </c>
      <c r="P35" s="12">
        <v>343</v>
      </c>
      <c r="Q35" s="329">
        <v>0.20342561620762462</v>
      </c>
      <c r="R35" s="458">
        <v>15</v>
      </c>
      <c r="S35" s="495">
        <v>9.4363955485376738E-3</v>
      </c>
      <c r="T35" s="12">
        <v>30</v>
      </c>
      <c r="U35" s="329">
        <v>1.7792327948188739E-2</v>
      </c>
      <c r="V35" s="458">
        <v>134</v>
      </c>
      <c r="W35" s="495">
        <v>8.4298466900269875E-2</v>
      </c>
      <c r="X35" s="431">
        <v>199</v>
      </c>
      <c r="Y35" s="329">
        <v>0.11802244205631865</v>
      </c>
      <c r="Z35" s="458">
        <v>158959</v>
      </c>
      <c r="AA35" s="431">
        <v>168612</v>
      </c>
      <c r="AB35" s="424"/>
      <c r="AC35" s="424"/>
    </row>
    <row r="36" spans="1:29">
      <c r="A36" s="19" t="s">
        <v>36</v>
      </c>
      <c r="B36" s="458">
        <v>429</v>
      </c>
      <c r="C36" s="495">
        <v>11.553999461352007</v>
      </c>
      <c r="D36" s="431">
        <v>525</v>
      </c>
      <c r="E36" s="329">
        <v>11.55878467635403</v>
      </c>
      <c r="F36" s="458">
        <v>400</v>
      </c>
      <c r="G36" s="495">
        <v>10.772959870724481</v>
      </c>
      <c r="H36" s="431">
        <v>485</v>
      </c>
      <c r="I36" s="329">
        <v>10.678115367679437</v>
      </c>
      <c r="J36" s="458">
        <v>2746</v>
      </c>
      <c r="K36" s="495">
        <v>73.956369512523565</v>
      </c>
      <c r="L36" s="431">
        <v>3439</v>
      </c>
      <c r="M36" s="329">
        <v>75.715543813298112</v>
      </c>
      <c r="N36" s="458">
        <v>57</v>
      </c>
      <c r="O36" s="495">
        <v>1.5351467815782387</v>
      </c>
      <c r="P36" s="12">
        <v>55</v>
      </c>
      <c r="Q36" s="329">
        <v>1.210920299427565</v>
      </c>
      <c r="R36" s="458">
        <v>6</v>
      </c>
      <c r="S36" s="495">
        <v>0.16159439806086723</v>
      </c>
      <c r="T36" s="12">
        <v>1</v>
      </c>
      <c r="U36" s="329">
        <v>2.2016732716864818E-2</v>
      </c>
      <c r="V36" s="458">
        <v>75</v>
      </c>
      <c r="W36" s="495">
        <v>2.0199299757608404</v>
      </c>
      <c r="X36" s="431">
        <v>37</v>
      </c>
      <c r="Y36" s="329">
        <v>0.81461911052399827</v>
      </c>
      <c r="Z36" s="458">
        <v>3713</v>
      </c>
      <c r="AA36" s="431">
        <v>4542</v>
      </c>
      <c r="AB36" s="424"/>
      <c r="AC36" s="424"/>
    </row>
    <row r="37" spans="1:29">
      <c r="A37" s="460" t="s">
        <v>47</v>
      </c>
      <c r="B37" s="461">
        <v>343</v>
      </c>
      <c r="C37" s="505">
        <v>16.225165562913908</v>
      </c>
      <c r="D37" s="462">
        <v>374</v>
      </c>
      <c r="E37" s="333">
        <v>15.760640539401601</v>
      </c>
      <c r="F37" s="461">
        <v>468</v>
      </c>
      <c r="G37" s="505">
        <v>22.138126773888363</v>
      </c>
      <c r="H37" s="462">
        <v>503</v>
      </c>
      <c r="I37" s="333">
        <v>21.196797302991992</v>
      </c>
      <c r="J37" s="461">
        <v>1302</v>
      </c>
      <c r="K37" s="505">
        <v>61.589403973509931</v>
      </c>
      <c r="L37" s="462">
        <v>1495</v>
      </c>
      <c r="M37" s="333">
        <v>63.000421407501051</v>
      </c>
      <c r="N37" s="461">
        <v>1</v>
      </c>
      <c r="O37" s="505">
        <v>4.730368968779565E-2</v>
      </c>
      <c r="P37" s="461" t="s">
        <v>58</v>
      </c>
      <c r="Q37" s="461" t="s">
        <v>58</v>
      </c>
      <c r="R37" s="461" t="s">
        <v>58</v>
      </c>
      <c r="S37" s="461" t="s">
        <v>58</v>
      </c>
      <c r="T37" s="256">
        <v>1</v>
      </c>
      <c r="U37" s="333">
        <v>4.2140750105351878E-2</v>
      </c>
      <c r="V37" s="461" t="s">
        <v>58</v>
      </c>
      <c r="W37" s="461" t="s">
        <v>58</v>
      </c>
      <c r="X37" s="461" t="s">
        <v>58</v>
      </c>
      <c r="Y37" s="461" t="s">
        <v>58</v>
      </c>
      <c r="Z37" s="461">
        <v>2114</v>
      </c>
      <c r="AA37" s="462">
        <v>2373</v>
      </c>
      <c r="AB37" s="424"/>
      <c r="AC37" s="424"/>
    </row>
    <row r="38" spans="1:29">
      <c r="A38" s="310" t="s">
        <v>370</v>
      </c>
      <c r="B38" s="3"/>
      <c r="C38" s="3"/>
      <c r="D38" s="506"/>
      <c r="E38" s="506"/>
      <c r="F38" s="507"/>
      <c r="G38" s="507"/>
      <c r="H38" s="507"/>
      <c r="I38" s="507"/>
      <c r="J38" s="507"/>
      <c r="K38" s="507"/>
      <c r="L38" s="507"/>
      <c r="M38" s="507"/>
      <c r="N38" s="507"/>
      <c r="O38" s="507"/>
      <c r="P38" s="507"/>
      <c r="Q38" s="507"/>
      <c r="R38" s="507"/>
      <c r="S38" s="507"/>
      <c r="T38" s="507"/>
      <c r="U38" s="507"/>
      <c r="V38" s="507"/>
      <c r="W38" s="507"/>
      <c r="X38" s="507"/>
      <c r="Y38" s="507"/>
      <c r="Z38" s="507"/>
      <c r="AA38" s="507"/>
    </row>
    <row r="39" spans="1:29">
      <c r="A39" s="445" t="s">
        <v>39</v>
      </c>
      <c r="B39" s="4"/>
      <c r="C39" s="4"/>
      <c r="D39" s="4"/>
      <c r="E39" s="4"/>
      <c r="F39" s="4"/>
      <c r="G39" s="4"/>
      <c r="H39" s="4"/>
      <c r="I39" s="4"/>
      <c r="J39" s="4"/>
      <c r="K39" s="4"/>
      <c r="L39" s="4"/>
      <c r="M39" s="4"/>
      <c r="N39" s="4"/>
      <c r="O39" s="4"/>
      <c r="P39" s="4"/>
      <c r="Q39" s="4"/>
      <c r="R39" s="4"/>
      <c r="S39" s="4"/>
      <c r="T39" s="4"/>
      <c r="U39" s="4"/>
      <c r="V39" s="4"/>
      <c r="W39" s="4"/>
      <c r="X39" s="4"/>
      <c r="Y39" s="4"/>
      <c r="Z39" s="4"/>
      <c r="AA39" s="4"/>
    </row>
    <row r="40" spans="1:29">
      <c r="A40" s="445" t="s">
        <v>616</v>
      </c>
      <c r="B40" s="4"/>
      <c r="C40" s="4"/>
      <c r="D40" s="4"/>
      <c r="E40" s="4"/>
      <c r="F40" s="4"/>
      <c r="G40" s="4"/>
      <c r="H40" s="4"/>
      <c r="I40" s="4"/>
      <c r="J40" s="4"/>
      <c r="K40" s="4"/>
      <c r="L40" s="4"/>
      <c r="M40" s="4"/>
      <c r="N40" s="4"/>
      <c r="O40" s="4"/>
      <c r="P40" s="4"/>
      <c r="Q40" s="4"/>
      <c r="R40" s="4"/>
      <c r="S40" s="4"/>
      <c r="T40" s="4"/>
      <c r="U40" s="4"/>
      <c r="V40" s="4"/>
      <c r="W40" s="4"/>
      <c r="X40" s="4"/>
      <c r="Y40" s="4"/>
      <c r="Z40" s="4"/>
      <c r="AA40" s="4"/>
    </row>
    <row r="41" spans="1:29">
      <c r="A41" s="445" t="s">
        <v>373</v>
      </c>
      <c r="B41" s="4"/>
      <c r="C41" s="4"/>
      <c r="D41" s="4"/>
      <c r="E41" s="4"/>
      <c r="F41" s="4"/>
      <c r="G41" s="4"/>
      <c r="H41" s="4"/>
      <c r="I41" s="4"/>
      <c r="J41" s="4"/>
      <c r="K41" s="4"/>
      <c r="L41" s="4"/>
      <c r="M41" s="4"/>
      <c r="N41" s="4"/>
      <c r="O41" s="4"/>
      <c r="P41" s="4"/>
      <c r="Q41" s="4"/>
      <c r="R41" s="4"/>
      <c r="S41" s="4"/>
      <c r="T41" s="4"/>
      <c r="U41" s="4"/>
      <c r="V41" s="4"/>
      <c r="W41" s="4"/>
      <c r="X41" s="4"/>
      <c r="Y41" s="4"/>
      <c r="Z41" s="4"/>
      <c r="AA41" s="4"/>
    </row>
    <row r="43" spans="1:29">
      <c r="C43" s="318"/>
    </row>
    <row r="44" spans="1:29">
      <c r="C44" s="318"/>
    </row>
    <row r="45" spans="1:29">
      <c r="B45" s="426"/>
      <c r="C45" s="318"/>
    </row>
    <row r="46" spans="1:29">
      <c r="A46" s="426"/>
      <c r="B46" s="426"/>
      <c r="C46" s="318"/>
    </row>
    <row r="47" spans="1:29">
      <c r="B47" s="426"/>
      <c r="C47" s="318"/>
    </row>
    <row r="48" spans="1:29">
      <c r="C48" s="318"/>
    </row>
    <row r="49" spans="2:3">
      <c r="B49" s="426"/>
      <c r="C49" s="318"/>
    </row>
    <row r="50" spans="2:3">
      <c r="B50" s="426"/>
      <c r="C50" s="318"/>
    </row>
    <row r="51" spans="2:3">
      <c r="B51" s="426"/>
      <c r="C51" s="318"/>
    </row>
    <row r="52" spans="2:3">
      <c r="B52" s="426"/>
      <c r="C52" s="318"/>
    </row>
    <row r="53" spans="2:3">
      <c r="B53" s="426"/>
      <c r="C53" s="318"/>
    </row>
    <row r="54" spans="2:3">
      <c r="B54" s="426"/>
      <c r="C54" s="318"/>
    </row>
    <row r="55" spans="2:3">
      <c r="B55" s="426"/>
      <c r="C55" s="318"/>
    </row>
    <row r="56" spans="2:3">
      <c r="B56" s="426"/>
      <c r="C56" s="318"/>
    </row>
    <row r="57" spans="2:3">
      <c r="B57" s="426"/>
      <c r="C57" s="318"/>
    </row>
    <row r="58" spans="2:3">
      <c r="B58" s="426"/>
      <c r="C58" s="318"/>
    </row>
    <row r="59" spans="2:3">
      <c r="B59" s="426"/>
      <c r="C59" s="318"/>
    </row>
    <row r="60" spans="2:3">
      <c r="B60" s="426"/>
      <c r="C60" s="318"/>
    </row>
    <row r="61" spans="2:3">
      <c r="B61" s="426"/>
      <c r="C61" s="318"/>
    </row>
    <row r="62" spans="2:3">
      <c r="B62" s="426"/>
      <c r="C62" s="318"/>
    </row>
    <row r="63" spans="2:3">
      <c r="B63" s="426"/>
      <c r="C63" s="318"/>
    </row>
    <row r="64" spans="2:3">
      <c r="B64" s="426"/>
      <c r="C64" s="318"/>
    </row>
    <row r="65" spans="2:3">
      <c r="B65" s="426"/>
      <c r="C65" s="318"/>
    </row>
    <row r="66" spans="2:3">
      <c r="B66" s="426"/>
      <c r="C66" s="318"/>
    </row>
    <row r="67" spans="2:3">
      <c r="B67" s="426"/>
      <c r="C67" s="318"/>
    </row>
    <row r="68" spans="2:3">
      <c r="B68" s="426"/>
      <c r="C68" s="318"/>
    </row>
    <row r="69" spans="2:3">
      <c r="B69" s="426"/>
      <c r="C69" s="318"/>
    </row>
    <row r="70" spans="2:3">
      <c r="B70" s="426"/>
      <c r="C70" s="318"/>
    </row>
    <row r="71" spans="2:3">
      <c r="B71" s="426"/>
      <c r="C71" s="318"/>
    </row>
    <row r="72" spans="2:3">
      <c r="B72" s="426"/>
      <c r="C72" s="318"/>
    </row>
    <row r="73" spans="2:3">
      <c r="B73" s="426"/>
      <c r="C73" s="318"/>
    </row>
    <row r="74" spans="2:3">
      <c r="B74" s="426"/>
      <c r="C74" s="318"/>
    </row>
    <row r="75" spans="2:3">
      <c r="B75" s="426"/>
      <c r="C75" s="318"/>
    </row>
    <row r="76" spans="2:3">
      <c r="B76" s="426"/>
      <c r="C76" s="318"/>
    </row>
    <row r="77" spans="2:3">
      <c r="B77" s="426"/>
      <c r="C77" s="318"/>
    </row>
    <row r="78" spans="2:3">
      <c r="B78" s="426"/>
      <c r="C78" s="318"/>
    </row>
    <row r="79" spans="2:3">
      <c r="B79" s="426"/>
      <c r="C79" s="318"/>
    </row>
    <row r="80" spans="2:3">
      <c r="B80" s="426"/>
      <c r="C80" s="318"/>
    </row>
    <row r="81" spans="2:3">
      <c r="B81" s="426"/>
      <c r="C81" s="318"/>
    </row>
    <row r="82" spans="2:3">
      <c r="B82" s="426"/>
      <c r="C82" s="318"/>
    </row>
    <row r="83" spans="2:3">
      <c r="B83" s="426"/>
      <c r="C83" s="318"/>
    </row>
    <row r="84" spans="2:3">
      <c r="B84" s="426"/>
      <c r="C84" s="318"/>
    </row>
    <row r="85" spans="2:3">
      <c r="B85" s="426"/>
      <c r="C85" s="318"/>
    </row>
    <row r="86" spans="2:3">
      <c r="B86" s="426"/>
      <c r="C86" s="318"/>
    </row>
    <row r="87" spans="2:3">
      <c r="B87" s="426"/>
      <c r="C87" s="318"/>
    </row>
    <row r="88" spans="2:3">
      <c r="B88" s="426"/>
      <c r="C88" s="318"/>
    </row>
    <row r="89" spans="2:3">
      <c r="B89" s="426"/>
      <c r="C89" s="318"/>
    </row>
    <row r="90" spans="2:3">
      <c r="B90" s="426"/>
      <c r="C90" s="318"/>
    </row>
    <row r="91" spans="2:3">
      <c r="B91" s="426"/>
      <c r="C91" s="318"/>
    </row>
    <row r="92" spans="2:3">
      <c r="B92" s="426"/>
      <c r="C92" s="318"/>
    </row>
    <row r="93" spans="2:3">
      <c r="B93" s="426"/>
      <c r="C93" s="318"/>
    </row>
    <row r="94" spans="2:3">
      <c r="B94" s="426"/>
      <c r="C94" s="318"/>
    </row>
    <row r="95" spans="2:3">
      <c r="B95" s="426"/>
      <c r="C95" s="318"/>
    </row>
    <row r="96" spans="2:3">
      <c r="C96" s="318"/>
    </row>
    <row r="97" spans="3:3">
      <c r="C97" s="318"/>
    </row>
    <row r="98" spans="3:3">
      <c r="C98" s="318"/>
    </row>
    <row r="99" spans="3:3">
      <c r="C99" s="318"/>
    </row>
    <row r="100" spans="3:3">
      <c r="C100" s="318"/>
    </row>
    <row r="101" spans="3:3">
      <c r="C101" s="318"/>
    </row>
    <row r="102" spans="3:3">
      <c r="C102" s="318"/>
    </row>
    <row r="103" spans="3:3">
      <c r="C103" s="318"/>
    </row>
    <row r="104" spans="3:3">
      <c r="C104" s="318"/>
    </row>
    <row r="105" spans="3:3">
      <c r="C105" s="318"/>
    </row>
    <row r="106" spans="3:3">
      <c r="C106" s="318"/>
    </row>
    <row r="107" spans="3:3">
      <c r="C107" s="318"/>
    </row>
    <row r="108" spans="3:3">
      <c r="C108" s="318"/>
    </row>
    <row r="109" spans="3:3">
      <c r="C109" s="318"/>
    </row>
    <row r="110" spans="3:3">
      <c r="C110" s="318"/>
    </row>
    <row r="111" spans="3:3">
      <c r="C111" s="318"/>
    </row>
    <row r="112" spans="3:3">
      <c r="C112" s="318"/>
    </row>
    <row r="113" spans="3:3">
      <c r="C113" s="318"/>
    </row>
    <row r="114" spans="3:3">
      <c r="C114" s="318"/>
    </row>
    <row r="115" spans="3:3">
      <c r="C115" s="318"/>
    </row>
    <row r="116" spans="3:3">
      <c r="C116" s="318"/>
    </row>
    <row r="117" spans="3:3">
      <c r="C117" s="318"/>
    </row>
    <row r="118" spans="3:3">
      <c r="C118" s="318"/>
    </row>
    <row r="119" spans="3:3">
      <c r="C119" s="318"/>
    </row>
    <row r="120" spans="3:3">
      <c r="C120" s="318"/>
    </row>
    <row r="121" spans="3:3">
      <c r="C121" s="318"/>
    </row>
    <row r="122" spans="3:3">
      <c r="C122" s="318"/>
    </row>
  </sheetData>
  <mergeCells count="20">
    <mergeCell ref="V6:W6"/>
    <mergeCell ref="X6:Y6"/>
    <mergeCell ref="V5:Y5"/>
    <mergeCell ref="Z5:AA6"/>
    <mergeCell ref="B6:C6"/>
    <mergeCell ref="D6:E6"/>
    <mergeCell ref="F6:G6"/>
    <mergeCell ref="H6:I6"/>
    <mergeCell ref="J6:K6"/>
    <mergeCell ref="L6:M6"/>
    <mergeCell ref="N6:O6"/>
    <mergeCell ref="P6:Q6"/>
    <mergeCell ref="R5:U5"/>
    <mergeCell ref="R6:S6"/>
    <mergeCell ref="T6:U6"/>
    <mergeCell ref="A5:A7"/>
    <mergeCell ref="B5:E5"/>
    <mergeCell ref="F5:I5"/>
    <mergeCell ref="J5:M5"/>
    <mergeCell ref="N5:Q5"/>
  </mergeCells>
  <pageMargins left="0.511811024" right="0.511811024" top="0.78740157499999996" bottom="0.78740157499999996" header="0.31496062000000002" footer="0.31496062000000002"/>
  <pageSetup paperSize="9" orientation="portrait" verticalDpi="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zoomScaleNormal="100" workbookViewId="0">
      <selection activeCell="D15" sqref="D15"/>
    </sheetView>
  </sheetViews>
  <sheetFormatPr defaultColWidth="8.85546875" defaultRowHeight="11.25"/>
  <cols>
    <col min="1" max="1" width="24.42578125" style="42" customWidth="1"/>
    <col min="2" max="16" width="10.7109375" style="42" customWidth="1"/>
    <col min="17" max="16384" width="8.85546875" style="42"/>
  </cols>
  <sheetData>
    <row r="1" spans="1:18">
      <c r="A1" s="78" t="s">
        <v>452</v>
      </c>
    </row>
    <row r="2" spans="1:18">
      <c r="A2" s="11" t="s">
        <v>415</v>
      </c>
      <c r="B2" s="11"/>
      <c r="C2" s="11"/>
      <c r="D2" s="11"/>
    </row>
    <row r="3" spans="1:18">
      <c r="A3" s="4" t="s">
        <v>636</v>
      </c>
      <c r="B3" s="11"/>
      <c r="C3" s="11"/>
      <c r="D3" s="11"/>
    </row>
    <row r="5" spans="1:18">
      <c r="A5" s="1198" t="s">
        <v>416</v>
      </c>
      <c r="B5" s="1199" t="s">
        <v>415</v>
      </c>
      <c r="C5" s="1200"/>
      <c r="D5" s="1200"/>
      <c r="E5" s="1200"/>
      <c r="F5" s="1200"/>
      <c r="G5" s="1200"/>
      <c r="H5" s="1200"/>
      <c r="I5" s="1200"/>
      <c r="J5" s="1200"/>
      <c r="K5" s="1200"/>
      <c r="L5" s="1200"/>
      <c r="M5" s="1200"/>
      <c r="N5" s="1200"/>
      <c r="O5" s="1200"/>
      <c r="P5" s="1198"/>
    </row>
    <row r="6" spans="1:18" ht="15" customHeight="1">
      <c r="A6" s="1198"/>
      <c r="B6" s="1199" t="s">
        <v>417</v>
      </c>
      <c r="C6" s="1200"/>
      <c r="D6" s="1200"/>
      <c r="E6" s="1200"/>
      <c r="F6" s="1200"/>
      <c r="G6" s="1200"/>
      <c r="H6" s="1198"/>
      <c r="I6" s="1199" t="s">
        <v>418</v>
      </c>
      <c r="J6" s="1200"/>
      <c r="K6" s="1200"/>
      <c r="L6" s="1200"/>
      <c r="M6" s="1200"/>
      <c r="N6" s="1200"/>
      <c r="O6" s="1200"/>
      <c r="P6" s="1201" t="s">
        <v>403</v>
      </c>
    </row>
    <row r="7" spans="1:18" ht="67.5" customHeight="1">
      <c r="A7" s="1198"/>
      <c r="B7" s="607" t="s">
        <v>419</v>
      </c>
      <c r="C7" s="607" t="s">
        <v>420</v>
      </c>
      <c r="D7" s="607" t="s">
        <v>421</v>
      </c>
      <c r="E7" s="607" t="s">
        <v>422</v>
      </c>
      <c r="F7" s="508" t="s">
        <v>423</v>
      </c>
      <c r="G7" s="607" t="s">
        <v>424</v>
      </c>
      <c r="H7" s="607" t="s">
        <v>425</v>
      </c>
      <c r="I7" s="607" t="s">
        <v>426</v>
      </c>
      <c r="J7" s="607" t="s">
        <v>427</v>
      </c>
      <c r="K7" s="607" t="s">
        <v>428</v>
      </c>
      <c r="L7" s="508" t="s">
        <v>429</v>
      </c>
      <c r="M7" s="607" t="s">
        <v>430</v>
      </c>
      <c r="N7" s="607" t="s">
        <v>431</v>
      </c>
      <c r="O7" s="607" t="s">
        <v>432</v>
      </c>
      <c r="P7" s="1202"/>
    </row>
    <row r="8" spans="1:18">
      <c r="A8" s="509"/>
      <c r="B8" s="510"/>
      <c r="C8" s="511"/>
      <c r="D8" s="512"/>
      <c r="E8" s="513"/>
      <c r="F8" s="513"/>
      <c r="G8" s="514"/>
      <c r="H8" s="511"/>
      <c r="I8" s="513"/>
      <c r="J8" s="513"/>
      <c r="K8" s="513"/>
      <c r="L8" s="513"/>
      <c r="M8" s="513"/>
      <c r="N8" s="515"/>
      <c r="O8" s="513"/>
      <c r="P8" s="513"/>
    </row>
    <row r="9" spans="1:18">
      <c r="A9" s="516" t="s">
        <v>82</v>
      </c>
      <c r="B9" s="517">
        <v>67925</v>
      </c>
      <c r="C9" s="517">
        <v>270247</v>
      </c>
      <c r="D9" s="517">
        <v>23090</v>
      </c>
      <c r="E9" s="517">
        <v>10329</v>
      </c>
      <c r="F9" s="517">
        <v>4722</v>
      </c>
      <c r="G9" s="352">
        <v>1475</v>
      </c>
      <c r="H9" s="517">
        <v>897</v>
      </c>
      <c r="I9" s="517">
        <v>1566</v>
      </c>
      <c r="J9" s="517">
        <v>23</v>
      </c>
      <c r="K9" s="517">
        <v>220</v>
      </c>
      <c r="L9" s="517">
        <v>417</v>
      </c>
      <c r="M9" s="517">
        <v>4482</v>
      </c>
      <c r="N9" s="518">
        <v>146276</v>
      </c>
      <c r="O9" s="517">
        <v>32042</v>
      </c>
      <c r="P9" s="517">
        <v>563711</v>
      </c>
      <c r="Q9" s="316"/>
    </row>
    <row r="10" spans="1:18">
      <c r="A10" s="516" t="s">
        <v>336</v>
      </c>
      <c r="B10" s="519">
        <v>12.049614075297448</v>
      </c>
      <c r="C10" s="520">
        <v>47.940700110517625</v>
      </c>
      <c r="D10" s="521">
        <v>4.0960705042122649</v>
      </c>
      <c r="E10" s="522">
        <v>1.8323218812476605</v>
      </c>
      <c r="F10" s="522">
        <v>0.83766327071850644</v>
      </c>
      <c r="G10" s="523">
        <v>0.26165889968441275</v>
      </c>
      <c r="H10" s="524">
        <v>0.15912409018096152</v>
      </c>
      <c r="I10" s="522">
        <v>0.2778019233259596</v>
      </c>
      <c r="J10" s="522">
        <v>4.080104876434911E-3</v>
      </c>
      <c r="K10" s="522">
        <v>3.9027090122420886E-2</v>
      </c>
      <c r="L10" s="522">
        <v>7.3974075368406861E-2</v>
      </c>
      <c r="M10" s="522">
        <v>0.79508826331222915</v>
      </c>
      <c r="N10" s="384">
        <v>25.948757430669261</v>
      </c>
      <c r="O10" s="522">
        <v>5.684118280466409</v>
      </c>
      <c r="P10" s="522">
        <v>100</v>
      </c>
      <c r="R10" s="525"/>
    </row>
    <row r="11" spans="1:18">
      <c r="A11" s="516"/>
      <c r="B11" s="526"/>
      <c r="C11" s="526"/>
      <c r="D11" s="526"/>
      <c r="E11" s="526"/>
      <c r="F11" s="526"/>
      <c r="G11" s="418"/>
      <c r="H11" s="526"/>
      <c r="I11" s="526"/>
      <c r="J11" s="526"/>
      <c r="K11" s="526"/>
      <c r="L11" s="526"/>
      <c r="M11" s="526"/>
      <c r="N11" s="527"/>
      <c r="O11" s="526"/>
      <c r="P11" s="526"/>
    </row>
    <row r="12" spans="1:18">
      <c r="A12" s="528" t="s">
        <v>11</v>
      </c>
      <c r="B12" s="529">
        <v>595</v>
      </c>
      <c r="C12" s="530">
        <v>1080</v>
      </c>
      <c r="D12" s="531">
        <v>159</v>
      </c>
      <c r="E12" s="532">
        <v>7</v>
      </c>
      <c r="F12" s="532">
        <v>7</v>
      </c>
      <c r="G12" s="533">
        <v>5</v>
      </c>
      <c r="H12" s="530">
        <v>4</v>
      </c>
      <c r="I12" s="532">
        <v>7</v>
      </c>
      <c r="J12" s="530" t="s">
        <v>58</v>
      </c>
      <c r="K12" s="530" t="s">
        <v>58</v>
      </c>
      <c r="L12" s="530" t="s">
        <v>58</v>
      </c>
      <c r="M12" s="532">
        <v>49</v>
      </c>
      <c r="N12" s="250">
        <v>1258</v>
      </c>
      <c r="O12" s="532">
        <v>114</v>
      </c>
      <c r="P12" s="532">
        <f>SUM(B12:O12)</f>
        <v>3285</v>
      </c>
    </row>
    <row r="13" spans="1:18">
      <c r="A13" s="528" t="s">
        <v>12</v>
      </c>
      <c r="B13" s="529">
        <v>1214</v>
      </c>
      <c r="C13" s="530">
        <v>1644</v>
      </c>
      <c r="D13" s="531">
        <v>198</v>
      </c>
      <c r="E13" s="532">
        <v>197</v>
      </c>
      <c r="F13" s="532">
        <v>4</v>
      </c>
      <c r="G13" s="533">
        <v>13</v>
      </c>
      <c r="H13" s="530" t="s">
        <v>58</v>
      </c>
      <c r="I13" s="532">
        <v>5</v>
      </c>
      <c r="J13" s="530" t="s">
        <v>58</v>
      </c>
      <c r="K13" s="532">
        <v>7</v>
      </c>
      <c r="L13" s="532">
        <v>1</v>
      </c>
      <c r="M13" s="532">
        <v>26</v>
      </c>
      <c r="N13" s="250">
        <v>951</v>
      </c>
      <c r="O13" s="532">
        <v>249</v>
      </c>
      <c r="P13" s="532">
        <f t="shared" ref="P13:P38" si="0">SUM(B13:O13)</f>
        <v>4509</v>
      </c>
    </row>
    <row r="14" spans="1:18">
      <c r="A14" s="528" t="s">
        <v>13</v>
      </c>
      <c r="B14" s="529">
        <v>478</v>
      </c>
      <c r="C14" s="530">
        <v>914</v>
      </c>
      <c r="D14" s="531">
        <v>123</v>
      </c>
      <c r="E14" s="532">
        <v>85</v>
      </c>
      <c r="F14" s="532">
        <v>52</v>
      </c>
      <c r="G14" s="533">
        <v>4</v>
      </c>
      <c r="H14" s="530">
        <v>7</v>
      </c>
      <c r="I14" s="532">
        <v>14</v>
      </c>
      <c r="J14" s="530" t="s">
        <v>58</v>
      </c>
      <c r="K14" s="532">
        <v>33</v>
      </c>
      <c r="L14" s="532">
        <v>9</v>
      </c>
      <c r="M14" s="532">
        <v>37</v>
      </c>
      <c r="N14" s="250">
        <v>503</v>
      </c>
      <c r="O14" s="532">
        <v>42</v>
      </c>
      <c r="P14" s="532">
        <f t="shared" si="0"/>
        <v>2301</v>
      </c>
    </row>
    <row r="15" spans="1:18">
      <c r="A15" s="528" t="s">
        <v>15</v>
      </c>
      <c r="B15" s="529">
        <v>704</v>
      </c>
      <c r="C15" s="530">
        <v>2261</v>
      </c>
      <c r="D15" s="531">
        <v>170</v>
      </c>
      <c r="E15" s="532">
        <v>100</v>
      </c>
      <c r="F15" s="532">
        <v>44</v>
      </c>
      <c r="G15" s="533">
        <v>7</v>
      </c>
      <c r="H15" s="530">
        <v>17</v>
      </c>
      <c r="I15" s="532">
        <v>49</v>
      </c>
      <c r="J15" s="530" t="s">
        <v>58</v>
      </c>
      <c r="K15" s="530" t="s">
        <v>58</v>
      </c>
      <c r="L15" s="532">
        <v>1</v>
      </c>
      <c r="M15" s="532">
        <v>44</v>
      </c>
      <c r="N15" s="250">
        <v>3141</v>
      </c>
      <c r="O15" s="532">
        <v>457</v>
      </c>
      <c r="P15" s="532">
        <f t="shared" si="0"/>
        <v>6995</v>
      </c>
    </row>
    <row r="16" spans="1:18">
      <c r="A16" s="528" t="s">
        <v>16</v>
      </c>
      <c r="B16" s="529">
        <v>1632</v>
      </c>
      <c r="C16" s="530">
        <v>4806</v>
      </c>
      <c r="D16" s="531">
        <v>788</v>
      </c>
      <c r="E16" s="532">
        <v>184</v>
      </c>
      <c r="F16" s="532">
        <v>37</v>
      </c>
      <c r="G16" s="533">
        <v>10</v>
      </c>
      <c r="H16" s="530">
        <v>8</v>
      </c>
      <c r="I16" s="532">
        <v>138</v>
      </c>
      <c r="J16" s="530" t="s">
        <v>58</v>
      </c>
      <c r="K16" s="532">
        <v>5</v>
      </c>
      <c r="L16" s="530" t="s">
        <v>58</v>
      </c>
      <c r="M16" s="532">
        <v>104</v>
      </c>
      <c r="N16" s="250">
        <v>3891</v>
      </c>
      <c r="O16" s="532">
        <v>436</v>
      </c>
      <c r="P16" s="532">
        <f t="shared" si="0"/>
        <v>12039</v>
      </c>
    </row>
    <row r="17" spans="1:16">
      <c r="A17" s="528" t="s">
        <v>17</v>
      </c>
      <c r="B17" s="529">
        <v>5958</v>
      </c>
      <c r="C17" s="530">
        <v>11514</v>
      </c>
      <c r="D17" s="531">
        <v>984</v>
      </c>
      <c r="E17" s="532">
        <v>1420</v>
      </c>
      <c r="F17" s="532">
        <v>202</v>
      </c>
      <c r="G17" s="533">
        <v>844</v>
      </c>
      <c r="H17" s="530" t="s">
        <v>58</v>
      </c>
      <c r="I17" s="530" t="s">
        <v>58</v>
      </c>
      <c r="J17" s="530" t="s">
        <v>58</v>
      </c>
      <c r="K17" s="532">
        <v>8</v>
      </c>
      <c r="L17" s="530" t="s">
        <v>58</v>
      </c>
      <c r="M17" s="532">
        <v>89</v>
      </c>
      <c r="N17" s="250">
        <v>827</v>
      </c>
      <c r="O17" s="532">
        <v>3783</v>
      </c>
      <c r="P17" s="532">
        <f t="shared" si="0"/>
        <v>25629</v>
      </c>
    </row>
    <row r="18" spans="1:16">
      <c r="A18" s="528" t="s">
        <v>18</v>
      </c>
      <c r="B18" s="529">
        <v>3374</v>
      </c>
      <c r="C18" s="530">
        <v>22831</v>
      </c>
      <c r="D18" s="531">
        <v>1249</v>
      </c>
      <c r="E18" s="532">
        <v>380</v>
      </c>
      <c r="F18" s="532">
        <v>167</v>
      </c>
      <c r="G18" s="533">
        <v>46</v>
      </c>
      <c r="H18" s="530">
        <v>5</v>
      </c>
      <c r="I18" s="532">
        <v>100</v>
      </c>
      <c r="J18" s="530" t="s">
        <v>58</v>
      </c>
      <c r="K18" s="532">
        <v>10</v>
      </c>
      <c r="L18" s="532">
        <v>4</v>
      </c>
      <c r="M18" s="532">
        <v>287</v>
      </c>
      <c r="N18" s="250">
        <v>4607</v>
      </c>
      <c r="O18" s="532">
        <v>1637</v>
      </c>
      <c r="P18" s="532">
        <f t="shared" si="0"/>
        <v>34697</v>
      </c>
    </row>
    <row r="19" spans="1:16">
      <c r="A19" s="528" t="s">
        <v>19</v>
      </c>
      <c r="B19" s="529">
        <v>2658</v>
      </c>
      <c r="C19" s="530">
        <v>5721</v>
      </c>
      <c r="D19" s="531">
        <v>484</v>
      </c>
      <c r="E19" s="532">
        <v>320</v>
      </c>
      <c r="F19" s="532">
        <v>230</v>
      </c>
      <c r="G19" s="533">
        <v>50</v>
      </c>
      <c r="H19" s="530">
        <v>18</v>
      </c>
      <c r="I19" s="532">
        <v>56</v>
      </c>
      <c r="J19" s="530" t="s">
        <v>58</v>
      </c>
      <c r="K19" s="532">
        <v>9</v>
      </c>
      <c r="L19" s="532">
        <v>3</v>
      </c>
      <c r="M19" s="532">
        <v>231</v>
      </c>
      <c r="N19" s="250">
        <v>6809</v>
      </c>
      <c r="O19" s="532">
        <v>2185</v>
      </c>
      <c r="P19" s="532">
        <f t="shared" si="0"/>
        <v>18774</v>
      </c>
    </row>
    <row r="20" spans="1:16">
      <c r="A20" s="528" t="s">
        <v>20</v>
      </c>
      <c r="B20" s="529">
        <v>1791</v>
      </c>
      <c r="C20" s="530">
        <v>5399</v>
      </c>
      <c r="D20" s="531">
        <v>892</v>
      </c>
      <c r="E20" s="532">
        <v>141</v>
      </c>
      <c r="F20" s="532">
        <v>56</v>
      </c>
      <c r="G20" s="533">
        <v>13</v>
      </c>
      <c r="H20" s="530">
        <v>45</v>
      </c>
      <c r="I20" s="532">
        <v>49</v>
      </c>
      <c r="J20" s="532">
        <v>8</v>
      </c>
      <c r="K20" s="532">
        <v>11</v>
      </c>
      <c r="L20" s="532">
        <v>7</v>
      </c>
      <c r="M20" s="532">
        <v>332</v>
      </c>
      <c r="N20" s="250">
        <v>2924</v>
      </c>
      <c r="O20" s="532">
        <v>406</v>
      </c>
      <c r="P20" s="532">
        <f t="shared" si="0"/>
        <v>12074</v>
      </c>
    </row>
    <row r="21" spans="1:16">
      <c r="A21" s="528" t="s">
        <v>21</v>
      </c>
      <c r="B21" s="529">
        <v>798</v>
      </c>
      <c r="C21" s="530">
        <v>2403</v>
      </c>
      <c r="D21" s="531">
        <v>260</v>
      </c>
      <c r="E21" s="532">
        <v>296</v>
      </c>
      <c r="F21" s="532">
        <v>35</v>
      </c>
      <c r="G21" s="533">
        <v>10</v>
      </c>
      <c r="H21" s="530">
        <v>3</v>
      </c>
      <c r="I21" s="530" t="s">
        <v>58</v>
      </c>
      <c r="J21" s="530" t="s">
        <v>58</v>
      </c>
      <c r="K21" s="532">
        <v>1</v>
      </c>
      <c r="L21" s="530" t="s">
        <v>58</v>
      </c>
      <c r="M21" s="532">
        <v>60</v>
      </c>
      <c r="N21" s="250">
        <v>1085</v>
      </c>
      <c r="O21" s="532">
        <v>362</v>
      </c>
      <c r="P21" s="532">
        <f t="shared" si="0"/>
        <v>5313</v>
      </c>
    </row>
    <row r="22" spans="1:16">
      <c r="A22" s="528" t="s">
        <v>22</v>
      </c>
      <c r="B22" s="529">
        <v>1689</v>
      </c>
      <c r="C22" s="530">
        <v>4430</v>
      </c>
      <c r="D22" s="531">
        <v>780</v>
      </c>
      <c r="E22" s="532">
        <v>285</v>
      </c>
      <c r="F22" s="532">
        <v>74</v>
      </c>
      <c r="G22" s="533">
        <v>27</v>
      </c>
      <c r="H22" s="530">
        <v>24</v>
      </c>
      <c r="I22" s="532">
        <v>17</v>
      </c>
      <c r="J22" s="530" t="s">
        <v>58</v>
      </c>
      <c r="K22" s="532">
        <v>3</v>
      </c>
      <c r="L22" s="532">
        <v>11</v>
      </c>
      <c r="M22" s="532">
        <v>782</v>
      </c>
      <c r="N22" s="250">
        <v>2992</v>
      </c>
      <c r="O22" s="532">
        <v>370</v>
      </c>
      <c r="P22" s="532">
        <f t="shared" si="0"/>
        <v>11484</v>
      </c>
    </row>
    <row r="23" spans="1:16">
      <c r="A23" s="528" t="s">
        <v>23</v>
      </c>
      <c r="B23" s="529">
        <v>1671</v>
      </c>
      <c r="C23" s="530">
        <v>5729</v>
      </c>
      <c r="D23" s="531">
        <v>552</v>
      </c>
      <c r="E23" s="532">
        <v>213</v>
      </c>
      <c r="F23" s="532">
        <v>150</v>
      </c>
      <c r="G23" s="533">
        <v>11</v>
      </c>
      <c r="H23" s="530">
        <v>20</v>
      </c>
      <c r="I23" s="532">
        <v>13</v>
      </c>
      <c r="J23" s="530" t="s">
        <v>58</v>
      </c>
      <c r="K23" s="532">
        <v>2</v>
      </c>
      <c r="L23" s="532">
        <v>1</v>
      </c>
      <c r="M23" s="532">
        <v>56</v>
      </c>
      <c r="N23" s="250">
        <v>5579</v>
      </c>
      <c r="O23" s="532">
        <v>638</v>
      </c>
      <c r="P23" s="532">
        <f t="shared" si="0"/>
        <v>14635</v>
      </c>
    </row>
    <row r="24" spans="1:16">
      <c r="A24" s="528" t="s">
        <v>138</v>
      </c>
      <c r="B24" s="529">
        <v>4542</v>
      </c>
      <c r="C24" s="530">
        <v>20936</v>
      </c>
      <c r="D24" s="531">
        <v>1513</v>
      </c>
      <c r="E24" s="532">
        <v>612</v>
      </c>
      <c r="F24" s="532">
        <v>498</v>
      </c>
      <c r="G24" s="533">
        <v>15</v>
      </c>
      <c r="H24" s="530">
        <v>101</v>
      </c>
      <c r="I24" s="532">
        <v>131</v>
      </c>
      <c r="J24" s="532">
        <v>3</v>
      </c>
      <c r="K24" s="532">
        <v>40</v>
      </c>
      <c r="L24" s="532">
        <v>28</v>
      </c>
      <c r="M24" s="530" t="s">
        <v>58</v>
      </c>
      <c r="N24" s="250">
        <v>8132</v>
      </c>
      <c r="O24" s="532">
        <v>2507</v>
      </c>
      <c r="P24" s="532">
        <f t="shared" si="0"/>
        <v>39058</v>
      </c>
    </row>
    <row r="25" spans="1:16">
      <c r="A25" s="528" t="s">
        <v>24</v>
      </c>
      <c r="B25" s="529">
        <v>1999</v>
      </c>
      <c r="C25" s="530">
        <v>6608</v>
      </c>
      <c r="D25" s="531">
        <v>818</v>
      </c>
      <c r="E25" s="532">
        <v>651</v>
      </c>
      <c r="F25" s="532">
        <v>73</v>
      </c>
      <c r="G25" s="533">
        <v>21</v>
      </c>
      <c r="H25" s="530">
        <v>25</v>
      </c>
      <c r="I25" s="532">
        <v>95</v>
      </c>
      <c r="J25" s="530" t="s">
        <v>58</v>
      </c>
      <c r="K25" s="532">
        <v>6</v>
      </c>
      <c r="L25" s="530" t="s">
        <v>58</v>
      </c>
      <c r="M25" s="532">
        <v>205</v>
      </c>
      <c r="N25" s="250">
        <v>3410</v>
      </c>
      <c r="O25" s="532">
        <v>1306</v>
      </c>
      <c r="P25" s="532">
        <f t="shared" si="0"/>
        <v>15217</v>
      </c>
    </row>
    <row r="26" spans="1:16">
      <c r="A26" s="528" t="s">
        <v>25</v>
      </c>
      <c r="B26" s="529">
        <v>2156</v>
      </c>
      <c r="C26" s="530">
        <v>4496</v>
      </c>
      <c r="D26" s="531">
        <v>491</v>
      </c>
      <c r="E26" s="532">
        <v>353</v>
      </c>
      <c r="F26" s="532">
        <v>40</v>
      </c>
      <c r="G26" s="533">
        <v>11</v>
      </c>
      <c r="H26" s="530">
        <v>6</v>
      </c>
      <c r="I26" s="532">
        <v>43</v>
      </c>
      <c r="J26" s="532">
        <v>10</v>
      </c>
      <c r="K26" s="532">
        <v>2</v>
      </c>
      <c r="L26" s="532">
        <v>3</v>
      </c>
      <c r="M26" s="532">
        <v>202</v>
      </c>
      <c r="N26" s="250">
        <v>1898</v>
      </c>
      <c r="O26" s="532">
        <v>1017</v>
      </c>
      <c r="P26" s="532">
        <f t="shared" si="0"/>
        <v>10728</v>
      </c>
    </row>
    <row r="27" spans="1:16">
      <c r="A27" s="528" t="s">
        <v>26</v>
      </c>
      <c r="B27" s="529">
        <v>2188</v>
      </c>
      <c r="C27" s="530">
        <v>10174</v>
      </c>
      <c r="D27" s="531">
        <v>1101</v>
      </c>
      <c r="E27" s="532">
        <v>245</v>
      </c>
      <c r="F27" s="532">
        <v>189</v>
      </c>
      <c r="G27" s="533">
        <v>17</v>
      </c>
      <c r="H27" s="530">
        <v>57</v>
      </c>
      <c r="I27" s="532">
        <v>59</v>
      </c>
      <c r="J27" s="530" t="s">
        <v>58</v>
      </c>
      <c r="K27" s="532">
        <v>15</v>
      </c>
      <c r="L27" s="532">
        <v>7</v>
      </c>
      <c r="M27" s="532">
        <v>26</v>
      </c>
      <c r="N27" s="250">
        <v>4715</v>
      </c>
      <c r="O27" s="532">
        <v>1230</v>
      </c>
      <c r="P27" s="532">
        <f t="shared" si="0"/>
        <v>20023</v>
      </c>
    </row>
    <row r="28" spans="1:16">
      <c r="A28" s="528" t="s">
        <v>27</v>
      </c>
      <c r="B28" s="529">
        <v>7803</v>
      </c>
      <c r="C28" s="530">
        <v>13068</v>
      </c>
      <c r="D28" s="531">
        <v>1212</v>
      </c>
      <c r="E28" s="532">
        <v>529</v>
      </c>
      <c r="F28" s="532">
        <v>428</v>
      </c>
      <c r="G28" s="533">
        <v>96</v>
      </c>
      <c r="H28" s="530">
        <v>51</v>
      </c>
      <c r="I28" s="532">
        <v>223</v>
      </c>
      <c r="J28" s="530" t="s">
        <v>58</v>
      </c>
      <c r="K28" s="532">
        <v>6</v>
      </c>
      <c r="L28" s="532">
        <v>11</v>
      </c>
      <c r="M28" s="532">
        <v>638</v>
      </c>
      <c r="N28" s="250">
        <v>6033</v>
      </c>
      <c r="O28" s="532">
        <v>2848</v>
      </c>
      <c r="P28" s="532">
        <f t="shared" si="0"/>
        <v>32946</v>
      </c>
    </row>
    <row r="29" spans="1:16">
      <c r="A29" s="528" t="s">
        <v>28</v>
      </c>
      <c r="B29" s="529">
        <v>612</v>
      </c>
      <c r="C29" s="530">
        <v>1320</v>
      </c>
      <c r="D29" s="531">
        <v>205</v>
      </c>
      <c r="E29" s="532">
        <v>65</v>
      </c>
      <c r="F29" s="532">
        <v>12</v>
      </c>
      <c r="G29" s="531" t="s">
        <v>58</v>
      </c>
      <c r="H29" s="530" t="s">
        <v>58</v>
      </c>
      <c r="I29" s="532">
        <v>2</v>
      </c>
      <c r="J29" s="530" t="s">
        <v>58</v>
      </c>
      <c r="K29" s="530" t="s">
        <v>58</v>
      </c>
      <c r="L29" s="530" t="s">
        <v>58</v>
      </c>
      <c r="M29" s="532">
        <v>71</v>
      </c>
      <c r="N29" s="250">
        <v>541</v>
      </c>
      <c r="O29" s="532">
        <v>70</v>
      </c>
      <c r="P29" s="532">
        <f t="shared" si="0"/>
        <v>2898</v>
      </c>
    </row>
    <row r="30" spans="1:16">
      <c r="A30" s="528" t="s">
        <v>29</v>
      </c>
      <c r="B30" s="529">
        <v>620</v>
      </c>
      <c r="C30" s="530">
        <v>5886</v>
      </c>
      <c r="D30" s="531">
        <v>447</v>
      </c>
      <c r="E30" s="532">
        <v>230</v>
      </c>
      <c r="F30" s="532">
        <v>129</v>
      </c>
      <c r="G30" s="533">
        <v>2</v>
      </c>
      <c r="H30" s="530">
        <v>107</v>
      </c>
      <c r="I30" s="530" t="s">
        <v>58</v>
      </c>
      <c r="J30" s="530" t="s">
        <v>58</v>
      </c>
      <c r="K30" s="530" t="s">
        <v>58</v>
      </c>
      <c r="L30" s="530" t="s">
        <v>58</v>
      </c>
      <c r="M30" s="530" t="s">
        <v>58</v>
      </c>
      <c r="N30" s="250">
        <v>1961</v>
      </c>
      <c r="O30" s="532">
        <v>643</v>
      </c>
      <c r="P30" s="532">
        <f t="shared" si="0"/>
        <v>10025</v>
      </c>
    </row>
    <row r="31" spans="1:16">
      <c r="A31" s="528" t="s">
        <v>30</v>
      </c>
      <c r="B31" s="529">
        <v>718</v>
      </c>
      <c r="C31" s="530">
        <v>1979</v>
      </c>
      <c r="D31" s="531">
        <v>197</v>
      </c>
      <c r="E31" s="532">
        <v>40</v>
      </c>
      <c r="F31" s="532">
        <v>4</v>
      </c>
      <c r="G31" s="531" t="s">
        <v>58</v>
      </c>
      <c r="H31" s="530" t="s">
        <v>58</v>
      </c>
      <c r="I31" s="532">
        <v>1</v>
      </c>
      <c r="J31" s="530" t="s">
        <v>58</v>
      </c>
      <c r="K31" s="530" t="s">
        <v>58</v>
      </c>
      <c r="L31" s="530" t="s">
        <v>58</v>
      </c>
      <c r="M31" s="532">
        <v>35</v>
      </c>
      <c r="N31" s="250">
        <v>1314</v>
      </c>
      <c r="O31" s="532">
        <v>97</v>
      </c>
      <c r="P31" s="532">
        <f t="shared" si="0"/>
        <v>4385</v>
      </c>
    </row>
    <row r="32" spans="1:16">
      <c r="A32" s="528" t="s">
        <v>44</v>
      </c>
      <c r="B32" s="529">
        <v>1229</v>
      </c>
      <c r="C32" s="530">
        <v>6589</v>
      </c>
      <c r="D32" s="531">
        <v>1672</v>
      </c>
      <c r="E32" s="532">
        <v>450</v>
      </c>
      <c r="F32" s="532">
        <v>295</v>
      </c>
      <c r="G32" s="533">
        <v>53</v>
      </c>
      <c r="H32" s="530">
        <v>71</v>
      </c>
      <c r="I32" s="532">
        <v>192</v>
      </c>
      <c r="J32" s="530" t="s">
        <v>58</v>
      </c>
      <c r="K32" s="532">
        <v>18</v>
      </c>
      <c r="L32" s="532">
        <v>310</v>
      </c>
      <c r="M32" s="530" t="s">
        <v>58</v>
      </c>
      <c r="N32" s="250">
        <v>13806</v>
      </c>
      <c r="O32" s="532">
        <v>2644</v>
      </c>
      <c r="P32" s="532">
        <f t="shared" si="0"/>
        <v>27329</v>
      </c>
    </row>
    <row r="33" spans="1:16">
      <c r="A33" s="528" t="s">
        <v>46</v>
      </c>
      <c r="B33" s="529">
        <v>1014</v>
      </c>
      <c r="C33" s="530">
        <v>2672</v>
      </c>
      <c r="D33" s="531">
        <v>304</v>
      </c>
      <c r="E33" s="532">
        <v>45</v>
      </c>
      <c r="F33" s="532">
        <v>13</v>
      </c>
      <c r="G33" s="533">
        <v>8</v>
      </c>
      <c r="H33" s="530">
        <v>2</v>
      </c>
      <c r="I33" s="532">
        <v>9</v>
      </c>
      <c r="J33" s="530" t="s">
        <v>58</v>
      </c>
      <c r="K33" s="532">
        <v>1</v>
      </c>
      <c r="L33" s="532">
        <v>3</v>
      </c>
      <c r="M33" s="532">
        <v>88</v>
      </c>
      <c r="N33" s="250">
        <v>1875</v>
      </c>
      <c r="O33" s="532">
        <v>147</v>
      </c>
      <c r="P33" s="532">
        <f t="shared" si="0"/>
        <v>6181</v>
      </c>
    </row>
    <row r="34" spans="1:16">
      <c r="A34" s="528" t="s">
        <v>33</v>
      </c>
      <c r="B34" s="529">
        <v>251</v>
      </c>
      <c r="C34" s="530">
        <v>450</v>
      </c>
      <c r="D34" s="531">
        <v>137</v>
      </c>
      <c r="E34" s="532">
        <v>13</v>
      </c>
      <c r="F34" s="532">
        <v>2</v>
      </c>
      <c r="G34" s="533">
        <v>6</v>
      </c>
      <c r="H34" s="530">
        <v>6</v>
      </c>
      <c r="I34" s="532">
        <v>1</v>
      </c>
      <c r="J34" s="532">
        <v>1</v>
      </c>
      <c r="K34" s="530" t="s">
        <v>58</v>
      </c>
      <c r="L34" s="532">
        <v>1</v>
      </c>
      <c r="M34" s="532">
        <v>8</v>
      </c>
      <c r="N34" s="250">
        <v>637</v>
      </c>
      <c r="O34" s="532">
        <v>13</v>
      </c>
      <c r="P34" s="532">
        <f t="shared" si="0"/>
        <v>1526</v>
      </c>
    </row>
    <row r="35" spans="1:16">
      <c r="A35" s="528" t="s">
        <v>34</v>
      </c>
      <c r="B35" s="529">
        <v>2348</v>
      </c>
      <c r="C35" s="530">
        <v>9804</v>
      </c>
      <c r="D35" s="531">
        <v>1300</v>
      </c>
      <c r="E35" s="532">
        <v>138</v>
      </c>
      <c r="F35" s="532">
        <v>91</v>
      </c>
      <c r="G35" s="533">
        <v>38</v>
      </c>
      <c r="H35" s="530">
        <v>18</v>
      </c>
      <c r="I35" s="532">
        <v>70</v>
      </c>
      <c r="J35" s="530" t="s">
        <v>58</v>
      </c>
      <c r="K35" s="532">
        <v>12</v>
      </c>
      <c r="L35" s="532">
        <v>9</v>
      </c>
      <c r="M35" s="532">
        <v>280</v>
      </c>
      <c r="N35" s="250">
        <v>7078</v>
      </c>
      <c r="O35" s="532">
        <v>1046</v>
      </c>
      <c r="P35" s="532">
        <f t="shared" si="0"/>
        <v>22232</v>
      </c>
    </row>
    <row r="36" spans="1:16">
      <c r="A36" s="528" t="s">
        <v>61</v>
      </c>
      <c r="B36" s="529">
        <v>18696</v>
      </c>
      <c r="C36" s="530">
        <v>114249</v>
      </c>
      <c r="D36" s="531">
        <v>6642</v>
      </c>
      <c r="E36" s="532">
        <v>3185</v>
      </c>
      <c r="F36" s="532">
        <v>1863</v>
      </c>
      <c r="G36" s="533">
        <v>164</v>
      </c>
      <c r="H36" s="530">
        <v>299</v>
      </c>
      <c r="I36" s="532">
        <v>290</v>
      </c>
      <c r="J36" s="532">
        <v>1</v>
      </c>
      <c r="K36" s="532">
        <v>29</v>
      </c>
      <c r="L36" s="532">
        <v>8</v>
      </c>
      <c r="M36" s="532">
        <v>701</v>
      </c>
      <c r="N36" s="250">
        <v>58493</v>
      </c>
      <c r="O36" s="532">
        <v>7350</v>
      </c>
      <c r="P36" s="532">
        <f t="shared" si="0"/>
        <v>211970</v>
      </c>
    </row>
    <row r="37" spans="1:16">
      <c r="A37" s="528" t="s">
        <v>36</v>
      </c>
      <c r="B37" s="529">
        <v>845</v>
      </c>
      <c r="C37" s="530">
        <v>2544</v>
      </c>
      <c r="D37" s="531">
        <v>273</v>
      </c>
      <c r="E37" s="532">
        <v>106</v>
      </c>
      <c r="F37" s="532">
        <v>16</v>
      </c>
      <c r="G37" s="533">
        <v>1</v>
      </c>
      <c r="H37" s="530">
        <v>1</v>
      </c>
      <c r="I37" s="530" t="s">
        <v>58</v>
      </c>
      <c r="J37" s="530" t="s">
        <v>58</v>
      </c>
      <c r="K37" s="530" t="s">
        <v>58</v>
      </c>
      <c r="L37" s="530" t="s">
        <v>58</v>
      </c>
      <c r="M37" s="532">
        <v>79</v>
      </c>
      <c r="N37" s="250">
        <v>1394</v>
      </c>
      <c r="O37" s="532">
        <v>378</v>
      </c>
      <c r="P37" s="532">
        <f t="shared" si="0"/>
        <v>5637</v>
      </c>
    </row>
    <row r="38" spans="1:16">
      <c r="A38" s="534" t="s">
        <v>47</v>
      </c>
      <c r="B38" s="535">
        <v>342</v>
      </c>
      <c r="C38" s="536">
        <v>740</v>
      </c>
      <c r="D38" s="537">
        <v>139</v>
      </c>
      <c r="E38" s="538">
        <v>39</v>
      </c>
      <c r="F38" s="538">
        <v>11</v>
      </c>
      <c r="G38" s="539">
        <v>3</v>
      </c>
      <c r="H38" s="536">
        <v>2</v>
      </c>
      <c r="I38" s="538">
        <v>2</v>
      </c>
      <c r="J38" s="536" t="s">
        <v>58</v>
      </c>
      <c r="K38" s="538">
        <v>2</v>
      </c>
      <c r="L38" s="536" t="s">
        <v>58</v>
      </c>
      <c r="M38" s="538">
        <v>52</v>
      </c>
      <c r="N38" s="540">
        <v>422</v>
      </c>
      <c r="O38" s="538">
        <v>67</v>
      </c>
      <c r="P38" s="538">
        <f t="shared" si="0"/>
        <v>1821</v>
      </c>
    </row>
    <row r="39" spans="1:16">
      <c r="A39" s="480" t="s">
        <v>433</v>
      </c>
    </row>
    <row r="40" spans="1:16">
      <c r="A40" s="541" t="s">
        <v>39</v>
      </c>
    </row>
    <row r="41" spans="1:16">
      <c r="A41" s="11" t="s">
        <v>434</v>
      </c>
    </row>
    <row r="42" spans="1:16">
      <c r="A42" s="541" t="s">
        <v>435</v>
      </c>
    </row>
    <row r="43" spans="1:16">
      <c r="A43" s="541" t="s">
        <v>436</v>
      </c>
    </row>
    <row r="44" spans="1:16">
      <c r="A44" s="541" t="s">
        <v>437</v>
      </c>
    </row>
    <row r="45" spans="1:16">
      <c r="A45" s="541" t="s">
        <v>438</v>
      </c>
    </row>
    <row r="46" spans="1:16">
      <c r="A46" s="541" t="s">
        <v>439</v>
      </c>
    </row>
    <row r="47" spans="1:16">
      <c r="A47" s="541" t="s">
        <v>440</v>
      </c>
    </row>
    <row r="48" spans="1:16">
      <c r="A48" s="541" t="s">
        <v>441</v>
      </c>
    </row>
    <row r="49" spans="1:1">
      <c r="A49" s="541" t="s">
        <v>442</v>
      </c>
    </row>
  </sheetData>
  <mergeCells count="5">
    <mergeCell ref="A5:A7"/>
    <mergeCell ref="B5:P5"/>
    <mergeCell ref="B6:H6"/>
    <mergeCell ref="I6:O6"/>
    <mergeCell ref="P6:P7"/>
  </mergeCells>
  <pageMargins left="0.511811024" right="0.511811024" top="0.78740157499999996" bottom="0.78740157499999996" header="0.31496062000000002" footer="0.31496062000000002"/>
  <pageSetup paperSize="9" orientation="portrait" verticalDpi="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workbookViewId="0">
      <selection activeCell="L13" sqref="L13"/>
    </sheetView>
  </sheetViews>
  <sheetFormatPr defaultRowHeight="15"/>
  <cols>
    <col min="1" max="1" width="10.85546875" customWidth="1"/>
    <col min="2" max="2" width="13" customWidth="1"/>
    <col min="3" max="3" width="28.140625" customWidth="1"/>
  </cols>
  <sheetData>
    <row r="1" spans="1:9" ht="11.25" customHeight="1">
      <c r="A1" s="882" t="s">
        <v>453</v>
      </c>
    </row>
    <row r="2" spans="1:9">
      <c r="A2" s="11" t="s">
        <v>415</v>
      </c>
    </row>
    <row r="3" spans="1:9">
      <c r="A3" s="68" t="s">
        <v>443</v>
      </c>
    </row>
    <row r="4" spans="1:9">
      <c r="A4" s="68"/>
    </row>
    <row r="5" spans="1:9">
      <c r="A5" s="1128" t="s">
        <v>82</v>
      </c>
      <c r="B5" s="1128"/>
      <c r="C5" s="1128"/>
      <c r="D5" s="1128">
        <v>2012</v>
      </c>
      <c r="E5" s="1128"/>
      <c r="F5" s="1128">
        <v>2013</v>
      </c>
      <c r="G5" s="1128"/>
    </row>
    <row r="6" spans="1:9">
      <c r="A6" s="1128"/>
      <c r="B6" s="1128"/>
      <c r="C6" s="1128"/>
      <c r="D6" s="408" t="s">
        <v>444</v>
      </c>
      <c r="E6" s="408" t="s">
        <v>336</v>
      </c>
      <c r="F6" s="408" t="s">
        <v>444</v>
      </c>
      <c r="G6" s="408" t="s">
        <v>336</v>
      </c>
    </row>
    <row r="7" spans="1:9" ht="15" customHeight="1">
      <c r="A7" s="1203" t="s">
        <v>415</v>
      </c>
      <c r="B7" s="1203" t="s">
        <v>417</v>
      </c>
      <c r="C7" s="1037" t="s">
        <v>419</v>
      </c>
      <c r="D7" s="1282">
        <v>62371</v>
      </c>
      <c r="E7" s="1038">
        <v>11.886348736869387</v>
      </c>
      <c r="F7" s="1282">
        <v>67925</v>
      </c>
      <c r="G7" s="1283">
        <v>11.886348736869387</v>
      </c>
      <c r="H7" s="28"/>
      <c r="I7" s="28"/>
    </row>
    <row r="8" spans="1:9">
      <c r="A8" s="1203"/>
      <c r="B8" s="1203"/>
      <c r="C8" s="1037" t="s">
        <v>420</v>
      </c>
      <c r="D8" s="1282">
        <v>256352</v>
      </c>
      <c r="E8" s="1038">
        <v>48.854263542254273</v>
      </c>
      <c r="F8" s="1284">
        <v>270247</v>
      </c>
      <c r="G8" s="1283">
        <v>48.854263542254273</v>
      </c>
      <c r="H8" s="28"/>
      <c r="I8" s="28"/>
    </row>
    <row r="9" spans="1:9">
      <c r="A9" s="1203"/>
      <c r="B9" s="1203"/>
      <c r="C9" s="1037" t="s">
        <v>421</v>
      </c>
      <c r="D9" s="1282">
        <v>21357</v>
      </c>
      <c r="E9" s="1038">
        <v>4.0701087039380406</v>
      </c>
      <c r="F9" s="1282">
        <v>23090</v>
      </c>
      <c r="G9" s="1285">
        <v>4.0988339554724851</v>
      </c>
      <c r="H9" s="28"/>
      <c r="I9" s="28"/>
    </row>
    <row r="10" spans="1:9">
      <c r="A10" s="1203"/>
      <c r="B10" s="1203"/>
      <c r="C10" s="1037" t="s">
        <v>422</v>
      </c>
      <c r="D10" s="1282">
        <v>8716</v>
      </c>
      <c r="E10" s="1038">
        <v>1.6610510588342913</v>
      </c>
      <c r="F10" s="1284">
        <v>10329</v>
      </c>
      <c r="G10" s="1285">
        <v>1.8351476344202557</v>
      </c>
      <c r="H10" s="28"/>
      <c r="I10" s="28"/>
    </row>
    <row r="11" spans="1:9">
      <c r="A11" s="1203"/>
      <c r="B11" s="1203"/>
      <c r="C11" s="780" t="s">
        <v>423</v>
      </c>
      <c r="D11" s="1282">
        <v>4974</v>
      </c>
      <c r="E11" s="1038">
        <v>0.94791968410300198</v>
      </c>
      <c r="F11" s="1284">
        <v>4722</v>
      </c>
      <c r="G11" s="1285">
        <v>0.83895509049592876</v>
      </c>
      <c r="H11" s="28"/>
      <c r="I11" s="28"/>
    </row>
    <row r="12" spans="1:9" ht="22.5">
      <c r="A12" s="1203"/>
      <c r="B12" s="1203"/>
      <c r="C12" s="1037" t="s">
        <v>424</v>
      </c>
      <c r="D12" s="1282">
        <v>1303</v>
      </c>
      <c r="E12" s="1038">
        <v>0.24831912914881615</v>
      </c>
      <c r="F12" s="1284">
        <v>1475</v>
      </c>
      <c r="G12" s="1285">
        <v>0.26206242238066391</v>
      </c>
      <c r="H12" s="28"/>
      <c r="I12" s="28"/>
    </row>
    <row r="13" spans="1:9" ht="22.5">
      <c r="A13" s="1203"/>
      <c r="B13" s="1203"/>
      <c r="C13" s="1037" t="s">
        <v>425</v>
      </c>
      <c r="D13" s="1282">
        <v>858</v>
      </c>
      <c r="E13" s="1038">
        <v>0.16351328688387126</v>
      </c>
      <c r="F13" s="1284">
        <v>897</v>
      </c>
      <c r="G13" s="1285">
        <v>0.15936948669522408</v>
      </c>
      <c r="H13" s="28"/>
      <c r="I13" s="28"/>
    </row>
    <row r="14" spans="1:9" ht="15" customHeight="1">
      <c r="A14" s="1203"/>
      <c r="B14" s="1203" t="s">
        <v>418</v>
      </c>
      <c r="C14" s="1037" t="s">
        <v>426</v>
      </c>
      <c r="D14" s="1282">
        <v>1167</v>
      </c>
      <c r="E14" s="1038">
        <v>0.2224009391532375</v>
      </c>
      <c r="F14" s="1284">
        <v>1566</v>
      </c>
      <c r="G14" s="1285">
        <v>0.27823034132075908</v>
      </c>
      <c r="H14" s="28"/>
      <c r="I14" s="28"/>
    </row>
    <row r="15" spans="1:9">
      <c r="A15" s="1203"/>
      <c r="B15" s="1203"/>
      <c r="C15" s="1037" t="s">
        <v>427</v>
      </c>
      <c r="D15" s="1282">
        <v>4</v>
      </c>
      <c r="E15" s="1038">
        <v>7.6229970575231361E-4</v>
      </c>
      <c r="F15" s="1284">
        <v>23</v>
      </c>
      <c r="G15" s="1285">
        <v>4.0863970947493354E-3</v>
      </c>
      <c r="H15" s="28"/>
      <c r="I15" s="28"/>
    </row>
    <row r="16" spans="1:9">
      <c r="A16" s="1203"/>
      <c r="B16" s="1203"/>
      <c r="C16" s="1037" t="s">
        <v>428</v>
      </c>
      <c r="D16" s="1282">
        <v>171</v>
      </c>
      <c r="E16" s="1038">
        <v>3.2588312420911404E-2</v>
      </c>
      <c r="F16" s="1284">
        <v>220</v>
      </c>
      <c r="G16" s="1285">
        <v>3.9087276558471898E-2</v>
      </c>
      <c r="H16" s="28"/>
      <c r="I16" s="28"/>
    </row>
    <row r="17" spans="1:15">
      <c r="A17" s="1203"/>
      <c r="B17" s="1203"/>
      <c r="C17" s="780" t="s">
        <v>429</v>
      </c>
      <c r="D17" s="1282">
        <v>123</v>
      </c>
      <c r="E17" s="1038">
        <v>2.3440715951883642E-2</v>
      </c>
      <c r="F17" s="1282">
        <v>417</v>
      </c>
      <c r="G17" s="1285">
        <v>7.2311461633173021E-2</v>
      </c>
      <c r="H17" s="28"/>
      <c r="I17" s="28"/>
    </row>
    <row r="18" spans="1:15">
      <c r="A18" s="1203"/>
      <c r="B18" s="1203"/>
      <c r="C18" s="1037" t="s">
        <v>430</v>
      </c>
      <c r="D18" s="1282">
        <v>3864</v>
      </c>
      <c r="E18" s="1038">
        <v>0.73638151575673494</v>
      </c>
      <c r="F18" s="1284">
        <v>4482</v>
      </c>
      <c r="G18" s="1285">
        <v>0.79631442515941386</v>
      </c>
      <c r="H18" s="28"/>
      <c r="I18" s="28"/>
    </row>
    <row r="19" spans="1:15">
      <c r="A19" s="1203"/>
      <c r="B19" s="1203"/>
      <c r="C19" s="1037" t="s">
        <v>431</v>
      </c>
      <c r="D19" s="1282">
        <v>133946</v>
      </c>
      <c r="E19" s="1038">
        <v>25.526749096674848</v>
      </c>
      <c r="F19" s="1282">
        <v>146276</v>
      </c>
      <c r="G19" s="1285">
        <v>25.85037035194539</v>
      </c>
      <c r="H19" s="28"/>
      <c r="I19" s="28"/>
    </row>
    <row r="20" spans="1:15">
      <c r="A20" s="1203"/>
      <c r="B20" s="1203"/>
      <c r="C20" s="1037" t="s">
        <v>432</v>
      </c>
      <c r="D20" s="1282">
        <v>29522</v>
      </c>
      <c r="E20" s="1038">
        <v>5.6261529783049502</v>
      </c>
      <c r="F20" s="1284">
        <v>32042</v>
      </c>
      <c r="G20" s="1285">
        <v>5.6928841613025298</v>
      </c>
      <c r="H20" s="28"/>
      <c r="I20" s="28"/>
    </row>
    <row r="21" spans="1:15">
      <c r="A21" s="1203"/>
      <c r="B21" s="1203" t="s">
        <v>7</v>
      </c>
      <c r="C21" s="1203"/>
      <c r="D21" s="1282">
        <v>524728</v>
      </c>
      <c r="E21" s="1038">
        <v>100</v>
      </c>
      <c r="F21" s="1282">
        <v>563711</v>
      </c>
      <c r="G21" s="1285">
        <v>100</v>
      </c>
      <c r="H21" s="28"/>
      <c r="I21" s="28"/>
    </row>
    <row r="22" spans="1:15">
      <c r="A22" s="310" t="s">
        <v>370</v>
      </c>
    </row>
    <row r="23" spans="1:15">
      <c r="A23" s="541" t="s">
        <v>39</v>
      </c>
    </row>
    <row r="24" spans="1:15">
      <c r="A24" s="11" t="s">
        <v>434</v>
      </c>
      <c r="B24" s="28"/>
      <c r="C24" s="28"/>
      <c r="D24" s="28"/>
      <c r="E24" s="28"/>
      <c r="F24" s="28"/>
      <c r="G24" s="28"/>
      <c r="H24" s="28"/>
      <c r="I24" s="28"/>
      <c r="J24" s="28"/>
      <c r="K24" s="28"/>
      <c r="L24" s="28"/>
      <c r="M24" s="28"/>
      <c r="N24" s="28"/>
      <c r="O24" s="28"/>
    </row>
    <row r="25" spans="1:15">
      <c r="A25" s="541" t="s">
        <v>435</v>
      </c>
      <c r="B25" s="28"/>
      <c r="C25" s="28"/>
      <c r="D25" s="28"/>
      <c r="E25" s="28"/>
      <c r="F25" s="28"/>
      <c r="G25" s="28"/>
      <c r="H25" s="28"/>
      <c r="I25" s="28"/>
      <c r="J25" s="28"/>
      <c r="K25" s="28"/>
      <c r="L25" s="28"/>
      <c r="M25" s="28"/>
      <c r="N25" s="28"/>
      <c r="O25" s="28"/>
    </row>
    <row r="26" spans="1:15">
      <c r="A26" s="541" t="s">
        <v>436</v>
      </c>
      <c r="B26" s="28"/>
      <c r="C26" s="28"/>
      <c r="D26" s="28"/>
      <c r="E26" s="28"/>
      <c r="F26" s="28"/>
      <c r="G26" s="28"/>
      <c r="H26" s="28"/>
      <c r="I26" s="28"/>
      <c r="J26" s="28"/>
      <c r="K26" s="28"/>
      <c r="L26" s="28"/>
      <c r="M26" s="28"/>
      <c r="N26" s="28"/>
      <c r="O26" s="28"/>
    </row>
    <row r="27" spans="1:15">
      <c r="A27" s="541" t="s">
        <v>437</v>
      </c>
      <c r="B27" s="28"/>
      <c r="C27" s="28"/>
      <c r="D27" s="28"/>
      <c r="E27" s="28"/>
      <c r="F27" s="28"/>
      <c r="G27" s="28"/>
      <c r="H27" s="28"/>
      <c r="I27" s="28"/>
      <c r="J27" s="28"/>
      <c r="K27" s="28"/>
      <c r="L27" s="28"/>
      <c r="M27" s="28"/>
      <c r="N27" s="28"/>
      <c r="O27" s="28"/>
    </row>
    <row r="28" spans="1:15">
      <c r="A28" s="541" t="s">
        <v>438</v>
      </c>
      <c r="B28" s="28"/>
      <c r="C28" s="28"/>
      <c r="D28" s="28"/>
      <c r="E28" s="28"/>
      <c r="F28" s="28"/>
      <c r="G28" s="28"/>
      <c r="H28" s="28"/>
      <c r="I28" s="28"/>
      <c r="J28" s="28"/>
      <c r="K28" s="28"/>
      <c r="L28" s="28"/>
      <c r="M28" s="28"/>
      <c r="N28" s="28"/>
      <c r="O28" s="28"/>
    </row>
    <row r="29" spans="1:15">
      <c r="A29" s="541" t="s">
        <v>439</v>
      </c>
      <c r="B29" s="28"/>
      <c r="C29" s="28"/>
      <c r="D29" s="28"/>
      <c r="E29" s="28"/>
      <c r="F29" s="28"/>
      <c r="G29" s="28"/>
      <c r="H29" s="28"/>
      <c r="I29" s="28"/>
      <c r="J29" s="28"/>
      <c r="K29" s="28"/>
      <c r="L29" s="28"/>
      <c r="M29" s="28"/>
      <c r="N29" s="28"/>
      <c r="O29" s="28"/>
    </row>
    <row r="30" spans="1:15">
      <c r="A30" s="541" t="s">
        <v>440</v>
      </c>
      <c r="B30" s="28"/>
      <c r="C30" s="28"/>
      <c r="D30" s="28"/>
      <c r="E30" s="28"/>
      <c r="F30" s="28"/>
      <c r="G30" s="28"/>
      <c r="H30" s="28"/>
      <c r="I30" s="28"/>
      <c r="J30" s="28"/>
      <c r="K30" s="28"/>
      <c r="L30" s="28"/>
      <c r="M30" s="28"/>
      <c r="N30" s="28"/>
      <c r="O30" s="28"/>
    </row>
    <row r="31" spans="1:15">
      <c r="A31" s="541" t="s">
        <v>441</v>
      </c>
      <c r="B31" s="28"/>
      <c r="C31" s="28"/>
      <c r="D31" s="28"/>
      <c r="E31" s="28"/>
      <c r="F31" s="28"/>
      <c r="G31" s="28"/>
      <c r="H31" s="28"/>
      <c r="I31" s="28"/>
      <c r="J31" s="28"/>
      <c r="K31" s="28"/>
      <c r="L31" s="28"/>
      <c r="M31" s="28"/>
      <c r="N31" s="28"/>
      <c r="O31" s="28"/>
    </row>
    <row r="32" spans="1:15">
      <c r="A32" s="541" t="s">
        <v>442</v>
      </c>
      <c r="B32" s="28"/>
      <c r="C32" s="28"/>
      <c r="D32" s="28"/>
      <c r="E32" s="28"/>
      <c r="F32" s="28"/>
      <c r="G32" s="28"/>
      <c r="H32" s="28"/>
      <c r="I32" s="28"/>
      <c r="J32" s="28"/>
      <c r="K32" s="28"/>
      <c r="L32" s="28"/>
      <c r="M32" s="28"/>
      <c r="N32" s="28"/>
      <c r="O32" s="28"/>
    </row>
    <row r="33" spans="1:15">
      <c r="A33" s="28"/>
      <c r="B33" s="28"/>
      <c r="C33" s="28"/>
      <c r="D33" s="28"/>
      <c r="E33" s="28"/>
      <c r="F33" s="28"/>
      <c r="G33" s="28"/>
      <c r="H33" s="28"/>
      <c r="I33" s="28"/>
      <c r="J33" s="28"/>
      <c r="K33" s="28"/>
      <c r="L33" s="28"/>
      <c r="M33" s="28"/>
      <c r="N33" s="28"/>
      <c r="O33" s="28"/>
    </row>
  </sheetData>
  <mergeCells count="7">
    <mergeCell ref="A5:C6"/>
    <mergeCell ref="D5:E5"/>
    <mergeCell ref="F5:G5"/>
    <mergeCell ref="A7:A21"/>
    <mergeCell ref="B7:B13"/>
    <mergeCell ref="B14:B20"/>
    <mergeCell ref="B21:C21"/>
  </mergeCells>
  <pageMargins left="0.511811024" right="0.511811024" top="0.78740157499999996" bottom="0.78740157499999996" header="0.31496062000000002" footer="0.31496062000000002"/>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workbookViewId="0">
      <selection activeCell="L39" sqref="L39"/>
    </sheetView>
  </sheetViews>
  <sheetFormatPr defaultRowHeight="15"/>
  <cols>
    <col min="1" max="1" width="16.42578125" style="28" customWidth="1"/>
    <col min="2" max="2" width="17" style="28" customWidth="1"/>
    <col min="3" max="6" width="9.140625" style="98" customWidth="1"/>
    <col min="7" max="7" width="12.42578125" style="98" customWidth="1"/>
    <col min="8" max="8" width="9.140625" style="28"/>
    <col min="9" max="9" width="10" style="28" bestFit="1" customWidth="1"/>
    <col min="10" max="10" width="11" style="28" customWidth="1"/>
    <col min="11" max="11" width="10.85546875" style="28" customWidth="1"/>
    <col min="12" max="16384" width="9.140625" style="28"/>
  </cols>
  <sheetData>
    <row r="1" spans="1:16" ht="12" customHeight="1">
      <c r="A1" s="106" t="s">
        <v>177</v>
      </c>
      <c r="B1" s="98"/>
    </row>
    <row r="2" spans="1:16" ht="15.75" customHeight="1">
      <c r="A2" s="108" t="s">
        <v>178</v>
      </c>
      <c r="B2" s="98"/>
      <c r="C2" s="130"/>
      <c r="D2" s="130"/>
      <c r="E2" s="130"/>
      <c r="F2" s="155"/>
      <c r="G2" s="130"/>
    </row>
    <row r="3" spans="1:16" ht="12" customHeight="1">
      <c r="A3" s="108" t="s">
        <v>144</v>
      </c>
      <c r="B3" s="98"/>
      <c r="C3" s="130"/>
      <c r="D3" s="130"/>
      <c r="E3" s="130"/>
      <c r="F3" s="130"/>
      <c r="G3" s="130"/>
    </row>
    <row r="4" spans="1:16" ht="12" customHeight="1">
      <c r="A4" s="98"/>
      <c r="B4" s="98"/>
    </row>
    <row r="5" spans="1:16" ht="12" customHeight="1">
      <c r="A5" s="1053" t="s">
        <v>165</v>
      </c>
      <c r="B5" s="1054" t="s">
        <v>137</v>
      </c>
      <c r="C5" s="1063" t="s">
        <v>179</v>
      </c>
      <c r="D5" s="1064"/>
      <c r="E5" s="1064"/>
      <c r="F5" s="1064"/>
      <c r="G5" s="1065"/>
    </row>
    <row r="6" spans="1:16" ht="12" customHeight="1">
      <c r="A6" s="1053"/>
      <c r="B6" s="1054"/>
      <c r="C6" s="1054" t="s">
        <v>147</v>
      </c>
      <c r="D6" s="1054"/>
      <c r="E6" s="1054" t="s">
        <v>180</v>
      </c>
      <c r="F6" s="1054"/>
      <c r="G6" s="1054"/>
    </row>
    <row r="7" spans="1:16" ht="12" customHeight="1">
      <c r="A7" s="1053"/>
      <c r="B7" s="1054"/>
      <c r="C7" s="111" t="s">
        <v>181</v>
      </c>
      <c r="D7" s="111">
        <v>2013</v>
      </c>
      <c r="E7" s="111" t="s">
        <v>181</v>
      </c>
      <c r="F7" s="111">
        <v>2013</v>
      </c>
      <c r="G7" s="111" t="s">
        <v>8</v>
      </c>
      <c r="M7" s="39"/>
      <c r="N7" s="39"/>
      <c r="O7" s="39"/>
      <c r="P7" s="39"/>
    </row>
    <row r="8" spans="1:16" ht="12" customHeight="1">
      <c r="A8" s="90"/>
      <c r="B8" s="89" t="s">
        <v>82</v>
      </c>
      <c r="C8" s="156">
        <v>53054</v>
      </c>
      <c r="D8" s="156">
        <v>53646</v>
      </c>
      <c r="E8" s="157">
        <v>27.350731554997914</v>
      </c>
      <c r="F8" s="157">
        <v>26.627674821560429</v>
      </c>
      <c r="G8" s="158">
        <v>-2.6436467777234185</v>
      </c>
      <c r="M8" s="24"/>
      <c r="N8" s="24"/>
      <c r="O8" s="39"/>
      <c r="P8" s="39"/>
    </row>
    <row r="9" spans="1:16" ht="12" customHeight="1">
      <c r="A9" s="112"/>
      <c r="B9" s="112"/>
      <c r="C9" s="122"/>
      <c r="D9" s="122"/>
      <c r="E9" s="159"/>
      <c r="F9" s="159"/>
      <c r="G9" s="159"/>
      <c r="M9" s="24"/>
      <c r="N9" s="24"/>
      <c r="O9" s="39"/>
      <c r="P9" s="39"/>
    </row>
    <row r="10" spans="1:16" ht="12" customHeight="1">
      <c r="A10" s="1047" t="s">
        <v>66</v>
      </c>
      <c r="B10" s="634" t="s">
        <v>11</v>
      </c>
      <c r="C10" s="656">
        <v>189</v>
      </c>
      <c r="D10" s="656">
        <v>211</v>
      </c>
      <c r="E10" s="647">
        <v>24.908208638535765</v>
      </c>
      <c r="F10" s="647">
        <v>27.066133724659171</v>
      </c>
      <c r="G10" s="647">
        <v>8.6635097587261072</v>
      </c>
      <c r="I10"/>
      <c r="J10"/>
      <c r="M10" s="24"/>
      <c r="N10" s="24"/>
      <c r="O10" s="39"/>
      <c r="P10" s="39"/>
    </row>
    <row r="11" spans="1:16" ht="12" customHeight="1">
      <c r="A11" s="1048"/>
      <c r="B11" s="12" t="s">
        <v>12</v>
      </c>
      <c r="C11" s="122">
        <v>2145</v>
      </c>
      <c r="D11" s="122">
        <v>2230</v>
      </c>
      <c r="E11" s="48">
        <v>67.762406364674845</v>
      </c>
      <c r="F11" s="48">
        <v>67.457196442616009</v>
      </c>
      <c r="G11" s="48">
        <v>-0.45041187058248511</v>
      </c>
      <c r="I11"/>
      <c r="J11"/>
      <c r="M11" s="24"/>
      <c r="N11" s="24"/>
      <c r="O11" s="39"/>
      <c r="P11" s="39"/>
    </row>
    <row r="12" spans="1:16" ht="12" customHeight="1">
      <c r="A12" s="1048"/>
      <c r="B12" s="12" t="s">
        <v>15</v>
      </c>
      <c r="C12" s="122">
        <v>1152</v>
      </c>
      <c r="D12" s="122">
        <v>978</v>
      </c>
      <c r="E12" s="48">
        <v>32.080334504321236</v>
      </c>
      <c r="F12" s="48">
        <v>25.578825544825062</v>
      </c>
      <c r="G12" s="48">
        <v>-20.266337804614906</v>
      </c>
      <c r="I12"/>
      <c r="J12"/>
      <c r="M12" s="24"/>
      <c r="N12" s="24"/>
      <c r="O12" s="39"/>
      <c r="P12" s="39"/>
    </row>
    <row r="13" spans="1:16" ht="12" customHeight="1">
      <c r="A13" s="1048"/>
      <c r="B13" s="12" t="s">
        <v>16</v>
      </c>
      <c r="C13" s="122">
        <v>6185</v>
      </c>
      <c r="D13" s="122">
        <v>5708</v>
      </c>
      <c r="E13" s="48">
        <v>43.632107333432046</v>
      </c>
      <c r="F13" s="48">
        <v>37.894980315921181</v>
      </c>
      <c r="G13" s="48">
        <v>-13.148865292405745</v>
      </c>
      <c r="I13"/>
      <c r="J13"/>
      <c r="M13" s="24"/>
      <c r="N13" s="24"/>
      <c r="O13" s="39"/>
      <c r="P13" s="39"/>
    </row>
    <row r="14" spans="1:16" ht="12" customHeight="1">
      <c r="A14" s="1048"/>
      <c r="B14" s="12" t="s">
        <v>17</v>
      </c>
      <c r="C14" s="122">
        <v>3734</v>
      </c>
      <c r="D14" s="122">
        <v>4435</v>
      </c>
      <c r="E14" s="48">
        <v>43.38830851248634</v>
      </c>
      <c r="F14" s="48">
        <v>50.407029660928337</v>
      </c>
      <c r="G14" s="48">
        <v>16.176526324878836</v>
      </c>
      <c r="I14"/>
      <c r="J14"/>
      <c r="M14" s="24"/>
      <c r="N14" s="24"/>
      <c r="O14" s="39"/>
      <c r="P14" s="39"/>
    </row>
    <row r="15" spans="1:16" ht="12" customHeight="1">
      <c r="A15" s="1048"/>
      <c r="B15" s="12" t="s">
        <v>18</v>
      </c>
      <c r="C15" s="122">
        <v>871</v>
      </c>
      <c r="D15" s="122">
        <v>752</v>
      </c>
      <c r="E15" s="48">
        <v>32.886142210099784</v>
      </c>
      <c r="F15" s="48">
        <v>26.84935654374517</v>
      </c>
      <c r="G15" s="48">
        <v>-18.356624586086696</v>
      </c>
      <c r="I15"/>
      <c r="J15"/>
      <c r="M15" s="24"/>
      <c r="N15" s="24"/>
      <c r="O15" s="39"/>
      <c r="P15" s="39"/>
    </row>
    <row r="16" spans="1:16" ht="12" customHeight="1">
      <c r="A16" s="1048"/>
      <c r="B16" s="12" t="s">
        <v>19</v>
      </c>
      <c r="C16" s="122">
        <v>1719</v>
      </c>
      <c r="D16" s="122">
        <v>1617</v>
      </c>
      <c r="E16" s="48">
        <v>48.042700150667947</v>
      </c>
      <c r="F16" s="48">
        <v>42.011097476917932</v>
      </c>
      <c r="G16" s="48">
        <v>-12.554670438660096</v>
      </c>
      <c r="I16"/>
      <c r="J16"/>
      <c r="M16" s="24"/>
      <c r="N16" s="24"/>
      <c r="O16" s="39"/>
      <c r="P16" s="39"/>
    </row>
    <row r="17" spans="1:16" ht="12" customHeight="1">
      <c r="A17" s="1048"/>
      <c r="B17" s="12" t="s">
        <v>20</v>
      </c>
      <c r="C17" s="122">
        <v>2526</v>
      </c>
      <c r="D17" s="122">
        <v>2683</v>
      </c>
      <c r="E17" s="48">
        <v>41.039831707445465</v>
      </c>
      <c r="F17" s="48">
        <v>41.55991412293556</v>
      </c>
      <c r="G17" s="48">
        <v>1.2672625443435805</v>
      </c>
      <c r="I17"/>
      <c r="J17"/>
      <c r="M17" s="24"/>
      <c r="N17" s="24"/>
      <c r="O17" s="39"/>
      <c r="P17" s="39"/>
    </row>
    <row r="18" spans="1:16" ht="12" customHeight="1">
      <c r="A18" s="1048"/>
      <c r="B18" s="12" t="s">
        <v>21</v>
      </c>
      <c r="C18" s="122">
        <v>1654</v>
      </c>
      <c r="D18" s="122">
        <v>1725</v>
      </c>
      <c r="E18" s="48">
        <v>24.633938776172815</v>
      </c>
      <c r="F18" s="48">
        <v>25.360836928201341</v>
      </c>
      <c r="G18" s="48">
        <v>2.9507995397456313</v>
      </c>
      <c r="I18"/>
      <c r="J18"/>
      <c r="M18" s="24"/>
      <c r="N18" s="24"/>
      <c r="O18" s="39"/>
      <c r="P18" s="39"/>
    </row>
    <row r="19" spans="1:16" ht="12" customHeight="1">
      <c r="A19" s="1048"/>
      <c r="B19" s="12" t="s">
        <v>22</v>
      </c>
      <c r="C19" s="122">
        <v>1047</v>
      </c>
      <c r="D19" s="122">
        <v>1152</v>
      </c>
      <c r="E19" s="48">
        <v>33.60793185710947</v>
      </c>
      <c r="F19" s="48">
        <v>36.096886298881593</v>
      </c>
      <c r="G19" s="48">
        <v>7.4058542261820293</v>
      </c>
      <c r="I19"/>
      <c r="J19"/>
      <c r="M19" s="24"/>
      <c r="N19" s="24"/>
      <c r="O19" s="39"/>
      <c r="P19" s="39"/>
    </row>
    <row r="20" spans="1:16" ht="12" customHeight="1">
      <c r="A20" s="1048"/>
      <c r="B20" s="12" t="s">
        <v>23</v>
      </c>
      <c r="C20" s="122">
        <v>614</v>
      </c>
      <c r="D20" s="122">
        <v>562</v>
      </c>
      <c r="E20" s="48">
        <v>24.510117009861531</v>
      </c>
      <c r="F20" s="48">
        <v>21.654437560662288</v>
      </c>
      <c r="G20" s="48">
        <v>-11.651023322533618</v>
      </c>
      <c r="I20"/>
      <c r="J20"/>
      <c r="M20" s="24"/>
      <c r="N20" s="24"/>
      <c r="O20" s="39"/>
      <c r="P20" s="39"/>
    </row>
    <row r="21" spans="1:16" ht="12" customHeight="1">
      <c r="A21" s="1048"/>
      <c r="B21" s="12" t="s">
        <v>138</v>
      </c>
      <c r="C21" s="122">
        <v>4125</v>
      </c>
      <c r="D21" s="122">
        <v>4458</v>
      </c>
      <c r="E21" s="48">
        <v>20.775275880554403</v>
      </c>
      <c r="F21" s="48">
        <v>21.611836771003489</v>
      </c>
      <c r="G21" s="48">
        <v>4.0267137498381231</v>
      </c>
      <c r="I21"/>
      <c r="J21"/>
      <c r="M21" s="24"/>
      <c r="N21" s="24"/>
      <c r="O21" s="39"/>
      <c r="P21" s="39"/>
    </row>
    <row r="22" spans="1:16" ht="12" customHeight="1">
      <c r="A22" s="1048"/>
      <c r="B22" s="12" t="s">
        <v>24</v>
      </c>
      <c r="C22" s="122">
        <v>3262</v>
      </c>
      <c r="D22" s="122">
        <v>3384</v>
      </c>
      <c r="E22" s="48">
        <v>41.701796360489148</v>
      </c>
      <c r="F22" s="48">
        <v>42.351160201523435</v>
      </c>
      <c r="G22" s="48">
        <v>1.5571603568846086</v>
      </c>
      <c r="I22"/>
      <c r="J22"/>
      <c r="M22" s="24"/>
      <c r="N22" s="24"/>
      <c r="O22" s="39"/>
      <c r="P22" s="39"/>
    </row>
    <row r="23" spans="1:16" ht="12" customHeight="1">
      <c r="A23" s="1048"/>
      <c r="B23" s="12" t="s">
        <v>152</v>
      </c>
      <c r="C23" s="122">
        <v>1540</v>
      </c>
      <c r="D23" s="122">
        <v>1537</v>
      </c>
      <c r="E23" s="48">
        <v>40.365163186656638</v>
      </c>
      <c r="F23" s="48">
        <v>39.220229370720737</v>
      </c>
      <c r="G23" s="48">
        <v>-2.8364404490116897</v>
      </c>
      <c r="I23"/>
      <c r="J23"/>
      <c r="M23" s="24"/>
      <c r="N23" s="24"/>
      <c r="O23" s="39"/>
      <c r="P23" s="39"/>
    </row>
    <row r="24" spans="1:16" ht="12" customHeight="1">
      <c r="A24" s="1048"/>
      <c r="B24" s="12" t="s">
        <v>153</v>
      </c>
      <c r="C24" s="122">
        <v>3286</v>
      </c>
      <c r="D24" s="122">
        <v>2704</v>
      </c>
      <c r="E24" s="48">
        <v>31.065192945005816</v>
      </c>
      <c r="F24" s="48">
        <v>24.533776586575016</v>
      </c>
      <c r="G24" s="48">
        <v>-21.024869763381986</v>
      </c>
      <c r="I24"/>
      <c r="J24"/>
      <c r="M24" s="24"/>
      <c r="N24" s="24"/>
      <c r="O24" s="39"/>
      <c r="P24" s="39"/>
    </row>
    <row r="25" spans="1:16" ht="12" customHeight="1">
      <c r="A25" s="1048"/>
      <c r="B25" s="12" t="s">
        <v>27</v>
      </c>
      <c r="C25" s="122">
        <v>3321</v>
      </c>
      <c r="D25" s="122">
        <v>3096</v>
      </c>
      <c r="E25" s="48">
        <v>37.18496907634821</v>
      </c>
      <c r="F25" s="48">
        <v>33.567521731338175</v>
      </c>
      <c r="G25" s="48">
        <v>-9.7282515889220917</v>
      </c>
      <c r="I25"/>
      <c r="J25"/>
      <c r="M25" s="24"/>
      <c r="N25" s="24"/>
      <c r="O25" s="39"/>
      <c r="P25" s="39"/>
    </row>
    <row r="26" spans="1:16" ht="12" customHeight="1">
      <c r="A26" s="1048"/>
      <c r="B26" s="12" t="s">
        <v>29</v>
      </c>
      <c r="C26" s="122">
        <v>4241</v>
      </c>
      <c r="D26" s="122">
        <v>4928</v>
      </c>
      <c r="E26" s="48">
        <v>26.128424812084504</v>
      </c>
      <c r="F26" s="48">
        <v>30.050955517329211</v>
      </c>
      <c r="G26" s="48">
        <v>15.012503560607001</v>
      </c>
      <c r="I26"/>
      <c r="J26"/>
      <c r="M26" s="24"/>
      <c r="N26" s="24"/>
      <c r="O26" s="39"/>
      <c r="P26" s="39"/>
    </row>
    <row r="27" spans="1:16" ht="12" customHeight="1">
      <c r="A27" s="1048"/>
      <c r="B27" s="12" t="s">
        <v>182</v>
      </c>
      <c r="C27" s="122">
        <v>2222</v>
      </c>
      <c r="D27" s="122">
        <v>2181</v>
      </c>
      <c r="E27" s="48">
        <v>20.630228409681429</v>
      </c>
      <c r="F27" s="48">
        <v>19.504899298020373</v>
      </c>
      <c r="G27" s="48">
        <v>-5.4547583735571123</v>
      </c>
      <c r="I27"/>
      <c r="J27"/>
      <c r="M27" s="24"/>
      <c r="N27" s="24"/>
      <c r="O27" s="39"/>
      <c r="P27" s="39"/>
    </row>
    <row r="28" spans="1:16" ht="12" customHeight="1">
      <c r="A28" s="1048"/>
      <c r="B28" s="12" t="s">
        <v>46</v>
      </c>
      <c r="C28" s="122">
        <v>506</v>
      </c>
      <c r="D28" s="122">
        <v>483</v>
      </c>
      <c r="E28" s="48">
        <v>31.82367920725077</v>
      </c>
      <c r="F28" s="48">
        <v>27.866483197895299</v>
      </c>
      <c r="G28" s="48">
        <v>-12.434753328125097</v>
      </c>
      <c r="I28"/>
      <c r="J28"/>
      <c r="M28" s="24"/>
      <c r="N28" s="24"/>
      <c r="O28" s="39"/>
      <c r="P28" s="39"/>
    </row>
    <row r="29" spans="1:16" ht="12" customHeight="1">
      <c r="A29" s="1057"/>
      <c r="B29" s="657" t="s">
        <v>183</v>
      </c>
      <c r="C29" s="658">
        <v>5553</v>
      </c>
      <c r="D29" s="658">
        <v>5119</v>
      </c>
      <c r="E29" s="659">
        <v>13.252597734686431</v>
      </c>
      <c r="F29" s="659">
        <v>11.695450826044048</v>
      </c>
      <c r="G29" s="659">
        <v>-11.749748538483246</v>
      </c>
      <c r="I29"/>
      <c r="J29"/>
      <c r="M29" s="24"/>
      <c r="N29" s="24"/>
      <c r="O29" s="39"/>
      <c r="P29" s="39"/>
    </row>
    <row r="30" spans="1:16" ht="12" customHeight="1">
      <c r="A30" s="310"/>
      <c r="B30" s="39"/>
      <c r="C30" s="122"/>
      <c r="D30" s="122"/>
      <c r="E30" s="48"/>
      <c r="F30" s="48"/>
      <c r="G30" s="39"/>
      <c r="I30"/>
      <c r="J30"/>
      <c r="M30" s="24"/>
      <c r="N30" s="24"/>
      <c r="O30" s="39"/>
      <c r="P30" s="39"/>
    </row>
    <row r="31" spans="1:16" ht="12" customHeight="1">
      <c r="A31" s="1062" t="s">
        <v>68</v>
      </c>
      <c r="B31" s="634" t="s">
        <v>13</v>
      </c>
      <c r="C31" s="656">
        <v>173</v>
      </c>
      <c r="D31" s="656">
        <v>172</v>
      </c>
      <c r="E31" s="647">
        <v>24.763742445627123</v>
      </c>
      <c r="F31" s="647">
        <v>23.264873287597119</v>
      </c>
      <c r="G31" s="647">
        <v>-6.0526762516651758</v>
      </c>
      <c r="I31"/>
      <c r="J31"/>
      <c r="M31" s="24"/>
      <c r="N31" s="24"/>
      <c r="O31" s="39"/>
      <c r="P31" s="39"/>
    </row>
    <row r="32" spans="1:16" ht="12" customHeight="1">
      <c r="A32" s="1044"/>
      <c r="B32" s="12" t="s">
        <v>28</v>
      </c>
      <c r="C32" s="122">
        <v>529</v>
      </c>
      <c r="D32" s="122">
        <v>553</v>
      </c>
      <c r="E32" s="48">
        <v>16.736544640698973</v>
      </c>
      <c r="F32" s="48">
        <v>17.353238826695119</v>
      </c>
      <c r="G32" s="48">
        <v>3.6847162854422493</v>
      </c>
      <c r="I32"/>
      <c r="J32"/>
      <c r="M32" s="24"/>
      <c r="N32" s="24"/>
      <c r="O32" s="39"/>
      <c r="P32" s="39"/>
    </row>
    <row r="33" spans="1:17" ht="12" customHeight="1">
      <c r="A33" s="1044"/>
      <c r="B33" s="12" t="s">
        <v>30</v>
      </c>
      <c r="C33" s="122">
        <v>388</v>
      </c>
      <c r="D33" s="122">
        <v>823</v>
      </c>
      <c r="E33" s="48">
        <v>12.019089287583972</v>
      </c>
      <c r="F33" s="48">
        <v>24.332022419756065</v>
      </c>
      <c r="G33" s="48">
        <v>102.44480956549401</v>
      </c>
      <c r="I33"/>
      <c r="J33"/>
      <c r="M33" s="24"/>
      <c r="N33" s="24"/>
      <c r="O33" s="39"/>
      <c r="P33" s="39"/>
    </row>
    <row r="34" spans="1:17" ht="12" customHeight="1">
      <c r="A34" s="1044"/>
      <c r="B34" s="12" t="s">
        <v>33</v>
      </c>
      <c r="C34" s="122">
        <v>72</v>
      </c>
      <c r="D34" s="122">
        <v>110</v>
      </c>
      <c r="E34" s="48">
        <v>15.334679377412018</v>
      </c>
      <c r="F34" s="48">
        <v>22.391447281372962</v>
      </c>
      <c r="G34" s="48">
        <v>46.018359629713302</v>
      </c>
      <c r="I34"/>
      <c r="J34"/>
      <c r="M34" s="24"/>
      <c r="N34" s="24"/>
      <c r="O34" s="39"/>
      <c r="P34" s="39"/>
    </row>
    <row r="35" spans="1:17" ht="12" customHeight="1">
      <c r="A35" s="1044"/>
      <c r="B35" s="12" t="s">
        <v>34</v>
      </c>
      <c r="C35" s="122">
        <v>841</v>
      </c>
      <c r="D35" s="122">
        <v>798</v>
      </c>
      <c r="E35" s="48">
        <v>13.175032420605937</v>
      </c>
      <c r="F35" s="48">
        <v>11.99169056990284</v>
      </c>
      <c r="G35" s="48">
        <v>-8.9816997250977124</v>
      </c>
      <c r="I35"/>
      <c r="J35"/>
      <c r="M35" s="24"/>
      <c r="N35" s="24"/>
      <c r="O35" s="39"/>
      <c r="P35" s="39"/>
    </row>
    <row r="36" spans="1:17" ht="12" customHeight="1">
      <c r="A36" s="1044"/>
      <c r="B36" s="12" t="s">
        <v>36</v>
      </c>
      <c r="C36" s="122">
        <v>845</v>
      </c>
      <c r="D36" s="122">
        <v>929</v>
      </c>
      <c r="E36" s="48">
        <v>40.030944630808101</v>
      </c>
      <c r="F36" s="48">
        <v>42.197753480633317</v>
      </c>
      <c r="G36" s="48">
        <v>5.4128346703005974</v>
      </c>
      <c r="I36"/>
      <c r="J36"/>
      <c r="M36" s="24"/>
      <c r="N36" s="24"/>
      <c r="O36" s="39"/>
      <c r="P36" s="39"/>
    </row>
    <row r="37" spans="1:17" ht="12" customHeight="1">
      <c r="A37" s="1049"/>
      <c r="B37" s="657" t="s">
        <v>47</v>
      </c>
      <c r="C37" s="658">
        <v>314</v>
      </c>
      <c r="D37" s="658">
        <v>318</v>
      </c>
      <c r="E37" s="659">
        <v>22.148644206718799</v>
      </c>
      <c r="F37" s="659">
        <v>21.447605455785222</v>
      </c>
      <c r="G37" s="659">
        <v>-3.165154238745302</v>
      </c>
      <c r="I37"/>
      <c r="J37"/>
      <c r="M37" s="24"/>
      <c r="N37" s="24"/>
      <c r="O37" s="39"/>
      <c r="P37" s="39"/>
    </row>
    <row r="38" spans="1:17" ht="34.5" customHeight="1">
      <c r="A38" s="1066" t="s">
        <v>607</v>
      </c>
      <c r="B38" s="1066"/>
      <c r="C38" s="1066"/>
      <c r="D38" s="1066"/>
      <c r="E38" s="1066"/>
      <c r="F38" s="1066"/>
      <c r="G38" s="1066"/>
      <c r="M38" s="39"/>
      <c r="N38" s="39"/>
      <c r="O38" s="39"/>
      <c r="P38" s="39"/>
    </row>
    <row r="39" spans="1:17" ht="33" customHeight="1">
      <c r="A39" s="1059" t="s">
        <v>185</v>
      </c>
      <c r="B39" s="1059"/>
      <c r="C39" s="1059"/>
      <c r="D39" s="1059"/>
      <c r="E39" s="1059"/>
      <c r="F39" s="1059"/>
      <c r="G39" s="1059"/>
      <c r="M39" s="39"/>
      <c r="N39" s="39"/>
      <c r="O39" s="39"/>
      <c r="P39" s="39"/>
    </row>
    <row r="40" spans="1:17" ht="12" customHeight="1">
      <c r="A40" s="4" t="s">
        <v>173</v>
      </c>
      <c r="B40" s="160"/>
      <c r="M40" s="39"/>
      <c r="N40" s="39"/>
      <c r="O40" s="39"/>
      <c r="P40" s="39"/>
    </row>
    <row r="41" spans="1:17" ht="22.5" customHeight="1">
      <c r="A41" s="1060" t="s">
        <v>186</v>
      </c>
      <c r="B41" s="1060"/>
      <c r="C41" s="1060"/>
      <c r="D41" s="1060"/>
      <c r="E41" s="1060"/>
      <c r="F41" s="1060"/>
      <c r="G41" s="1060"/>
      <c r="M41" s="39"/>
      <c r="N41" s="39"/>
      <c r="O41" s="39"/>
      <c r="P41" s="39"/>
    </row>
    <row r="42" spans="1:17" ht="12" customHeight="1">
      <c r="A42" s="98" t="s">
        <v>187</v>
      </c>
      <c r="B42" s="98"/>
    </row>
    <row r="43" spans="1:17" ht="12" customHeight="1">
      <c r="A43" s="98" t="s">
        <v>188</v>
      </c>
      <c r="B43" s="98"/>
    </row>
    <row r="44" spans="1:17" ht="12" customHeight="1">
      <c r="A44" s="98" t="s">
        <v>160</v>
      </c>
      <c r="B44" s="98"/>
    </row>
    <row r="45" spans="1:17" ht="34.5" customHeight="1">
      <c r="A45" s="1061" t="s">
        <v>161</v>
      </c>
      <c r="B45" s="1061"/>
      <c r="C45" s="1061"/>
      <c r="D45" s="1061"/>
      <c r="E45" s="1061"/>
      <c r="F45" s="1061"/>
      <c r="G45" s="1061"/>
      <c r="H45" s="161"/>
      <c r="I45" s="161"/>
      <c r="J45" s="161"/>
      <c r="K45" s="161"/>
      <c r="L45" s="161"/>
      <c r="M45" s="161"/>
      <c r="N45" s="161"/>
      <c r="O45" s="161"/>
      <c r="P45" s="161"/>
      <c r="Q45" s="161"/>
    </row>
    <row r="46" spans="1:17" ht="24.75" customHeight="1">
      <c r="A46" s="1061" t="s">
        <v>189</v>
      </c>
      <c r="B46" s="1061"/>
      <c r="C46" s="1061"/>
      <c r="D46" s="1061"/>
      <c r="E46" s="1061"/>
      <c r="F46" s="1061"/>
      <c r="G46" s="1061"/>
    </row>
    <row r="47" spans="1:17" ht="12" customHeight="1">
      <c r="A47" s="98" t="s">
        <v>618</v>
      </c>
    </row>
    <row r="48" spans="1:17" ht="12" customHeight="1"/>
    <row r="49" spans="1:2" ht="12" customHeight="1"/>
    <row r="50" spans="1:2" ht="12" customHeight="1">
      <c r="A50" s="150"/>
      <c r="B50" s="128"/>
    </row>
    <row r="51" spans="1:2" ht="12" customHeight="1"/>
    <row r="52" spans="1:2" ht="12" customHeight="1"/>
    <row r="53" spans="1:2" ht="12" customHeight="1"/>
    <row r="54" spans="1:2" ht="12" customHeight="1">
      <c r="A54" s="98"/>
    </row>
  </sheetData>
  <mergeCells count="12">
    <mergeCell ref="A10:A29"/>
    <mergeCell ref="A38:G38"/>
    <mergeCell ref="A5:A7"/>
    <mergeCell ref="B5:B7"/>
    <mergeCell ref="C5:G5"/>
    <mergeCell ref="C6:D6"/>
    <mergeCell ref="E6:G6"/>
    <mergeCell ref="A39:G39"/>
    <mergeCell ref="A41:G41"/>
    <mergeCell ref="A45:G45"/>
    <mergeCell ref="A46:G46"/>
    <mergeCell ref="A31:A37"/>
  </mergeCells>
  <pageMargins left="0.511811024" right="0.511811024" top="0.78740157499999996" bottom="0.78740157499999996" header="0.31496062000000002" footer="0.3149606200000000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workbookViewId="0">
      <selection activeCell="F28" sqref="F28"/>
    </sheetView>
  </sheetViews>
  <sheetFormatPr defaultRowHeight="15"/>
  <cols>
    <col min="1" max="1" width="15.5703125" customWidth="1"/>
    <col min="16" max="16" width="14.5703125" bestFit="1" customWidth="1"/>
  </cols>
  <sheetData>
    <row r="1" spans="1:16" s="105" customFormat="1" ht="11.25">
      <c r="A1" s="542" t="s">
        <v>534</v>
      </c>
    </row>
    <row r="2" spans="1:16" s="105" customFormat="1" ht="11.25">
      <c r="A2" s="543" t="s">
        <v>454</v>
      </c>
    </row>
    <row r="3" spans="1:16" s="105" customFormat="1" ht="11.25">
      <c r="A3" s="543" t="s">
        <v>455</v>
      </c>
    </row>
    <row r="4" spans="1:16" s="105" customFormat="1" ht="11.25">
      <c r="P4" s="244"/>
    </row>
    <row r="5" spans="1:16" s="105" customFormat="1" ht="12" customHeight="1">
      <c r="A5" s="1205" t="s">
        <v>2</v>
      </c>
      <c r="B5" s="1207" t="s">
        <v>456</v>
      </c>
      <c r="C5" s="1207"/>
      <c r="D5" s="1207"/>
      <c r="E5" s="1207"/>
      <c r="F5" s="1207"/>
      <c r="G5" s="1207" t="s">
        <v>457</v>
      </c>
      <c r="H5" s="1207"/>
      <c r="I5" s="1207"/>
      <c r="J5" s="1207"/>
      <c r="K5" s="1207"/>
      <c r="L5" s="1207" t="s">
        <v>458</v>
      </c>
      <c r="M5" s="1207"/>
      <c r="N5" s="1207"/>
      <c r="O5" s="1207"/>
      <c r="P5" s="544" t="s">
        <v>459</v>
      </c>
    </row>
    <row r="6" spans="1:16" s="105" customFormat="1" ht="56.25">
      <c r="A6" s="1206"/>
      <c r="B6" s="890" t="s">
        <v>460</v>
      </c>
      <c r="C6" s="890" t="s">
        <v>461</v>
      </c>
      <c r="D6" s="890" t="s">
        <v>462</v>
      </c>
      <c r="E6" s="890" t="s">
        <v>463</v>
      </c>
      <c r="F6" s="891" t="s">
        <v>7</v>
      </c>
      <c r="G6" s="891" t="s">
        <v>460</v>
      </c>
      <c r="H6" s="892" t="s">
        <v>461</v>
      </c>
      <c r="I6" s="890" t="s">
        <v>462</v>
      </c>
      <c r="J6" s="890" t="s">
        <v>463</v>
      </c>
      <c r="K6" s="891" t="s">
        <v>7</v>
      </c>
      <c r="L6" s="890" t="s">
        <v>464</v>
      </c>
      <c r="M6" s="890" t="s">
        <v>465</v>
      </c>
      <c r="N6" s="890" t="s">
        <v>466</v>
      </c>
      <c r="O6" s="890" t="s">
        <v>7</v>
      </c>
      <c r="P6" s="891" t="s">
        <v>7</v>
      </c>
    </row>
    <row r="7" spans="1:16" s="105" customFormat="1" ht="11.25">
      <c r="A7" s="895" t="s">
        <v>11</v>
      </c>
      <c r="B7" s="896">
        <v>175</v>
      </c>
      <c r="C7" s="896">
        <v>2422</v>
      </c>
      <c r="D7" s="896" t="s">
        <v>14</v>
      </c>
      <c r="E7" s="896">
        <v>2</v>
      </c>
      <c r="F7" s="897">
        <v>2599</v>
      </c>
      <c r="G7" s="897">
        <v>54</v>
      </c>
      <c r="H7" s="897">
        <v>265</v>
      </c>
      <c r="I7" s="897" t="s">
        <v>14</v>
      </c>
      <c r="J7" s="897" t="s">
        <v>14</v>
      </c>
      <c r="K7" s="897">
        <v>319</v>
      </c>
      <c r="L7" s="896">
        <v>74</v>
      </c>
      <c r="M7" s="896">
        <v>943</v>
      </c>
      <c r="N7" s="896" t="s">
        <v>170</v>
      </c>
      <c r="O7" s="897">
        <v>1017</v>
      </c>
      <c r="P7" s="898" t="s">
        <v>14</v>
      </c>
    </row>
    <row r="8" spans="1:16" s="105" customFormat="1" ht="11.25">
      <c r="A8" s="268" t="s">
        <v>12</v>
      </c>
      <c r="B8" s="893">
        <v>783</v>
      </c>
      <c r="C8" s="893">
        <v>6470</v>
      </c>
      <c r="D8" s="893">
        <v>31</v>
      </c>
      <c r="E8" s="893">
        <v>10</v>
      </c>
      <c r="F8" s="181">
        <v>7294</v>
      </c>
      <c r="G8" s="181">
        <v>223</v>
      </c>
      <c r="H8" s="181">
        <v>1082</v>
      </c>
      <c r="I8" s="181">
        <v>2</v>
      </c>
      <c r="J8" s="181" t="s">
        <v>14</v>
      </c>
      <c r="K8" s="181">
        <v>1307</v>
      </c>
      <c r="L8" s="893">
        <v>124</v>
      </c>
      <c r="M8" s="893">
        <v>1802</v>
      </c>
      <c r="N8" s="893" t="s">
        <v>170</v>
      </c>
      <c r="O8" s="181">
        <v>1926</v>
      </c>
      <c r="P8" s="894">
        <v>2895</v>
      </c>
    </row>
    <row r="9" spans="1:16" s="105" customFormat="1" ht="11.25">
      <c r="A9" s="268" t="s">
        <v>13</v>
      </c>
      <c r="B9" s="893">
        <v>452</v>
      </c>
      <c r="C9" s="893">
        <v>3198</v>
      </c>
      <c r="D9" s="893">
        <v>109</v>
      </c>
      <c r="E9" s="893">
        <v>3</v>
      </c>
      <c r="F9" s="181">
        <v>3762</v>
      </c>
      <c r="G9" s="181">
        <v>207</v>
      </c>
      <c r="H9" s="181">
        <v>645</v>
      </c>
      <c r="I9" s="181">
        <v>14</v>
      </c>
      <c r="J9" s="181">
        <v>171</v>
      </c>
      <c r="K9" s="181">
        <v>1037</v>
      </c>
      <c r="L9" s="893">
        <v>110</v>
      </c>
      <c r="M9" s="893">
        <v>755</v>
      </c>
      <c r="N9" s="893">
        <v>170</v>
      </c>
      <c r="O9" s="181">
        <v>1035</v>
      </c>
      <c r="P9" s="894">
        <v>723</v>
      </c>
    </row>
    <row r="10" spans="1:16" s="105" customFormat="1" ht="11.25">
      <c r="A10" s="268" t="s">
        <v>15</v>
      </c>
      <c r="B10" s="893">
        <v>532</v>
      </c>
      <c r="C10" s="893">
        <v>7600</v>
      </c>
      <c r="D10" s="893">
        <v>346</v>
      </c>
      <c r="E10" s="893">
        <v>718</v>
      </c>
      <c r="F10" s="181">
        <v>9196</v>
      </c>
      <c r="G10" s="181">
        <v>73</v>
      </c>
      <c r="H10" s="181">
        <v>456</v>
      </c>
      <c r="I10" s="181" t="s">
        <v>14</v>
      </c>
      <c r="J10" s="181" t="s">
        <v>14</v>
      </c>
      <c r="K10" s="181">
        <v>529</v>
      </c>
      <c r="L10" s="893">
        <v>262</v>
      </c>
      <c r="M10" s="893">
        <v>2032</v>
      </c>
      <c r="N10" s="893" t="s">
        <v>170</v>
      </c>
      <c r="O10" s="181">
        <v>2294</v>
      </c>
      <c r="P10" s="894">
        <v>1961</v>
      </c>
    </row>
    <row r="11" spans="1:16" s="105" customFormat="1" ht="11.25">
      <c r="A11" s="268" t="s">
        <v>16</v>
      </c>
      <c r="B11" s="893">
        <v>2421</v>
      </c>
      <c r="C11" s="893">
        <v>28455</v>
      </c>
      <c r="D11" s="893">
        <v>477</v>
      </c>
      <c r="E11" s="893">
        <v>91</v>
      </c>
      <c r="F11" s="181">
        <v>31444</v>
      </c>
      <c r="G11" s="181">
        <v>185</v>
      </c>
      <c r="H11" s="181">
        <v>2057</v>
      </c>
      <c r="I11" s="181" t="s">
        <v>14</v>
      </c>
      <c r="J11" s="181" t="s">
        <v>14</v>
      </c>
      <c r="K11" s="181">
        <v>2242</v>
      </c>
      <c r="L11" s="893">
        <v>886</v>
      </c>
      <c r="M11" s="893">
        <v>4830</v>
      </c>
      <c r="N11" s="893" t="s">
        <v>170</v>
      </c>
      <c r="O11" s="181">
        <v>5716</v>
      </c>
      <c r="P11" s="894">
        <v>9269</v>
      </c>
    </row>
    <row r="12" spans="1:16" s="105" customFormat="1" ht="11.25">
      <c r="A12" s="268" t="s">
        <v>17</v>
      </c>
      <c r="B12" s="893">
        <v>718</v>
      </c>
      <c r="C12" s="893">
        <v>13461</v>
      </c>
      <c r="D12" s="893">
        <v>2</v>
      </c>
      <c r="E12" s="893" t="s">
        <v>14</v>
      </c>
      <c r="F12" s="181">
        <v>14181</v>
      </c>
      <c r="G12" s="181">
        <v>224</v>
      </c>
      <c r="H12" s="181">
        <v>1310</v>
      </c>
      <c r="I12" s="181">
        <v>3</v>
      </c>
      <c r="J12" s="181" t="s">
        <v>14</v>
      </c>
      <c r="K12" s="181">
        <v>1537</v>
      </c>
      <c r="L12" s="893">
        <v>313</v>
      </c>
      <c r="M12" s="893">
        <v>1598</v>
      </c>
      <c r="N12" s="893" t="s">
        <v>170</v>
      </c>
      <c r="O12" s="181">
        <v>1911</v>
      </c>
      <c r="P12" s="894">
        <v>3839</v>
      </c>
    </row>
    <row r="13" spans="1:16" s="105" customFormat="1" ht="11.25">
      <c r="A13" s="268" t="s">
        <v>18</v>
      </c>
      <c r="B13" s="893">
        <v>1251</v>
      </c>
      <c r="C13" s="893">
        <v>13467</v>
      </c>
      <c r="D13" s="893">
        <v>205</v>
      </c>
      <c r="E13" s="893" t="s">
        <v>14</v>
      </c>
      <c r="F13" s="181">
        <v>14923</v>
      </c>
      <c r="G13" s="181">
        <v>840</v>
      </c>
      <c r="H13" s="181">
        <v>4884</v>
      </c>
      <c r="I13" s="181">
        <v>51</v>
      </c>
      <c r="J13" s="181">
        <v>132</v>
      </c>
      <c r="K13" s="181">
        <v>5907</v>
      </c>
      <c r="L13" s="893">
        <v>399</v>
      </c>
      <c r="M13" s="893">
        <v>4269</v>
      </c>
      <c r="N13" s="893" t="s">
        <v>170</v>
      </c>
      <c r="O13" s="181">
        <v>4668</v>
      </c>
      <c r="P13" s="894" t="s">
        <v>14</v>
      </c>
    </row>
    <row r="14" spans="1:16" s="105" customFormat="1" ht="11.25">
      <c r="A14" s="268" t="s">
        <v>19</v>
      </c>
      <c r="B14" s="893">
        <v>765</v>
      </c>
      <c r="C14" s="893">
        <v>6784</v>
      </c>
      <c r="D14" s="893">
        <v>98</v>
      </c>
      <c r="E14" s="893">
        <v>134</v>
      </c>
      <c r="F14" s="181">
        <v>7781</v>
      </c>
      <c r="G14" s="181">
        <v>95</v>
      </c>
      <c r="H14" s="181">
        <v>981</v>
      </c>
      <c r="I14" s="181">
        <v>35</v>
      </c>
      <c r="J14" s="181">
        <v>111</v>
      </c>
      <c r="K14" s="181">
        <v>1222</v>
      </c>
      <c r="L14" s="893">
        <v>262</v>
      </c>
      <c r="M14" s="893">
        <v>2299</v>
      </c>
      <c r="N14" s="893" t="s">
        <v>170</v>
      </c>
      <c r="O14" s="181">
        <v>2561</v>
      </c>
      <c r="P14" s="894">
        <v>1059</v>
      </c>
    </row>
    <row r="15" spans="1:16" s="105" customFormat="1" ht="11.25">
      <c r="A15" s="268" t="s">
        <v>20</v>
      </c>
      <c r="B15" s="893">
        <v>982</v>
      </c>
      <c r="C15" s="893">
        <v>10962</v>
      </c>
      <c r="D15" s="893">
        <v>68</v>
      </c>
      <c r="E15" s="893" t="s">
        <v>14</v>
      </c>
      <c r="F15" s="181">
        <v>12012</v>
      </c>
      <c r="G15" s="181">
        <v>239</v>
      </c>
      <c r="H15" s="181">
        <v>2318</v>
      </c>
      <c r="I15" s="181">
        <v>111</v>
      </c>
      <c r="J15" s="181">
        <v>15</v>
      </c>
      <c r="K15" s="181">
        <v>2683</v>
      </c>
      <c r="L15" s="893">
        <v>362</v>
      </c>
      <c r="M15" s="893">
        <v>2876</v>
      </c>
      <c r="N15" s="893" t="s">
        <v>170</v>
      </c>
      <c r="O15" s="181">
        <v>3238</v>
      </c>
      <c r="P15" s="894">
        <v>2694</v>
      </c>
    </row>
    <row r="16" spans="1:16" s="105" customFormat="1" ht="11.25">
      <c r="A16" s="268" t="s">
        <v>21</v>
      </c>
      <c r="B16" s="893">
        <v>644</v>
      </c>
      <c r="C16" s="893">
        <v>6565</v>
      </c>
      <c r="D16" s="893">
        <v>120</v>
      </c>
      <c r="E16" s="893" t="s">
        <v>14</v>
      </c>
      <c r="F16" s="181">
        <v>7329</v>
      </c>
      <c r="G16" s="181">
        <v>216</v>
      </c>
      <c r="H16" s="181">
        <v>857</v>
      </c>
      <c r="I16" s="181">
        <v>77</v>
      </c>
      <c r="J16" s="181" t="s">
        <v>14</v>
      </c>
      <c r="K16" s="181">
        <v>1150</v>
      </c>
      <c r="L16" s="893">
        <v>349</v>
      </c>
      <c r="M16" s="893">
        <v>1710</v>
      </c>
      <c r="N16" s="893">
        <v>65</v>
      </c>
      <c r="O16" s="181">
        <v>2124</v>
      </c>
      <c r="P16" s="894">
        <v>2684</v>
      </c>
    </row>
    <row r="17" spans="1:16" s="105" customFormat="1" ht="11.25">
      <c r="A17" s="268" t="s">
        <v>22</v>
      </c>
      <c r="B17" s="893">
        <v>522</v>
      </c>
      <c r="C17" s="893">
        <v>6121</v>
      </c>
      <c r="D17" s="893">
        <v>165</v>
      </c>
      <c r="E17" s="893">
        <v>15</v>
      </c>
      <c r="F17" s="181">
        <v>6823</v>
      </c>
      <c r="G17" s="181">
        <v>132</v>
      </c>
      <c r="H17" s="181">
        <v>795</v>
      </c>
      <c r="I17" s="181">
        <v>36</v>
      </c>
      <c r="J17" s="181" t="s">
        <v>14</v>
      </c>
      <c r="K17" s="181">
        <v>963</v>
      </c>
      <c r="L17" s="893">
        <v>255</v>
      </c>
      <c r="M17" s="893">
        <v>2363</v>
      </c>
      <c r="N17" s="893" t="s">
        <v>170</v>
      </c>
      <c r="O17" s="181">
        <v>2618</v>
      </c>
      <c r="P17" s="894">
        <v>246</v>
      </c>
    </row>
    <row r="18" spans="1:16" s="105" customFormat="1" ht="11.25">
      <c r="A18" s="268" t="s">
        <v>23</v>
      </c>
      <c r="B18" s="893">
        <v>299</v>
      </c>
      <c r="C18" s="893">
        <v>4992</v>
      </c>
      <c r="D18" s="893">
        <v>30</v>
      </c>
      <c r="E18" s="893" t="s">
        <v>58</v>
      </c>
      <c r="F18" s="181">
        <v>5321</v>
      </c>
      <c r="G18" s="181">
        <v>145</v>
      </c>
      <c r="H18" s="181">
        <v>1239</v>
      </c>
      <c r="I18" s="181">
        <v>4</v>
      </c>
      <c r="J18" s="181">
        <v>3</v>
      </c>
      <c r="K18" s="181">
        <v>1391</v>
      </c>
      <c r="L18" s="893">
        <v>214</v>
      </c>
      <c r="M18" s="893">
        <v>1367</v>
      </c>
      <c r="N18" s="893" t="s">
        <v>170</v>
      </c>
      <c r="O18" s="181">
        <v>1581</v>
      </c>
      <c r="P18" s="894">
        <v>1691</v>
      </c>
    </row>
    <row r="19" spans="1:16" s="105" customFormat="1" ht="11.25">
      <c r="A19" s="268" t="s">
        <v>138</v>
      </c>
      <c r="B19" s="893">
        <v>3151</v>
      </c>
      <c r="C19" s="893">
        <v>40254</v>
      </c>
      <c r="D19" s="893">
        <v>187</v>
      </c>
      <c r="E19" s="893">
        <v>57</v>
      </c>
      <c r="F19" s="181">
        <v>43649</v>
      </c>
      <c r="G19" s="181">
        <v>460</v>
      </c>
      <c r="H19" s="181">
        <v>4727</v>
      </c>
      <c r="I19" s="181">
        <v>129</v>
      </c>
      <c r="J19" s="181">
        <v>39</v>
      </c>
      <c r="K19" s="181">
        <v>5355</v>
      </c>
      <c r="L19" s="893">
        <v>946</v>
      </c>
      <c r="M19" s="893">
        <v>8974</v>
      </c>
      <c r="N19" s="893" t="s">
        <v>170</v>
      </c>
      <c r="O19" s="181">
        <v>9920</v>
      </c>
      <c r="P19" s="894">
        <v>5147</v>
      </c>
    </row>
    <row r="20" spans="1:16" s="105" customFormat="1" ht="11.25">
      <c r="A20" s="268" t="s">
        <v>24</v>
      </c>
      <c r="B20" s="893">
        <v>859</v>
      </c>
      <c r="C20" s="893">
        <v>13341</v>
      </c>
      <c r="D20" s="893">
        <v>45</v>
      </c>
      <c r="E20" s="893">
        <v>26</v>
      </c>
      <c r="F20" s="181">
        <v>14271</v>
      </c>
      <c r="G20" s="181">
        <v>296</v>
      </c>
      <c r="H20" s="181">
        <v>2749</v>
      </c>
      <c r="I20" s="181" t="s">
        <v>14</v>
      </c>
      <c r="J20" s="181" t="s">
        <v>14</v>
      </c>
      <c r="K20" s="181">
        <v>3045</v>
      </c>
      <c r="L20" s="893">
        <v>518</v>
      </c>
      <c r="M20" s="893">
        <v>2041</v>
      </c>
      <c r="N20" s="893">
        <v>243</v>
      </c>
      <c r="O20" s="181">
        <v>2802</v>
      </c>
      <c r="P20" s="894">
        <v>2579</v>
      </c>
    </row>
    <row r="21" spans="1:16" s="105" customFormat="1" ht="11.25">
      <c r="A21" s="268" t="s">
        <v>25</v>
      </c>
      <c r="B21" s="893">
        <v>725</v>
      </c>
      <c r="C21" s="893">
        <v>8238</v>
      </c>
      <c r="D21" s="893">
        <v>121</v>
      </c>
      <c r="E21" s="893">
        <v>452</v>
      </c>
      <c r="F21" s="181">
        <v>9536</v>
      </c>
      <c r="G21" s="181">
        <v>209</v>
      </c>
      <c r="H21" s="181">
        <v>941</v>
      </c>
      <c r="I21" s="181">
        <v>66</v>
      </c>
      <c r="J21" s="181" t="s">
        <v>14</v>
      </c>
      <c r="K21" s="181">
        <v>1216</v>
      </c>
      <c r="L21" s="893">
        <v>293</v>
      </c>
      <c r="M21" s="893">
        <v>1428</v>
      </c>
      <c r="N21" s="893">
        <v>144</v>
      </c>
      <c r="O21" s="181">
        <v>1865</v>
      </c>
      <c r="P21" s="92">
        <v>1853</v>
      </c>
    </row>
    <row r="22" spans="1:16" s="105" customFormat="1" ht="11.25">
      <c r="A22" s="268" t="s">
        <v>26</v>
      </c>
      <c r="B22" s="893">
        <v>950</v>
      </c>
      <c r="C22" s="893">
        <v>12733</v>
      </c>
      <c r="D22" s="893">
        <v>200</v>
      </c>
      <c r="E22" s="893">
        <v>1992</v>
      </c>
      <c r="F22" s="181">
        <v>15875</v>
      </c>
      <c r="G22" s="181">
        <v>239</v>
      </c>
      <c r="H22" s="181">
        <v>2509</v>
      </c>
      <c r="I22" s="181">
        <v>102</v>
      </c>
      <c r="J22" s="181">
        <v>474</v>
      </c>
      <c r="K22" s="181">
        <v>3324</v>
      </c>
      <c r="L22" s="893">
        <v>342</v>
      </c>
      <c r="M22" s="893">
        <v>3489</v>
      </c>
      <c r="N22" s="893">
        <v>316</v>
      </c>
      <c r="O22" s="181">
        <v>4147</v>
      </c>
      <c r="P22" s="92">
        <v>4010</v>
      </c>
    </row>
    <row r="23" spans="1:16" s="105" customFormat="1" ht="11.25">
      <c r="A23" s="268" t="s">
        <v>27</v>
      </c>
      <c r="B23" s="893">
        <v>1031</v>
      </c>
      <c r="C23" s="893">
        <v>17703</v>
      </c>
      <c r="D23" s="893">
        <v>6</v>
      </c>
      <c r="E23" s="893" t="s">
        <v>14</v>
      </c>
      <c r="F23" s="181">
        <v>18740</v>
      </c>
      <c r="G23" s="181">
        <v>356</v>
      </c>
      <c r="H23" s="181">
        <v>2514</v>
      </c>
      <c r="I23" s="181">
        <v>2</v>
      </c>
      <c r="J23" s="181" t="s">
        <v>170</v>
      </c>
      <c r="K23" s="181">
        <v>2872</v>
      </c>
      <c r="L23" s="893">
        <v>456</v>
      </c>
      <c r="M23" s="893">
        <v>5164</v>
      </c>
      <c r="N23" s="893">
        <v>25</v>
      </c>
      <c r="O23" s="181">
        <v>5645</v>
      </c>
      <c r="P23" s="92">
        <v>4745</v>
      </c>
    </row>
    <row r="24" spans="1:16" s="105" customFormat="1" ht="11.25">
      <c r="A24" s="268" t="s">
        <v>28</v>
      </c>
      <c r="B24" s="893">
        <v>626</v>
      </c>
      <c r="C24" s="893">
        <v>5205</v>
      </c>
      <c r="D24" s="893" t="s">
        <v>14</v>
      </c>
      <c r="E24" s="893" t="s">
        <v>14</v>
      </c>
      <c r="F24" s="181">
        <v>5831</v>
      </c>
      <c r="G24" s="181">
        <v>88</v>
      </c>
      <c r="H24" s="181">
        <v>237</v>
      </c>
      <c r="I24" s="181" t="s">
        <v>14</v>
      </c>
      <c r="J24" s="181">
        <v>37</v>
      </c>
      <c r="K24" s="181">
        <v>362</v>
      </c>
      <c r="L24" s="893">
        <v>162</v>
      </c>
      <c r="M24" s="893">
        <v>1207</v>
      </c>
      <c r="N24" s="893" t="s">
        <v>58</v>
      </c>
      <c r="O24" s="181">
        <v>1369</v>
      </c>
      <c r="P24" s="92">
        <v>161</v>
      </c>
    </row>
    <row r="25" spans="1:16" s="105" customFormat="1" ht="11.25">
      <c r="A25" s="268" t="s">
        <v>29</v>
      </c>
      <c r="B25" s="893">
        <v>3226</v>
      </c>
      <c r="C25" s="893">
        <v>38345</v>
      </c>
      <c r="D25" s="893">
        <v>304</v>
      </c>
      <c r="E25" s="893">
        <v>1873</v>
      </c>
      <c r="F25" s="893">
        <v>43748</v>
      </c>
      <c r="G25" s="893" t="s">
        <v>170</v>
      </c>
      <c r="H25" s="893" t="s">
        <v>170</v>
      </c>
      <c r="I25" s="893" t="s">
        <v>170</v>
      </c>
      <c r="J25" s="893" t="s">
        <v>170</v>
      </c>
      <c r="K25" s="893" t="s">
        <v>170</v>
      </c>
      <c r="L25" s="893">
        <v>529</v>
      </c>
      <c r="M25" s="893">
        <v>8869</v>
      </c>
      <c r="N25" s="893">
        <v>10</v>
      </c>
      <c r="O25" s="181">
        <v>9408</v>
      </c>
      <c r="P25" s="92">
        <v>16417</v>
      </c>
    </row>
    <row r="26" spans="1:16" s="105" customFormat="1" ht="11.25">
      <c r="A26" s="268" t="s">
        <v>30</v>
      </c>
      <c r="B26" s="893" t="s">
        <v>170</v>
      </c>
      <c r="C26" s="893" t="s">
        <v>170</v>
      </c>
      <c r="D26" s="893" t="s">
        <v>170</v>
      </c>
      <c r="E26" s="893" t="s">
        <v>170</v>
      </c>
      <c r="F26" s="893" t="s">
        <v>170</v>
      </c>
      <c r="G26" s="181">
        <v>59</v>
      </c>
      <c r="H26" s="181">
        <v>529</v>
      </c>
      <c r="I26" s="181" t="s">
        <v>14</v>
      </c>
      <c r="J26" s="181">
        <v>1</v>
      </c>
      <c r="K26" s="181">
        <v>589</v>
      </c>
      <c r="L26" s="893">
        <v>159</v>
      </c>
      <c r="M26" s="893">
        <v>1309</v>
      </c>
      <c r="N26" s="893" t="s">
        <v>170</v>
      </c>
      <c r="O26" s="181">
        <v>1468</v>
      </c>
      <c r="P26" s="92">
        <v>1279</v>
      </c>
    </row>
    <row r="27" spans="1:16" s="105" customFormat="1" ht="11.25">
      <c r="A27" s="268" t="s">
        <v>44</v>
      </c>
      <c r="B27" s="893">
        <v>1487</v>
      </c>
      <c r="C27" s="893">
        <v>22513</v>
      </c>
      <c r="D27" s="893">
        <v>117</v>
      </c>
      <c r="E27" s="893" t="s">
        <v>170</v>
      </c>
      <c r="F27" s="181">
        <v>24117</v>
      </c>
      <c r="G27" s="181">
        <v>148</v>
      </c>
      <c r="H27" s="181">
        <v>2069</v>
      </c>
      <c r="I27" s="181" t="s">
        <v>14</v>
      </c>
      <c r="J27" s="181" t="s">
        <v>58</v>
      </c>
      <c r="K27" s="181">
        <v>2217</v>
      </c>
      <c r="L27" s="893">
        <v>526</v>
      </c>
      <c r="M27" s="893">
        <v>5261</v>
      </c>
      <c r="N27" s="893" t="s">
        <v>58</v>
      </c>
      <c r="O27" s="181">
        <v>5787</v>
      </c>
      <c r="P27" s="92">
        <v>2777</v>
      </c>
    </row>
    <row r="28" spans="1:16" s="105" customFormat="1" ht="11.25">
      <c r="A28" s="268" t="s">
        <v>46</v>
      </c>
      <c r="B28" s="893">
        <v>288</v>
      </c>
      <c r="C28" s="893">
        <v>5238</v>
      </c>
      <c r="D28" s="893" t="s">
        <v>14</v>
      </c>
      <c r="E28" s="893" t="s">
        <v>14</v>
      </c>
      <c r="F28" s="181">
        <v>5526</v>
      </c>
      <c r="G28" s="181">
        <v>67</v>
      </c>
      <c r="H28" s="181">
        <v>577</v>
      </c>
      <c r="I28" s="181" t="s">
        <v>14</v>
      </c>
      <c r="J28" s="181" t="s">
        <v>58</v>
      </c>
      <c r="K28" s="181">
        <v>644</v>
      </c>
      <c r="L28" s="893">
        <v>204</v>
      </c>
      <c r="M28" s="893">
        <v>2142</v>
      </c>
      <c r="N28" s="893">
        <v>11</v>
      </c>
      <c r="O28" s="181">
        <v>2357</v>
      </c>
      <c r="P28" s="92">
        <v>50</v>
      </c>
    </row>
    <row r="29" spans="1:16" s="105" customFormat="1" ht="11.25">
      <c r="A29" s="268" t="s">
        <v>33</v>
      </c>
      <c r="B29" s="893">
        <v>172</v>
      </c>
      <c r="C29" s="893">
        <v>1215</v>
      </c>
      <c r="D29" s="893">
        <v>25</v>
      </c>
      <c r="E29" s="893" t="s">
        <v>14</v>
      </c>
      <c r="F29" s="181">
        <v>1412</v>
      </c>
      <c r="G29" s="181">
        <v>43</v>
      </c>
      <c r="H29" s="181">
        <v>236</v>
      </c>
      <c r="I29" s="181" t="s">
        <v>14</v>
      </c>
      <c r="J29" s="181" t="s">
        <v>58</v>
      </c>
      <c r="K29" s="181">
        <v>279</v>
      </c>
      <c r="L29" s="893">
        <v>76</v>
      </c>
      <c r="M29" s="893">
        <v>779</v>
      </c>
      <c r="N29" s="893" t="s">
        <v>170</v>
      </c>
      <c r="O29" s="181">
        <v>855</v>
      </c>
      <c r="P29" s="92">
        <v>324</v>
      </c>
    </row>
    <row r="30" spans="1:16" s="105" customFormat="1" ht="11.25">
      <c r="A30" s="268" t="s">
        <v>34</v>
      </c>
      <c r="B30" s="893">
        <v>641</v>
      </c>
      <c r="C30" s="893">
        <v>6735</v>
      </c>
      <c r="D30" s="893">
        <v>28</v>
      </c>
      <c r="E30" s="893">
        <v>229</v>
      </c>
      <c r="F30" s="181">
        <v>7633</v>
      </c>
      <c r="G30" s="181">
        <v>145</v>
      </c>
      <c r="H30" s="181">
        <v>2003</v>
      </c>
      <c r="I30" s="181">
        <v>65</v>
      </c>
      <c r="J30" s="181">
        <v>273</v>
      </c>
      <c r="K30" s="181">
        <v>2486</v>
      </c>
      <c r="L30" s="893">
        <v>433</v>
      </c>
      <c r="M30" s="893">
        <v>3006</v>
      </c>
      <c r="N30" s="893">
        <v>50</v>
      </c>
      <c r="O30" s="181">
        <v>3489</v>
      </c>
      <c r="P30" s="92">
        <v>706</v>
      </c>
    </row>
    <row r="31" spans="1:16" s="105" customFormat="1" ht="11.25">
      <c r="A31" s="268" t="s">
        <v>61</v>
      </c>
      <c r="B31" s="893">
        <v>5188</v>
      </c>
      <c r="C31" s="893">
        <v>80729</v>
      </c>
      <c r="D31" s="893">
        <v>196</v>
      </c>
      <c r="E31" s="893">
        <v>2659</v>
      </c>
      <c r="F31" s="181">
        <v>88772</v>
      </c>
      <c r="G31" s="181">
        <v>528</v>
      </c>
      <c r="H31" s="181">
        <v>8397</v>
      </c>
      <c r="I31" s="181" t="s">
        <v>14</v>
      </c>
      <c r="J31" s="181" t="s">
        <v>170</v>
      </c>
      <c r="K31" s="181">
        <v>8925</v>
      </c>
      <c r="L31" s="893">
        <v>3328</v>
      </c>
      <c r="M31" s="893">
        <v>24605</v>
      </c>
      <c r="N31" s="893">
        <v>5658</v>
      </c>
      <c r="O31" s="181">
        <v>33591</v>
      </c>
      <c r="P31" s="92">
        <v>26657</v>
      </c>
    </row>
    <row r="32" spans="1:16" s="105" customFormat="1" ht="11.25">
      <c r="A32" s="268" t="s">
        <v>36</v>
      </c>
      <c r="B32" s="893">
        <v>388</v>
      </c>
      <c r="C32" s="893">
        <v>4463</v>
      </c>
      <c r="D32" s="893">
        <v>9</v>
      </c>
      <c r="E32" s="893" t="s">
        <v>170</v>
      </c>
      <c r="F32" s="181">
        <v>4860</v>
      </c>
      <c r="G32" s="181">
        <v>107</v>
      </c>
      <c r="H32" s="181">
        <v>509</v>
      </c>
      <c r="I32" s="181">
        <v>7</v>
      </c>
      <c r="J32" s="181" t="s">
        <v>14</v>
      </c>
      <c r="K32" s="181">
        <v>623</v>
      </c>
      <c r="L32" s="893">
        <v>144</v>
      </c>
      <c r="M32" s="893">
        <v>910</v>
      </c>
      <c r="N32" s="893">
        <v>282</v>
      </c>
      <c r="O32" s="181">
        <v>1336</v>
      </c>
      <c r="P32" s="92">
        <v>2084</v>
      </c>
    </row>
    <row r="33" spans="1:17" s="105" customFormat="1" ht="11.25">
      <c r="A33" s="899" t="s">
        <v>47</v>
      </c>
      <c r="B33" s="900">
        <v>704</v>
      </c>
      <c r="C33" s="900">
        <v>3253</v>
      </c>
      <c r="D33" s="900">
        <v>44</v>
      </c>
      <c r="E33" s="900" t="s">
        <v>14</v>
      </c>
      <c r="F33" s="901">
        <v>4001</v>
      </c>
      <c r="G33" s="901">
        <v>96</v>
      </c>
      <c r="H33" s="901">
        <v>336</v>
      </c>
      <c r="I33" s="901">
        <v>1</v>
      </c>
      <c r="J33" s="901" t="s">
        <v>14</v>
      </c>
      <c r="K33" s="901">
        <v>433</v>
      </c>
      <c r="L33" s="900">
        <v>165</v>
      </c>
      <c r="M33" s="900">
        <v>1432</v>
      </c>
      <c r="N33" s="900">
        <v>231</v>
      </c>
      <c r="O33" s="901">
        <v>1828</v>
      </c>
      <c r="P33" s="625">
        <v>297</v>
      </c>
    </row>
    <row r="34" spans="1:17" s="105" customFormat="1" ht="12.75" customHeight="1">
      <c r="A34" s="1204" t="s">
        <v>467</v>
      </c>
      <c r="B34" s="1204"/>
      <c r="C34" s="1204"/>
      <c r="D34" s="1204"/>
      <c r="E34" s="1204"/>
      <c r="F34" s="1204"/>
      <c r="G34" s="1204"/>
      <c r="H34" s="1204"/>
      <c r="I34" s="1204"/>
      <c r="J34" s="1204"/>
      <c r="K34" s="1204"/>
      <c r="L34" s="1204"/>
      <c r="M34" s="1204"/>
      <c r="N34" s="1204"/>
      <c r="O34" s="1204"/>
      <c r="P34" s="1204"/>
      <c r="Q34" s="398"/>
    </row>
    <row r="35" spans="1:17" s="105" customFormat="1" ht="11.25">
      <c r="A35" s="11" t="s">
        <v>468</v>
      </c>
      <c r="B35" s="11"/>
      <c r="C35" s="11"/>
      <c r="D35" s="11"/>
      <c r="E35" s="11"/>
      <c r="F35" s="11"/>
      <c r="G35" s="11"/>
      <c r="H35" s="11"/>
      <c r="I35" s="11"/>
      <c r="J35" s="11"/>
      <c r="K35" s="11"/>
      <c r="L35" s="11"/>
      <c r="M35" s="11"/>
      <c r="N35" s="11"/>
      <c r="O35" s="11"/>
      <c r="P35" s="11"/>
      <c r="Q35" s="11"/>
    </row>
    <row r="36" spans="1:17" s="105" customFormat="1" ht="11.25">
      <c r="A36" s="11" t="s">
        <v>39</v>
      </c>
      <c r="B36" s="11"/>
      <c r="C36" s="11"/>
      <c r="D36" s="11"/>
      <c r="E36" s="11"/>
      <c r="F36" s="11"/>
      <c r="G36" s="11"/>
      <c r="H36" s="11"/>
      <c r="I36" s="11"/>
      <c r="J36" s="11"/>
      <c r="K36" s="11"/>
      <c r="L36" s="11"/>
      <c r="M36" s="11"/>
      <c r="N36" s="11"/>
      <c r="O36" s="11"/>
      <c r="P36" s="11"/>
      <c r="Q36" s="11"/>
    </row>
    <row r="37" spans="1:17" s="105" customFormat="1" ht="11.25">
      <c r="A37" s="1161" t="s">
        <v>469</v>
      </c>
      <c r="B37" s="1161"/>
      <c r="C37" s="1161"/>
      <c r="D37" s="1161"/>
      <c r="E37" s="1161"/>
      <c r="F37" s="1161"/>
      <c r="G37" s="1161"/>
      <c r="H37" s="1161"/>
      <c r="I37" s="1161"/>
      <c r="J37" s="1161"/>
      <c r="K37" s="1161"/>
      <c r="L37" s="1161"/>
      <c r="M37" s="1161"/>
      <c r="N37" s="1161"/>
      <c r="O37" s="1161"/>
      <c r="P37" s="1161"/>
      <c r="Q37" s="1161"/>
    </row>
    <row r="38" spans="1:17" s="105" customFormat="1" ht="11.25">
      <c r="A38" s="1161"/>
      <c r="B38" s="1161"/>
      <c r="C38" s="1161"/>
      <c r="D38" s="1161"/>
      <c r="E38" s="1161"/>
      <c r="F38" s="1161"/>
      <c r="G38" s="1161"/>
      <c r="H38" s="1161"/>
      <c r="I38" s="1161"/>
      <c r="J38" s="1161"/>
      <c r="K38" s="1161"/>
      <c r="L38" s="1161"/>
      <c r="M38" s="1161"/>
      <c r="N38" s="1161"/>
      <c r="O38" s="1161"/>
      <c r="P38" s="1161"/>
      <c r="Q38" s="1161"/>
    </row>
    <row r="39" spans="1:17" s="105" customFormat="1" ht="11.25">
      <c r="A39" s="1161"/>
      <c r="B39" s="1161"/>
      <c r="C39" s="1161"/>
      <c r="D39" s="1161"/>
      <c r="E39" s="1161"/>
      <c r="F39" s="1161"/>
      <c r="G39" s="1161"/>
      <c r="H39" s="1161"/>
      <c r="I39" s="1161"/>
      <c r="J39" s="1161"/>
      <c r="K39" s="1161"/>
      <c r="L39" s="1161"/>
      <c r="M39" s="1161"/>
      <c r="N39" s="1161"/>
      <c r="O39" s="1161"/>
      <c r="P39" s="1161"/>
      <c r="Q39" s="1161"/>
    </row>
  </sheetData>
  <mergeCells count="6">
    <mergeCell ref="A37:Q39"/>
    <mergeCell ref="A34:P34"/>
    <mergeCell ref="A5:A6"/>
    <mergeCell ref="B5:F5"/>
    <mergeCell ref="G5:K5"/>
    <mergeCell ref="L5:O5"/>
  </mergeCells>
  <pageMargins left="0.511811024" right="0.511811024" top="0.78740157499999996" bottom="0.78740157499999996" header="0.31496062000000002" footer="0.3149606200000000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activeCell="A22" sqref="A22"/>
    </sheetView>
  </sheetViews>
  <sheetFormatPr defaultRowHeight="11.25"/>
  <cols>
    <col min="1" max="1" width="10.42578125" style="68" customWidth="1"/>
    <col min="2" max="5" width="10" style="68" customWidth="1"/>
    <col min="6" max="6" width="12.5703125" style="68" customWidth="1"/>
    <col min="7" max="7" width="9.7109375" style="68" customWidth="1"/>
    <col min="8" max="8" width="10.5703125" style="68" customWidth="1"/>
    <col min="9" max="9" width="12" style="68" customWidth="1"/>
    <col min="10" max="10" width="9.7109375" style="68" customWidth="1"/>
    <col min="11" max="11" width="8" style="68" customWidth="1"/>
    <col min="12" max="12" width="8.28515625" style="68" customWidth="1"/>
    <col min="13" max="15" width="7.7109375" style="68" customWidth="1"/>
    <col min="16" max="16384" width="9.140625" style="68"/>
  </cols>
  <sheetData>
    <row r="1" spans="1:16">
      <c r="A1" s="542" t="s">
        <v>535</v>
      </c>
    </row>
    <row r="2" spans="1:16">
      <c r="A2" s="543" t="s">
        <v>470</v>
      </c>
    </row>
    <row r="3" spans="1:16">
      <c r="A3" s="543" t="s">
        <v>639</v>
      </c>
    </row>
    <row r="5" spans="1:16" ht="15" customHeight="1">
      <c r="A5" s="1208" t="s">
        <v>472</v>
      </c>
      <c r="B5" s="1208" t="s">
        <v>473</v>
      </c>
      <c r="C5" s="1208"/>
      <c r="D5" s="1208"/>
      <c r="E5" s="1208"/>
      <c r="F5" s="1208"/>
      <c r="G5" s="1208"/>
      <c r="H5" s="1208" t="s">
        <v>474</v>
      </c>
      <c r="I5" s="1208"/>
      <c r="J5" s="1208"/>
      <c r="K5" s="1208"/>
      <c r="L5" s="1209" t="s">
        <v>82</v>
      </c>
    </row>
    <row r="6" spans="1:16" ht="39.75" customHeight="1">
      <c r="A6" s="1208"/>
      <c r="B6" s="902" t="s">
        <v>475</v>
      </c>
      <c r="C6" s="902" t="s">
        <v>476</v>
      </c>
      <c r="D6" s="902" t="s">
        <v>477</v>
      </c>
      <c r="E6" s="902" t="s">
        <v>478</v>
      </c>
      <c r="F6" s="902" t="s">
        <v>479</v>
      </c>
      <c r="G6" s="902" t="s">
        <v>7</v>
      </c>
      <c r="H6" s="902" t="s">
        <v>480</v>
      </c>
      <c r="I6" s="902" t="s">
        <v>481</v>
      </c>
      <c r="J6" s="902" t="s">
        <v>482</v>
      </c>
      <c r="K6" s="902" t="s">
        <v>7</v>
      </c>
      <c r="L6" s="1209"/>
      <c r="M6" s="816"/>
    </row>
    <row r="7" spans="1:16" ht="15" customHeight="1">
      <c r="A7" s="903">
        <v>2000</v>
      </c>
      <c r="B7" s="904">
        <v>750</v>
      </c>
      <c r="C7" s="904">
        <v>284</v>
      </c>
      <c r="D7" s="904">
        <v>1067</v>
      </c>
      <c r="E7" s="904">
        <v>4798</v>
      </c>
      <c r="F7" s="904">
        <v>193</v>
      </c>
      <c r="G7" s="904">
        <v>7092</v>
      </c>
      <c r="H7" s="904" t="s">
        <v>14</v>
      </c>
      <c r="I7" s="904" t="s">
        <v>14</v>
      </c>
      <c r="J7" s="904" t="s">
        <v>14</v>
      </c>
      <c r="K7" s="904" t="s">
        <v>14</v>
      </c>
      <c r="L7" s="904">
        <v>7092</v>
      </c>
    </row>
    <row r="8" spans="1:16" ht="15" customHeight="1">
      <c r="A8" s="79">
        <v>2001</v>
      </c>
      <c r="B8" s="361">
        <v>733</v>
      </c>
      <c r="C8" s="361">
        <v>271</v>
      </c>
      <c r="D8" s="361">
        <v>1070</v>
      </c>
      <c r="E8" s="361">
        <v>4695</v>
      </c>
      <c r="F8" s="361">
        <v>192</v>
      </c>
      <c r="G8" s="361">
        <v>6961</v>
      </c>
      <c r="H8" s="361" t="s">
        <v>14</v>
      </c>
      <c r="I8" s="361" t="s">
        <v>14</v>
      </c>
      <c r="J8" s="361" t="s">
        <v>14</v>
      </c>
      <c r="K8" s="361" t="s">
        <v>14</v>
      </c>
      <c r="L8" s="361">
        <v>6961</v>
      </c>
    </row>
    <row r="9" spans="1:16" ht="15" customHeight="1">
      <c r="A9" s="79">
        <v>2002</v>
      </c>
      <c r="B9" s="361">
        <v>714</v>
      </c>
      <c r="C9" s="361">
        <v>263</v>
      </c>
      <c r="D9" s="361">
        <v>1056</v>
      </c>
      <c r="E9" s="361">
        <v>4848</v>
      </c>
      <c r="F9" s="361">
        <v>198</v>
      </c>
      <c r="G9" s="361">
        <v>7079</v>
      </c>
      <c r="H9" s="361" t="s">
        <v>14</v>
      </c>
      <c r="I9" s="361" t="s">
        <v>14</v>
      </c>
      <c r="J9" s="361" t="s">
        <v>14</v>
      </c>
      <c r="K9" s="361" t="s">
        <v>14</v>
      </c>
      <c r="L9" s="361">
        <v>7079</v>
      </c>
    </row>
    <row r="10" spans="1:16" ht="15" customHeight="1">
      <c r="A10" s="79">
        <v>2003</v>
      </c>
      <c r="B10" s="361">
        <v>967</v>
      </c>
      <c r="C10" s="361">
        <v>340</v>
      </c>
      <c r="D10" s="361">
        <v>1234</v>
      </c>
      <c r="E10" s="361">
        <v>5148</v>
      </c>
      <c r="F10" s="361">
        <v>186</v>
      </c>
      <c r="G10" s="361">
        <v>7875</v>
      </c>
      <c r="H10" s="361" t="s">
        <v>14</v>
      </c>
      <c r="I10" s="361" t="s">
        <v>14</v>
      </c>
      <c r="J10" s="361" t="s">
        <v>14</v>
      </c>
      <c r="K10" s="361" t="s">
        <v>14</v>
      </c>
      <c r="L10" s="361">
        <v>7875</v>
      </c>
    </row>
    <row r="11" spans="1:16" ht="15" customHeight="1">
      <c r="A11" s="79">
        <v>2004</v>
      </c>
      <c r="B11" s="361">
        <v>1218</v>
      </c>
      <c r="C11" s="361">
        <v>447</v>
      </c>
      <c r="D11" s="361">
        <v>1405</v>
      </c>
      <c r="E11" s="361">
        <v>5108</v>
      </c>
      <c r="F11" s="361">
        <v>164</v>
      </c>
      <c r="G11" s="361">
        <v>8342</v>
      </c>
      <c r="H11" s="361">
        <v>121</v>
      </c>
      <c r="I11" s="361">
        <v>1638</v>
      </c>
      <c r="J11" s="361">
        <v>29</v>
      </c>
      <c r="K11" s="361">
        <v>1788</v>
      </c>
      <c r="L11" s="361">
        <v>10130</v>
      </c>
    </row>
    <row r="12" spans="1:16" ht="15" customHeight="1">
      <c r="A12" s="79">
        <v>2005</v>
      </c>
      <c r="B12" s="361">
        <v>1222</v>
      </c>
      <c r="C12" s="361">
        <v>445</v>
      </c>
      <c r="D12" s="361">
        <v>1379</v>
      </c>
      <c r="E12" s="361">
        <v>4999</v>
      </c>
      <c r="F12" s="361">
        <v>497</v>
      </c>
      <c r="G12" s="361">
        <v>8542</v>
      </c>
      <c r="H12" s="361">
        <v>297</v>
      </c>
      <c r="I12" s="361">
        <v>3010</v>
      </c>
      <c r="J12" s="361">
        <v>28</v>
      </c>
      <c r="K12" s="361">
        <v>3335</v>
      </c>
      <c r="L12" s="361">
        <v>11877</v>
      </c>
    </row>
    <row r="13" spans="1:16" ht="15" customHeight="1">
      <c r="A13" s="79">
        <v>2006</v>
      </c>
      <c r="B13" s="361">
        <v>1258</v>
      </c>
      <c r="C13" s="361">
        <v>519</v>
      </c>
      <c r="D13" s="361">
        <v>1474</v>
      </c>
      <c r="E13" s="361">
        <v>5638</v>
      </c>
      <c r="F13" s="361">
        <v>492</v>
      </c>
      <c r="G13" s="361">
        <v>9381</v>
      </c>
      <c r="H13" s="361">
        <v>315</v>
      </c>
      <c r="I13" s="361">
        <v>3029</v>
      </c>
      <c r="J13" s="361">
        <v>26</v>
      </c>
      <c r="K13" s="361">
        <v>3370</v>
      </c>
      <c r="L13" s="361">
        <v>12751</v>
      </c>
    </row>
    <row r="14" spans="1:16" ht="15" customHeight="1">
      <c r="A14" s="79">
        <v>2007</v>
      </c>
      <c r="B14" s="361">
        <v>1445</v>
      </c>
      <c r="C14" s="361">
        <v>702</v>
      </c>
      <c r="D14" s="361">
        <v>1583</v>
      </c>
      <c r="E14" s="361">
        <v>5806</v>
      </c>
      <c r="F14" s="361">
        <v>480</v>
      </c>
      <c r="G14" s="361">
        <v>10016</v>
      </c>
      <c r="H14" s="361">
        <v>305</v>
      </c>
      <c r="I14" s="361">
        <v>2943</v>
      </c>
      <c r="J14" s="361">
        <v>25</v>
      </c>
      <c r="K14" s="361">
        <v>3273</v>
      </c>
      <c r="L14" s="361">
        <v>13289</v>
      </c>
    </row>
    <row r="15" spans="1:16" ht="15" customHeight="1">
      <c r="A15" s="79">
        <v>2008</v>
      </c>
      <c r="B15" s="361">
        <v>1662</v>
      </c>
      <c r="C15" s="361">
        <v>913</v>
      </c>
      <c r="D15" s="361">
        <v>1723</v>
      </c>
      <c r="E15" s="361">
        <v>6212</v>
      </c>
      <c r="F15" s="361">
        <v>467</v>
      </c>
      <c r="G15" s="361">
        <v>10997</v>
      </c>
      <c r="H15" s="361">
        <v>280</v>
      </c>
      <c r="I15" s="361">
        <v>2835</v>
      </c>
      <c r="J15" s="361">
        <v>24</v>
      </c>
      <c r="K15" s="361">
        <v>3139</v>
      </c>
      <c r="L15" s="361">
        <v>14136</v>
      </c>
      <c r="M15" s="456"/>
      <c r="N15" s="456"/>
      <c r="O15" s="456"/>
      <c r="P15" s="12"/>
    </row>
    <row r="16" spans="1:16" ht="15" customHeight="1">
      <c r="A16" s="79">
        <v>2009</v>
      </c>
      <c r="B16" s="361">
        <v>1770</v>
      </c>
      <c r="C16" s="361">
        <v>938</v>
      </c>
      <c r="D16" s="361">
        <v>1645</v>
      </c>
      <c r="E16" s="361">
        <v>6541</v>
      </c>
      <c r="F16" s="361">
        <v>470</v>
      </c>
      <c r="G16" s="361">
        <v>11364</v>
      </c>
      <c r="H16" s="361">
        <v>262</v>
      </c>
      <c r="I16" s="361">
        <v>2684</v>
      </c>
      <c r="J16" s="361">
        <v>24</v>
      </c>
      <c r="K16" s="361">
        <v>2970</v>
      </c>
      <c r="L16" s="361">
        <v>14334</v>
      </c>
    </row>
    <row r="17" spans="1:12" ht="15" customHeight="1">
      <c r="A17" s="79">
        <v>2010</v>
      </c>
      <c r="B17" s="361">
        <v>1840</v>
      </c>
      <c r="C17" s="361">
        <v>1117</v>
      </c>
      <c r="D17" s="361">
        <v>1597</v>
      </c>
      <c r="E17" s="361">
        <v>6298</v>
      </c>
      <c r="F17" s="361">
        <v>460</v>
      </c>
      <c r="G17" s="361">
        <v>11312</v>
      </c>
      <c r="H17" s="361">
        <v>239</v>
      </c>
      <c r="I17" s="361">
        <v>2548</v>
      </c>
      <c r="J17" s="361">
        <v>23</v>
      </c>
      <c r="K17" s="361">
        <v>2810</v>
      </c>
      <c r="L17" s="361">
        <v>14122</v>
      </c>
    </row>
    <row r="18" spans="1:12" ht="15" customHeight="1">
      <c r="A18" s="79">
        <v>2011</v>
      </c>
      <c r="B18" s="361">
        <v>1794</v>
      </c>
      <c r="C18" s="361">
        <v>1112</v>
      </c>
      <c r="D18" s="361">
        <v>1890</v>
      </c>
      <c r="E18" s="361">
        <v>6218</v>
      </c>
      <c r="F18" s="361">
        <v>439</v>
      </c>
      <c r="G18" s="361">
        <v>11453</v>
      </c>
      <c r="H18" s="361">
        <v>218</v>
      </c>
      <c r="I18" s="361">
        <v>2423</v>
      </c>
      <c r="J18" s="361">
        <v>20</v>
      </c>
      <c r="K18" s="361">
        <v>2661</v>
      </c>
      <c r="L18" s="361">
        <v>14114</v>
      </c>
    </row>
    <row r="19" spans="1:12" ht="15" customHeight="1">
      <c r="A19" s="79">
        <v>2012</v>
      </c>
      <c r="B19" s="361">
        <v>1758</v>
      </c>
      <c r="C19" s="361">
        <v>1108</v>
      </c>
      <c r="D19" s="361">
        <v>1862</v>
      </c>
      <c r="E19" s="361">
        <v>6034</v>
      </c>
      <c r="F19" s="361">
        <v>429</v>
      </c>
      <c r="G19" s="361">
        <v>11191</v>
      </c>
      <c r="H19" s="361">
        <v>203</v>
      </c>
      <c r="I19" s="361">
        <v>2344</v>
      </c>
      <c r="J19" s="361">
        <v>19</v>
      </c>
      <c r="K19" s="361">
        <v>2566</v>
      </c>
      <c r="L19" s="361">
        <v>13757</v>
      </c>
    </row>
    <row r="20" spans="1:12" ht="15" customHeight="1">
      <c r="A20" s="79">
        <v>2013</v>
      </c>
      <c r="B20" s="361">
        <v>1721</v>
      </c>
      <c r="C20" s="361">
        <v>1101</v>
      </c>
      <c r="D20" s="361">
        <v>1811</v>
      </c>
      <c r="E20" s="361">
        <v>6307</v>
      </c>
      <c r="F20" s="361">
        <v>514</v>
      </c>
      <c r="G20" s="361">
        <v>11454</v>
      </c>
      <c r="H20" s="361">
        <v>195</v>
      </c>
      <c r="I20" s="361">
        <v>2237</v>
      </c>
      <c r="J20" s="361">
        <v>19</v>
      </c>
      <c r="K20" s="361">
        <v>2451</v>
      </c>
      <c r="L20" s="361">
        <v>13905</v>
      </c>
    </row>
    <row r="21" spans="1:12" ht="15" customHeight="1">
      <c r="A21" s="905">
        <v>2014</v>
      </c>
      <c r="B21" s="885">
        <v>1690</v>
      </c>
      <c r="C21" s="885">
        <v>1090</v>
      </c>
      <c r="D21" s="885">
        <v>1779</v>
      </c>
      <c r="E21" s="885">
        <v>6203</v>
      </c>
      <c r="F21" s="885">
        <v>514</v>
      </c>
      <c r="G21" s="885">
        <v>11276</v>
      </c>
      <c r="H21" s="885">
        <v>185</v>
      </c>
      <c r="I21" s="885">
        <v>2148</v>
      </c>
      <c r="J21" s="885">
        <v>17</v>
      </c>
      <c r="K21" s="885">
        <v>2350</v>
      </c>
      <c r="L21" s="885">
        <v>13626</v>
      </c>
    </row>
    <row r="22" spans="1:12" ht="15" customHeight="1">
      <c r="A22" s="906" t="s">
        <v>8</v>
      </c>
      <c r="B22" s="907">
        <f>B21*100/B7-100</f>
        <v>125.33333333333334</v>
      </c>
      <c r="C22" s="907">
        <f t="shared" ref="C22:L22" si="0">C21*100/C7-100</f>
        <v>283.80281690140845</v>
      </c>
      <c r="D22" s="907">
        <f t="shared" si="0"/>
        <v>66.729147141518268</v>
      </c>
      <c r="E22" s="907">
        <f t="shared" si="0"/>
        <v>29.283034597749065</v>
      </c>
      <c r="F22" s="907">
        <f t="shared" si="0"/>
        <v>166.32124352331607</v>
      </c>
      <c r="G22" s="907">
        <f t="shared" si="0"/>
        <v>58.9960518894529</v>
      </c>
      <c r="H22" s="907">
        <f>H21*100/H11-100</f>
        <v>52.892561983471069</v>
      </c>
      <c r="I22" s="907">
        <f t="shared" ref="I22:K22" si="1">I21*100/I11-100</f>
        <v>31.135531135531124</v>
      </c>
      <c r="J22" s="907">
        <f t="shared" si="1"/>
        <v>-41.379310344827587</v>
      </c>
      <c r="K22" s="907">
        <f t="shared" si="1"/>
        <v>31.431767337807599</v>
      </c>
      <c r="L22" s="907">
        <f t="shared" si="0"/>
        <v>92.131979695431482</v>
      </c>
    </row>
    <row r="23" spans="1:12" ht="15" customHeight="1">
      <c r="A23" s="68" t="s">
        <v>637</v>
      </c>
    </row>
    <row r="24" spans="1:12" ht="15" customHeight="1">
      <c r="A24" s="68" t="s">
        <v>484</v>
      </c>
    </row>
    <row r="25" spans="1:12" ht="15" customHeight="1">
      <c r="A25" s="68" t="s">
        <v>485</v>
      </c>
    </row>
    <row r="26" spans="1:12" ht="15" customHeight="1"/>
    <row r="27" spans="1:12" ht="15" customHeight="1"/>
    <row r="28" spans="1:12" ht="15" customHeight="1"/>
    <row r="29" spans="1:12" ht="15" customHeight="1"/>
  </sheetData>
  <mergeCells count="4">
    <mergeCell ref="A5:A6"/>
    <mergeCell ref="B5:G5"/>
    <mergeCell ref="H5:K5"/>
    <mergeCell ref="L5:L6"/>
  </mergeCells>
  <pageMargins left="0.511811024" right="0.511811024" top="0.78740157499999996" bottom="0.78740157499999996" header="0.31496062000000002" footer="0.31496062000000002"/>
  <pageSetup paperSize="9" orientation="portrait" verticalDpi="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workbookViewId="0">
      <selection activeCell="I22" sqref="I22"/>
    </sheetView>
  </sheetViews>
  <sheetFormatPr defaultRowHeight="11.25"/>
  <cols>
    <col min="1" max="1" width="9.85546875" style="68" customWidth="1"/>
    <col min="2" max="2" width="15" style="68" customWidth="1"/>
    <col min="3" max="6" width="12.7109375" style="68" customWidth="1"/>
    <col min="7" max="16384" width="9.140625" style="68"/>
  </cols>
  <sheetData>
    <row r="1" spans="1:16">
      <c r="A1" s="542" t="s">
        <v>536</v>
      </c>
    </row>
    <row r="2" spans="1:16">
      <c r="A2" s="543" t="s">
        <v>486</v>
      </c>
      <c r="B2" s="908"/>
      <c r="C2" s="909"/>
      <c r="D2" s="909"/>
      <c r="E2" s="909"/>
      <c r="F2" s="909"/>
      <c r="G2" s="909"/>
      <c r="H2" s="909"/>
      <c r="I2" s="909"/>
      <c r="J2" s="909"/>
      <c r="K2" s="909"/>
      <c r="L2" s="909"/>
      <c r="M2" s="909"/>
      <c r="N2" s="909"/>
      <c r="O2" s="909"/>
      <c r="P2" s="909"/>
    </row>
    <row r="3" spans="1:16">
      <c r="A3" s="543" t="s">
        <v>638</v>
      </c>
      <c r="B3" s="11"/>
      <c r="C3" s="424"/>
      <c r="D3" s="424"/>
      <c r="E3" s="424"/>
      <c r="F3" s="424"/>
      <c r="G3" s="424"/>
      <c r="H3" s="424"/>
      <c r="I3" s="424"/>
      <c r="J3" s="424"/>
      <c r="K3" s="424"/>
      <c r="L3" s="424"/>
      <c r="M3" s="424"/>
      <c r="N3" s="424"/>
      <c r="O3" s="424"/>
      <c r="P3" s="424"/>
    </row>
    <row r="4" spans="1:16">
      <c r="G4" s="924"/>
    </row>
    <row r="5" spans="1:16" ht="36.75" customHeight="1">
      <c r="A5" s="1210" t="s">
        <v>472</v>
      </c>
      <c r="B5" s="902" t="s">
        <v>487</v>
      </c>
      <c r="C5" s="1212" t="s">
        <v>488</v>
      </c>
      <c r="D5" s="1213"/>
      <c r="E5" s="1213"/>
      <c r="F5" s="1214"/>
      <c r="G5" s="1210" t="s">
        <v>82</v>
      </c>
    </row>
    <row r="6" spans="1:16" ht="33.75">
      <c r="A6" s="1211"/>
      <c r="B6" s="902" t="s">
        <v>489</v>
      </c>
      <c r="C6" s="902" t="s">
        <v>490</v>
      </c>
      <c r="D6" s="902" t="s">
        <v>491</v>
      </c>
      <c r="E6" s="902" t="s">
        <v>492</v>
      </c>
      <c r="F6" s="581" t="s">
        <v>7</v>
      </c>
      <c r="G6" s="1215"/>
    </row>
    <row r="7" spans="1:16" ht="12.75" customHeight="1">
      <c r="A7" s="910">
        <v>2000</v>
      </c>
      <c r="B7" s="911">
        <v>8180</v>
      </c>
      <c r="C7" s="904" t="s">
        <v>14</v>
      </c>
      <c r="D7" s="904" t="s">
        <v>14</v>
      </c>
      <c r="E7" s="904" t="s">
        <v>14</v>
      </c>
      <c r="F7" s="904" t="s">
        <v>14</v>
      </c>
      <c r="G7" s="911">
        <f>B7</f>
        <v>8180</v>
      </c>
    </row>
    <row r="8" spans="1:16" ht="12.75" customHeight="1">
      <c r="A8" s="912">
        <v>2001</v>
      </c>
      <c r="B8" s="328">
        <v>7928</v>
      </c>
      <c r="C8" s="361" t="s">
        <v>14</v>
      </c>
      <c r="D8" s="361" t="s">
        <v>14</v>
      </c>
      <c r="E8" s="361" t="s">
        <v>14</v>
      </c>
      <c r="F8" s="361" t="s">
        <v>14</v>
      </c>
      <c r="G8" s="328">
        <f t="shared" ref="G8:G11" si="0">B8</f>
        <v>7928</v>
      </c>
    </row>
    <row r="9" spans="1:16" ht="12.75" customHeight="1">
      <c r="A9" s="912">
        <v>2002</v>
      </c>
      <c r="B9" s="328">
        <v>7460</v>
      </c>
      <c r="C9" s="361" t="s">
        <v>14</v>
      </c>
      <c r="D9" s="361" t="s">
        <v>14</v>
      </c>
      <c r="E9" s="361" t="s">
        <v>14</v>
      </c>
      <c r="F9" s="361" t="s">
        <v>14</v>
      </c>
      <c r="G9" s="328">
        <f t="shared" si="0"/>
        <v>7460</v>
      </c>
    </row>
    <row r="10" spans="1:16" ht="12.75" customHeight="1">
      <c r="A10" s="912">
        <v>2003</v>
      </c>
      <c r="B10" s="328">
        <v>7484</v>
      </c>
      <c r="C10" s="361" t="s">
        <v>14</v>
      </c>
      <c r="D10" s="361" t="s">
        <v>14</v>
      </c>
      <c r="E10" s="361" t="s">
        <v>14</v>
      </c>
      <c r="F10" s="361" t="s">
        <v>14</v>
      </c>
      <c r="G10" s="328">
        <f t="shared" si="0"/>
        <v>7484</v>
      </c>
    </row>
    <row r="11" spans="1:16" ht="12.75" customHeight="1">
      <c r="A11" s="912">
        <v>2004</v>
      </c>
      <c r="B11" s="328">
        <v>7227</v>
      </c>
      <c r="C11" s="361" t="s">
        <v>14</v>
      </c>
      <c r="D11" s="361" t="s">
        <v>14</v>
      </c>
      <c r="E11" s="361" t="s">
        <v>14</v>
      </c>
      <c r="F11" s="361" t="s">
        <v>14</v>
      </c>
      <c r="G11" s="328">
        <f t="shared" si="0"/>
        <v>7227</v>
      </c>
    </row>
    <row r="12" spans="1:16" ht="12.75" customHeight="1">
      <c r="A12" s="912">
        <v>2005</v>
      </c>
      <c r="B12" s="328">
        <v>8164</v>
      </c>
      <c r="C12" s="328">
        <v>74</v>
      </c>
      <c r="D12" s="328">
        <v>667</v>
      </c>
      <c r="E12" s="328">
        <v>12</v>
      </c>
      <c r="F12" s="328">
        <v>753</v>
      </c>
      <c r="G12" s="328">
        <f>B12+F12</f>
        <v>8917</v>
      </c>
    </row>
    <row r="13" spans="1:16" ht="12.75" customHeight="1">
      <c r="A13" s="912">
        <v>2006</v>
      </c>
      <c r="B13" s="328">
        <v>9287</v>
      </c>
      <c r="C13" s="328">
        <v>72</v>
      </c>
      <c r="D13" s="328">
        <v>650</v>
      </c>
      <c r="E13" s="328">
        <v>12</v>
      </c>
      <c r="F13" s="328">
        <v>734</v>
      </c>
      <c r="G13" s="328">
        <f t="shared" ref="G13:G21" si="1">B13+F13</f>
        <v>10021</v>
      </c>
    </row>
    <row r="14" spans="1:16" ht="12.75" customHeight="1">
      <c r="A14" s="912">
        <v>2007</v>
      </c>
      <c r="B14" s="328">
        <v>9604</v>
      </c>
      <c r="C14" s="328">
        <v>70</v>
      </c>
      <c r="D14" s="328">
        <v>629</v>
      </c>
      <c r="E14" s="328">
        <v>12</v>
      </c>
      <c r="F14" s="328">
        <v>711</v>
      </c>
      <c r="G14" s="328">
        <f t="shared" si="1"/>
        <v>10315</v>
      </c>
    </row>
    <row r="15" spans="1:16" ht="12.75" customHeight="1">
      <c r="A15" s="912">
        <v>2008</v>
      </c>
      <c r="B15" s="328">
        <v>9348</v>
      </c>
      <c r="C15" s="328">
        <v>67</v>
      </c>
      <c r="D15" s="328">
        <v>611</v>
      </c>
      <c r="E15" s="328">
        <v>12</v>
      </c>
      <c r="F15" s="328">
        <v>690</v>
      </c>
      <c r="G15" s="328">
        <f t="shared" si="1"/>
        <v>10038</v>
      </c>
    </row>
    <row r="16" spans="1:16" ht="12.75" customHeight="1">
      <c r="A16" s="912">
        <v>2009</v>
      </c>
      <c r="B16" s="328">
        <v>9072</v>
      </c>
      <c r="C16" s="328">
        <v>64</v>
      </c>
      <c r="D16" s="328">
        <v>589</v>
      </c>
      <c r="E16" s="328">
        <v>11</v>
      </c>
      <c r="F16" s="328">
        <v>664</v>
      </c>
      <c r="G16" s="328">
        <f t="shared" si="1"/>
        <v>9736</v>
      </c>
    </row>
    <row r="17" spans="1:7" ht="12.75" customHeight="1">
      <c r="A17" s="912">
        <v>2010</v>
      </c>
      <c r="B17" s="328">
        <v>9361</v>
      </c>
      <c r="C17" s="328">
        <v>62</v>
      </c>
      <c r="D17" s="328">
        <v>559</v>
      </c>
      <c r="E17" s="328">
        <v>9</v>
      </c>
      <c r="F17" s="328">
        <v>630</v>
      </c>
      <c r="G17" s="328">
        <f t="shared" si="1"/>
        <v>9991</v>
      </c>
    </row>
    <row r="18" spans="1:7" ht="12.75" customHeight="1">
      <c r="A18" s="912">
        <v>2011</v>
      </c>
      <c r="B18" s="328">
        <v>9108</v>
      </c>
      <c r="C18" s="328">
        <v>51</v>
      </c>
      <c r="D18" s="328">
        <v>531</v>
      </c>
      <c r="E18" s="328">
        <v>9</v>
      </c>
      <c r="F18" s="328">
        <v>591</v>
      </c>
      <c r="G18" s="328">
        <f t="shared" si="1"/>
        <v>9699</v>
      </c>
    </row>
    <row r="19" spans="1:7" ht="12.75" customHeight="1">
      <c r="A19" s="912">
        <v>2012</v>
      </c>
      <c r="B19" s="328">
        <v>9050</v>
      </c>
      <c r="C19" s="328">
        <v>45</v>
      </c>
      <c r="D19" s="328">
        <v>503</v>
      </c>
      <c r="E19" s="328">
        <v>9</v>
      </c>
      <c r="F19" s="328">
        <v>557</v>
      </c>
      <c r="G19" s="328">
        <f t="shared" si="1"/>
        <v>9607</v>
      </c>
    </row>
    <row r="20" spans="1:7" ht="12.75" customHeight="1">
      <c r="A20" s="912">
        <v>2013</v>
      </c>
      <c r="B20" s="328">
        <v>10227</v>
      </c>
      <c r="C20" s="328">
        <v>45</v>
      </c>
      <c r="D20" s="328">
        <v>540</v>
      </c>
      <c r="E20" s="328">
        <v>9</v>
      </c>
      <c r="F20" s="328">
        <v>594</v>
      </c>
      <c r="G20" s="328">
        <f t="shared" si="1"/>
        <v>10821</v>
      </c>
    </row>
    <row r="21" spans="1:7" ht="12.75" customHeight="1">
      <c r="A21" s="913">
        <v>2014</v>
      </c>
      <c r="B21" s="886">
        <v>10042</v>
      </c>
      <c r="C21" s="886">
        <v>43</v>
      </c>
      <c r="D21" s="886">
        <v>516</v>
      </c>
      <c r="E21" s="886">
        <v>8</v>
      </c>
      <c r="F21" s="886">
        <v>567</v>
      </c>
      <c r="G21" s="886">
        <f t="shared" si="1"/>
        <v>10609</v>
      </c>
    </row>
    <row r="22" spans="1:7" ht="12.75" customHeight="1">
      <c r="A22" s="906" t="s">
        <v>8</v>
      </c>
      <c r="B22" s="907">
        <f>B21*100/B7-100</f>
        <v>22.762836185819069</v>
      </c>
      <c r="C22" s="907">
        <f>C21*100/C12-100</f>
        <v>-41.891891891891895</v>
      </c>
      <c r="D22" s="907">
        <f t="shared" ref="D22:F22" si="2">D21*100/D12-100</f>
        <v>-22.638680659670172</v>
      </c>
      <c r="E22" s="907">
        <f t="shared" si="2"/>
        <v>-33.333333333333329</v>
      </c>
      <c r="F22" s="907">
        <f t="shared" si="2"/>
        <v>-24.701195219123505</v>
      </c>
      <c r="G22" s="907">
        <f>G21*100/G7-100</f>
        <v>29.694376528117346</v>
      </c>
    </row>
    <row r="23" spans="1:7" ht="12.75" customHeight="1">
      <c r="A23" s="68" t="s">
        <v>637</v>
      </c>
    </row>
    <row r="24" spans="1:7">
      <c r="A24" s="68" t="s">
        <v>484</v>
      </c>
    </row>
    <row r="25" spans="1:7">
      <c r="A25" s="68" t="s">
        <v>485</v>
      </c>
    </row>
  </sheetData>
  <mergeCells count="3">
    <mergeCell ref="A5:A6"/>
    <mergeCell ref="C5:F5"/>
    <mergeCell ref="G5:G6"/>
  </mergeCells>
  <pageMargins left="0.511811024" right="0.511811024" top="0.78740157499999996" bottom="0.78740157499999996" header="0.31496062000000002" footer="0.3149606200000000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
  <sheetViews>
    <sheetView workbookViewId="0">
      <selection activeCell="W4" sqref="W4"/>
    </sheetView>
  </sheetViews>
  <sheetFormatPr defaultRowHeight="15"/>
  <cols>
    <col min="1" max="1" width="15.5703125" customWidth="1"/>
  </cols>
  <sheetData>
    <row r="1" spans="1:23" s="105" customFormat="1" ht="11.25">
      <c r="A1" s="542" t="s">
        <v>537</v>
      </c>
    </row>
    <row r="2" spans="1:23" s="105" customFormat="1" ht="11.25">
      <c r="A2" s="545" t="s">
        <v>493</v>
      </c>
      <c r="B2" s="545"/>
      <c r="C2" s="545"/>
    </row>
    <row r="3" spans="1:23" s="105" customFormat="1" ht="11.25">
      <c r="A3" s="545" t="s">
        <v>455</v>
      </c>
      <c r="B3" s="545"/>
      <c r="C3" s="545"/>
    </row>
    <row r="4" spans="1:23" s="105" customFormat="1" ht="11.25">
      <c r="W4" s="924" t="s">
        <v>640</v>
      </c>
    </row>
    <row r="5" spans="1:23" s="546" customFormat="1" ht="48.75" customHeight="1">
      <c r="A5" s="1205" t="s">
        <v>2</v>
      </c>
      <c r="B5" s="1216" t="s">
        <v>494</v>
      </c>
      <c r="C5" s="1216"/>
      <c r="D5" s="1216" t="s">
        <v>475</v>
      </c>
      <c r="E5" s="1216"/>
      <c r="F5" s="1216" t="s">
        <v>477</v>
      </c>
      <c r="G5" s="1216"/>
      <c r="H5" s="1216" t="s">
        <v>495</v>
      </c>
      <c r="I5" s="1216"/>
      <c r="J5" s="1216" t="s">
        <v>496</v>
      </c>
      <c r="K5" s="1216"/>
      <c r="L5" s="1216" t="s">
        <v>497</v>
      </c>
      <c r="M5" s="1216"/>
      <c r="N5" s="1216" t="s">
        <v>498</v>
      </c>
      <c r="O5" s="1216"/>
      <c r="P5" s="1217" t="s">
        <v>499</v>
      </c>
      <c r="Q5" s="1218"/>
      <c r="R5" s="1216" t="s">
        <v>500</v>
      </c>
      <c r="S5" s="1216"/>
      <c r="T5" s="1216" t="s">
        <v>501</v>
      </c>
      <c r="U5" s="1216"/>
      <c r="V5" s="1216" t="s">
        <v>502</v>
      </c>
      <c r="W5" s="1216"/>
    </row>
    <row r="6" spans="1:23" s="546" customFormat="1" ht="33.75">
      <c r="A6" s="1206"/>
      <c r="B6" s="914" t="s">
        <v>503</v>
      </c>
      <c r="C6" s="914" t="s">
        <v>504</v>
      </c>
      <c r="D6" s="914" t="s">
        <v>503</v>
      </c>
      <c r="E6" s="914" t="s">
        <v>504</v>
      </c>
      <c r="F6" s="914" t="s">
        <v>503</v>
      </c>
      <c r="G6" s="914" t="s">
        <v>504</v>
      </c>
      <c r="H6" s="914" t="s">
        <v>503</v>
      </c>
      <c r="I6" s="914" t="s">
        <v>504</v>
      </c>
      <c r="J6" s="914" t="s">
        <v>503</v>
      </c>
      <c r="K6" s="914" t="s">
        <v>504</v>
      </c>
      <c r="L6" s="914" t="s">
        <v>503</v>
      </c>
      <c r="M6" s="914" t="s">
        <v>504</v>
      </c>
      <c r="N6" s="914" t="s">
        <v>503</v>
      </c>
      <c r="O6" s="914" t="s">
        <v>504</v>
      </c>
      <c r="P6" s="914" t="s">
        <v>503</v>
      </c>
      <c r="Q6" s="914" t="s">
        <v>504</v>
      </c>
      <c r="R6" s="914" t="s">
        <v>503</v>
      </c>
      <c r="S6" s="914" t="s">
        <v>504</v>
      </c>
      <c r="T6" s="914" t="s">
        <v>503</v>
      </c>
      <c r="U6" s="914" t="s">
        <v>504</v>
      </c>
      <c r="V6" s="914" t="s">
        <v>503</v>
      </c>
      <c r="W6" s="914" t="s">
        <v>504</v>
      </c>
    </row>
    <row r="7" spans="1:23" s="105" customFormat="1" ht="11.25">
      <c r="A7" s="895" t="s">
        <v>11</v>
      </c>
      <c r="B7" s="917">
        <v>870</v>
      </c>
      <c r="C7" s="917">
        <v>2385.83</v>
      </c>
      <c r="D7" s="917">
        <v>1881.6</v>
      </c>
      <c r="E7" s="917">
        <v>9600</v>
      </c>
      <c r="F7" s="917">
        <v>870</v>
      </c>
      <c r="G7" s="917">
        <v>2385.83</v>
      </c>
      <c r="H7" s="917" t="s">
        <v>170</v>
      </c>
      <c r="I7" s="917" t="s">
        <v>170</v>
      </c>
      <c r="J7" s="917" t="s">
        <v>170</v>
      </c>
      <c r="K7" s="917" t="s">
        <v>170</v>
      </c>
      <c r="L7" s="917" t="s">
        <v>170</v>
      </c>
      <c r="M7" s="917" t="s">
        <v>170</v>
      </c>
      <c r="N7" s="917" t="s">
        <v>170</v>
      </c>
      <c r="O7" s="917" t="s">
        <v>170</v>
      </c>
      <c r="P7" s="917">
        <v>1881.6</v>
      </c>
      <c r="Q7" s="917">
        <v>7680</v>
      </c>
      <c r="R7" s="917">
        <v>1881.6</v>
      </c>
      <c r="S7" s="917">
        <v>7680</v>
      </c>
      <c r="T7" s="917" t="s">
        <v>170</v>
      </c>
      <c r="U7" s="917">
        <v>2385.83</v>
      </c>
      <c r="V7" s="917" t="s">
        <v>170</v>
      </c>
      <c r="W7" s="917" t="s">
        <v>170</v>
      </c>
    </row>
    <row r="8" spans="1:23" s="105" customFormat="1" ht="11.25">
      <c r="A8" s="268" t="s">
        <v>12</v>
      </c>
      <c r="B8" s="915">
        <v>2071.81</v>
      </c>
      <c r="C8" s="915">
        <v>2071.81</v>
      </c>
      <c r="D8" s="915">
        <v>777.84</v>
      </c>
      <c r="E8" s="915">
        <v>12593.95</v>
      </c>
      <c r="F8" s="915">
        <v>2071.81</v>
      </c>
      <c r="G8" s="915">
        <v>2071.81</v>
      </c>
      <c r="H8" s="915" t="s">
        <v>170</v>
      </c>
      <c r="I8" s="915" t="s">
        <v>170</v>
      </c>
      <c r="J8" s="915" t="s">
        <v>170</v>
      </c>
      <c r="K8" s="915" t="s">
        <v>170</v>
      </c>
      <c r="L8" s="915" t="s">
        <v>170</v>
      </c>
      <c r="M8" s="915" t="s">
        <v>170</v>
      </c>
      <c r="N8" s="915" t="s">
        <v>170</v>
      </c>
      <c r="O8" s="915" t="s">
        <v>170</v>
      </c>
      <c r="P8" s="915" t="s">
        <v>170</v>
      </c>
      <c r="Q8" s="915" t="s">
        <v>170</v>
      </c>
      <c r="R8" s="915" t="s">
        <v>170</v>
      </c>
      <c r="S8" s="915" t="s">
        <v>170</v>
      </c>
      <c r="T8" s="915" t="s">
        <v>170</v>
      </c>
      <c r="U8" s="915" t="s">
        <v>170</v>
      </c>
      <c r="V8" s="915" t="s">
        <v>170</v>
      </c>
      <c r="W8" s="915" t="s">
        <v>170</v>
      </c>
    </row>
    <row r="9" spans="1:23" s="105" customFormat="1" ht="11.25">
      <c r="A9" s="268" t="s">
        <v>13</v>
      </c>
      <c r="B9" s="915">
        <v>3797.37</v>
      </c>
      <c r="C9" s="915">
        <v>3797.37</v>
      </c>
      <c r="D9" s="915">
        <v>12182.33</v>
      </c>
      <c r="E9" s="915">
        <v>12182.33</v>
      </c>
      <c r="F9" s="915" t="s">
        <v>170</v>
      </c>
      <c r="G9" s="915" t="s">
        <v>170</v>
      </c>
      <c r="H9" s="915" t="s">
        <v>170</v>
      </c>
      <c r="I9" s="915" t="s">
        <v>170</v>
      </c>
      <c r="J9" s="915">
        <v>3106.94</v>
      </c>
      <c r="K9" s="915">
        <v>3106.94</v>
      </c>
      <c r="L9" s="915" t="s">
        <v>170</v>
      </c>
      <c r="M9" s="915" t="s">
        <v>170</v>
      </c>
      <c r="N9" s="915" t="s">
        <v>170</v>
      </c>
      <c r="O9" s="915" t="s">
        <v>170</v>
      </c>
      <c r="P9" s="915" t="s">
        <v>170</v>
      </c>
      <c r="Q9" s="915" t="s">
        <v>170</v>
      </c>
      <c r="R9" s="915" t="s">
        <v>170</v>
      </c>
      <c r="S9" s="915" t="s">
        <v>170</v>
      </c>
      <c r="T9" s="915" t="s">
        <v>170</v>
      </c>
      <c r="U9" s="915" t="s">
        <v>170</v>
      </c>
      <c r="V9" s="915">
        <v>3797.37</v>
      </c>
      <c r="W9" s="915">
        <v>3797.37</v>
      </c>
    </row>
    <row r="10" spans="1:23" s="105" customFormat="1" ht="11.25">
      <c r="A10" s="268" t="s">
        <v>15</v>
      </c>
      <c r="B10" s="915" t="s">
        <v>170</v>
      </c>
      <c r="C10" s="915" t="s">
        <v>170</v>
      </c>
      <c r="D10" s="915">
        <v>2350.4699999999998</v>
      </c>
      <c r="E10" s="915">
        <v>7952.42</v>
      </c>
      <c r="F10" s="915">
        <v>1042.68</v>
      </c>
      <c r="G10" s="915">
        <v>2808.79</v>
      </c>
      <c r="H10" s="915" t="s">
        <v>170</v>
      </c>
      <c r="I10" s="915" t="s">
        <v>170</v>
      </c>
      <c r="J10" s="915" t="s">
        <v>170</v>
      </c>
      <c r="K10" s="915" t="s">
        <v>170</v>
      </c>
      <c r="L10" s="915" t="s">
        <v>170</v>
      </c>
      <c r="M10" s="915" t="s">
        <v>170</v>
      </c>
      <c r="N10" s="915">
        <v>1042.68</v>
      </c>
      <c r="O10" s="915">
        <v>2808.79</v>
      </c>
      <c r="P10" s="915">
        <v>1275.68</v>
      </c>
      <c r="Q10" s="915">
        <v>5818.04</v>
      </c>
      <c r="R10" s="915">
        <v>1275.68</v>
      </c>
      <c r="S10" s="915">
        <v>5818.04</v>
      </c>
      <c r="T10" s="915" t="s">
        <v>170</v>
      </c>
      <c r="U10" s="915" t="s">
        <v>170</v>
      </c>
      <c r="V10" s="915">
        <v>1275.68</v>
      </c>
      <c r="W10" s="915">
        <v>5818.04</v>
      </c>
    </row>
    <row r="11" spans="1:23" s="105" customFormat="1" ht="11.25">
      <c r="A11" s="268" t="s">
        <v>16</v>
      </c>
      <c r="B11" s="915" t="s">
        <v>170</v>
      </c>
      <c r="C11" s="915" t="s">
        <v>170</v>
      </c>
      <c r="D11" s="915">
        <v>3492.9</v>
      </c>
      <c r="E11" s="915">
        <v>9677.2900000000009</v>
      </c>
      <c r="F11" s="915">
        <v>783.14</v>
      </c>
      <c r="G11" s="915">
        <v>2878.34</v>
      </c>
      <c r="H11" s="915" t="s">
        <v>170</v>
      </c>
      <c r="I11" s="915" t="s">
        <v>170</v>
      </c>
      <c r="J11" s="915" t="s">
        <v>170</v>
      </c>
      <c r="K11" s="915" t="s">
        <v>170</v>
      </c>
      <c r="L11" s="915" t="s">
        <v>170</v>
      </c>
      <c r="M11" s="915" t="s">
        <v>170</v>
      </c>
      <c r="N11" s="915">
        <v>783.14</v>
      </c>
      <c r="O11" s="915">
        <v>2878.34</v>
      </c>
      <c r="P11" s="915" t="s">
        <v>170</v>
      </c>
      <c r="Q11" s="915" t="s">
        <v>170</v>
      </c>
      <c r="R11" s="915" t="s">
        <v>170</v>
      </c>
      <c r="S11" s="915" t="s">
        <v>170</v>
      </c>
      <c r="T11" s="915" t="s">
        <v>170</v>
      </c>
      <c r="U11" s="915" t="s">
        <v>170</v>
      </c>
      <c r="V11" s="915" t="s">
        <v>170</v>
      </c>
      <c r="W11" s="915" t="s">
        <v>170</v>
      </c>
    </row>
    <row r="12" spans="1:23" s="105" customFormat="1" ht="11.25">
      <c r="A12" s="268" t="s">
        <v>17</v>
      </c>
      <c r="B12" s="915" t="s">
        <v>170</v>
      </c>
      <c r="C12" s="915" t="s">
        <v>170</v>
      </c>
      <c r="D12" s="915">
        <v>12706.25</v>
      </c>
      <c r="E12" s="915" t="s">
        <v>170</v>
      </c>
      <c r="F12" s="915">
        <v>2787.31</v>
      </c>
      <c r="G12" s="915" t="s">
        <v>170</v>
      </c>
      <c r="H12" s="915" t="s">
        <v>170</v>
      </c>
      <c r="I12" s="915" t="s">
        <v>170</v>
      </c>
      <c r="J12" s="915" t="s">
        <v>170</v>
      </c>
      <c r="K12" s="915" t="s">
        <v>170</v>
      </c>
      <c r="L12" s="915">
        <v>2787.31</v>
      </c>
      <c r="M12" s="915" t="s">
        <v>170</v>
      </c>
      <c r="N12" s="915" t="s">
        <v>170</v>
      </c>
      <c r="O12" s="915" t="s">
        <v>170</v>
      </c>
      <c r="P12" s="915" t="s">
        <v>170</v>
      </c>
      <c r="Q12" s="915" t="s">
        <v>170</v>
      </c>
      <c r="R12" s="915" t="s">
        <v>170</v>
      </c>
      <c r="S12" s="915" t="s">
        <v>170</v>
      </c>
      <c r="T12" s="915" t="s">
        <v>170</v>
      </c>
      <c r="U12" s="915" t="s">
        <v>170</v>
      </c>
      <c r="V12" s="915" t="s">
        <v>170</v>
      </c>
      <c r="W12" s="915" t="s">
        <v>170</v>
      </c>
    </row>
    <row r="13" spans="1:23" s="105" customFormat="1" ht="11.25">
      <c r="A13" s="268" t="s">
        <v>18</v>
      </c>
      <c r="B13" s="915">
        <v>7514.33</v>
      </c>
      <c r="C13" s="915">
        <v>7514.33</v>
      </c>
      <c r="D13" s="915">
        <v>13368.68</v>
      </c>
      <c r="E13" s="915">
        <v>13368.68</v>
      </c>
      <c r="F13" s="915">
        <v>7514.33</v>
      </c>
      <c r="G13" s="915">
        <v>7514.33</v>
      </c>
      <c r="H13" s="915" t="s">
        <v>170</v>
      </c>
      <c r="I13" s="915" t="s">
        <v>170</v>
      </c>
      <c r="J13" s="915">
        <v>7514.33</v>
      </c>
      <c r="K13" s="915">
        <v>7514.33</v>
      </c>
      <c r="L13" s="915" t="s">
        <v>170</v>
      </c>
      <c r="M13" s="915" t="s">
        <v>170</v>
      </c>
      <c r="N13" s="915" t="s">
        <v>170</v>
      </c>
      <c r="O13" s="915" t="s">
        <v>170</v>
      </c>
      <c r="P13" s="915">
        <v>13368.68</v>
      </c>
      <c r="Q13" s="915">
        <v>13368.68</v>
      </c>
      <c r="R13" s="915">
        <v>13368.68</v>
      </c>
      <c r="S13" s="915">
        <v>13368.68</v>
      </c>
      <c r="T13" s="915">
        <v>7514.33</v>
      </c>
      <c r="U13" s="915">
        <v>7514.33</v>
      </c>
      <c r="V13" s="915" t="s">
        <v>170</v>
      </c>
      <c r="W13" s="915" t="s">
        <v>170</v>
      </c>
    </row>
    <row r="14" spans="1:23" s="244" customFormat="1" ht="11.25">
      <c r="A14" s="268" t="s">
        <v>19</v>
      </c>
      <c r="B14" s="916">
        <v>2468.58</v>
      </c>
      <c r="C14" s="916">
        <v>2767.78</v>
      </c>
      <c r="D14" s="916">
        <v>5303.29</v>
      </c>
      <c r="E14" s="916">
        <v>7675.22</v>
      </c>
      <c r="F14" s="916">
        <v>3594.37</v>
      </c>
      <c r="G14" s="916">
        <v>3900.03</v>
      </c>
      <c r="H14" s="916" t="s">
        <v>170</v>
      </c>
      <c r="I14" s="916" t="s">
        <v>170</v>
      </c>
      <c r="J14" s="916" t="s">
        <v>170</v>
      </c>
      <c r="K14" s="916" t="s">
        <v>170</v>
      </c>
      <c r="L14" s="916" t="s">
        <v>170</v>
      </c>
      <c r="M14" s="916" t="s">
        <v>170</v>
      </c>
      <c r="N14" s="916">
        <v>3594.37</v>
      </c>
      <c r="O14" s="916">
        <v>3900.03</v>
      </c>
      <c r="P14" s="916">
        <v>3456.13</v>
      </c>
      <c r="Q14" s="916">
        <v>3900.03</v>
      </c>
      <c r="R14" s="916">
        <v>3456.13</v>
      </c>
      <c r="S14" s="916">
        <v>3900.03</v>
      </c>
      <c r="T14" s="916">
        <v>3317.88</v>
      </c>
      <c r="U14" s="916">
        <v>3900.03</v>
      </c>
      <c r="V14" s="916">
        <v>2419.21</v>
      </c>
      <c r="W14" s="916">
        <v>2767.78</v>
      </c>
    </row>
    <row r="15" spans="1:23" s="105" customFormat="1" ht="11.25">
      <c r="A15" s="268" t="s">
        <v>20</v>
      </c>
      <c r="B15" s="915">
        <v>2971.95</v>
      </c>
      <c r="C15" s="915">
        <v>2971.95</v>
      </c>
      <c r="D15" s="915">
        <v>10126.11</v>
      </c>
      <c r="E15" s="915">
        <v>10126.11</v>
      </c>
      <c r="F15" s="915">
        <v>2971.95</v>
      </c>
      <c r="G15" s="915">
        <v>2971.95</v>
      </c>
      <c r="H15" s="915" t="s">
        <v>170</v>
      </c>
      <c r="I15" s="915" t="s">
        <v>170</v>
      </c>
      <c r="J15" s="915">
        <v>2971.95</v>
      </c>
      <c r="K15" s="915">
        <v>2971.95</v>
      </c>
      <c r="L15" s="915" t="s">
        <v>170</v>
      </c>
      <c r="M15" s="915" t="s">
        <v>170</v>
      </c>
      <c r="N15" s="915" t="s">
        <v>170</v>
      </c>
      <c r="O15" s="915" t="s">
        <v>170</v>
      </c>
      <c r="P15" s="915" t="s">
        <v>170</v>
      </c>
      <c r="Q15" s="915" t="s">
        <v>170</v>
      </c>
      <c r="R15" s="915" t="s">
        <v>170</v>
      </c>
      <c r="S15" s="915" t="s">
        <v>170</v>
      </c>
      <c r="T15" s="915" t="s">
        <v>170</v>
      </c>
      <c r="U15" s="915" t="s">
        <v>170</v>
      </c>
      <c r="V15" s="915" t="s">
        <v>170</v>
      </c>
      <c r="W15" s="915" t="s">
        <v>170</v>
      </c>
    </row>
    <row r="16" spans="1:23" s="105" customFormat="1" ht="11.25">
      <c r="A16" s="268" t="s">
        <v>21</v>
      </c>
      <c r="B16" s="915" t="s">
        <v>170</v>
      </c>
      <c r="C16" s="915" t="s">
        <v>170</v>
      </c>
      <c r="D16" s="915">
        <v>12029.87</v>
      </c>
      <c r="E16" s="915">
        <v>12029.87</v>
      </c>
      <c r="F16" s="915">
        <v>2502.31</v>
      </c>
      <c r="G16" s="915">
        <v>2502.31</v>
      </c>
      <c r="H16" s="915">
        <v>2559.4699999999998</v>
      </c>
      <c r="I16" s="915">
        <v>2559.4699999999998</v>
      </c>
      <c r="J16" s="915" t="s">
        <v>170</v>
      </c>
      <c r="K16" s="915" t="s">
        <v>170</v>
      </c>
      <c r="L16" s="915" t="s">
        <v>170</v>
      </c>
      <c r="M16" s="915" t="s">
        <v>170</v>
      </c>
      <c r="N16" s="915">
        <v>2502.31</v>
      </c>
      <c r="O16" s="915">
        <v>2502.31</v>
      </c>
      <c r="P16" s="915">
        <v>6700.64</v>
      </c>
      <c r="Q16" s="915">
        <v>6700.64</v>
      </c>
      <c r="R16" s="915">
        <v>6700.64</v>
      </c>
      <c r="S16" s="915">
        <v>6700.64</v>
      </c>
      <c r="T16" s="915" t="s">
        <v>170</v>
      </c>
      <c r="U16" s="915" t="s">
        <v>170</v>
      </c>
      <c r="V16" s="915">
        <v>1096.99</v>
      </c>
      <c r="W16" s="915">
        <v>1096.99</v>
      </c>
    </row>
    <row r="17" spans="1:23" s="105" customFormat="1" ht="11.25">
      <c r="A17" s="268" t="s">
        <v>22</v>
      </c>
      <c r="B17" s="915" t="s">
        <v>170</v>
      </c>
      <c r="C17" s="915" t="s">
        <v>170</v>
      </c>
      <c r="D17" s="915">
        <v>13732</v>
      </c>
      <c r="E17" s="915">
        <v>18837</v>
      </c>
      <c r="F17" s="915">
        <v>2706</v>
      </c>
      <c r="G17" s="915">
        <v>6854</v>
      </c>
      <c r="H17" s="915" t="s">
        <v>170</v>
      </c>
      <c r="I17" s="915" t="s">
        <v>170</v>
      </c>
      <c r="J17" s="915" t="s">
        <v>170</v>
      </c>
      <c r="K17" s="915" t="s">
        <v>170</v>
      </c>
      <c r="L17" s="915" t="s">
        <v>170</v>
      </c>
      <c r="M17" s="915" t="s">
        <v>170</v>
      </c>
      <c r="N17" s="915">
        <v>2706</v>
      </c>
      <c r="O17" s="915">
        <v>6854</v>
      </c>
      <c r="P17" s="915" t="s">
        <v>170</v>
      </c>
      <c r="Q17" s="915" t="s">
        <v>170</v>
      </c>
      <c r="R17" s="915" t="s">
        <v>170</v>
      </c>
      <c r="S17" s="915" t="s">
        <v>170</v>
      </c>
      <c r="T17" s="915" t="s">
        <v>170</v>
      </c>
      <c r="U17" s="915" t="s">
        <v>170</v>
      </c>
      <c r="V17" s="915" t="s">
        <v>170</v>
      </c>
      <c r="W17" s="915" t="s">
        <v>170</v>
      </c>
    </row>
    <row r="18" spans="1:23" s="105" customFormat="1" ht="11.25">
      <c r="A18" s="268" t="s">
        <v>23</v>
      </c>
      <c r="B18" s="915" t="s">
        <v>170</v>
      </c>
      <c r="C18" s="915" t="s">
        <v>170</v>
      </c>
      <c r="D18" s="915">
        <v>9035.5499999999993</v>
      </c>
      <c r="E18" s="915">
        <v>9035.5499999999993</v>
      </c>
      <c r="F18" s="915">
        <v>2361.21</v>
      </c>
      <c r="G18" s="915">
        <v>2361.21</v>
      </c>
      <c r="H18" s="915" t="s">
        <v>170</v>
      </c>
      <c r="I18" s="915" t="s">
        <v>170</v>
      </c>
      <c r="J18" s="915" t="s">
        <v>170</v>
      </c>
      <c r="K18" s="915" t="s">
        <v>170</v>
      </c>
      <c r="L18" s="915" t="s">
        <v>170</v>
      </c>
      <c r="M18" s="915" t="s">
        <v>170</v>
      </c>
      <c r="N18" s="915">
        <v>2361.21</v>
      </c>
      <c r="O18" s="915">
        <v>2361.21</v>
      </c>
      <c r="P18" s="915" t="s">
        <v>170</v>
      </c>
      <c r="Q18" s="915" t="s">
        <v>170</v>
      </c>
      <c r="R18" s="915" t="s">
        <v>170</v>
      </c>
      <c r="S18" s="915" t="s">
        <v>170</v>
      </c>
      <c r="T18" s="915" t="s">
        <v>170</v>
      </c>
      <c r="U18" s="915" t="s">
        <v>170</v>
      </c>
      <c r="V18" s="915" t="s">
        <v>170</v>
      </c>
      <c r="W18" s="915" t="s">
        <v>170</v>
      </c>
    </row>
    <row r="19" spans="1:23" s="105" customFormat="1" ht="11.25">
      <c r="A19" s="268" t="s">
        <v>138</v>
      </c>
      <c r="B19" s="915" t="s">
        <v>170</v>
      </c>
      <c r="C19" s="915" t="s">
        <v>170</v>
      </c>
      <c r="D19" s="915">
        <v>7043.18</v>
      </c>
      <c r="E19" s="915">
        <v>7043.18</v>
      </c>
      <c r="F19" s="915">
        <v>2515.4</v>
      </c>
      <c r="G19" s="915">
        <v>2515.4</v>
      </c>
      <c r="H19" s="915" t="s">
        <v>170</v>
      </c>
      <c r="I19" s="915" t="s">
        <v>170</v>
      </c>
      <c r="J19" s="915" t="s">
        <v>170</v>
      </c>
      <c r="K19" s="915" t="s">
        <v>170</v>
      </c>
      <c r="L19" s="915" t="s">
        <v>170</v>
      </c>
      <c r="M19" s="915" t="s">
        <v>170</v>
      </c>
      <c r="N19" s="915">
        <v>2515.4</v>
      </c>
      <c r="O19" s="915">
        <v>2515.4</v>
      </c>
      <c r="P19" s="915">
        <v>5446.78</v>
      </c>
      <c r="Q19" s="915">
        <v>7625.49</v>
      </c>
      <c r="R19" s="915">
        <v>5446.78</v>
      </c>
      <c r="S19" s="915">
        <v>7625.49</v>
      </c>
      <c r="T19" s="915" t="s">
        <v>170</v>
      </c>
      <c r="U19" s="915" t="s">
        <v>170</v>
      </c>
      <c r="V19" s="915" t="s">
        <v>170</v>
      </c>
      <c r="W19" s="915" t="s">
        <v>170</v>
      </c>
    </row>
    <row r="20" spans="1:23" s="105" customFormat="1" ht="11.25">
      <c r="A20" s="268" t="s">
        <v>24</v>
      </c>
      <c r="B20" s="915" t="s">
        <v>170</v>
      </c>
      <c r="C20" s="915" t="s">
        <v>170</v>
      </c>
      <c r="D20" s="915">
        <v>1672.83</v>
      </c>
      <c r="E20" s="915">
        <v>8475.02</v>
      </c>
      <c r="F20" s="915">
        <v>673.65</v>
      </c>
      <c r="G20" s="915">
        <v>3638.79</v>
      </c>
      <c r="H20" s="915" t="s">
        <v>170</v>
      </c>
      <c r="I20" s="915" t="s">
        <v>170</v>
      </c>
      <c r="J20" s="915" t="s">
        <v>170</v>
      </c>
      <c r="K20" s="915" t="s">
        <v>170</v>
      </c>
      <c r="L20" s="915" t="s">
        <v>170</v>
      </c>
      <c r="M20" s="915" t="s">
        <v>170</v>
      </c>
      <c r="N20" s="915">
        <v>673.65</v>
      </c>
      <c r="O20" s="915">
        <v>3638.79</v>
      </c>
      <c r="P20" s="915" t="s">
        <v>170</v>
      </c>
      <c r="Q20" s="915" t="s">
        <v>170</v>
      </c>
      <c r="R20" s="915" t="s">
        <v>170</v>
      </c>
      <c r="S20" s="915" t="s">
        <v>170</v>
      </c>
      <c r="T20" s="915">
        <v>673.65</v>
      </c>
      <c r="U20" s="915">
        <v>3638.79</v>
      </c>
      <c r="V20" s="915" t="s">
        <v>170</v>
      </c>
      <c r="W20" s="915" t="s">
        <v>170</v>
      </c>
    </row>
    <row r="21" spans="1:23" s="105" customFormat="1" ht="11.25">
      <c r="A21" s="268" t="s">
        <v>25</v>
      </c>
      <c r="B21" s="915">
        <v>1216.25</v>
      </c>
      <c r="C21" s="915">
        <v>2325.52</v>
      </c>
      <c r="D21" s="915">
        <v>4087.41</v>
      </c>
      <c r="E21" s="915">
        <v>7133.82</v>
      </c>
      <c r="F21" s="915">
        <v>1216.25</v>
      </c>
      <c r="G21" s="915">
        <v>2325.52</v>
      </c>
      <c r="H21" s="915" t="s">
        <v>170</v>
      </c>
      <c r="I21" s="915" t="s">
        <v>170</v>
      </c>
      <c r="J21" s="915" t="s">
        <v>170</v>
      </c>
      <c r="K21" s="915" t="s">
        <v>170</v>
      </c>
      <c r="L21" s="915" t="s">
        <v>170</v>
      </c>
      <c r="M21" s="915" t="s">
        <v>170</v>
      </c>
      <c r="N21" s="915" t="s">
        <v>170</v>
      </c>
      <c r="O21" s="915" t="s">
        <v>170</v>
      </c>
      <c r="P21" s="915">
        <v>4087.41</v>
      </c>
      <c r="Q21" s="915">
        <v>5680.06</v>
      </c>
      <c r="R21" s="915">
        <v>4087.41</v>
      </c>
      <c r="S21" s="915">
        <v>5680.06</v>
      </c>
      <c r="T21" s="915">
        <v>1216.25</v>
      </c>
      <c r="U21" s="915">
        <v>1216.25</v>
      </c>
      <c r="V21" s="915">
        <v>1152.26</v>
      </c>
      <c r="W21" s="915">
        <v>1854.41</v>
      </c>
    </row>
    <row r="22" spans="1:23" s="105" customFormat="1" ht="11.25">
      <c r="A22" s="268" t="s">
        <v>26</v>
      </c>
      <c r="B22" s="915">
        <v>3013.93</v>
      </c>
      <c r="C22" s="915">
        <v>3013.93</v>
      </c>
      <c r="D22" s="915">
        <v>13831.1</v>
      </c>
      <c r="E22" s="915">
        <v>13831.1</v>
      </c>
      <c r="F22" s="915">
        <v>4221.05</v>
      </c>
      <c r="G22" s="915">
        <v>4221.05</v>
      </c>
      <c r="H22" s="915" t="s">
        <v>170</v>
      </c>
      <c r="I22" s="915" t="s">
        <v>170</v>
      </c>
      <c r="J22" s="915" t="s">
        <v>170</v>
      </c>
      <c r="K22" s="915" t="s">
        <v>170</v>
      </c>
      <c r="L22" s="915" t="s">
        <v>170</v>
      </c>
      <c r="M22" s="915" t="s">
        <v>170</v>
      </c>
      <c r="N22" s="915">
        <v>4020.05</v>
      </c>
      <c r="O22" s="915">
        <v>4020.05</v>
      </c>
      <c r="P22" s="915" t="s">
        <v>170</v>
      </c>
      <c r="Q22" s="915" t="s">
        <v>170</v>
      </c>
      <c r="R22" s="915" t="s">
        <v>170</v>
      </c>
      <c r="S22" s="915" t="s">
        <v>170</v>
      </c>
      <c r="T22" s="915">
        <v>4221.05</v>
      </c>
      <c r="U22" s="915">
        <v>4221.05</v>
      </c>
      <c r="V22" s="915" t="s">
        <v>170</v>
      </c>
      <c r="W22" s="915" t="s">
        <v>170</v>
      </c>
    </row>
    <row r="23" spans="1:23" s="105" customFormat="1" ht="11.25">
      <c r="A23" s="268" t="s">
        <v>27</v>
      </c>
      <c r="B23" s="915">
        <v>1382.89</v>
      </c>
      <c r="C23" s="915">
        <v>2765.78</v>
      </c>
      <c r="D23" s="915">
        <v>2867.68</v>
      </c>
      <c r="E23" s="915">
        <v>9319.9599999999991</v>
      </c>
      <c r="F23" s="915">
        <v>1382.89</v>
      </c>
      <c r="G23" s="915">
        <v>2765.78</v>
      </c>
      <c r="H23" s="915">
        <v>1628.27</v>
      </c>
      <c r="I23" s="915">
        <v>3256.54</v>
      </c>
      <c r="J23" s="915" t="s">
        <v>170</v>
      </c>
      <c r="K23" s="915" t="s">
        <v>170</v>
      </c>
      <c r="L23" s="915" t="s">
        <v>170</v>
      </c>
      <c r="M23" s="915" t="s">
        <v>170</v>
      </c>
      <c r="N23" s="915" t="s">
        <v>170</v>
      </c>
      <c r="O23" s="915" t="s">
        <v>170</v>
      </c>
      <c r="P23" s="915">
        <v>3511.42</v>
      </c>
      <c r="Q23" s="915">
        <v>7022.84</v>
      </c>
      <c r="R23" s="915">
        <v>3511.42</v>
      </c>
      <c r="S23" s="915">
        <v>7022.84</v>
      </c>
      <c r="T23" s="915">
        <v>1382.89</v>
      </c>
      <c r="U23" s="915">
        <v>2765.78</v>
      </c>
      <c r="V23" s="915" t="s">
        <v>170</v>
      </c>
      <c r="W23" s="915" t="s">
        <v>170</v>
      </c>
    </row>
    <row r="24" spans="1:23" s="105" customFormat="1" ht="11.25">
      <c r="A24" s="268" t="s">
        <v>28</v>
      </c>
      <c r="B24" s="915">
        <v>2623.81</v>
      </c>
      <c r="C24" s="915">
        <v>3104.55</v>
      </c>
      <c r="D24" s="915">
        <v>10394.799999999999</v>
      </c>
      <c r="E24" s="915">
        <v>12154.36</v>
      </c>
      <c r="F24" s="915">
        <v>2623.81</v>
      </c>
      <c r="G24" s="915">
        <v>3104.55</v>
      </c>
      <c r="H24" s="915" t="s">
        <v>170</v>
      </c>
      <c r="I24" s="915" t="s">
        <v>170</v>
      </c>
      <c r="J24" s="915" t="s">
        <v>170</v>
      </c>
      <c r="K24" s="915" t="s">
        <v>170</v>
      </c>
      <c r="L24" s="915" t="s">
        <v>170</v>
      </c>
      <c r="M24" s="915" t="s">
        <v>170</v>
      </c>
      <c r="N24" s="915" t="s">
        <v>170</v>
      </c>
      <c r="O24" s="915" t="s">
        <v>170</v>
      </c>
      <c r="P24" s="915">
        <v>4219.3999999999996</v>
      </c>
      <c r="Q24" s="915">
        <v>5309.38</v>
      </c>
      <c r="R24" s="915">
        <v>4493.66</v>
      </c>
      <c r="S24" s="915">
        <v>5309.38</v>
      </c>
      <c r="T24" s="915">
        <v>4219.3999999999996</v>
      </c>
      <c r="U24" s="915">
        <v>5309.3</v>
      </c>
      <c r="V24" s="915" t="s">
        <v>170</v>
      </c>
      <c r="W24" s="915" t="s">
        <v>170</v>
      </c>
    </row>
    <row r="25" spans="1:23" s="105" customFormat="1" ht="11.25">
      <c r="A25" s="268" t="s">
        <v>29</v>
      </c>
      <c r="B25" s="915" t="s">
        <v>170</v>
      </c>
      <c r="C25" s="915" t="s">
        <v>170</v>
      </c>
      <c r="D25" s="915">
        <v>4595.1400000000003</v>
      </c>
      <c r="E25" s="915">
        <v>15715.38</v>
      </c>
      <c r="F25" s="915">
        <v>678.83</v>
      </c>
      <c r="G25" s="915">
        <v>2308.02</v>
      </c>
      <c r="H25" s="915">
        <v>956.1</v>
      </c>
      <c r="I25" s="915">
        <v>3250.74</v>
      </c>
      <c r="J25" s="915" t="s">
        <v>170</v>
      </c>
      <c r="K25" s="915" t="s">
        <v>170</v>
      </c>
      <c r="L25" s="915">
        <v>678.83</v>
      </c>
      <c r="M25" s="915">
        <v>2308.02</v>
      </c>
      <c r="N25" s="915">
        <v>378.83</v>
      </c>
      <c r="O25" s="915">
        <v>2308.02</v>
      </c>
      <c r="P25" s="915">
        <v>956.1</v>
      </c>
      <c r="Q25" s="915">
        <v>4206.84</v>
      </c>
      <c r="R25" s="915">
        <v>956.1</v>
      </c>
      <c r="S25" s="915">
        <v>4206.84</v>
      </c>
      <c r="T25" s="915">
        <v>793.57</v>
      </c>
      <c r="U25" s="915">
        <v>2698.14</v>
      </c>
      <c r="V25" s="915">
        <v>1195.1300000000001</v>
      </c>
      <c r="W25" s="915">
        <v>5258.57</v>
      </c>
    </row>
    <row r="26" spans="1:23" s="105" customFormat="1" ht="11.25">
      <c r="A26" s="268" t="s">
        <v>30</v>
      </c>
      <c r="B26" s="915">
        <v>2777.93</v>
      </c>
      <c r="C26" s="915" t="s">
        <v>170</v>
      </c>
      <c r="D26" s="915">
        <v>9185.4</v>
      </c>
      <c r="E26" s="915" t="s">
        <v>170</v>
      </c>
      <c r="F26" s="915">
        <v>2777.93</v>
      </c>
      <c r="G26" s="915" t="s">
        <v>170</v>
      </c>
      <c r="H26" s="915" t="s">
        <v>170</v>
      </c>
      <c r="I26" s="915" t="s">
        <v>170</v>
      </c>
      <c r="J26" s="915" t="s">
        <v>170</v>
      </c>
      <c r="K26" s="915" t="s">
        <v>170</v>
      </c>
      <c r="L26" s="915" t="s">
        <v>170</v>
      </c>
      <c r="M26" s="915" t="s">
        <v>170</v>
      </c>
      <c r="N26" s="915" t="s">
        <v>170</v>
      </c>
      <c r="O26" s="915" t="s">
        <v>170</v>
      </c>
      <c r="P26" s="915" t="s">
        <v>170</v>
      </c>
      <c r="Q26" s="915" t="s">
        <v>170</v>
      </c>
      <c r="R26" s="915" t="s">
        <v>170</v>
      </c>
      <c r="S26" s="915" t="s">
        <v>170</v>
      </c>
      <c r="T26" s="915" t="s">
        <v>170</v>
      </c>
      <c r="U26" s="915" t="s">
        <v>170</v>
      </c>
      <c r="V26" s="915" t="s">
        <v>170</v>
      </c>
      <c r="W26" s="915" t="s">
        <v>170</v>
      </c>
    </row>
    <row r="27" spans="1:23" s="105" customFormat="1" ht="11.25">
      <c r="A27" s="268" t="s">
        <v>44</v>
      </c>
      <c r="B27" s="915" t="s">
        <v>170</v>
      </c>
      <c r="C27" s="915" t="s">
        <v>170</v>
      </c>
      <c r="D27" s="915">
        <v>7094.98</v>
      </c>
      <c r="E27" s="915">
        <v>7094.98</v>
      </c>
      <c r="F27" s="915">
        <v>802.97</v>
      </c>
      <c r="G27" s="915">
        <v>2585.56</v>
      </c>
      <c r="H27" s="915">
        <v>1444.16</v>
      </c>
      <c r="I27" s="915">
        <v>4783.91</v>
      </c>
      <c r="J27" s="915" t="s">
        <v>170</v>
      </c>
      <c r="K27" s="915" t="s">
        <v>170</v>
      </c>
      <c r="L27" s="915">
        <v>802.97</v>
      </c>
      <c r="M27" s="915">
        <v>2585.56</v>
      </c>
      <c r="N27" s="915">
        <v>578.73</v>
      </c>
      <c r="O27" s="915">
        <v>1863.51</v>
      </c>
      <c r="P27" s="915" t="s">
        <v>170</v>
      </c>
      <c r="Q27" s="915" t="s">
        <v>170</v>
      </c>
      <c r="R27" s="915" t="s">
        <v>170</v>
      </c>
      <c r="S27" s="915" t="s">
        <v>170</v>
      </c>
      <c r="T27" s="915" t="s">
        <v>170</v>
      </c>
      <c r="U27" s="915" t="s">
        <v>170</v>
      </c>
      <c r="V27" s="915" t="s">
        <v>170</v>
      </c>
      <c r="W27" s="915" t="s">
        <v>170</v>
      </c>
    </row>
    <row r="28" spans="1:23" s="105" customFormat="1" ht="11.25">
      <c r="A28" s="268" t="s">
        <v>46</v>
      </c>
      <c r="B28" s="915">
        <v>2064.67</v>
      </c>
      <c r="C28" s="915">
        <v>3926.74</v>
      </c>
      <c r="D28" s="915">
        <v>8085.44</v>
      </c>
      <c r="E28" s="915">
        <v>15473.91</v>
      </c>
      <c r="F28" s="915">
        <v>2064.67</v>
      </c>
      <c r="G28" s="915">
        <v>3926.74</v>
      </c>
      <c r="H28" s="915" t="s">
        <v>170</v>
      </c>
      <c r="I28" s="915" t="s">
        <v>170</v>
      </c>
      <c r="J28" s="915" t="s">
        <v>170</v>
      </c>
      <c r="K28" s="915" t="s">
        <v>170</v>
      </c>
      <c r="L28" s="915" t="s">
        <v>170</v>
      </c>
      <c r="M28" s="915" t="s">
        <v>170</v>
      </c>
      <c r="N28" s="915" t="s">
        <v>170</v>
      </c>
      <c r="O28" s="915" t="s">
        <v>170</v>
      </c>
      <c r="P28" s="915">
        <v>8085.44</v>
      </c>
      <c r="Q28" s="915">
        <v>15473.91</v>
      </c>
      <c r="R28" s="915">
        <v>8085.44</v>
      </c>
      <c r="S28" s="915">
        <v>15473.91</v>
      </c>
      <c r="T28" s="915">
        <v>2064.67</v>
      </c>
      <c r="U28" s="915">
        <v>3926.74</v>
      </c>
      <c r="V28" s="915" t="s">
        <v>170</v>
      </c>
      <c r="W28" s="915" t="s">
        <v>170</v>
      </c>
    </row>
    <row r="29" spans="1:23" s="105" customFormat="1" ht="11.25">
      <c r="A29" s="268" t="s">
        <v>33</v>
      </c>
      <c r="B29" s="915">
        <v>1126.4100000000001</v>
      </c>
      <c r="C29" s="915">
        <v>3266.59</v>
      </c>
      <c r="D29" s="915">
        <v>9699.91</v>
      </c>
      <c r="E29" s="915">
        <v>9699.91</v>
      </c>
      <c r="F29" s="915">
        <v>1126.4100000000001</v>
      </c>
      <c r="G29" s="915">
        <v>3266.59</v>
      </c>
      <c r="H29" s="915" t="s">
        <v>170</v>
      </c>
      <c r="I29" s="915" t="s">
        <v>170</v>
      </c>
      <c r="J29" s="915">
        <v>1126.4100000000001</v>
      </c>
      <c r="K29" s="915">
        <v>3266.59</v>
      </c>
      <c r="L29" s="915" t="s">
        <v>170</v>
      </c>
      <c r="M29" s="915" t="s">
        <v>170</v>
      </c>
      <c r="N29" s="915" t="s">
        <v>170</v>
      </c>
      <c r="O29" s="915" t="s">
        <v>170</v>
      </c>
      <c r="P29" s="915">
        <v>3130.39</v>
      </c>
      <c r="Q29" s="915">
        <v>9078.14</v>
      </c>
      <c r="R29" s="915">
        <v>3130.39</v>
      </c>
      <c r="S29" s="915">
        <v>9078.14</v>
      </c>
      <c r="T29" s="915">
        <v>1126.4100000000001</v>
      </c>
      <c r="U29" s="915">
        <v>3266.59</v>
      </c>
      <c r="V29" s="915" t="s">
        <v>170</v>
      </c>
      <c r="W29" s="915" t="s">
        <v>170</v>
      </c>
    </row>
    <row r="30" spans="1:23" s="105" customFormat="1" ht="11.25">
      <c r="A30" s="268" t="s">
        <v>34</v>
      </c>
      <c r="B30" s="915">
        <v>1149.6199999999999</v>
      </c>
      <c r="C30" s="915">
        <v>2271.54</v>
      </c>
      <c r="D30" s="915">
        <v>5109.09</v>
      </c>
      <c r="E30" s="915">
        <v>7614.37</v>
      </c>
      <c r="F30" s="915">
        <v>1724.4</v>
      </c>
      <c r="G30" s="915">
        <v>2961.28</v>
      </c>
      <c r="H30" s="915" t="s">
        <v>170</v>
      </c>
      <c r="I30" s="915" t="s">
        <v>170</v>
      </c>
      <c r="J30" s="915" t="s">
        <v>170</v>
      </c>
      <c r="K30" s="915" t="s">
        <v>170</v>
      </c>
      <c r="L30" s="915" t="s">
        <v>170</v>
      </c>
      <c r="M30" s="915" t="s">
        <v>170</v>
      </c>
      <c r="N30" s="915" t="s">
        <v>170</v>
      </c>
      <c r="O30" s="915" t="s">
        <v>170</v>
      </c>
      <c r="P30" s="915" t="s">
        <v>170</v>
      </c>
      <c r="Q30" s="915" t="s">
        <v>170</v>
      </c>
      <c r="R30" s="915" t="s">
        <v>170</v>
      </c>
      <c r="S30" s="915" t="s">
        <v>170</v>
      </c>
      <c r="T30" s="915" t="s">
        <v>170</v>
      </c>
      <c r="U30" s="915" t="s">
        <v>170</v>
      </c>
      <c r="V30" s="915">
        <v>2265.5100000000002</v>
      </c>
      <c r="W30" s="915">
        <v>3610.62</v>
      </c>
    </row>
    <row r="31" spans="1:23" s="105" customFormat="1" ht="11.25">
      <c r="A31" s="268" t="s">
        <v>61</v>
      </c>
      <c r="B31" s="915">
        <v>769.03</v>
      </c>
      <c r="C31" s="915">
        <v>2278.06</v>
      </c>
      <c r="D31" s="915">
        <v>2724.66</v>
      </c>
      <c r="E31" s="915">
        <v>6709.32</v>
      </c>
      <c r="F31" s="915">
        <v>989.17</v>
      </c>
      <c r="G31" s="915">
        <v>2758.34</v>
      </c>
      <c r="H31" s="915" t="s">
        <v>170</v>
      </c>
      <c r="I31" s="915" t="s">
        <v>170</v>
      </c>
      <c r="J31" s="915">
        <v>769.03</v>
      </c>
      <c r="K31" s="915">
        <v>2278.06</v>
      </c>
      <c r="L31" s="915" t="s">
        <v>170</v>
      </c>
      <c r="M31" s="915" t="s">
        <v>170</v>
      </c>
      <c r="N31" s="915">
        <v>989.17</v>
      </c>
      <c r="O31" s="915">
        <v>2758.34</v>
      </c>
      <c r="P31" s="915">
        <v>2724.66</v>
      </c>
      <c r="Q31" s="915">
        <v>6709.32</v>
      </c>
      <c r="R31" s="915">
        <v>2724.66</v>
      </c>
      <c r="S31" s="915">
        <v>6709.32</v>
      </c>
      <c r="T31" s="915">
        <v>1034.18</v>
      </c>
      <c r="U31" s="915">
        <v>2848.36</v>
      </c>
      <c r="V31" s="915" t="s">
        <v>170</v>
      </c>
      <c r="W31" s="915" t="s">
        <v>170</v>
      </c>
    </row>
    <row r="32" spans="1:23" s="105" customFormat="1" ht="11.25">
      <c r="A32" s="268" t="s">
        <v>36</v>
      </c>
      <c r="B32" s="915">
        <v>3353.08</v>
      </c>
      <c r="C32" s="915">
        <v>4359.01</v>
      </c>
      <c r="D32" s="915">
        <v>8255.7099999999991</v>
      </c>
      <c r="E32" s="915">
        <v>10732.42</v>
      </c>
      <c r="F32" s="915">
        <v>3353.08</v>
      </c>
      <c r="G32" s="915">
        <v>4359.01</v>
      </c>
      <c r="H32" s="915" t="s">
        <v>170</v>
      </c>
      <c r="I32" s="915" t="s">
        <v>170</v>
      </c>
      <c r="J32" s="915" t="s">
        <v>170</v>
      </c>
      <c r="K32" s="915" t="s">
        <v>170</v>
      </c>
      <c r="L32" s="915" t="s">
        <v>170</v>
      </c>
      <c r="M32" s="915" t="s">
        <v>170</v>
      </c>
      <c r="N32" s="915" t="s">
        <v>170</v>
      </c>
      <c r="O32" s="915" t="s">
        <v>170</v>
      </c>
      <c r="P32" s="915" t="s">
        <v>170</v>
      </c>
      <c r="Q32" s="915" t="s">
        <v>170</v>
      </c>
      <c r="R32" s="915" t="s">
        <v>170</v>
      </c>
      <c r="S32" s="915" t="s">
        <v>170</v>
      </c>
      <c r="T32" s="915" t="s">
        <v>170</v>
      </c>
      <c r="U32" s="915" t="s">
        <v>170</v>
      </c>
      <c r="V32" s="915">
        <v>3129.09</v>
      </c>
      <c r="W32" s="915">
        <v>4068.07</v>
      </c>
    </row>
    <row r="33" spans="1:23" s="105" customFormat="1" ht="11.25">
      <c r="A33" s="899" t="s">
        <v>47</v>
      </c>
      <c r="B33" s="918">
        <v>3964.56</v>
      </c>
      <c r="C33" s="918" t="s">
        <v>170</v>
      </c>
      <c r="D33" s="918">
        <v>10735.28</v>
      </c>
      <c r="E33" s="918" t="s">
        <v>170</v>
      </c>
      <c r="F33" s="918">
        <v>3964.56</v>
      </c>
      <c r="G33" s="918" t="s">
        <v>170</v>
      </c>
      <c r="H33" s="918" t="s">
        <v>170</v>
      </c>
      <c r="I33" s="918" t="s">
        <v>170</v>
      </c>
      <c r="J33" s="918" t="s">
        <v>170</v>
      </c>
      <c r="K33" s="918" t="s">
        <v>170</v>
      </c>
      <c r="L33" s="918" t="s">
        <v>170</v>
      </c>
      <c r="M33" s="918" t="s">
        <v>170</v>
      </c>
      <c r="N33" s="918" t="s">
        <v>170</v>
      </c>
      <c r="O33" s="918" t="s">
        <v>170</v>
      </c>
      <c r="P33" s="918">
        <v>8859.84</v>
      </c>
      <c r="Q33" s="918" t="s">
        <v>170</v>
      </c>
      <c r="R33" s="918">
        <v>8859.84</v>
      </c>
      <c r="S33" s="918" t="s">
        <v>170</v>
      </c>
      <c r="T33" s="918">
        <v>3964.56</v>
      </c>
      <c r="U33" s="918" t="s">
        <v>170</v>
      </c>
      <c r="V33" s="918" t="s">
        <v>170</v>
      </c>
      <c r="W33" s="918" t="s">
        <v>170</v>
      </c>
    </row>
    <row r="34" spans="1:23" s="105" customFormat="1" ht="11.25" customHeight="1">
      <c r="A34" s="1204" t="s">
        <v>467</v>
      </c>
      <c r="B34" s="1204"/>
      <c r="C34" s="1204"/>
      <c r="D34" s="1204"/>
      <c r="E34" s="1204"/>
      <c r="F34" s="1204"/>
      <c r="G34" s="1204"/>
      <c r="H34" s="1204"/>
      <c r="I34" s="1204"/>
      <c r="J34" s="1204"/>
      <c r="K34" s="1204"/>
      <c r="L34" s="1204"/>
      <c r="M34" s="1204"/>
      <c r="N34" s="1204"/>
      <c r="O34" s="1204"/>
      <c r="P34" s="1204"/>
      <c r="Q34" s="1204"/>
      <c r="R34" s="1204"/>
      <c r="S34" s="1204"/>
      <c r="T34" s="1204"/>
      <c r="U34" s="1204"/>
      <c r="V34" s="1204"/>
      <c r="W34" s="1204"/>
    </row>
    <row r="35" spans="1:23" s="105" customFormat="1" ht="11.25">
      <c r="A35" s="11" t="s">
        <v>468</v>
      </c>
      <c r="B35" s="11"/>
      <c r="C35" s="11"/>
      <c r="D35" s="11"/>
      <c r="E35" s="11"/>
      <c r="F35" s="11"/>
      <c r="G35" s="11"/>
      <c r="H35" s="11"/>
      <c r="I35" s="11"/>
      <c r="J35" s="11"/>
      <c r="K35" s="11"/>
      <c r="L35" s="11"/>
      <c r="M35" s="11"/>
      <c r="N35" s="11"/>
      <c r="O35" s="11"/>
      <c r="P35" s="11"/>
      <c r="Q35" s="11"/>
      <c r="R35" s="11"/>
      <c r="S35" s="11"/>
      <c r="T35" s="11"/>
      <c r="U35" s="11"/>
      <c r="V35" s="11"/>
      <c r="W35" s="11"/>
    </row>
    <row r="36" spans="1:23" s="105" customFormat="1" ht="11.25">
      <c r="A36" s="11" t="s">
        <v>506</v>
      </c>
      <c r="B36" s="11"/>
      <c r="C36" s="11"/>
      <c r="D36" s="11"/>
      <c r="E36" s="11"/>
      <c r="F36" s="11"/>
      <c r="G36" s="11"/>
      <c r="H36" s="11"/>
      <c r="I36" s="11"/>
      <c r="J36" s="11"/>
      <c r="K36" s="11"/>
      <c r="L36" s="11"/>
      <c r="M36" s="11"/>
      <c r="N36" s="11"/>
      <c r="O36" s="11"/>
      <c r="P36" s="11"/>
      <c r="Q36" s="11"/>
      <c r="R36" s="11"/>
      <c r="S36" s="11"/>
      <c r="T36" s="11"/>
      <c r="U36" s="11"/>
      <c r="V36" s="11"/>
      <c r="W36" s="11"/>
    </row>
    <row r="37" spans="1:23" s="105" customFormat="1" ht="11.25">
      <c r="A37" s="145" t="s">
        <v>507</v>
      </c>
      <c r="B37" s="145"/>
      <c r="C37" s="145"/>
      <c r="D37" s="394"/>
      <c r="E37" s="394"/>
      <c r="F37" s="394"/>
      <c r="G37" s="394"/>
      <c r="H37" s="394"/>
      <c r="I37" s="394"/>
      <c r="J37" s="394"/>
      <c r="K37" s="394"/>
      <c r="L37" s="394"/>
      <c r="M37" s="394"/>
      <c r="N37" s="394"/>
      <c r="O37" s="394"/>
      <c r="P37" s="394"/>
      <c r="Q37" s="394"/>
      <c r="R37" s="11"/>
      <c r="S37" s="11"/>
      <c r="T37" s="11"/>
      <c r="U37" s="11"/>
      <c r="V37" s="11"/>
    </row>
    <row r="38" spans="1:23" s="105" customFormat="1" ht="11.25">
      <c r="A38" s="145" t="s">
        <v>508</v>
      </c>
      <c r="B38" s="145"/>
      <c r="C38" s="145"/>
      <c r="D38" s="394"/>
      <c r="E38" s="394"/>
      <c r="F38" s="394"/>
      <c r="G38" s="394"/>
      <c r="H38" s="394"/>
      <c r="I38" s="394"/>
      <c r="J38" s="394"/>
      <c r="K38" s="394"/>
      <c r="L38" s="394"/>
      <c r="M38" s="394"/>
      <c r="N38" s="394"/>
      <c r="O38" s="394"/>
      <c r="P38" s="394"/>
      <c r="Q38" s="394"/>
      <c r="R38" s="11"/>
      <c r="S38" s="11"/>
      <c r="T38" s="11"/>
      <c r="U38" s="11"/>
      <c r="V38" s="11"/>
    </row>
    <row r="39" spans="1:23" s="105" customFormat="1" ht="11.25"/>
  </sheetData>
  <mergeCells count="13">
    <mergeCell ref="A34:W34"/>
    <mergeCell ref="V5:W5"/>
    <mergeCell ref="A5:A6"/>
    <mergeCell ref="B5:C5"/>
    <mergeCell ref="D5:E5"/>
    <mergeCell ref="F5:G5"/>
    <mergeCell ref="H5:I5"/>
    <mergeCell ref="J5:K5"/>
    <mergeCell ref="L5:M5"/>
    <mergeCell ref="N5:O5"/>
    <mergeCell ref="P5:Q5"/>
    <mergeCell ref="R5:S5"/>
    <mergeCell ref="T5:U5"/>
  </mergeCells>
  <pageMargins left="0.511811024" right="0.511811024" top="0.78740157499999996" bottom="0.78740157499999996" header="0.31496062000000002" footer="0.3149606200000000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
  <sheetViews>
    <sheetView workbookViewId="0">
      <pane xSplit="1" ySplit="6" topLeftCell="B7" activePane="bottomRight" state="frozen"/>
      <selection pane="topRight" activeCell="B1" sqref="B1"/>
      <selection pane="bottomLeft" activeCell="A7" sqref="A7"/>
      <selection pane="bottomRight" activeCell="B7" sqref="B7"/>
    </sheetView>
  </sheetViews>
  <sheetFormatPr defaultRowHeight="15"/>
  <cols>
    <col min="1" max="1" width="15.28515625" customWidth="1"/>
  </cols>
  <sheetData>
    <row r="1" spans="1:25" s="105" customFormat="1" ht="11.25">
      <c r="A1" s="542" t="s">
        <v>538</v>
      </c>
    </row>
    <row r="2" spans="1:25" s="105" customFormat="1" ht="11.25">
      <c r="A2" s="545" t="s">
        <v>509</v>
      </c>
    </row>
    <row r="3" spans="1:25" s="105" customFormat="1" ht="11.25">
      <c r="A3" s="545" t="s">
        <v>455</v>
      </c>
    </row>
    <row r="4" spans="1:25" s="105" customFormat="1" ht="11.25">
      <c r="W4" s="547" t="s">
        <v>640</v>
      </c>
      <c r="X4" s="547"/>
      <c r="Y4" s="547"/>
    </row>
    <row r="5" spans="1:25" s="105" customFormat="1" ht="24" customHeight="1">
      <c r="A5" s="1205" t="s">
        <v>2</v>
      </c>
      <c r="B5" s="1219" t="s">
        <v>511</v>
      </c>
      <c r="C5" s="1219"/>
      <c r="D5" s="1219" t="s">
        <v>512</v>
      </c>
      <c r="E5" s="1219"/>
      <c r="F5" s="1219" t="s">
        <v>513</v>
      </c>
      <c r="G5" s="1219"/>
      <c r="H5" s="1219" t="s">
        <v>514</v>
      </c>
      <c r="I5" s="1219"/>
      <c r="J5" s="1219" t="s">
        <v>515</v>
      </c>
      <c r="K5" s="1219"/>
      <c r="L5" s="1219" t="s">
        <v>516</v>
      </c>
      <c r="M5" s="1219"/>
      <c r="N5" s="1219" t="s">
        <v>517</v>
      </c>
      <c r="O5" s="1219"/>
      <c r="P5" s="1219" t="s">
        <v>518</v>
      </c>
      <c r="Q5" s="1219"/>
      <c r="R5" s="1219" t="s">
        <v>519</v>
      </c>
      <c r="S5" s="1219"/>
      <c r="T5" s="1219" t="s">
        <v>520</v>
      </c>
      <c r="U5" s="1219"/>
      <c r="V5" s="1219" t="s">
        <v>521</v>
      </c>
      <c r="W5" s="1219"/>
      <c r="X5" s="1219" t="s">
        <v>463</v>
      </c>
      <c r="Y5" s="1219"/>
    </row>
    <row r="6" spans="1:25" s="105" customFormat="1" ht="33.75">
      <c r="A6" s="1206"/>
      <c r="B6" s="919" t="s">
        <v>522</v>
      </c>
      <c r="C6" s="919" t="s">
        <v>523</v>
      </c>
      <c r="D6" s="919" t="s">
        <v>522</v>
      </c>
      <c r="E6" s="919" t="s">
        <v>523</v>
      </c>
      <c r="F6" s="919" t="s">
        <v>522</v>
      </c>
      <c r="G6" s="919" t="s">
        <v>523</v>
      </c>
      <c r="H6" s="919" t="s">
        <v>522</v>
      </c>
      <c r="I6" s="919" t="s">
        <v>523</v>
      </c>
      <c r="J6" s="919" t="s">
        <v>522</v>
      </c>
      <c r="K6" s="919" t="s">
        <v>523</v>
      </c>
      <c r="L6" s="919" t="s">
        <v>522</v>
      </c>
      <c r="M6" s="919" t="s">
        <v>523</v>
      </c>
      <c r="N6" s="919" t="s">
        <v>522</v>
      </c>
      <c r="O6" s="919" t="s">
        <v>523</v>
      </c>
      <c r="P6" s="919" t="s">
        <v>522</v>
      </c>
      <c r="Q6" s="919" t="s">
        <v>523</v>
      </c>
      <c r="R6" s="919" t="s">
        <v>522</v>
      </c>
      <c r="S6" s="919" t="s">
        <v>523</v>
      </c>
      <c r="T6" s="919" t="s">
        <v>522</v>
      </c>
      <c r="U6" s="919" t="s">
        <v>523</v>
      </c>
      <c r="V6" s="919" t="s">
        <v>522</v>
      </c>
      <c r="W6" s="919" t="s">
        <v>523</v>
      </c>
      <c r="X6" s="919" t="s">
        <v>522</v>
      </c>
      <c r="Y6" s="919" t="s">
        <v>523</v>
      </c>
    </row>
    <row r="7" spans="1:25" s="105" customFormat="1" ht="11.25">
      <c r="A7" s="895" t="s">
        <v>11</v>
      </c>
      <c r="B7" s="921">
        <v>2888.42</v>
      </c>
      <c r="C7" s="922">
        <v>13074</v>
      </c>
      <c r="D7" s="922">
        <v>2625.88</v>
      </c>
      <c r="E7" s="922">
        <v>11081.79</v>
      </c>
      <c r="F7" s="922">
        <v>2543.98</v>
      </c>
      <c r="G7" s="922">
        <v>9477.81</v>
      </c>
      <c r="H7" s="922">
        <v>2035.18</v>
      </c>
      <c r="I7" s="922">
        <v>8053.05</v>
      </c>
      <c r="J7" s="922">
        <v>1654.61</v>
      </c>
      <c r="K7" s="922">
        <v>6918.64</v>
      </c>
      <c r="L7" s="922">
        <v>1246.3800000000001</v>
      </c>
      <c r="M7" s="922">
        <v>4083</v>
      </c>
      <c r="N7" s="922">
        <v>1276.8</v>
      </c>
      <c r="O7" s="922">
        <v>3316.92</v>
      </c>
      <c r="P7" s="922">
        <v>1233.9100000000001</v>
      </c>
      <c r="Q7" s="922">
        <v>4247.2</v>
      </c>
      <c r="R7" s="922">
        <v>1082.3800000000001</v>
      </c>
      <c r="S7" s="922">
        <v>3902.55</v>
      </c>
      <c r="T7" s="922">
        <v>658.58</v>
      </c>
      <c r="U7" s="922">
        <v>2735.48</v>
      </c>
      <c r="V7" s="922">
        <v>615.49</v>
      </c>
      <c r="W7" s="922">
        <v>2571.42</v>
      </c>
      <c r="X7" s="922">
        <v>537.6</v>
      </c>
      <c r="Y7" s="922">
        <v>1980.95</v>
      </c>
    </row>
    <row r="8" spans="1:25" s="105" customFormat="1" ht="11.25">
      <c r="A8" s="268" t="s">
        <v>12</v>
      </c>
      <c r="B8" s="920">
        <v>11580.79</v>
      </c>
      <c r="C8" s="920">
        <v>11580.79</v>
      </c>
      <c r="D8" s="920">
        <v>9904.5300000000007</v>
      </c>
      <c r="E8" s="920">
        <v>9904.5300000000007</v>
      </c>
      <c r="F8" s="920">
        <v>9211.2099999999991</v>
      </c>
      <c r="G8" s="920">
        <v>9211.2099999999991</v>
      </c>
      <c r="H8" s="920">
        <v>6851.85</v>
      </c>
      <c r="I8" s="920">
        <v>6851.85</v>
      </c>
      <c r="J8" s="920">
        <v>4585.7</v>
      </c>
      <c r="K8" s="920">
        <v>4585.7</v>
      </c>
      <c r="L8" s="920">
        <v>4293.3599999999997</v>
      </c>
      <c r="M8" s="920">
        <v>4293.3599999999997</v>
      </c>
      <c r="N8" s="920">
        <v>1731.21</v>
      </c>
      <c r="O8" s="920">
        <v>1731.21</v>
      </c>
      <c r="P8" s="920">
        <v>4462.95</v>
      </c>
      <c r="Q8" s="920">
        <v>4462.95</v>
      </c>
      <c r="R8" s="920">
        <v>2997.36</v>
      </c>
      <c r="S8" s="920">
        <v>2997.36</v>
      </c>
      <c r="T8" s="920">
        <v>2391.9899999999998</v>
      </c>
      <c r="U8" s="920">
        <v>2391.9899999999998</v>
      </c>
      <c r="V8" s="920">
        <v>2446.0700000000002</v>
      </c>
      <c r="W8" s="920">
        <v>2446.0700000000002</v>
      </c>
      <c r="X8" s="920">
        <v>1163.43</v>
      </c>
      <c r="Y8" s="920">
        <v>1163.43</v>
      </c>
    </row>
    <row r="9" spans="1:25" s="105" customFormat="1" ht="11.25">
      <c r="A9" s="268" t="s">
        <v>13</v>
      </c>
      <c r="B9" s="920">
        <v>11018.84</v>
      </c>
      <c r="C9" s="920">
        <v>11018.84</v>
      </c>
      <c r="D9" s="920">
        <v>10400.98</v>
      </c>
      <c r="E9" s="920">
        <v>10400.98</v>
      </c>
      <c r="F9" s="920">
        <v>9057.3799999999992</v>
      </c>
      <c r="G9" s="920">
        <v>9057.3799999999992</v>
      </c>
      <c r="H9" s="920">
        <v>7508.26</v>
      </c>
      <c r="I9" s="920">
        <v>7508.26</v>
      </c>
      <c r="J9" s="920">
        <v>6701.23</v>
      </c>
      <c r="K9" s="920">
        <v>6701.23</v>
      </c>
      <c r="L9" s="920">
        <v>5496.63</v>
      </c>
      <c r="M9" s="920">
        <v>5496.63</v>
      </c>
      <c r="N9" s="920">
        <v>3925.14</v>
      </c>
      <c r="O9" s="920">
        <v>3925.14</v>
      </c>
      <c r="P9" s="920">
        <v>5464.32</v>
      </c>
      <c r="Q9" s="920">
        <v>5464.32</v>
      </c>
      <c r="R9" s="920">
        <v>4741.18</v>
      </c>
      <c r="S9" s="920">
        <v>4741.18</v>
      </c>
      <c r="T9" s="920">
        <v>2735.3</v>
      </c>
      <c r="U9" s="920">
        <v>2735.3</v>
      </c>
      <c r="V9" s="920">
        <v>2498.0700000000002</v>
      </c>
      <c r="W9" s="920">
        <v>2498.0700000000002</v>
      </c>
      <c r="X9" s="920">
        <v>1527.75</v>
      </c>
      <c r="Y9" s="920">
        <v>1527.75</v>
      </c>
    </row>
    <row r="10" spans="1:25" s="105" customFormat="1" ht="11.25">
      <c r="A10" s="268" t="s">
        <v>15</v>
      </c>
      <c r="B10" s="920">
        <v>2102.3000000000002</v>
      </c>
      <c r="C10" s="920">
        <v>9812.01</v>
      </c>
      <c r="D10" s="920">
        <v>1975.06</v>
      </c>
      <c r="E10" s="920">
        <v>8929.2900000000009</v>
      </c>
      <c r="F10" s="920">
        <v>1851.21</v>
      </c>
      <c r="G10" s="920">
        <v>8080.06</v>
      </c>
      <c r="H10" s="920">
        <v>1703.24</v>
      </c>
      <c r="I10" s="920">
        <v>5289.79</v>
      </c>
      <c r="J10" s="920">
        <v>3078.33</v>
      </c>
      <c r="K10" s="920">
        <v>11791.81</v>
      </c>
      <c r="L10" s="920">
        <v>1339.14</v>
      </c>
      <c r="M10" s="920">
        <v>4296.3</v>
      </c>
      <c r="N10" s="920">
        <v>1015.82</v>
      </c>
      <c r="O10" s="920">
        <v>2934.58</v>
      </c>
      <c r="P10" s="920">
        <v>1198.3399999999999</v>
      </c>
      <c r="Q10" s="920">
        <v>4095.32</v>
      </c>
      <c r="R10" s="920">
        <v>3276.79</v>
      </c>
      <c r="S10" s="920">
        <v>10485.34</v>
      </c>
      <c r="T10" s="920">
        <v>947.9</v>
      </c>
      <c r="U10" s="920">
        <v>2443.79</v>
      </c>
      <c r="V10" s="920">
        <v>900.89</v>
      </c>
      <c r="W10" s="920">
        <v>2128.9</v>
      </c>
      <c r="X10" s="920">
        <v>698.97</v>
      </c>
      <c r="Y10" s="920">
        <v>1321.01</v>
      </c>
    </row>
    <row r="11" spans="1:25" s="105" customFormat="1" ht="11.25">
      <c r="A11" s="268" t="s">
        <v>16</v>
      </c>
      <c r="B11" s="920" t="s">
        <v>170</v>
      </c>
      <c r="C11" s="920">
        <v>9873.89</v>
      </c>
      <c r="D11" s="920" t="s">
        <v>170</v>
      </c>
      <c r="E11" s="920">
        <v>8960</v>
      </c>
      <c r="F11" s="920" t="s">
        <v>170</v>
      </c>
      <c r="G11" s="920">
        <v>8196.25</v>
      </c>
      <c r="H11" s="920" t="s">
        <v>170</v>
      </c>
      <c r="I11" s="920">
        <v>6857.69</v>
      </c>
      <c r="J11" s="920" t="s">
        <v>170</v>
      </c>
      <c r="K11" s="920">
        <v>5529.26</v>
      </c>
      <c r="L11" s="920" t="s">
        <v>170</v>
      </c>
      <c r="M11" s="920">
        <v>3459.13</v>
      </c>
      <c r="N11" s="920" t="s">
        <v>170</v>
      </c>
      <c r="O11" s="920">
        <v>1537.25</v>
      </c>
      <c r="P11" s="920" t="s">
        <v>170</v>
      </c>
      <c r="Q11" s="920">
        <v>3402.16</v>
      </c>
      <c r="R11" s="920" t="s">
        <v>170</v>
      </c>
      <c r="S11" s="920">
        <v>3118.22</v>
      </c>
      <c r="T11" s="920" t="s">
        <v>170</v>
      </c>
      <c r="U11" s="920">
        <v>2837.13</v>
      </c>
      <c r="V11" s="920" t="s">
        <v>170</v>
      </c>
      <c r="W11" s="920">
        <v>2637.2</v>
      </c>
      <c r="X11" s="920" t="s">
        <v>170</v>
      </c>
      <c r="Y11" s="920">
        <v>678</v>
      </c>
    </row>
    <row r="12" spans="1:25" s="105" customFormat="1" ht="11.25">
      <c r="A12" s="268" t="s">
        <v>17</v>
      </c>
      <c r="B12" s="920">
        <v>323.29000000000002</v>
      </c>
      <c r="C12" s="920">
        <v>9153.24</v>
      </c>
      <c r="D12" s="920">
        <v>290.99</v>
      </c>
      <c r="E12" s="920">
        <v>7486.98</v>
      </c>
      <c r="F12" s="920">
        <v>274.83</v>
      </c>
      <c r="G12" s="920">
        <v>6176.86</v>
      </c>
      <c r="H12" s="920">
        <v>258.66000000000003</v>
      </c>
      <c r="I12" s="920">
        <v>5490.98</v>
      </c>
      <c r="J12" s="920">
        <v>242.47</v>
      </c>
      <c r="K12" s="920">
        <v>4121.78</v>
      </c>
      <c r="L12" s="920">
        <v>193.98</v>
      </c>
      <c r="M12" s="920">
        <v>3490.77</v>
      </c>
      <c r="N12" s="920">
        <v>97</v>
      </c>
      <c r="O12" s="920">
        <v>3465.22</v>
      </c>
      <c r="P12" s="920">
        <v>177.86</v>
      </c>
      <c r="Q12" s="920">
        <v>3471.51</v>
      </c>
      <c r="R12" s="920">
        <v>161.68</v>
      </c>
      <c r="S12" s="920">
        <v>3221.58</v>
      </c>
      <c r="T12" s="920">
        <v>103.46</v>
      </c>
      <c r="U12" s="920">
        <v>2707.33</v>
      </c>
      <c r="V12" s="920">
        <v>90.54</v>
      </c>
      <c r="W12" s="920">
        <v>2638.61</v>
      </c>
      <c r="X12" s="920">
        <v>64.66</v>
      </c>
      <c r="Y12" s="920">
        <v>1713.29</v>
      </c>
    </row>
    <row r="13" spans="1:25" s="105" customFormat="1" ht="11.25">
      <c r="A13" s="268" t="s">
        <v>18</v>
      </c>
      <c r="B13" s="920">
        <v>2760</v>
      </c>
      <c r="C13" s="920">
        <v>16295.23</v>
      </c>
      <c r="D13" s="920">
        <v>2649.6</v>
      </c>
      <c r="E13" s="920">
        <v>15367.46</v>
      </c>
      <c r="F13" s="920">
        <v>2530.92</v>
      </c>
      <c r="G13" s="920">
        <v>13314.82</v>
      </c>
      <c r="H13" s="920">
        <v>2103.12</v>
      </c>
      <c r="I13" s="920">
        <v>10628.78</v>
      </c>
      <c r="J13" s="920">
        <v>1869.9</v>
      </c>
      <c r="K13" s="920">
        <v>8969.68</v>
      </c>
      <c r="L13" s="920">
        <v>1548.36</v>
      </c>
      <c r="M13" s="920">
        <v>7409.57</v>
      </c>
      <c r="N13" s="920">
        <v>521.64</v>
      </c>
      <c r="O13" s="920">
        <v>3473.51</v>
      </c>
      <c r="P13" s="920">
        <v>1393.8</v>
      </c>
      <c r="Q13" s="920">
        <v>7565.56</v>
      </c>
      <c r="R13" s="920">
        <v>1058.92</v>
      </c>
      <c r="S13" s="920">
        <v>5957.23</v>
      </c>
      <c r="T13" s="920">
        <v>692.76</v>
      </c>
      <c r="U13" s="920">
        <v>4449.57</v>
      </c>
      <c r="V13" s="920">
        <v>609.96</v>
      </c>
      <c r="W13" s="920">
        <v>4122.05</v>
      </c>
      <c r="X13" s="920">
        <v>433.32</v>
      </c>
      <c r="Y13" s="920">
        <v>3149.2</v>
      </c>
    </row>
    <row r="14" spans="1:25" s="105" customFormat="1" ht="11.25">
      <c r="A14" s="268" t="s">
        <v>19</v>
      </c>
      <c r="B14" s="920">
        <v>10442.049999999999</v>
      </c>
      <c r="C14" s="920">
        <v>12577.92</v>
      </c>
      <c r="D14" s="920">
        <v>8680.74</v>
      </c>
      <c r="E14" s="920">
        <v>10456.34</v>
      </c>
      <c r="F14" s="920">
        <v>7422.67</v>
      </c>
      <c r="G14" s="920">
        <v>8940.94</v>
      </c>
      <c r="H14" s="920">
        <v>6416.52</v>
      </c>
      <c r="I14" s="920">
        <v>7728.59</v>
      </c>
      <c r="J14" s="920">
        <v>5535.55</v>
      </c>
      <c r="K14" s="920">
        <v>6667.82</v>
      </c>
      <c r="L14" s="920">
        <v>4403.2700000000004</v>
      </c>
      <c r="M14" s="920">
        <v>5303.94</v>
      </c>
      <c r="N14" s="920">
        <v>2889.37</v>
      </c>
      <c r="O14" s="920">
        <v>2889.37</v>
      </c>
      <c r="P14" s="920">
        <v>4227.47</v>
      </c>
      <c r="Q14" s="920">
        <v>5152.3999999999996</v>
      </c>
      <c r="R14" s="920">
        <v>4025.85</v>
      </c>
      <c r="S14" s="920">
        <v>4849.3100000000004</v>
      </c>
      <c r="T14" s="920">
        <v>2641.96</v>
      </c>
      <c r="U14" s="920">
        <v>3182.36</v>
      </c>
      <c r="V14" s="920">
        <v>2100.98</v>
      </c>
      <c r="W14" s="920">
        <v>2530.7399999999998</v>
      </c>
      <c r="X14" s="920">
        <v>1023.32</v>
      </c>
      <c r="Y14" s="920">
        <v>1023.32</v>
      </c>
    </row>
    <row r="15" spans="1:25" s="105" customFormat="1" ht="11.25">
      <c r="A15" s="268" t="s">
        <v>20</v>
      </c>
      <c r="B15" s="920">
        <v>15561.78</v>
      </c>
      <c r="C15" s="920">
        <v>15561.78</v>
      </c>
      <c r="D15" s="920">
        <v>14027.52</v>
      </c>
      <c r="E15" s="920">
        <v>14027.52</v>
      </c>
      <c r="F15" s="920">
        <v>12602.85</v>
      </c>
      <c r="G15" s="920">
        <v>12602.85</v>
      </c>
      <c r="H15" s="920">
        <v>11024.97</v>
      </c>
      <c r="I15" s="920">
        <v>11024.97</v>
      </c>
      <c r="J15" s="920">
        <v>7561.71</v>
      </c>
      <c r="K15" s="920">
        <v>7561.71</v>
      </c>
      <c r="L15" s="920">
        <v>5638.31</v>
      </c>
      <c r="M15" s="920">
        <v>5638.31</v>
      </c>
      <c r="N15" s="920">
        <v>4931.55</v>
      </c>
      <c r="O15" s="920">
        <v>4931.55</v>
      </c>
      <c r="P15" s="920">
        <v>5638.31</v>
      </c>
      <c r="Q15" s="920">
        <v>5638.31</v>
      </c>
      <c r="R15" s="920">
        <v>4931.55</v>
      </c>
      <c r="S15" s="920">
        <v>4931.55</v>
      </c>
      <c r="T15" s="920">
        <v>3598.06</v>
      </c>
      <c r="U15" s="920">
        <v>3598.06</v>
      </c>
      <c r="V15" s="920">
        <v>3276.58</v>
      </c>
      <c r="W15" s="920">
        <v>3276.58</v>
      </c>
      <c r="X15" s="920">
        <v>2971.95</v>
      </c>
      <c r="Y15" s="920">
        <v>2971.95</v>
      </c>
    </row>
    <row r="16" spans="1:25" s="105" customFormat="1" ht="11.25">
      <c r="A16" s="268" t="s">
        <v>21</v>
      </c>
      <c r="B16" s="920">
        <v>12291.28</v>
      </c>
      <c r="C16" s="920">
        <v>13609.74</v>
      </c>
      <c r="D16" s="920">
        <v>9476.58</v>
      </c>
      <c r="E16" s="920">
        <v>10442.39</v>
      </c>
      <c r="F16" s="920">
        <v>8444.11</v>
      </c>
      <c r="G16" s="920">
        <v>9367.56</v>
      </c>
      <c r="H16" s="920">
        <v>6932.28</v>
      </c>
      <c r="I16" s="920">
        <v>7423.66</v>
      </c>
      <c r="J16" s="920">
        <v>4977.97</v>
      </c>
      <c r="K16" s="920">
        <v>5190.83</v>
      </c>
      <c r="L16" s="920">
        <v>3920.92</v>
      </c>
      <c r="M16" s="920">
        <v>4095.66</v>
      </c>
      <c r="N16" s="920">
        <v>2495.13</v>
      </c>
      <c r="O16" s="920">
        <v>2495.13</v>
      </c>
      <c r="P16" s="920">
        <v>3748.84</v>
      </c>
      <c r="Q16" s="920">
        <v>3923.58</v>
      </c>
      <c r="R16" s="920">
        <v>3330.94</v>
      </c>
      <c r="S16" s="920">
        <v>3487.67</v>
      </c>
      <c r="T16" s="920">
        <v>2495.13</v>
      </c>
      <c r="U16" s="920">
        <v>2628.56</v>
      </c>
      <c r="V16" s="920">
        <v>2396.8000000000002</v>
      </c>
      <c r="W16" s="920">
        <v>2527.06</v>
      </c>
      <c r="X16" s="920">
        <v>457.49</v>
      </c>
      <c r="Y16" s="920">
        <v>457.49</v>
      </c>
    </row>
    <row r="17" spans="1:25" s="105" customFormat="1" ht="11.25">
      <c r="A17" s="268" t="s">
        <v>22</v>
      </c>
      <c r="B17" s="920">
        <v>17596.91</v>
      </c>
      <c r="C17" s="920">
        <v>17596.91</v>
      </c>
      <c r="D17" s="920">
        <v>14083.13</v>
      </c>
      <c r="E17" s="920">
        <v>14083.13</v>
      </c>
      <c r="F17" s="920">
        <v>12322.74</v>
      </c>
      <c r="G17" s="920">
        <v>12322.74</v>
      </c>
      <c r="H17" s="920">
        <v>9858.19</v>
      </c>
      <c r="I17" s="920">
        <v>9858.19</v>
      </c>
      <c r="J17" s="920">
        <v>7097.89</v>
      </c>
      <c r="K17" s="920">
        <v>7097.89</v>
      </c>
      <c r="L17" s="920">
        <v>5467.94</v>
      </c>
      <c r="M17" s="920">
        <v>5467.94</v>
      </c>
      <c r="N17" s="920">
        <v>3548.95</v>
      </c>
      <c r="O17" s="920">
        <v>3548.95</v>
      </c>
      <c r="P17" s="920">
        <v>5379.04</v>
      </c>
      <c r="Q17" s="920">
        <v>5379.04</v>
      </c>
      <c r="R17" s="920">
        <v>4034.28</v>
      </c>
      <c r="S17" s="920">
        <v>4034.28</v>
      </c>
      <c r="T17" s="920">
        <v>3227.43</v>
      </c>
      <c r="U17" s="920">
        <v>3227.43</v>
      </c>
      <c r="V17" s="920">
        <v>2151.62</v>
      </c>
      <c r="W17" s="920">
        <v>2151.62</v>
      </c>
      <c r="X17" s="920">
        <v>1479.24</v>
      </c>
      <c r="Y17" s="920">
        <v>1479.24</v>
      </c>
    </row>
    <row r="18" spans="1:25" s="105" customFormat="1" ht="11.25">
      <c r="A18" s="268" t="s">
        <v>23</v>
      </c>
      <c r="B18" s="920">
        <v>15698.31</v>
      </c>
      <c r="C18" s="920">
        <v>15698.31</v>
      </c>
      <c r="D18" s="920">
        <v>13441.19</v>
      </c>
      <c r="E18" s="920">
        <v>13441.19</v>
      </c>
      <c r="F18" s="920">
        <v>11925.56</v>
      </c>
      <c r="G18" s="920">
        <v>11925.56</v>
      </c>
      <c r="H18" s="920">
        <v>9442.77</v>
      </c>
      <c r="I18" s="920">
        <v>9442.77</v>
      </c>
      <c r="J18" s="920">
        <v>6562.27</v>
      </c>
      <c r="K18" s="920">
        <v>6562.27</v>
      </c>
      <c r="L18" s="920">
        <v>6009.39</v>
      </c>
      <c r="M18" s="920">
        <v>6009.39</v>
      </c>
      <c r="N18" s="920">
        <v>3087.23</v>
      </c>
      <c r="O18" s="920">
        <v>3087.23</v>
      </c>
      <c r="P18" s="920">
        <v>5834.37</v>
      </c>
      <c r="Q18" s="920">
        <v>5834.37</v>
      </c>
      <c r="R18" s="920">
        <v>3544.63</v>
      </c>
      <c r="S18" s="920">
        <v>3544.63</v>
      </c>
      <c r="T18" s="920">
        <v>2890.46</v>
      </c>
      <c r="U18" s="920">
        <v>2890.46</v>
      </c>
      <c r="V18" s="920">
        <v>2200</v>
      </c>
      <c r="W18" s="920">
        <v>2200</v>
      </c>
      <c r="X18" s="920">
        <v>1440.14</v>
      </c>
      <c r="Y18" s="920">
        <v>1440.14</v>
      </c>
    </row>
    <row r="19" spans="1:25" s="105" customFormat="1" ht="11.25">
      <c r="A19" s="268" t="s">
        <v>138</v>
      </c>
      <c r="B19" s="920">
        <v>9682.7800000000007</v>
      </c>
      <c r="C19" s="920">
        <v>14254.17</v>
      </c>
      <c r="D19" s="920">
        <v>8733.83</v>
      </c>
      <c r="E19" s="920">
        <v>12227.37</v>
      </c>
      <c r="F19" s="920">
        <v>7784.9</v>
      </c>
      <c r="G19" s="920">
        <v>10120.370000000001</v>
      </c>
      <c r="H19" s="920">
        <v>7206.07</v>
      </c>
      <c r="I19" s="920">
        <v>8647.2800000000007</v>
      </c>
      <c r="J19" s="920">
        <v>5446.81</v>
      </c>
      <c r="K19" s="920">
        <v>5446.81</v>
      </c>
      <c r="L19" s="920">
        <v>4892.74</v>
      </c>
      <c r="M19" s="920">
        <v>4892.74</v>
      </c>
      <c r="N19" s="920">
        <v>3806.52</v>
      </c>
      <c r="O19" s="920">
        <v>4948.4799999999996</v>
      </c>
      <c r="P19" s="920">
        <v>4892.74</v>
      </c>
      <c r="Q19" s="920">
        <v>7339.11</v>
      </c>
      <c r="R19" s="920">
        <v>3358.88</v>
      </c>
      <c r="S19" s="920">
        <v>4030.65</v>
      </c>
      <c r="T19" s="920">
        <v>2911.24</v>
      </c>
      <c r="U19" s="920">
        <v>3202.36</v>
      </c>
      <c r="V19" s="920">
        <v>2515.41</v>
      </c>
      <c r="W19" s="920">
        <v>2515.41</v>
      </c>
      <c r="X19" s="920">
        <v>2152.0700000000002</v>
      </c>
      <c r="Y19" s="920">
        <v>2152.0700000000002</v>
      </c>
    </row>
    <row r="20" spans="1:25" s="105" customFormat="1" ht="11.25">
      <c r="A20" s="268" t="s">
        <v>24</v>
      </c>
      <c r="B20" s="920">
        <v>6510.39</v>
      </c>
      <c r="C20" s="920">
        <v>8800.39</v>
      </c>
      <c r="D20" s="920">
        <v>5868.29</v>
      </c>
      <c r="E20" s="920">
        <v>7353.29</v>
      </c>
      <c r="F20" s="920">
        <v>5109.62</v>
      </c>
      <c r="G20" s="920">
        <v>6394.62</v>
      </c>
      <c r="H20" s="920">
        <v>4475.66</v>
      </c>
      <c r="I20" s="920">
        <v>5560.66</v>
      </c>
      <c r="J20" s="920">
        <v>3334.8</v>
      </c>
      <c r="K20" s="920">
        <v>4519.8</v>
      </c>
      <c r="L20" s="920">
        <v>2540.31</v>
      </c>
      <c r="M20" s="920">
        <v>2865.81</v>
      </c>
      <c r="N20" s="920">
        <v>793.85</v>
      </c>
      <c r="O20" s="920">
        <v>1118.8499999999999</v>
      </c>
      <c r="P20" s="920">
        <v>2659.39</v>
      </c>
      <c r="Q20" s="920">
        <v>3344.39</v>
      </c>
      <c r="R20" s="920">
        <v>2368.34</v>
      </c>
      <c r="S20" s="920">
        <v>2898.34</v>
      </c>
      <c r="T20" s="920">
        <v>2024.61</v>
      </c>
      <c r="U20" s="920">
        <v>2434.61</v>
      </c>
      <c r="V20" s="920">
        <v>1928.2</v>
      </c>
      <c r="W20" s="920">
        <v>2253.1999999999998</v>
      </c>
      <c r="X20" s="920">
        <v>622</v>
      </c>
      <c r="Y20" s="920">
        <v>947</v>
      </c>
    </row>
    <row r="21" spans="1:25" s="105" customFormat="1" ht="11.25">
      <c r="A21" s="268" t="s">
        <v>25</v>
      </c>
      <c r="B21" s="920">
        <v>4249.6499999999996</v>
      </c>
      <c r="C21" s="920">
        <v>9968.31</v>
      </c>
      <c r="D21" s="920">
        <v>3368.49</v>
      </c>
      <c r="E21" s="920">
        <v>7884.34</v>
      </c>
      <c r="F21" s="920">
        <v>2978.67</v>
      </c>
      <c r="G21" s="920">
        <v>7029.92</v>
      </c>
      <c r="H21" s="920">
        <v>2590.19</v>
      </c>
      <c r="I21" s="920">
        <v>6206.37</v>
      </c>
      <c r="J21" s="920">
        <v>2195.38</v>
      </c>
      <c r="K21" s="920">
        <v>5184.25</v>
      </c>
      <c r="L21" s="920">
        <v>1557.98</v>
      </c>
      <c r="M21" s="920">
        <v>3625.96</v>
      </c>
      <c r="N21" s="920">
        <v>1365.81</v>
      </c>
      <c r="O21" s="920">
        <v>1365.81</v>
      </c>
      <c r="P21" s="920">
        <v>1557.98</v>
      </c>
      <c r="Q21" s="920">
        <v>3802.09</v>
      </c>
      <c r="R21" s="920">
        <v>1365.81</v>
      </c>
      <c r="S21" s="920">
        <v>3315.21</v>
      </c>
      <c r="T21" s="920">
        <v>882.78</v>
      </c>
      <c r="U21" s="920">
        <v>2239.3200000000002</v>
      </c>
      <c r="V21" s="920">
        <v>790.14</v>
      </c>
      <c r="W21" s="920">
        <v>2031.19</v>
      </c>
      <c r="X21" s="920">
        <v>622</v>
      </c>
      <c r="Y21" s="920">
        <v>622</v>
      </c>
    </row>
    <row r="22" spans="1:25" s="105" customFormat="1" ht="11.25">
      <c r="A22" s="268" t="s">
        <v>26</v>
      </c>
      <c r="B22" s="920">
        <v>14354.24</v>
      </c>
      <c r="C22" s="920">
        <v>21531.360000000001</v>
      </c>
      <c r="D22" s="920">
        <v>13670.71</v>
      </c>
      <c r="E22" s="920">
        <v>20506.060000000001</v>
      </c>
      <c r="F22" s="920">
        <v>12896.89</v>
      </c>
      <c r="G22" s="920">
        <v>19345.34</v>
      </c>
      <c r="H22" s="920">
        <v>12282.75</v>
      </c>
      <c r="I22" s="920">
        <v>18424.13</v>
      </c>
      <c r="J22" s="920">
        <v>8470.8700000000008</v>
      </c>
      <c r="K22" s="920">
        <v>12706.3</v>
      </c>
      <c r="L22" s="920">
        <v>5456.27</v>
      </c>
      <c r="M22" s="920">
        <v>5456.27</v>
      </c>
      <c r="N22" s="920">
        <v>2480.12</v>
      </c>
      <c r="O22" s="920">
        <v>3194.4</v>
      </c>
      <c r="P22" s="920">
        <v>5484.18</v>
      </c>
      <c r="Q22" s="920">
        <v>8266.27</v>
      </c>
      <c r="R22" s="920">
        <v>4455.09</v>
      </c>
      <c r="S22" s="920">
        <v>6682.63</v>
      </c>
      <c r="T22" s="920">
        <v>3548.59</v>
      </c>
      <c r="U22" s="920">
        <v>5322.88</v>
      </c>
      <c r="V22" s="920">
        <v>3225.99</v>
      </c>
      <c r="W22" s="920">
        <v>4838.9799999999996</v>
      </c>
      <c r="X22" s="920">
        <v>1463.03</v>
      </c>
      <c r="Y22" s="920">
        <v>1463.03</v>
      </c>
    </row>
    <row r="23" spans="1:25" s="105" customFormat="1" ht="11.25">
      <c r="A23" s="268" t="s">
        <v>27</v>
      </c>
      <c r="B23" s="920" t="s">
        <v>170</v>
      </c>
      <c r="C23" s="920">
        <v>13946.81</v>
      </c>
      <c r="D23" s="920" t="s">
        <v>170</v>
      </c>
      <c r="E23" s="920">
        <v>11347.26</v>
      </c>
      <c r="F23" s="920" t="s">
        <v>170</v>
      </c>
      <c r="G23" s="920">
        <v>9612.35</v>
      </c>
      <c r="H23" s="920" t="s">
        <v>170</v>
      </c>
      <c r="I23" s="920">
        <v>7795.38</v>
      </c>
      <c r="J23" s="920" t="s">
        <v>170</v>
      </c>
      <c r="K23" s="920">
        <v>6095.63</v>
      </c>
      <c r="L23" s="920" t="s">
        <v>170</v>
      </c>
      <c r="M23" s="920" t="s">
        <v>170</v>
      </c>
      <c r="N23" s="920" t="s">
        <v>170</v>
      </c>
      <c r="O23" s="920" t="s">
        <v>170</v>
      </c>
      <c r="P23" s="920" t="s">
        <v>170</v>
      </c>
      <c r="Q23" s="920">
        <v>5099.2299999999996</v>
      </c>
      <c r="R23" s="920" t="s">
        <v>170</v>
      </c>
      <c r="S23" s="920">
        <v>3887.92</v>
      </c>
      <c r="T23" s="920" t="s">
        <v>170</v>
      </c>
      <c r="U23" s="920">
        <v>2871.98</v>
      </c>
      <c r="V23" s="920" t="s">
        <v>170</v>
      </c>
      <c r="W23" s="920">
        <v>2461.6999999999998</v>
      </c>
      <c r="X23" s="920" t="s">
        <v>170</v>
      </c>
      <c r="Y23" s="920" t="s">
        <v>170</v>
      </c>
    </row>
    <row r="24" spans="1:25" s="105" customFormat="1" ht="11.25">
      <c r="A24" s="268" t="s">
        <v>28</v>
      </c>
      <c r="B24" s="920">
        <v>10115</v>
      </c>
      <c r="C24" s="920">
        <v>10719</v>
      </c>
      <c r="D24" s="920">
        <v>7671</v>
      </c>
      <c r="E24" s="920">
        <v>8164</v>
      </c>
      <c r="F24" s="920">
        <v>5927</v>
      </c>
      <c r="G24" s="920">
        <v>6341</v>
      </c>
      <c r="H24" s="920">
        <v>4712</v>
      </c>
      <c r="I24" s="920">
        <v>5071</v>
      </c>
      <c r="J24" s="920">
        <v>3850</v>
      </c>
      <c r="K24" s="920">
        <v>4170</v>
      </c>
      <c r="L24" s="920">
        <v>2759</v>
      </c>
      <c r="M24" s="920">
        <v>3049</v>
      </c>
      <c r="N24" s="920" t="s">
        <v>170</v>
      </c>
      <c r="O24" s="920" t="s">
        <v>170</v>
      </c>
      <c r="P24" s="920">
        <v>2363</v>
      </c>
      <c r="Q24" s="920">
        <v>2615</v>
      </c>
      <c r="R24" s="920">
        <v>2164</v>
      </c>
      <c r="S24" s="920">
        <v>2407</v>
      </c>
      <c r="T24" s="920">
        <v>1793</v>
      </c>
      <c r="U24" s="920">
        <v>2019</v>
      </c>
      <c r="V24" s="920">
        <v>1704</v>
      </c>
      <c r="W24" s="920">
        <v>1926</v>
      </c>
      <c r="X24" s="920">
        <v>852</v>
      </c>
      <c r="Y24" s="920">
        <v>852</v>
      </c>
    </row>
    <row r="25" spans="1:25" s="105" customFormat="1" ht="11.25">
      <c r="A25" s="268" t="s">
        <v>29</v>
      </c>
      <c r="B25" s="920">
        <v>1692.72</v>
      </c>
      <c r="C25" s="920">
        <v>15166.79</v>
      </c>
      <c r="D25" s="920">
        <v>1523.45</v>
      </c>
      <c r="E25" s="920">
        <v>13225.52</v>
      </c>
      <c r="F25" s="920">
        <v>1375.1</v>
      </c>
      <c r="G25" s="920">
        <v>10488.93</v>
      </c>
      <c r="H25" s="920">
        <v>1234</v>
      </c>
      <c r="I25" s="920">
        <v>8364.9699999999993</v>
      </c>
      <c r="J25" s="920">
        <v>1110.42</v>
      </c>
      <c r="K25" s="920">
        <v>6558.42</v>
      </c>
      <c r="L25" s="920">
        <v>898.84</v>
      </c>
      <c r="M25" s="920">
        <v>3435.82</v>
      </c>
      <c r="N25" s="920">
        <v>590.76</v>
      </c>
      <c r="O25" s="920">
        <v>1580.28</v>
      </c>
      <c r="P25" s="920">
        <v>898.84</v>
      </c>
      <c r="Q25" s="920">
        <v>5734.6</v>
      </c>
      <c r="R25" s="920">
        <v>826.05</v>
      </c>
      <c r="S25" s="920">
        <v>4906.75</v>
      </c>
      <c r="T25" s="920">
        <v>590.76</v>
      </c>
      <c r="U25" s="920">
        <v>2751.46</v>
      </c>
      <c r="V25" s="920">
        <v>512.89</v>
      </c>
      <c r="W25" s="920">
        <v>2284.9299999999998</v>
      </c>
      <c r="X25" s="920">
        <v>423.19</v>
      </c>
      <c r="Y25" s="920">
        <v>1132.02</v>
      </c>
    </row>
    <row r="26" spans="1:25" s="105" customFormat="1" ht="11.25">
      <c r="A26" s="268" t="s">
        <v>30</v>
      </c>
      <c r="B26" s="920" t="s">
        <v>170</v>
      </c>
      <c r="C26" s="920" t="s">
        <v>170</v>
      </c>
      <c r="D26" s="920" t="s">
        <v>170</v>
      </c>
      <c r="E26" s="920" t="s">
        <v>170</v>
      </c>
      <c r="F26" s="920" t="s">
        <v>170</v>
      </c>
      <c r="G26" s="920" t="s">
        <v>170</v>
      </c>
      <c r="H26" s="920" t="s">
        <v>170</v>
      </c>
      <c r="I26" s="920" t="s">
        <v>170</v>
      </c>
      <c r="J26" s="920" t="s">
        <v>170</v>
      </c>
      <c r="K26" s="920" t="s">
        <v>170</v>
      </c>
      <c r="L26" s="920" t="s">
        <v>170</v>
      </c>
      <c r="M26" s="920" t="s">
        <v>170</v>
      </c>
      <c r="N26" s="920" t="s">
        <v>170</v>
      </c>
      <c r="O26" s="920" t="s">
        <v>170</v>
      </c>
      <c r="P26" s="920" t="s">
        <v>170</v>
      </c>
      <c r="Q26" s="920" t="s">
        <v>170</v>
      </c>
      <c r="R26" s="920" t="s">
        <v>170</v>
      </c>
      <c r="S26" s="920" t="s">
        <v>170</v>
      </c>
      <c r="T26" s="920" t="s">
        <v>170</v>
      </c>
      <c r="U26" s="920" t="s">
        <v>170</v>
      </c>
      <c r="V26" s="920" t="s">
        <v>170</v>
      </c>
      <c r="W26" s="920" t="s">
        <v>170</v>
      </c>
      <c r="X26" s="920" t="s">
        <v>170</v>
      </c>
      <c r="Y26" s="920" t="s">
        <v>170</v>
      </c>
    </row>
    <row r="27" spans="1:25" s="105" customFormat="1" ht="11.25">
      <c r="A27" s="268" t="s">
        <v>44</v>
      </c>
      <c r="B27" s="920">
        <v>7928.15</v>
      </c>
      <c r="C27" s="920">
        <v>7928.15</v>
      </c>
      <c r="D27" s="920">
        <v>7559.98</v>
      </c>
      <c r="E27" s="920">
        <v>7559.98</v>
      </c>
      <c r="F27" s="920">
        <v>7237.56</v>
      </c>
      <c r="G27" s="920">
        <v>7237.56</v>
      </c>
      <c r="H27" s="920">
        <v>5956.06</v>
      </c>
      <c r="I27" s="920">
        <v>5956.06</v>
      </c>
      <c r="J27" s="920">
        <v>3062.17</v>
      </c>
      <c r="K27" s="920">
        <v>3062.17</v>
      </c>
      <c r="L27" s="920" t="s">
        <v>170</v>
      </c>
      <c r="M27" s="920" t="s">
        <v>170</v>
      </c>
      <c r="N27" s="920">
        <v>2778.03</v>
      </c>
      <c r="O27" s="920">
        <v>2778.03</v>
      </c>
      <c r="P27" s="920" t="s">
        <v>170</v>
      </c>
      <c r="Q27" s="920" t="s">
        <v>170</v>
      </c>
      <c r="R27" s="920">
        <v>2170.25</v>
      </c>
      <c r="S27" s="920">
        <v>2170.25</v>
      </c>
      <c r="T27" s="920" t="s">
        <v>170</v>
      </c>
      <c r="U27" s="920" t="s">
        <v>170</v>
      </c>
      <c r="V27" s="920">
        <v>1375.71</v>
      </c>
      <c r="W27" s="920">
        <v>1375.71</v>
      </c>
      <c r="X27" s="920">
        <v>1150.51</v>
      </c>
      <c r="Y27" s="920">
        <v>1150.51</v>
      </c>
    </row>
    <row r="28" spans="1:25" s="105" customFormat="1" ht="11.25">
      <c r="A28" s="268" t="s">
        <v>46</v>
      </c>
      <c r="B28" s="920">
        <v>9060.5499999999993</v>
      </c>
      <c r="C28" s="920">
        <v>12369.84</v>
      </c>
      <c r="D28" s="920">
        <v>8479.86</v>
      </c>
      <c r="E28" s="920">
        <v>10610.81</v>
      </c>
      <c r="F28" s="920">
        <v>7938.48</v>
      </c>
      <c r="G28" s="920">
        <v>10743.99</v>
      </c>
      <c r="H28" s="920">
        <v>6964.7</v>
      </c>
      <c r="I28" s="920">
        <v>9475.5499999999993</v>
      </c>
      <c r="J28" s="920">
        <v>4515.08</v>
      </c>
      <c r="K28" s="920">
        <v>6937.36</v>
      </c>
      <c r="L28" s="920">
        <v>4294.47</v>
      </c>
      <c r="M28" s="920">
        <v>5284.88</v>
      </c>
      <c r="N28" s="920">
        <v>1401.27</v>
      </c>
      <c r="O28" s="920">
        <v>1401.27</v>
      </c>
      <c r="P28" s="920">
        <v>4075.54</v>
      </c>
      <c r="Q28" s="920">
        <v>5038.37</v>
      </c>
      <c r="R28" s="920">
        <v>2765.87</v>
      </c>
      <c r="S28" s="920">
        <v>3563.68</v>
      </c>
      <c r="T28" s="920">
        <v>2505</v>
      </c>
      <c r="U28" s="920">
        <v>3269.94</v>
      </c>
      <c r="V28" s="920">
        <v>2362.0700000000002</v>
      </c>
      <c r="W28" s="920">
        <v>3109</v>
      </c>
      <c r="X28" s="920">
        <v>988.03</v>
      </c>
      <c r="Y28" s="920">
        <v>988.03</v>
      </c>
    </row>
    <row r="29" spans="1:25" s="105" customFormat="1" ht="11.25">
      <c r="A29" s="268" t="s">
        <v>33</v>
      </c>
      <c r="B29" s="920" t="s">
        <v>170</v>
      </c>
      <c r="C29" s="920">
        <v>10699.44</v>
      </c>
      <c r="D29" s="920" t="s">
        <v>170</v>
      </c>
      <c r="E29" s="920">
        <v>10291.48</v>
      </c>
      <c r="F29" s="920" t="s">
        <v>170</v>
      </c>
      <c r="G29" s="920">
        <v>8854.36</v>
      </c>
      <c r="H29" s="920" t="s">
        <v>170</v>
      </c>
      <c r="I29" s="920">
        <v>7077.81</v>
      </c>
      <c r="J29" s="920" t="s">
        <v>170</v>
      </c>
      <c r="K29" s="920">
        <v>6151.23</v>
      </c>
      <c r="L29" s="920" t="s">
        <v>170</v>
      </c>
      <c r="M29" s="920">
        <v>5203.75</v>
      </c>
      <c r="N29" s="920" t="s">
        <v>170</v>
      </c>
      <c r="O29" s="920">
        <v>4275.96</v>
      </c>
      <c r="P29" s="920" t="s">
        <v>170</v>
      </c>
      <c r="Q29" s="920">
        <v>5100.8100000000004</v>
      </c>
      <c r="R29" s="920" t="s">
        <v>170</v>
      </c>
      <c r="S29" s="920">
        <v>4508.58</v>
      </c>
      <c r="T29" s="920" t="s">
        <v>170</v>
      </c>
      <c r="U29" s="920">
        <v>2772.2</v>
      </c>
      <c r="V29" s="920" t="s">
        <v>170</v>
      </c>
      <c r="W29" s="920">
        <v>2520.69</v>
      </c>
      <c r="X29" s="920" t="s">
        <v>170</v>
      </c>
      <c r="Y29" s="920">
        <v>1733.73</v>
      </c>
    </row>
    <row r="30" spans="1:25" s="105" customFormat="1" ht="11.25">
      <c r="A30" s="268" t="s">
        <v>34</v>
      </c>
      <c r="B30" s="920">
        <v>5882.13</v>
      </c>
      <c r="C30" s="920">
        <v>15000.89</v>
      </c>
      <c r="D30" s="920">
        <v>5316.65</v>
      </c>
      <c r="E30" s="920">
        <v>13618.46</v>
      </c>
      <c r="F30" s="920">
        <v>5060.8</v>
      </c>
      <c r="G30" s="920">
        <v>12643.44</v>
      </c>
      <c r="H30" s="920">
        <v>4817.82</v>
      </c>
      <c r="I30" s="920">
        <v>10495.33</v>
      </c>
      <c r="J30" s="920">
        <v>4370.26</v>
      </c>
      <c r="K30" s="920">
        <v>9922.7900000000009</v>
      </c>
      <c r="L30" s="920">
        <v>3842.33</v>
      </c>
      <c r="M30" s="920">
        <v>7805.04</v>
      </c>
      <c r="N30" s="920">
        <v>2754.43</v>
      </c>
      <c r="O30" s="920">
        <v>4361.58</v>
      </c>
      <c r="P30" s="920">
        <v>2282.67</v>
      </c>
      <c r="Q30" s="920">
        <v>5943.63</v>
      </c>
      <c r="R30" s="920">
        <v>1796.04</v>
      </c>
      <c r="S30" s="920">
        <v>5162.28</v>
      </c>
      <c r="T30" s="920">
        <v>1472.02</v>
      </c>
      <c r="U30" s="920">
        <v>4158.46</v>
      </c>
      <c r="V30" s="920">
        <v>1229.06</v>
      </c>
      <c r="W30" s="920">
        <v>3806.63</v>
      </c>
      <c r="X30" s="920">
        <v>1229.06</v>
      </c>
      <c r="Y30" s="920">
        <v>2385.86</v>
      </c>
    </row>
    <row r="31" spans="1:25" s="105" customFormat="1" ht="11.25">
      <c r="A31" s="268" t="s">
        <v>61</v>
      </c>
      <c r="B31" s="920">
        <v>9425.02</v>
      </c>
      <c r="C31" s="920">
        <v>13306.7</v>
      </c>
      <c r="D31" s="920">
        <v>8726.36</v>
      </c>
      <c r="E31" s="920">
        <v>12247.07</v>
      </c>
      <c r="F31" s="920">
        <v>8094.1</v>
      </c>
      <c r="G31" s="920">
        <v>10936.89</v>
      </c>
      <c r="H31" s="920">
        <v>7521.92</v>
      </c>
      <c r="I31" s="920">
        <v>9784.58</v>
      </c>
      <c r="J31" s="920">
        <v>6252.7</v>
      </c>
      <c r="K31" s="920">
        <v>6584.99</v>
      </c>
      <c r="L31" s="920">
        <v>5227.46</v>
      </c>
      <c r="M31" s="920">
        <v>5227.46</v>
      </c>
      <c r="N31" s="920">
        <v>2835.99</v>
      </c>
      <c r="O31" s="920">
        <v>2835.99</v>
      </c>
      <c r="P31" s="920">
        <v>4037.08</v>
      </c>
      <c r="Q31" s="920">
        <v>5295.4</v>
      </c>
      <c r="R31" s="920">
        <v>3490.98</v>
      </c>
      <c r="S31" s="920">
        <v>4381.2700000000004</v>
      </c>
      <c r="T31" s="920">
        <v>3045.44</v>
      </c>
      <c r="U31" s="920">
        <v>3757.51</v>
      </c>
      <c r="V31" s="920">
        <v>2814.5</v>
      </c>
      <c r="W31" s="920">
        <v>3023.29</v>
      </c>
      <c r="X31" s="920">
        <v>2537.9</v>
      </c>
      <c r="Y31" s="920">
        <v>2537.9</v>
      </c>
    </row>
    <row r="32" spans="1:25" s="105" customFormat="1" ht="11.25">
      <c r="A32" s="268" t="s">
        <v>36</v>
      </c>
      <c r="B32" s="920">
        <v>10682.6</v>
      </c>
      <c r="C32" s="920">
        <v>14421.51</v>
      </c>
      <c r="D32" s="920">
        <v>9289.2199999999993</v>
      </c>
      <c r="E32" s="920">
        <v>12540.45</v>
      </c>
      <c r="F32" s="920">
        <v>8444.75</v>
      </c>
      <c r="G32" s="920">
        <v>11400.41</v>
      </c>
      <c r="H32" s="920">
        <v>7343.26</v>
      </c>
      <c r="I32" s="920">
        <v>9913.4</v>
      </c>
      <c r="J32" s="920">
        <v>4895.5</v>
      </c>
      <c r="K32" s="920">
        <v>6608.93</v>
      </c>
      <c r="L32" s="920">
        <v>4707.22</v>
      </c>
      <c r="M32" s="920">
        <v>6354.75</v>
      </c>
      <c r="N32" s="920">
        <v>3419.57</v>
      </c>
      <c r="O32" s="920">
        <v>4616.42</v>
      </c>
      <c r="P32" s="920">
        <v>4093.23</v>
      </c>
      <c r="Q32" s="920">
        <v>5525.86</v>
      </c>
      <c r="R32" s="920">
        <v>2999.62</v>
      </c>
      <c r="S32" s="920">
        <v>4049.49</v>
      </c>
      <c r="T32" s="920">
        <v>2726.92</v>
      </c>
      <c r="U32" s="920">
        <v>3681.34</v>
      </c>
      <c r="V32" s="920">
        <v>2081.37</v>
      </c>
      <c r="W32" s="920">
        <v>2705.78</v>
      </c>
      <c r="X32" s="920">
        <v>1040.68</v>
      </c>
      <c r="Y32" s="920">
        <v>1352.89</v>
      </c>
    </row>
    <row r="33" spans="1:25" s="105" customFormat="1" ht="11.25">
      <c r="A33" s="899" t="s">
        <v>47</v>
      </c>
      <c r="B33" s="923">
        <v>12874.8</v>
      </c>
      <c r="C33" s="923" t="s">
        <v>170</v>
      </c>
      <c r="D33" s="923">
        <v>11587.32</v>
      </c>
      <c r="E33" s="923" t="s">
        <v>170</v>
      </c>
      <c r="F33" s="923">
        <v>10428.59</v>
      </c>
      <c r="G33" s="923" t="s">
        <v>170</v>
      </c>
      <c r="H33" s="923">
        <v>9385.73</v>
      </c>
      <c r="I33" s="923" t="s">
        <v>170</v>
      </c>
      <c r="J33" s="923">
        <v>7503.2</v>
      </c>
      <c r="K33" s="923" t="s">
        <v>170</v>
      </c>
      <c r="L33" s="923">
        <v>5757.6</v>
      </c>
      <c r="M33" s="923" t="s">
        <v>170</v>
      </c>
      <c r="N33" s="923">
        <v>3862.44</v>
      </c>
      <c r="O33" s="923" t="s">
        <v>170</v>
      </c>
      <c r="P33" s="923">
        <v>5752.6</v>
      </c>
      <c r="Q33" s="923" t="s">
        <v>170</v>
      </c>
      <c r="R33" s="923">
        <v>4905.74</v>
      </c>
      <c r="S33" s="923" t="s">
        <v>170</v>
      </c>
      <c r="T33" s="923">
        <v>3778.71</v>
      </c>
      <c r="U33" s="923" t="s">
        <v>170</v>
      </c>
      <c r="V33" s="923">
        <v>3057.77</v>
      </c>
      <c r="W33" s="923" t="s">
        <v>170</v>
      </c>
      <c r="X33" s="923">
        <v>1520.15</v>
      </c>
      <c r="Y33" s="923" t="s">
        <v>170</v>
      </c>
    </row>
    <row r="34" spans="1:25" s="105" customFormat="1" ht="11.25" customHeight="1">
      <c r="A34" s="1204" t="s">
        <v>467</v>
      </c>
      <c r="B34" s="1204"/>
      <c r="C34" s="1204"/>
      <c r="D34" s="1204"/>
      <c r="E34" s="1204"/>
      <c r="F34" s="1204"/>
      <c r="G34" s="1204"/>
      <c r="H34" s="1204"/>
      <c r="I34" s="1204"/>
      <c r="J34" s="1204"/>
      <c r="K34" s="1204"/>
      <c r="L34" s="1204"/>
      <c r="M34" s="1204"/>
      <c r="N34" s="1204"/>
      <c r="O34" s="1204"/>
      <c r="P34" s="1204"/>
      <c r="Q34" s="1204"/>
    </row>
    <row r="35" spans="1:25" s="105" customFormat="1" ht="11.25">
      <c r="A35" s="11" t="s">
        <v>468</v>
      </c>
      <c r="B35" s="11"/>
      <c r="C35" s="11"/>
      <c r="D35" s="11"/>
      <c r="E35" s="11"/>
      <c r="F35" s="11"/>
      <c r="G35" s="11"/>
      <c r="H35" s="11"/>
      <c r="I35" s="11"/>
      <c r="J35" s="11"/>
      <c r="K35" s="11"/>
      <c r="L35" s="11"/>
      <c r="M35" s="11"/>
      <c r="N35" s="11"/>
      <c r="O35" s="11"/>
      <c r="P35" s="11"/>
      <c r="Q35" s="11"/>
    </row>
    <row r="36" spans="1:25" s="105" customFormat="1" ht="11.25">
      <c r="A36" s="145" t="s">
        <v>524</v>
      </c>
      <c r="B36" s="145"/>
      <c r="C36" s="145"/>
      <c r="D36" s="394"/>
      <c r="E36" s="394"/>
      <c r="F36" s="394"/>
      <c r="G36" s="394"/>
      <c r="H36" s="394"/>
      <c r="I36" s="394"/>
      <c r="J36" s="394"/>
      <c r="K36" s="394"/>
      <c r="L36" s="394"/>
    </row>
    <row r="37" spans="1:25" s="105" customFormat="1" ht="11.25">
      <c r="A37" s="145" t="s">
        <v>525</v>
      </c>
      <c r="B37" s="145"/>
      <c r="C37" s="145"/>
      <c r="D37" s="394"/>
      <c r="E37" s="394"/>
      <c r="F37" s="394"/>
      <c r="G37" s="394"/>
      <c r="H37" s="394"/>
      <c r="I37" s="394"/>
      <c r="J37" s="394"/>
      <c r="K37" s="394"/>
      <c r="L37" s="394"/>
    </row>
    <row r="38" spans="1:25" s="105" customFormat="1" ht="11.25"/>
  </sheetData>
  <mergeCells count="14">
    <mergeCell ref="J5:K5"/>
    <mergeCell ref="A34:Q34"/>
    <mergeCell ref="A5:A6"/>
    <mergeCell ref="B5:C5"/>
    <mergeCell ref="D5:E5"/>
    <mergeCell ref="F5:G5"/>
    <mergeCell ref="H5:I5"/>
    <mergeCell ref="X5:Y5"/>
    <mergeCell ref="L5:M5"/>
    <mergeCell ref="N5:O5"/>
    <mergeCell ref="P5:Q5"/>
    <mergeCell ref="R5:S5"/>
    <mergeCell ref="T5:U5"/>
    <mergeCell ref="V5:W5"/>
  </mergeCells>
  <pageMargins left="0.511811024" right="0.511811024" top="0.78740157499999996" bottom="0.78740157499999996" header="0.31496062000000002" footer="0.3149606200000000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pane xSplit="1" ySplit="6" topLeftCell="H7" activePane="bottomRight" state="frozen"/>
      <selection pane="topRight" activeCell="B1" sqref="B1"/>
      <selection pane="bottomLeft" activeCell="A7" sqref="A7"/>
      <selection pane="bottomRight" activeCell="R46" sqref="R46"/>
    </sheetView>
  </sheetViews>
  <sheetFormatPr defaultRowHeight="15"/>
  <cols>
    <col min="1" max="1" width="17.140625" customWidth="1"/>
  </cols>
  <sheetData>
    <row r="1" spans="1:29" s="105" customFormat="1" ht="11.25">
      <c r="A1" s="542" t="s">
        <v>539</v>
      </c>
      <c r="M1" s="394"/>
      <c r="N1" s="394"/>
      <c r="O1" s="394"/>
      <c r="P1" s="394"/>
      <c r="Q1" s="394"/>
      <c r="R1" s="394"/>
      <c r="S1" s="394"/>
      <c r="T1" s="394"/>
      <c r="U1" s="394"/>
      <c r="V1" s="394"/>
      <c r="W1" s="394"/>
      <c r="X1" s="394"/>
      <c r="Y1" s="394"/>
      <c r="Z1" s="394"/>
      <c r="AA1" s="394"/>
      <c r="AB1" s="394"/>
      <c r="AC1" s="394"/>
    </row>
    <row r="2" spans="1:29" s="105" customFormat="1" ht="11.25">
      <c r="A2" s="545" t="s">
        <v>526</v>
      </c>
      <c r="M2" s="394"/>
      <c r="N2" s="394"/>
      <c r="O2" s="394"/>
      <c r="P2" s="394"/>
      <c r="Q2" s="394"/>
      <c r="R2" s="394"/>
      <c r="S2" s="394"/>
      <c r="T2" s="394"/>
      <c r="U2" s="394"/>
      <c r="V2" s="394"/>
      <c r="W2" s="394"/>
      <c r="X2" s="394"/>
      <c r="Y2" s="394"/>
      <c r="Z2" s="394"/>
      <c r="AA2" s="394"/>
      <c r="AB2" s="394"/>
      <c r="AC2" s="394"/>
    </row>
    <row r="3" spans="1:29" s="105" customFormat="1" ht="11.25">
      <c r="A3" s="545" t="s">
        <v>455</v>
      </c>
      <c r="M3" s="394"/>
      <c r="N3" s="394"/>
      <c r="O3" s="394"/>
      <c r="P3" s="394"/>
      <c r="Q3" s="394"/>
      <c r="R3" s="394"/>
      <c r="S3" s="394"/>
      <c r="T3" s="394"/>
      <c r="U3" s="394"/>
      <c r="V3" s="394"/>
      <c r="W3" s="394"/>
      <c r="X3" s="394"/>
      <c r="Y3" s="394"/>
      <c r="Z3" s="394"/>
      <c r="AA3" s="394"/>
      <c r="AB3" s="394"/>
      <c r="AC3" s="394"/>
    </row>
    <row r="4" spans="1:29" s="105" customFormat="1" ht="11.25">
      <c r="B4" s="1220"/>
      <c r="C4" s="1220"/>
      <c r="D4" s="1220"/>
      <c r="E4" s="1220"/>
      <c r="F4" s="1220"/>
      <c r="G4" s="1220"/>
      <c r="H4" s="1220"/>
      <c r="I4" s="1220"/>
      <c r="J4" s="1220"/>
      <c r="K4" s="1220"/>
      <c r="L4" s="1220"/>
      <c r="M4" s="1220"/>
      <c r="N4" s="1220"/>
      <c r="O4" s="1220"/>
      <c r="P4" s="1220"/>
      <c r="Q4" s="1220"/>
      <c r="R4" s="1220"/>
      <c r="S4" s="1220"/>
      <c r="W4" s="547"/>
      <c r="X4" s="547"/>
      <c r="Y4" s="924" t="s">
        <v>640</v>
      </c>
    </row>
    <row r="5" spans="1:29" s="546" customFormat="1" ht="27" customHeight="1">
      <c r="A5" s="1205" t="s">
        <v>2</v>
      </c>
      <c r="B5" s="1205" t="s">
        <v>511</v>
      </c>
      <c r="C5" s="1205"/>
      <c r="D5" s="1205" t="s">
        <v>512</v>
      </c>
      <c r="E5" s="1205"/>
      <c r="F5" s="1205" t="s">
        <v>513</v>
      </c>
      <c r="G5" s="1205"/>
      <c r="H5" s="1205" t="s">
        <v>514</v>
      </c>
      <c r="I5" s="1205"/>
      <c r="J5" s="1205" t="s">
        <v>515</v>
      </c>
      <c r="K5" s="1205"/>
      <c r="L5" s="1205" t="s">
        <v>527</v>
      </c>
      <c r="M5" s="1205"/>
      <c r="N5" s="1205" t="s">
        <v>517</v>
      </c>
      <c r="O5" s="1205"/>
      <c r="P5" s="1205" t="s">
        <v>518</v>
      </c>
      <c r="Q5" s="1205"/>
      <c r="R5" s="1205" t="s">
        <v>519</v>
      </c>
      <c r="S5" s="1205"/>
      <c r="T5" s="1205" t="s">
        <v>520</v>
      </c>
      <c r="U5" s="1205"/>
      <c r="V5" s="1205" t="s">
        <v>521</v>
      </c>
      <c r="W5" s="1205"/>
      <c r="X5" s="1205" t="s">
        <v>463</v>
      </c>
      <c r="Y5" s="1205"/>
    </row>
    <row r="6" spans="1:29" s="546" customFormat="1" ht="33.75">
      <c r="A6" s="1206"/>
      <c r="B6" s="919" t="s">
        <v>522</v>
      </c>
      <c r="C6" s="919" t="s">
        <v>523</v>
      </c>
      <c r="D6" s="919" t="s">
        <v>522</v>
      </c>
      <c r="E6" s="919" t="s">
        <v>523</v>
      </c>
      <c r="F6" s="914" t="s">
        <v>522</v>
      </c>
      <c r="G6" s="914" t="s">
        <v>523</v>
      </c>
      <c r="H6" s="914" t="s">
        <v>522</v>
      </c>
      <c r="I6" s="914" t="s">
        <v>523</v>
      </c>
      <c r="J6" s="914" t="s">
        <v>522</v>
      </c>
      <c r="K6" s="914" t="s">
        <v>523</v>
      </c>
      <c r="L6" s="914" t="s">
        <v>522</v>
      </c>
      <c r="M6" s="914" t="s">
        <v>523</v>
      </c>
      <c r="N6" s="914" t="s">
        <v>522</v>
      </c>
      <c r="O6" s="914" t="s">
        <v>523</v>
      </c>
      <c r="P6" s="914" t="s">
        <v>522</v>
      </c>
      <c r="Q6" s="914" t="s">
        <v>523</v>
      </c>
      <c r="R6" s="914" t="s">
        <v>522</v>
      </c>
      <c r="S6" s="914" t="s">
        <v>523</v>
      </c>
      <c r="T6" s="914" t="s">
        <v>522</v>
      </c>
      <c r="U6" s="914" t="s">
        <v>523</v>
      </c>
      <c r="V6" s="914" t="s">
        <v>522</v>
      </c>
      <c r="W6" s="914" t="s">
        <v>523</v>
      </c>
      <c r="X6" s="914" t="s">
        <v>522</v>
      </c>
      <c r="Y6" s="914" t="s">
        <v>523</v>
      </c>
    </row>
    <row r="7" spans="1:29" s="105" customFormat="1" ht="11.25">
      <c r="A7" s="895" t="s">
        <v>11</v>
      </c>
      <c r="B7" s="926">
        <v>2768.11</v>
      </c>
      <c r="C7" s="926">
        <v>11976.28</v>
      </c>
      <c r="D7" s="926">
        <v>2516.46</v>
      </c>
      <c r="E7" s="926">
        <v>10116.780000000001</v>
      </c>
      <c r="F7" s="926">
        <v>2437.98</v>
      </c>
      <c r="G7" s="926">
        <v>8595.34</v>
      </c>
      <c r="H7" s="926">
        <v>1950.38</v>
      </c>
      <c r="I7" s="926">
        <v>7327.45</v>
      </c>
      <c r="J7" s="926">
        <v>1585.66</v>
      </c>
      <c r="K7" s="926">
        <v>6313.14</v>
      </c>
      <c r="L7" s="926" t="s">
        <v>170</v>
      </c>
      <c r="M7" s="926" t="s">
        <v>170</v>
      </c>
      <c r="N7" s="926">
        <v>1223.5999999999999</v>
      </c>
      <c r="O7" s="926">
        <v>3636.23</v>
      </c>
      <c r="P7" s="926">
        <v>1182.49</v>
      </c>
      <c r="Q7" s="926">
        <v>3833.75</v>
      </c>
      <c r="R7" s="926">
        <v>810.36</v>
      </c>
      <c r="S7" s="926">
        <v>3465.97</v>
      </c>
      <c r="T7" s="926">
        <v>631.14</v>
      </c>
      <c r="U7" s="926">
        <v>2476.69</v>
      </c>
      <c r="V7" s="926">
        <v>589.86</v>
      </c>
      <c r="W7" s="926">
        <v>2372.5</v>
      </c>
      <c r="X7" s="926">
        <v>492.2</v>
      </c>
      <c r="Y7" s="926">
        <v>1637.82</v>
      </c>
    </row>
    <row r="8" spans="1:29" s="105" customFormat="1" ht="11.25">
      <c r="A8" s="268" t="s">
        <v>12</v>
      </c>
      <c r="B8" s="925" t="s">
        <v>170</v>
      </c>
      <c r="C8" s="925" t="s">
        <v>170</v>
      </c>
      <c r="D8" s="925" t="s">
        <v>170</v>
      </c>
      <c r="E8" s="925" t="s">
        <v>170</v>
      </c>
      <c r="F8" s="925" t="s">
        <v>170</v>
      </c>
      <c r="G8" s="925" t="s">
        <v>170</v>
      </c>
      <c r="H8" s="925" t="s">
        <v>170</v>
      </c>
      <c r="I8" s="925" t="s">
        <v>170</v>
      </c>
      <c r="J8" s="925" t="s">
        <v>170</v>
      </c>
      <c r="K8" s="925" t="s">
        <v>170</v>
      </c>
      <c r="L8" s="925" t="s">
        <v>170</v>
      </c>
      <c r="M8" s="925" t="s">
        <v>170</v>
      </c>
      <c r="N8" s="925" t="s">
        <v>170</v>
      </c>
      <c r="O8" s="925" t="s">
        <v>170</v>
      </c>
      <c r="P8" s="925" t="s">
        <v>170</v>
      </c>
      <c r="Q8" s="925" t="s">
        <v>170</v>
      </c>
      <c r="R8" s="925" t="s">
        <v>170</v>
      </c>
      <c r="S8" s="925" t="s">
        <v>170</v>
      </c>
      <c r="T8" s="925" t="s">
        <v>170</v>
      </c>
      <c r="U8" s="925" t="s">
        <v>170</v>
      </c>
      <c r="V8" s="925" t="s">
        <v>170</v>
      </c>
      <c r="W8" s="925" t="s">
        <v>170</v>
      </c>
      <c r="X8" s="925" t="s">
        <v>170</v>
      </c>
      <c r="Y8" s="925" t="s">
        <v>170</v>
      </c>
    </row>
    <row r="9" spans="1:29" s="105" customFormat="1" ht="11.25">
      <c r="A9" s="268" t="s">
        <v>13</v>
      </c>
      <c r="B9" s="925">
        <v>11018.85</v>
      </c>
      <c r="C9" s="925" t="s">
        <v>170</v>
      </c>
      <c r="D9" s="925">
        <v>10400.969999999999</v>
      </c>
      <c r="E9" s="925" t="s">
        <v>170</v>
      </c>
      <c r="F9" s="925">
        <v>9057.3799999999992</v>
      </c>
      <c r="G9" s="925" t="s">
        <v>170</v>
      </c>
      <c r="H9" s="925">
        <v>7508.26</v>
      </c>
      <c r="I9" s="925" t="s">
        <v>170</v>
      </c>
      <c r="J9" s="925">
        <v>6199.3</v>
      </c>
      <c r="K9" s="925" t="s">
        <v>170</v>
      </c>
      <c r="L9" s="925">
        <v>5496.63</v>
      </c>
      <c r="M9" s="925" t="s">
        <v>170</v>
      </c>
      <c r="N9" s="925">
        <v>3925.14</v>
      </c>
      <c r="O9" s="925" t="s">
        <v>170</v>
      </c>
      <c r="P9" s="925">
        <v>5464.32</v>
      </c>
      <c r="Q9" s="925" t="s">
        <v>170</v>
      </c>
      <c r="R9" s="925">
        <v>3542.79</v>
      </c>
      <c r="S9" s="925" t="s">
        <v>170</v>
      </c>
      <c r="T9" s="925">
        <v>2735.3</v>
      </c>
      <c r="U9" s="925" t="s">
        <v>170</v>
      </c>
      <c r="V9" s="925">
        <v>2498.0700000000002</v>
      </c>
      <c r="W9" s="925" t="s">
        <v>170</v>
      </c>
      <c r="X9" s="925">
        <v>1527.75</v>
      </c>
      <c r="Y9" s="925" t="s">
        <v>170</v>
      </c>
    </row>
    <row r="10" spans="1:29" s="105" customFormat="1" ht="11.25">
      <c r="A10" s="268" t="s">
        <v>15</v>
      </c>
      <c r="B10" s="925">
        <v>9335.51</v>
      </c>
      <c r="C10" s="925">
        <v>12636.4</v>
      </c>
      <c r="D10" s="925">
        <v>8495.65</v>
      </c>
      <c r="E10" s="925">
        <v>11473.08</v>
      </c>
      <c r="F10" s="925">
        <v>7687.67</v>
      </c>
      <c r="G10" s="925">
        <v>10354.530000000001</v>
      </c>
      <c r="H10" s="925">
        <v>6653.42</v>
      </c>
      <c r="I10" s="925">
        <v>8918.23</v>
      </c>
      <c r="J10" s="925">
        <v>5976.12</v>
      </c>
      <c r="K10" s="925">
        <v>7986.42</v>
      </c>
      <c r="L10" s="925">
        <v>4087.66</v>
      </c>
      <c r="M10" s="925">
        <v>5353.76</v>
      </c>
      <c r="N10" s="925">
        <v>3431.76</v>
      </c>
      <c r="O10" s="925">
        <v>4505.43</v>
      </c>
      <c r="P10" s="925">
        <v>3896.43</v>
      </c>
      <c r="Q10" s="925">
        <v>5136.76</v>
      </c>
      <c r="R10" s="925">
        <v>3442.25</v>
      </c>
      <c r="S10" s="925">
        <v>4511.83</v>
      </c>
      <c r="T10" s="925">
        <v>2325.11</v>
      </c>
      <c r="U10" s="925">
        <v>2965.57</v>
      </c>
      <c r="V10" s="925">
        <v>2025.52</v>
      </c>
      <c r="W10" s="925">
        <v>2551.29</v>
      </c>
      <c r="X10" s="925">
        <v>1256.8599999999999</v>
      </c>
      <c r="Y10" s="925">
        <v>1523.18</v>
      </c>
    </row>
    <row r="11" spans="1:29" s="105" customFormat="1" ht="11.25">
      <c r="A11" s="268" t="s">
        <v>16</v>
      </c>
      <c r="B11" s="925" t="s">
        <v>170</v>
      </c>
      <c r="C11" s="925" t="s">
        <v>170</v>
      </c>
      <c r="D11" s="925" t="s">
        <v>170</v>
      </c>
      <c r="E11" s="925" t="s">
        <v>170</v>
      </c>
      <c r="F11" s="925" t="s">
        <v>170</v>
      </c>
      <c r="G11" s="925" t="s">
        <v>170</v>
      </c>
      <c r="H11" s="925" t="s">
        <v>170</v>
      </c>
      <c r="I11" s="925" t="s">
        <v>170</v>
      </c>
      <c r="J11" s="925" t="s">
        <v>170</v>
      </c>
      <c r="K11" s="925" t="s">
        <v>170</v>
      </c>
      <c r="L11" s="925" t="s">
        <v>170</v>
      </c>
      <c r="M11" s="925" t="s">
        <v>170</v>
      </c>
      <c r="N11" s="925" t="s">
        <v>170</v>
      </c>
      <c r="O11" s="925" t="s">
        <v>170</v>
      </c>
      <c r="P11" s="925" t="s">
        <v>170</v>
      </c>
      <c r="Q11" s="925" t="s">
        <v>170</v>
      </c>
      <c r="R11" s="925" t="s">
        <v>170</v>
      </c>
      <c r="S11" s="925" t="s">
        <v>170</v>
      </c>
      <c r="T11" s="925" t="s">
        <v>170</v>
      </c>
      <c r="U11" s="925" t="s">
        <v>170</v>
      </c>
      <c r="V11" s="925" t="s">
        <v>170</v>
      </c>
      <c r="W11" s="925" t="s">
        <v>170</v>
      </c>
      <c r="X11" s="925" t="s">
        <v>170</v>
      </c>
      <c r="Y11" s="925" t="s">
        <v>170</v>
      </c>
    </row>
    <row r="12" spans="1:29" s="105" customFormat="1" ht="11.25">
      <c r="A12" s="268" t="s">
        <v>17</v>
      </c>
      <c r="B12" s="925">
        <v>9153.24</v>
      </c>
      <c r="C12" s="925">
        <v>9153.24</v>
      </c>
      <c r="D12" s="925">
        <v>7486.98</v>
      </c>
      <c r="E12" s="925">
        <v>7486.98</v>
      </c>
      <c r="F12" s="925">
        <v>6176.83</v>
      </c>
      <c r="G12" s="925">
        <v>6176.83</v>
      </c>
      <c r="H12" s="925">
        <v>5490.98</v>
      </c>
      <c r="I12" s="925">
        <v>5490.98</v>
      </c>
      <c r="J12" s="925">
        <v>4121.78</v>
      </c>
      <c r="K12" s="925">
        <v>4121.78</v>
      </c>
      <c r="L12" s="925">
        <v>3490.77</v>
      </c>
      <c r="M12" s="925">
        <v>3490.77</v>
      </c>
      <c r="N12" s="925">
        <v>3465.77</v>
      </c>
      <c r="O12" s="925">
        <v>3465.77</v>
      </c>
      <c r="P12" s="925">
        <v>3471.54</v>
      </c>
      <c r="Q12" s="925">
        <v>3471.54</v>
      </c>
      <c r="R12" s="925">
        <v>3221.58</v>
      </c>
      <c r="S12" s="925">
        <v>3221.58</v>
      </c>
      <c r="T12" s="925">
        <v>2707.33</v>
      </c>
      <c r="U12" s="925">
        <v>2707.33</v>
      </c>
      <c r="V12" s="925">
        <v>2638.61</v>
      </c>
      <c r="W12" s="925">
        <v>2638.61</v>
      </c>
      <c r="X12" s="925">
        <v>1713.29</v>
      </c>
      <c r="Y12" s="925">
        <v>1713.29</v>
      </c>
    </row>
    <row r="13" spans="1:29" s="105" customFormat="1" ht="11.25">
      <c r="A13" s="268" t="s">
        <v>18</v>
      </c>
      <c r="B13" s="925">
        <v>2760</v>
      </c>
      <c r="C13" s="925">
        <v>15358.31</v>
      </c>
      <c r="D13" s="925">
        <v>2649.6</v>
      </c>
      <c r="E13" s="925">
        <v>14830.98</v>
      </c>
      <c r="F13" s="925">
        <v>2530.92</v>
      </c>
      <c r="G13" s="925">
        <v>13168.86</v>
      </c>
      <c r="H13" s="925">
        <v>2130.12</v>
      </c>
      <c r="I13" s="925">
        <v>11255.36</v>
      </c>
      <c r="J13" s="925">
        <v>1943.04</v>
      </c>
      <c r="K13" s="925">
        <v>9887</v>
      </c>
      <c r="L13" s="925">
        <v>1548.36</v>
      </c>
      <c r="M13" s="925">
        <v>7851.78</v>
      </c>
      <c r="N13" s="925">
        <v>609.96</v>
      </c>
      <c r="O13" s="925">
        <v>4652.7299999999996</v>
      </c>
      <c r="P13" s="925">
        <v>1393.8</v>
      </c>
      <c r="Q13" s="925">
        <v>8520.4699999999993</v>
      </c>
      <c r="R13" s="925">
        <v>1214.4000000000001</v>
      </c>
      <c r="S13" s="925">
        <v>7764.38</v>
      </c>
      <c r="T13" s="925">
        <v>692.76</v>
      </c>
      <c r="U13" s="925">
        <v>5219.34</v>
      </c>
      <c r="V13" s="925">
        <v>609.96</v>
      </c>
      <c r="W13" s="925">
        <v>4956.7700000000004</v>
      </c>
      <c r="X13" s="925">
        <v>433.32</v>
      </c>
      <c r="Y13" s="925">
        <v>3913.63</v>
      </c>
    </row>
    <row r="14" spans="1:29" s="105" customFormat="1" ht="11.25">
      <c r="A14" s="268" t="s">
        <v>19</v>
      </c>
      <c r="B14" s="925">
        <v>10442.049999999999</v>
      </c>
      <c r="C14" s="925">
        <v>13778.05</v>
      </c>
      <c r="D14" s="925">
        <v>8680.74</v>
      </c>
      <c r="E14" s="925">
        <v>11454.05</v>
      </c>
      <c r="F14" s="925">
        <v>7422.67</v>
      </c>
      <c r="G14" s="925">
        <v>9794.0400000000009</v>
      </c>
      <c r="H14" s="925">
        <v>6416.55</v>
      </c>
      <c r="I14" s="925">
        <v>8466.0400000000009</v>
      </c>
      <c r="J14" s="925">
        <v>5158.12</v>
      </c>
      <c r="K14" s="925">
        <v>6806.02</v>
      </c>
      <c r="L14" s="925">
        <v>4403.2700000000004</v>
      </c>
      <c r="M14" s="925">
        <v>5801.03</v>
      </c>
      <c r="N14" s="925">
        <v>4277.47</v>
      </c>
      <c r="O14" s="925">
        <v>5644.02</v>
      </c>
      <c r="P14" s="925">
        <v>4277.47</v>
      </c>
      <c r="Q14" s="925">
        <v>5644.02</v>
      </c>
      <c r="R14" s="925">
        <v>3648.43</v>
      </c>
      <c r="S14" s="925">
        <v>4814.01</v>
      </c>
      <c r="T14" s="925">
        <v>2641.96</v>
      </c>
      <c r="U14" s="925">
        <v>3486.03</v>
      </c>
      <c r="V14" s="925">
        <v>2100.98</v>
      </c>
      <c r="W14" s="925">
        <v>2772.22</v>
      </c>
      <c r="X14" s="925">
        <v>1069.3699999999999</v>
      </c>
      <c r="Y14" s="925">
        <v>1069.3699999999999</v>
      </c>
    </row>
    <row r="15" spans="1:29" s="105" customFormat="1" ht="11.25">
      <c r="A15" s="268" t="s">
        <v>20</v>
      </c>
      <c r="B15" s="925">
        <v>15561.78</v>
      </c>
      <c r="C15" s="925" t="s">
        <v>170</v>
      </c>
      <c r="D15" s="925">
        <v>14027.52</v>
      </c>
      <c r="E15" s="925" t="s">
        <v>170</v>
      </c>
      <c r="F15" s="925">
        <v>12602.85</v>
      </c>
      <c r="G15" s="925" t="s">
        <v>170</v>
      </c>
      <c r="H15" s="925">
        <v>11024.97</v>
      </c>
      <c r="I15" s="925" t="s">
        <v>170</v>
      </c>
      <c r="J15" s="925">
        <v>7561.71</v>
      </c>
      <c r="K15" s="925" t="s">
        <v>170</v>
      </c>
      <c r="L15" s="925">
        <v>5638.31</v>
      </c>
      <c r="M15" s="925" t="s">
        <v>170</v>
      </c>
      <c r="N15" s="925">
        <v>4931.55</v>
      </c>
      <c r="O15" s="925" t="s">
        <v>170</v>
      </c>
      <c r="P15" s="925">
        <v>5638.31</v>
      </c>
      <c r="Q15" s="925" t="s">
        <v>170</v>
      </c>
      <c r="R15" s="925">
        <v>4931.55</v>
      </c>
      <c r="S15" s="925" t="s">
        <v>170</v>
      </c>
      <c r="T15" s="925">
        <v>3598.06</v>
      </c>
      <c r="U15" s="925" t="s">
        <v>170</v>
      </c>
      <c r="V15" s="925">
        <v>3276.58</v>
      </c>
      <c r="W15" s="925" t="s">
        <v>170</v>
      </c>
      <c r="X15" s="925">
        <v>2971.95</v>
      </c>
      <c r="Y15" s="925" t="s">
        <v>170</v>
      </c>
    </row>
    <row r="16" spans="1:29" s="105" customFormat="1" ht="11.25">
      <c r="A16" s="268" t="s">
        <v>21</v>
      </c>
      <c r="B16" s="925">
        <v>12291.28</v>
      </c>
      <c r="C16" s="925" t="s">
        <v>170</v>
      </c>
      <c r="D16" s="925">
        <v>9476.58</v>
      </c>
      <c r="E16" s="925" t="s">
        <v>170</v>
      </c>
      <c r="F16" s="925">
        <v>8444.91</v>
      </c>
      <c r="G16" s="925" t="s">
        <v>170</v>
      </c>
      <c r="H16" s="925">
        <v>6932.28</v>
      </c>
      <c r="I16" s="925" t="s">
        <v>170</v>
      </c>
      <c r="J16" s="925">
        <v>4461.74</v>
      </c>
      <c r="K16" s="925" t="s">
        <v>170</v>
      </c>
      <c r="L16" s="925">
        <v>3920.92</v>
      </c>
      <c r="M16" s="925" t="s">
        <v>170</v>
      </c>
      <c r="N16" s="925">
        <v>2495.13</v>
      </c>
      <c r="O16" s="925" t="s">
        <v>170</v>
      </c>
      <c r="P16" s="925">
        <v>3748.84</v>
      </c>
      <c r="Q16" s="925" t="s">
        <v>170</v>
      </c>
      <c r="R16" s="925">
        <v>2679.5</v>
      </c>
      <c r="S16" s="925" t="s">
        <v>170</v>
      </c>
      <c r="T16" s="925">
        <v>2495.13</v>
      </c>
      <c r="U16" s="925" t="s">
        <v>170</v>
      </c>
      <c r="V16" s="925">
        <v>2396.8000000000002</v>
      </c>
      <c r="W16" s="925" t="s">
        <v>170</v>
      </c>
      <c r="X16" s="925" t="s">
        <v>170</v>
      </c>
      <c r="Y16" s="925" t="s">
        <v>170</v>
      </c>
    </row>
    <row r="17" spans="1:25" s="105" customFormat="1" ht="11.25">
      <c r="A17" s="268" t="s">
        <v>22</v>
      </c>
      <c r="B17" s="925">
        <v>17596.91</v>
      </c>
      <c r="C17" s="925">
        <v>17596.91</v>
      </c>
      <c r="D17" s="925">
        <v>14083.13</v>
      </c>
      <c r="E17" s="925">
        <v>14083.13</v>
      </c>
      <c r="F17" s="925">
        <v>12323.74</v>
      </c>
      <c r="G17" s="925">
        <v>12323.74</v>
      </c>
      <c r="H17" s="925">
        <v>9858.19</v>
      </c>
      <c r="I17" s="925">
        <v>9858.19</v>
      </c>
      <c r="J17" s="925">
        <v>7868.55</v>
      </c>
      <c r="K17" s="925">
        <v>7868.55</v>
      </c>
      <c r="L17" s="925" t="s">
        <v>170</v>
      </c>
      <c r="M17" s="925" t="s">
        <v>170</v>
      </c>
      <c r="N17" s="925">
        <v>5467.94</v>
      </c>
      <c r="O17" s="925">
        <v>5467.94</v>
      </c>
      <c r="P17" s="925">
        <v>5379.04</v>
      </c>
      <c r="Q17" s="925">
        <v>5379.04</v>
      </c>
      <c r="R17" s="925">
        <v>4841.1400000000003</v>
      </c>
      <c r="S17" s="925">
        <v>4841.1400000000003</v>
      </c>
      <c r="T17" s="925">
        <v>3765.33</v>
      </c>
      <c r="U17" s="925">
        <v>3765.33</v>
      </c>
      <c r="V17" s="925">
        <v>2958.48</v>
      </c>
      <c r="W17" s="925">
        <v>2958.48</v>
      </c>
      <c r="X17" s="925" t="s">
        <v>170</v>
      </c>
      <c r="Y17" s="925" t="s">
        <v>170</v>
      </c>
    </row>
    <row r="18" spans="1:25" s="105" customFormat="1" ht="11.25">
      <c r="A18" s="268" t="s">
        <v>23</v>
      </c>
      <c r="B18" s="925">
        <v>15698.31</v>
      </c>
      <c r="C18" s="925">
        <v>15698.31</v>
      </c>
      <c r="D18" s="925">
        <v>13441.19</v>
      </c>
      <c r="E18" s="925">
        <v>13441.19</v>
      </c>
      <c r="F18" s="925">
        <v>11925.56</v>
      </c>
      <c r="G18" s="925">
        <v>11925.56</v>
      </c>
      <c r="H18" s="925">
        <v>9442.77</v>
      </c>
      <c r="I18" s="925">
        <v>9442.77</v>
      </c>
      <c r="J18" s="925">
        <v>6562.27</v>
      </c>
      <c r="K18" s="925">
        <v>6562.27</v>
      </c>
      <c r="L18" s="925">
        <v>6009.39</v>
      </c>
      <c r="M18" s="925">
        <v>6009.39</v>
      </c>
      <c r="N18" s="925">
        <v>4013.4</v>
      </c>
      <c r="O18" s="925">
        <v>4013.4</v>
      </c>
      <c r="P18" s="925">
        <v>5834.37</v>
      </c>
      <c r="Q18" s="925">
        <v>5834.37</v>
      </c>
      <c r="R18" s="925">
        <v>3544.63</v>
      </c>
      <c r="S18" s="925">
        <v>3544.63</v>
      </c>
      <c r="T18" s="925">
        <v>2890.46</v>
      </c>
      <c r="U18" s="925">
        <v>2890.46</v>
      </c>
      <c r="V18" s="925">
        <v>2200</v>
      </c>
      <c r="W18" s="925">
        <v>2200</v>
      </c>
      <c r="X18" s="925">
        <v>1440.14</v>
      </c>
      <c r="Y18" s="925">
        <v>1440.14</v>
      </c>
    </row>
    <row r="19" spans="1:25" s="105" customFormat="1" ht="11.25">
      <c r="A19" s="268" t="s">
        <v>138</v>
      </c>
      <c r="B19" s="925">
        <v>9682.7900000000009</v>
      </c>
      <c r="C19" s="925">
        <v>14524.19</v>
      </c>
      <c r="D19" s="925">
        <v>8734</v>
      </c>
      <c r="E19" s="925">
        <v>12227.59</v>
      </c>
      <c r="F19" s="925">
        <v>7784.91</v>
      </c>
      <c r="G19" s="925">
        <v>10120.379999999999</v>
      </c>
      <c r="H19" s="925">
        <v>7206.07</v>
      </c>
      <c r="I19" s="925">
        <v>8647.2800000000007</v>
      </c>
      <c r="J19" s="925">
        <v>6410.96</v>
      </c>
      <c r="K19" s="925">
        <v>7052.05</v>
      </c>
      <c r="L19" s="925">
        <v>4892.74</v>
      </c>
      <c r="M19" s="925">
        <v>4892.74</v>
      </c>
      <c r="N19" s="925">
        <v>4360.59</v>
      </c>
      <c r="O19" s="925">
        <v>4360.59</v>
      </c>
      <c r="P19" s="925">
        <v>4892.74</v>
      </c>
      <c r="Q19" s="925">
        <v>7339.11</v>
      </c>
      <c r="R19" s="925">
        <v>4360.59</v>
      </c>
      <c r="S19" s="925">
        <v>6104.82</v>
      </c>
      <c r="T19" s="925">
        <v>2911.24</v>
      </c>
      <c r="U19" s="925">
        <v>3493.48</v>
      </c>
      <c r="V19" s="925">
        <v>2515.42</v>
      </c>
      <c r="W19" s="925">
        <v>2766.96</v>
      </c>
      <c r="X19" s="925">
        <v>2152.06</v>
      </c>
      <c r="Y19" s="925">
        <v>2152.06</v>
      </c>
    </row>
    <row r="20" spans="1:25" s="105" customFormat="1" ht="11.25">
      <c r="A20" s="268" t="s">
        <v>24</v>
      </c>
      <c r="B20" s="925">
        <v>8138.61</v>
      </c>
      <c r="C20" s="925">
        <v>10103.61</v>
      </c>
      <c r="D20" s="925">
        <v>7237.56</v>
      </c>
      <c r="E20" s="925">
        <v>8397.56</v>
      </c>
      <c r="F20" s="925">
        <v>5876.07</v>
      </c>
      <c r="G20" s="925">
        <v>6836.07</v>
      </c>
      <c r="H20" s="925">
        <v>4641.8999999999996</v>
      </c>
      <c r="I20" s="925">
        <v>5401.9</v>
      </c>
      <c r="J20" s="925">
        <v>3115.15</v>
      </c>
      <c r="K20" s="925">
        <v>3675.15</v>
      </c>
      <c r="L20" s="925">
        <v>2381.65</v>
      </c>
      <c r="M20" s="925">
        <v>2741.55</v>
      </c>
      <c r="N20" s="925" t="s">
        <v>170</v>
      </c>
      <c r="O20" s="925" t="s">
        <v>170</v>
      </c>
      <c r="P20" s="925">
        <v>3191.4</v>
      </c>
      <c r="Q20" s="925">
        <v>3551.4</v>
      </c>
      <c r="R20" s="925">
        <v>2376.16</v>
      </c>
      <c r="S20" s="925">
        <v>2526.16</v>
      </c>
      <c r="T20" s="925">
        <v>2227.0700000000002</v>
      </c>
      <c r="U20" s="925">
        <v>2312.0700000000002</v>
      </c>
      <c r="V20" s="925">
        <v>1873.99</v>
      </c>
      <c r="W20" s="925">
        <v>1893.99</v>
      </c>
      <c r="X20" s="925" t="s">
        <v>170</v>
      </c>
      <c r="Y20" s="925" t="s">
        <v>170</v>
      </c>
    </row>
    <row r="21" spans="1:25" s="105" customFormat="1" ht="11.25">
      <c r="A21" s="268" t="s">
        <v>25</v>
      </c>
      <c r="B21" s="925">
        <v>8805.5</v>
      </c>
      <c r="C21" s="925">
        <v>10174.59</v>
      </c>
      <c r="D21" s="925">
        <v>7018.81</v>
      </c>
      <c r="E21" s="925">
        <v>8073.22</v>
      </c>
      <c r="F21" s="925">
        <v>6164.66</v>
      </c>
      <c r="G21" s="925">
        <v>7204.48</v>
      </c>
      <c r="H21" s="925">
        <v>5341.54</v>
      </c>
      <c r="I21" s="925">
        <v>6366.72</v>
      </c>
      <c r="J21" s="925">
        <v>4520.37</v>
      </c>
      <c r="K21" s="925">
        <v>5330.91</v>
      </c>
      <c r="L21" s="925">
        <v>3115.96</v>
      </c>
      <c r="M21" s="925">
        <v>3745.14</v>
      </c>
      <c r="N21" s="925">
        <v>1365.81</v>
      </c>
      <c r="O21" s="925">
        <v>1825.81</v>
      </c>
      <c r="P21" s="925">
        <v>3286.96</v>
      </c>
      <c r="Q21" s="925">
        <v>3916.14</v>
      </c>
      <c r="R21" s="925">
        <v>2851.61</v>
      </c>
      <c r="S21" s="925">
        <v>3416.15</v>
      </c>
      <c r="T21" s="925">
        <v>1817.75</v>
      </c>
      <c r="U21" s="925">
        <v>2298.38</v>
      </c>
      <c r="V21" s="925">
        <v>1610.39</v>
      </c>
      <c r="W21" s="925">
        <v>2076.39</v>
      </c>
      <c r="X21" s="925" t="s">
        <v>170</v>
      </c>
      <c r="Y21" s="925" t="s">
        <v>170</v>
      </c>
    </row>
    <row r="22" spans="1:25" s="105" customFormat="1" ht="11.25">
      <c r="A22" s="268" t="s">
        <v>26</v>
      </c>
      <c r="B22" s="925">
        <v>14354.24</v>
      </c>
      <c r="C22" s="925">
        <v>21531.360000000001</v>
      </c>
      <c r="D22" s="925">
        <v>13670.71</v>
      </c>
      <c r="E22" s="925">
        <v>20506.060000000001</v>
      </c>
      <c r="F22" s="925">
        <v>12896.89</v>
      </c>
      <c r="G22" s="925">
        <v>19345.34</v>
      </c>
      <c r="H22" s="925">
        <v>12282.75</v>
      </c>
      <c r="I22" s="925">
        <v>18424.13</v>
      </c>
      <c r="J22" s="925">
        <v>7365.97</v>
      </c>
      <c r="K22" s="925">
        <v>11048.95</v>
      </c>
      <c r="L22" s="925">
        <v>5456.27</v>
      </c>
      <c r="M22" s="925">
        <v>5456.27</v>
      </c>
      <c r="N22" s="925" t="s">
        <v>170</v>
      </c>
      <c r="O22" s="925" t="s">
        <v>170</v>
      </c>
      <c r="P22" s="925">
        <v>5484.18</v>
      </c>
      <c r="Q22" s="925">
        <v>8226.27</v>
      </c>
      <c r="R22" s="925">
        <v>3809.89</v>
      </c>
      <c r="S22" s="925">
        <v>6682.63</v>
      </c>
      <c r="T22" s="925">
        <v>3548.59</v>
      </c>
      <c r="U22" s="925">
        <v>5322.88</v>
      </c>
      <c r="V22" s="925">
        <v>3225.99</v>
      </c>
      <c r="W22" s="925">
        <v>4838.9799999999996</v>
      </c>
      <c r="X22" s="925">
        <v>1463.03</v>
      </c>
      <c r="Y22" s="925">
        <v>1463.03</v>
      </c>
    </row>
    <row r="23" spans="1:25" s="105" customFormat="1" ht="11.25">
      <c r="A23" s="268" t="s">
        <v>27</v>
      </c>
      <c r="B23" s="925">
        <v>10212.530000000001</v>
      </c>
      <c r="C23" s="925">
        <v>13712.53</v>
      </c>
      <c r="D23" s="925">
        <v>8651.11</v>
      </c>
      <c r="E23" s="925">
        <v>11178.19</v>
      </c>
      <c r="F23" s="925">
        <v>7015.84</v>
      </c>
      <c r="G23" s="925">
        <v>9449.5300000000007</v>
      </c>
      <c r="H23" s="925">
        <v>5855.33</v>
      </c>
      <c r="I23" s="925">
        <v>7673.73</v>
      </c>
      <c r="J23" s="925">
        <v>5116.82</v>
      </c>
      <c r="K23" s="925">
        <v>6418.82</v>
      </c>
      <c r="L23" s="925">
        <v>1790.8</v>
      </c>
      <c r="M23" s="925">
        <v>1790.8</v>
      </c>
      <c r="N23" s="925">
        <v>975.7</v>
      </c>
      <c r="O23" s="925">
        <v>975.7</v>
      </c>
      <c r="P23" s="925">
        <v>4009.05</v>
      </c>
      <c r="Q23" s="925">
        <v>5030.87</v>
      </c>
      <c r="R23" s="925">
        <v>3481.55</v>
      </c>
      <c r="S23" s="925">
        <v>4393.5</v>
      </c>
      <c r="T23" s="925">
        <v>2215.63</v>
      </c>
      <c r="U23" s="925">
        <v>2830.92</v>
      </c>
      <c r="V23" s="925">
        <v>1961.7</v>
      </c>
      <c r="W23" s="925">
        <v>2430.35</v>
      </c>
      <c r="X23" s="925">
        <v>970.42</v>
      </c>
      <c r="Y23" s="925">
        <v>970.42</v>
      </c>
    </row>
    <row r="24" spans="1:25" s="105" customFormat="1" ht="11.25">
      <c r="A24" s="268" t="s">
        <v>28</v>
      </c>
      <c r="B24" s="925">
        <v>10115.34</v>
      </c>
      <c r="C24" s="925">
        <v>10260.34</v>
      </c>
      <c r="D24" s="925">
        <v>7671.22</v>
      </c>
      <c r="E24" s="925">
        <v>7826.22</v>
      </c>
      <c r="F24" s="925">
        <v>5927.3</v>
      </c>
      <c r="G24" s="925">
        <v>6072.3</v>
      </c>
      <c r="H24" s="925">
        <v>4712.46</v>
      </c>
      <c r="I24" s="925">
        <v>4857.46</v>
      </c>
      <c r="J24" s="925" t="s">
        <v>170</v>
      </c>
      <c r="K24" s="925" t="s">
        <v>170</v>
      </c>
      <c r="L24" s="925" t="s">
        <v>170</v>
      </c>
      <c r="M24" s="925" t="s">
        <v>170</v>
      </c>
      <c r="N24" s="925" t="s">
        <v>170</v>
      </c>
      <c r="O24" s="925" t="s">
        <v>170</v>
      </c>
      <c r="P24" s="925">
        <v>2363.9</v>
      </c>
      <c r="Q24" s="925">
        <v>2508.9</v>
      </c>
      <c r="R24" s="925" t="s">
        <v>170</v>
      </c>
      <c r="S24" s="925" t="s">
        <v>170</v>
      </c>
      <c r="T24" s="925">
        <v>1793.42</v>
      </c>
      <c r="U24" s="925">
        <v>1938.42</v>
      </c>
      <c r="V24" s="925">
        <v>1704.1</v>
      </c>
      <c r="W24" s="925">
        <v>1849.1</v>
      </c>
      <c r="X24" s="925">
        <v>852.05</v>
      </c>
      <c r="Y24" s="925">
        <v>852.05</v>
      </c>
    </row>
    <row r="25" spans="1:25" s="105" customFormat="1" ht="11.25">
      <c r="A25" s="268" t="s">
        <v>29</v>
      </c>
      <c r="B25" s="925" t="s">
        <v>170</v>
      </c>
      <c r="C25" s="925" t="s">
        <v>170</v>
      </c>
      <c r="D25" s="925" t="s">
        <v>170</v>
      </c>
      <c r="E25" s="925" t="s">
        <v>170</v>
      </c>
      <c r="F25" s="925" t="s">
        <v>170</v>
      </c>
      <c r="G25" s="925" t="s">
        <v>170</v>
      </c>
      <c r="H25" s="925" t="s">
        <v>170</v>
      </c>
      <c r="I25" s="925" t="s">
        <v>170</v>
      </c>
      <c r="J25" s="925" t="s">
        <v>170</v>
      </c>
      <c r="K25" s="925" t="s">
        <v>170</v>
      </c>
      <c r="L25" s="925" t="s">
        <v>170</v>
      </c>
      <c r="M25" s="925" t="s">
        <v>170</v>
      </c>
      <c r="N25" s="925" t="s">
        <v>170</v>
      </c>
      <c r="O25" s="925" t="s">
        <v>170</v>
      </c>
      <c r="P25" s="925" t="s">
        <v>170</v>
      </c>
      <c r="Q25" s="925" t="s">
        <v>170</v>
      </c>
      <c r="R25" s="925" t="s">
        <v>170</v>
      </c>
      <c r="S25" s="925" t="s">
        <v>170</v>
      </c>
      <c r="T25" s="925" t="s">
        <v>170</v>
      </c>
      <c r="U25" s="925" t="s">
        <v>170</v>
      </c>
      <c r="V25" s="925" t="s">
        <v>170</v>
      </c>
      <c r="W25" s="925" t="s">
        <v>170</v>
      </c>
      <c r="X25" s="925" t="s">
        <v>170</v>
      </c>
      <c r="Y25" s="925" t="s">
        <v>170</v>
      </c>
    </row>
    <row r="26" spans="1:25" s="105" customFormat="1" ht="11.25">
      <c r="A26" s="268" t="s">
        <v>30</v>
      </c>
      <c r="B26" s="925">
        <v>11000</v>
      </c>
      <c r="C26" s="925">
        <v>14352.51</v>
      </c>
      <c r="D26" s="925">
        <v>9900</v>
      </c>
      <c r="E26" s="925">
        <v>12917.25</v>
      </c>
      <c r="F26" s="925">
        <v>8800</v>
      </c>
      <c r="G26" s="925">
        <v>11482</v>
      </c>
      <c r="H26" s="925">
        <v>7700</v>
      </c>
      <c r="I26" s="925">
        <v>10046.75</v>
      </c>
      <c r="J26" s="925">
        <v>6050</v>
      </c>
      <c r="K26" s="925">
        <v>8611.5</v>
      </c>
      <c r="L26" s="925">
        <v>5500</v>
      </c>
      <c r="M26" s="925">
        <v>5500</v>
      </c>
      <c r="N26" s="925">
        <v>3399</v>
      </c>
      <c r="O26" s="925">
        <v>4667.96</v>
      </c>
      <c r="P26" s="925">
        <v>5500</v>
      </c>
      <c r="Q26" s="925">
        <v>7176.25</v>
      </c>
      <c r="R26" s="925">
        <v>3300</v>
      </c>
      <c r="S26" s="925">
        <v>5741</v>
      </c>
      <c r="T26" s="925">
        <v>2750</v>
      </c>
      <c r="U26" s="925">
        <v>3588.13</v>
      </c>
      <c r="V26" s="925">
        <v>2200</v>
      </c>
      <c r="W26" s="925">
        <v>2870.5</v>
      </c>
      <c r="X26" s="925">
        <v>622</v>
      </c>
      <c r="Y26" s="925">
        <v>622</v>
      </c>
    </row>
    <row r="27" spans="1:25" s="105" customFormat="1" ht="11.25">
      <c r="A27" s="268" t="s">
        <v>44</v>
      </c>
      <c r="B27" s="925" t="s">
        <v>170</v>
      </c>
      <c r="C27" s="925" t="s">
        <v>170</v>
      </c>
      <c r="D27" s="925" t="s">
        <v>170</v>
      </c>
      <c r="E27" s="925" t="s">
        <v>170</v>
      </c>
      <c r="F27" s="925" t="s">
        <v>170</v>
      </c>
      <c r="G27" s="925" t="s">
        <v>170</v>
      </c>
      <c r="H27" s="925" t="s">
        <v>170</v>
      </c>
      <c r="I27" s="925" t="s">
        <v>170</v>
      </c>
      <c r="J27" s="925" t="s">
        <v>170</v>
      </c>
      <c r="K27" s="925" t="s">
        <v>170</v>
      </c>
      <c r="L27" s="925" t="s">
        <v>170</v>
      </c>
      <c r="M27" s="925" t="s">
        <v>170</v>
      </c>
      <c r="N27" s="925" t="s">
        <v>170</v>
      </c>
      <c r="O27" s="925" t="s">
        <v>170</v>
      </c>
      <c r="P27" s="925" t="s">
        <v>170</v>
      </c>
      <c r="Q27" s="925" t="s">
        <v>170</v>
      </c>
      <c r="R27" s="925" t="s">
        <v>170</v>
      </c>
      <c r="S27" s="925" t="s">
        <v>170</v>
      </c>
      <c r="T27" s="925" t="s">
        <v>170</v>
      </c>
      <c r="U27" s="925" t="s">
        <v>170</v>
      </c>
      <c r="V27" s="925" t="s">
        <v>170</v>
      </c>
      <c r="W27" s="925" t="s">
        <v>170</v>
      </c>
      <c r="X27" s="925" t="s">
        <v>170</v>
      </c>
      <c r="Y27" s="925" t="s">
        <v>170</v>
      </c>
    </row>
    <row r="28" spans="1:25" s="105" customFormat="1" ht="11.25">
      <c r="A28" s="268" t="s">
        <v>46</v>
      </c>
      <c r="B28" s="925" t="s">
        <v>170</v>
      </c>
      <c r="C28" s="925" t="s">
        <v>170</v>
      </c>
      <c r="D28" s="925" t="s">
        <v>170</v>
      </c>
      <c r="E28" s="925" t="s">
        <v>170</v>
      </c>
      <c r="F28" s="925" t="s">
        <v>170</v>
      </c>
      <c r="G28" s="925" t="s">
        <v>170</v>
      </c>
      <c r="H28" s="925" t="s">
        <v>170</v>
      </c>
      <c r="I28" s="925" t="s">
        <v>170</v>
      </c>
      <c r="J28" s="925" t="s">
        <v>170</v>
      </c>
      <c r="K28" s="925" t="s">
        <v>170</v>
      </c>
      <c r="L28" s="925" t="s">
        <v>170</v>
      </c>
      <c r="M28" s="925" t="s">
        <v>170</v>
      </c>
      <c r="N28" s="925" t="s">
        <v>170</v>
      </c>
      <c r="O28" s="925" t="s">
        <v>170</v>
      </c>
      <c r="P28" s="925" t="s">
        <v>170</v>
      </c>
      <c r="Q28" s="925" t="s">
        <v>170</v>
      </c>
      <c r="R28" s="925" t="s">
        <v>170</v>
      </c>
      <c r="S28" s="925" t="s">
        <v>170</v>
      </c>
      <c r="T28" s="925" t="s">
        <v>170</v>
      </c>
      <c r="U28" s="925" t="s">
        <v>170</v>
      </c>
      <c r="V28" s="925" t="s">
        <v>170</v>
      </c>
      <c r="W28" s="925" t="s">
        <v>170</v>
      </c>
      <c r="X28" s="925" t="s">
        <v>170</v>
      </c>
      <c r="Y28" s="925" t="s">
        <v>170</v>
      </c>
    </row>
    <row r="29" spans="1:25" s="105" customFormat="1" ht="11.25">
      <c r="A29" s="268" t="s">
        <v>33</v>
      </c>
      <c r="B29" s="925">
        <v>3473.39</v>
      </c>
      <c r="C29" s="925">
        <v>9218.2099999999991</v>
      </c>
      <c r="D29" s="925">
        <v>3334.46</v>
      </c>
      <c r="E29" s="925">
        <v>8869.49</v>
      </c>
      <c r="F29" s="925">
        <v>3185.11</v>
      </c>
      <c r="G29" s="925">
        <v>8494.6200000000008</v>
      </c>
      <c r="H29" s="925">
        <v>2507.79</v>
      </c>
      <c r="I29" s="925">
        <v>6293</v>
      </c>
      <c r="J29" s="925">
        <v>2214.25</v>
      </c>
      <c r="K29" s="925">
        <v>5614.93</v>
      </c>
      <c r="L29" s="925">
        <v>1948.58</v>
      </c>
      <c r="M29" s="925">
        <v>5001.22</v>
      </c>
      <c r="N29" s="925">
        <v>1754.06</v>
      </c>
      <c r="O29" s="925">
        <v>4113.37</v>
      </c>
      <c r="P29" s="925">
        <v>1754.06</v>
      </c>
      <c r="Q29" s="925">
        <v>4902.7</v>
      </c>
      <c r="R29" s="925">
        <v>1297.8800000000001</v>
      </c>
      <c r="S29" s="925">
        <v>3498.1</v>
      </c>
      <c r="T29" s="925">
        <v>941.28</v>
      </c>
      <c r="U29" s="925">
        <v>2674.37</v>
      </c>
      <c r="V29" s="925">
        <v>837.09</v>
      </c>
      <c r="W29" s="925">
        <v>2433.67</v>
      </c>
      <c r="X29" s="925">
        <v>574.44000000000005</v>
      </c>
      <c r="Y29" s="925">
        <v>1683.34</v>
      </c>
    </row>
    <row r="30" spans="1:25" s="105" customFormat="1" ht="11.25">
      <c r="A30" s="268" t="s">
        <v>34</v>
      </c>
      <c r="B30" s="925">
        <v>5590</v>
      </c>
      <c r="C30" s="925">
        <v>15000</v>
      </c>
      <c r="D30" s="925">
        <v>5424</v>
      </c>
      <c r="E30" s="925">
        <v>12657</v>
      </c>
      <c r="F30" s="925">
        <v>5168</v>
      </c>
      <c r="G30" s="925">
        <v>10874</v>
      </c>
      <c r="H30" s="925">
        <v>4925</v>
      </c>
      <c r="I30" s="925">
        <v>7242</v>
      </c>
      <c r="J30" s="925">
        <v>4586</v>
      </c>
      <c r="K30" s="925">
        <v>5912</v>
      </c>
      <c r="L30" s="925">
        <v>3950</v>
      </c>
      <c r="M30" s="925">
        <v>5534</v>
      </c>
      <c r="N30" s="925">
        <v>3043</v>
      </c>
      <c r="O30" s="925">
        <v>3748</v>
      </c>
      <c r="P30" s="925">
        <v>2390</v>
      </c>
      <c r="Q30" s="925">
        <v>4124</v>
      </c>
      <c r="R30" s="925">
        <v>2025</v>
      </c>
      <c r="S30" s="925">
        <v>2765</v>
      </c>
      <c r="T30" s="925">
        <v>1580</v>
      </c>
      <c r="U30" s="925">
        <v>1817</v>
      </c>
      <c r="V30" s="925">
        <v>1418</v>
      </c>
      <c r="W30" s="925">
        <v>1696</v>
      </c>
      <c r="X30" s="925">
        <v>1337</v>
      </c>
      <c r="Y30" s="925">
        <v>2050</v>
      </c>
    </row>
    <row r="31" spans="1:25" s="105" customFormat="1" ht="11.25">
      <c r="A31" s="268" t="s">
        <v>61</v>
      </c>
      <c r="B31" s="925">
        <v>9450.4</v>
      </c>
      <c r="C31" s="925">
        <v>14150.06</v>
      </c>
      <c r="D31" s="925">
        <v>8751.74</v>
      </c>
      <c r="E31" s="925">
        <v>13090.43</v>
      </c>
      <c r="F31" s="925">
        <v>8119.48</v>
      </c>
      <c r="G31" s="925">
        <v>12131.5</v>
      </c>
      <c r="H31" s="925">
        <v>7547.3</v>
      </c>
      <c r="I31" s="925">
        <v>11263.7</v>
      </c>
      <c r="J31" s="925">
        <v>5526.68</v>
      </c>
      <c r="K31" s="925">
        <v>10478.34</v>
      </c>
      <c r="L31" s="925">
        <v>5252.84</v>
      </c>
      <c r="M31" s="925">
        <v>7783.76</v>
      </c>
      <c r="N31" s="925">
        <v>2523.46</v>
      </c>
      <c r="O31" s="925">
        <v>3221.76</v>
      </c>
      <c r="P31" s="925">
        <v>4062.46</v>
      </c>
      <c r="Q31" s="925">
        <v>5530.91</v>
      </c>
      <c r="R31" s="925">
        <v>3275.2</v>
      </c>
      <c r="S31" s="925">
        <v>3950</v>
      </c>
      <c r="T31" s="925">
        <v>3070.82</v>
      </c>
      <c r="U31" s="925">
        <v>3500</v>
      </c>
      <c r="V31" s="925">
        <v>2316.9</v>
      </c>
      <c r="W31" s="925">
        <v>3200</v>
      </c>
      <c r="X31" s="925">
        <v>2040.3</v>
      </c>
      <c r="Y31" s="925">
        <v>2563.2800000000002</v>
      </c>
    </row>
    <row r="32" spans="1:25" s="105" customFormat="1" ht="11.25">
      <c r="A32" s="268" t="s">
        <v>36</v>
      </c>
      <c r="B32" s="925">
        <v>10682.6</v>
      </c>
      <c r="C32" s="925">
        <v>17092.16</v>
      </c>
      <c r="D32" s="925">
        <v>9289.2099999999991</v>
      </c>
      <c r="E32" s="925">
        <v>14398.28</v>
      </c>
      <c r="F32" s="925">
        <v>8444.75</v>
      </c>
      <c r="G32" s="925">
        <v>12667.13</v>
      </c>
      <c r="H32" s="925">
        <v>7343.26</v>
      </c>
      <c r="I32" s="925">
        <v>10647.73</v>
      </c>
      <c r="J32" s="925">
        <v>4895.5</v>
      </c>
      <c r="K32" s="925">
        <v>6608.93</v>
      </c>
      <c r="L32" s="925">
        <v>4093.22</v>
      </c>
      <c r="M32" s="925">
        <v>6354.73</v>
      </c>
      <c r="N32" s="925">
        <v>4707.21</v>
      </c>
      <c r="O32" s="925">
        <v>6344.49</v>
      </c>
      <c r="P32" s="925">
        <v>4093.22</v>
      </c>
      <c r="Q32" s="925">
        <v>6344.49</v>
      </c>
      <c r="R32" s="925">
        <v>2999.62</v>
      </c>
      <c r="S32" s="925">
        <v>4499.43</v>
      </c>
      <c r="T32" s="925">
        <v>2726.91</v>
      </c>
      <c r="U32" s="925">
        <v>3817.67</v>
      </c>
      <c r="V32" s="925">
        <v>2492.63</v>
      </c>
      <c r="W32" s="925">
        <v>3246.92</v>
      </c>
      <c r="X32" s="925">
        <v>2081.37</v>
      </c>
      <c r="Y32" s="925">
        <v>2705.78</v>
      </c>
    </row>
    <row r="33" spans="1:25" s="105" customFormat="1" ht="11.25">
      <c r="A33" s="899" t="s">
        <v>47</v>
      </c>
      <c r="B33" s="927">
        <v>12874.8</v>
      </c>
      <c r="C33" s="927">
        <v>12874.8</v>
      </c>
      <c r="D33" s="927">
        <v>11587.32</v>
      </c>
      <c r="E33" s="927">
        <v>11587.32</v>
      </c>
      <c r="F33" s="927">
        <v>10428.59</v>
      </c>
      <c r="G33" s="927">
        <v>10428.59</v>
      </c>
      <c r="H33" s="927">
        <v>9385.73</v>
      </c>
      <c r="I33" s="927">
        <v>9385.73</v>
      </c>
      <c r="J33" s="927">
        <v>7503.2</v>
      </c>
      <c r="K33" s="927">
        <v>7503.2</v>
      </c>
      <c r="L33" s="927">
        <v>5752.6</v>
      </c>
      <c r="M33" s="927">
        <v>5752.6</v>
      </c>
      <c r="N33" s="927">
        <v>3862.4</v>
      </c>
      <c r="O33" s="927">
        <v>3862.4</v>
      </c>
      <c r="P33" s="927">
        <v>5762.6</v>
      </c>
      <c r="Q33" s="927">
        <v>5762.6</v>
      </c>
      <c r="R33" s="927">
        <v>4905.74</v>
      </c>
      <c r="S33" s="927">
        <v>4905.74</v>
      </c>
      <c r="T33" s="927">
        <v>3778.71</v>
      </c>
      <c r="U33" s="927">
        <v>3778.71</v>
      </c>
      <c r="V33" s="927">
        <v>3057.77</v>
      </c>
      <c r="W33" s="927">
        <v>3057.77</v>
      </c>
      <c r="X33" s="927" t="s">
        <v>170</v>
      </c>
      <c r="Y33" s="927" t="s">
        <v>170</v>
      </c>
    </row>
    <row r="34" spans="1:25" s="105" customFormat="1" ht="11.25">
      <c r="A34" s="1161" t="s">
        <v>467</v>
      </c>
      <c r="B34" s="1161"/>
      <c r="C34" s="1161"/>
      <c r="D34" s="1161"/>
      <c r="E34" s="1161"/>
      <c r="F34" s="1161"/>
      <c r="G34" s="1161"/>
      <c r="H34" s="1161"/>
      <c r="I34" s="1161"/>
      <c r="J34" s="1161"/>
      <c r="K34" s="1161"/>
      <c r="L34" s="1161"/>
      <c r="M34" s="1161"/>
      <c r="N34" s="1161"/>
      <c r="O34" s="1161"/>
      <c r="P34" s="1161"/>
      <c r="Q34" s="1161"/>
    </row>
    <row r="35" spans="1:25" s="105" customFormat="1" ht="11.25">
      <c r="A35" s="1161"/>
      <c r="B35" s="1161"/>
      <c r="C35" s="1161"/>
      <c r="D35" s="1161"/>
      <c r="E35" s="1161"/>
      <c r="F35" s="1161"/>
      <c r="G35" s="1161"/>
      <c r="H35" s="1161"/>
      <c r="I35" s="1161"/>
      <c r="J35" s="1161"/>
      <c r="K35" s="1161"/>
      <c r="L35" s="1161"/>
      <c r="M35" s="1161"/>
      <c r="N35" s="1161"/>
      <c r="O35" s="1161"/>
      <c r="P35" s="1161"/>
      <c r="Q35" s="1161"/>
    </row>
    <row r="36" spans="1:25" s="105" customFormat="1" ht="11.25">
      <c r="A36" s="11" t="s">
        <v>468</v>
      </c>
      <c r="B36" s="11"/>
      <c r="C36" s="11"/>
      <c r="D36" s="11"/>
      <c r="E36" s="11"/>
      <c r="F36" s="11"/>
      <c r="G36" s="11"/>
      <c r="H36" s="11"/>
      <c r="I36" s="11"/>
      <c r="J36" s="11"/>
      <c r="K36" s="11"/>
      <c r="L36" s="11"/>
      <c r="M36" s="11"/>
      <c r="N36" s="11"/>
      <c r="O36" s="11"/>
      <c r="P36" s="11"/>
      <c r="Q36" s="11"/>
    </row>
    <row r="37" spans="1:25" s="105" customFormat="1" ht="11.25">
      <c r="A37" s="11" t="s">
        <v>505</v>
      </c>
      <c r="B37" s="11"/>
      <c r="C37" s="11"/>
      <c r="D37" s="11"/>
      <c r="E37" s="11"/>
      <c r="F37" s="11"/>
      <c r="G37" s="11"/>
      <c r="H37" s="11"/>
      <c r="I37" s="11"/>
      <c r="J37" s="11"/>
      <c r="K37" s="11"/>
      <c r="L37" s="11"/>
      <c r="M37" s="11"/>
      <c r="N37" s="11"/>
      <c r="O37" s="11"/>
      <c r="P37" s="11"/>
      <c r="Q37" s="11"/>
    </row>
    <row r="38" spans="1:25" s="105" customFormat="1" ht="11.25">
      <c r="A38" s="145" t="s">
        <v>524</v>
      </c>
    </row>
    <row r="39" spans="1:25" s="105" customFormat="1" ht="11.25">
      <c r="A39" s="145" t="s">
        <v>525</v>
      </c>
      <c r="B39" s="145"/>
      <c r="C39" s="145"/>
      <c r="D39" s="394"/>
      <c r="E39" s="394"/>
      <c r="F39" s="394"/>
      <c r="G39" s="394"/>
      <c r="H39" s="394"/>
      <c r="I39" s="394"/>
      <c r="J39" s="394"/>
      <c r="K39" s="394"/>
      <c r="L39" s="394"/>
    </row>
    <row r="40" spans="1:25" s="105" customFormat="1" ht="11.25">
      <c r="A40" s="145"/>
      <c r="B40" s="145"/>
      <c r="C40" s="145"/>
      <c r="D40" s="394"/>
      <c r="E40" s="394"/>
      <c r="F40" s="394"/>
      <c r="G40" s="394"/>
      <c r="H40" s="394"/>
      <c r="I40" s="394"/>
      <c r="J40" s="394"/>
      <c r="K40" s="394"/>
      <c r="L40" s="394"/>
    </row>
  </sheetData>
  <mergeCells count="15">
    <mergeCell ref="T5:U5"/>
    <mergeCell ref="V5:W5"/>
    <mergeCell ref="X5:Y5"/>
    <mergeCell ref="A34:Q35"/>
    <mergeCell ref="B4:S4"/>
    <mergeCell ref="A5:A6"/>
    <mergeCell ref="B5:C5"/>
    <mergeCell ref="D5:E5"/>
    <mergeCell ref="F5:G5"/>
    <mergeCell ref="H5:I5"/>
    <mergeCell ref="J5:K5"/>
    <mergeCell ref="L5:M5"/>
    <mergeCell ref="N5:O5"/>
    <mergeCell ref="P5:Q5"/>
    <mergeCell ref="R5:S5"/>
  </mergeCells>
  <pageMargins left="0.511811024" right="0.511811024" top="0.78740157499999996" bottom="0.78740157499999996" header="0.31496062000000002" footer="0.3149606200000000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pane xSplit="1" ySplit="7" topLeftCell="B8" activePane="bottomRight" state="frozen"/>
      <selection pane="topRight" activeCell="B1" sqref="B1"/>
      <selection pane="bottomLeft" activeCell="A8" sqref="A8"/>
      <selection pane="bottomRight" activeCell="G25" sqref="G25"/>
    </sheetView>
  </sheetViews>
  <sheetFormatPr defaultRowHeight="11.25"/>
  <cols>
    <col min="1" max="1" width="9.140625" style="322"/>
    <col min="2" max="2" width="11" style="322" customWidth="1"/>
    <col min="3" max="3" width="10.85546875" style="322" customWidth="1"/>
    <col min="4" max="4" width="10.5703125" style="322" customWidth="1"/>
    <col min="5" max="5" width="11" style="322" customWidth="1"/>
    <col min="6" max="6" width="11.85546875" style="322" customWidth="1"/>
    <col min="7" max="17" width="11" style="322" customWidth="1"/>
    <col min="18" max="16384" width="9.140625" style="322"/>
  </cols>
  <sheetData>
    <row r="1" spans="1:17">
      <c r="A1" s="580" t="s">
        <v>540</v>
      </c>
      <c r="B1" s="68"/>
      <c r="C1" s="68"/>
      <c r="D1" s="68"/>
      <c r="E1" s="68"/>
    </row>
    <row r="2" spans="1:17">
      <c r="A2" s="68" t="s">
        <v>528</v>
      </c>
      <c r="B2" s="68"/>
      <c r="C2" s="68"/>
      <c r="D2" s="68"/>
      <c r="E2" s="68"/>
    </row>
    <row r="3" spans="1:17">
      <c r="A3" s="68" t="s">
        <v>638</v>
      </c>
    </row>
    <row r="4" spans="1:17">
      <c r="O4" s="547" t="s">
        <v>510</v>
      </c>
      <c r="P4" s="547"/>
      <c r="Q4" s="547"/>
    </row>
    <row r="5" spans="1:17">
      <c r="A5" s="1223" t="s">
        <v>472</v>
      </c>
      <c r="B5" s="1225" t="s">
        <v>473</v>
      </c>
      <c r="C5" s="1225"/>
      <c r="D5" s="1225"/>
      <c r="E5" s="1225"/>
      <c r="F5" s="1225"/>
      <c r="G5" s="1225"/>
      <c r="H5" s="1225"/>
      <c r="I5" s="1225"/>
      <c r="J5" s="1225"/>
      <c r="K5" s="1225"/>
      <c r="L5" s="1225" t="s">
        <v>474</v>
      </c>
      <c r="M5" s="1225"/>
      <c r="N5" s="1225"/>
      <c r="O5" s="1225"/>
      <c r="P5" s="1225"/>
      <c r="Q5" s="1225"/>
    </row>
    <row r="6" spans="1:17" ht="24.75" customHeight="1">
      <c r="A6" s="1224"/>
      <c r="B6" s="1221" t="s">
        <v>475</v>
      </c>
      <c r="C6" s="1222"/>
      <c r="D6" s="1221" t="s">
        <v>476</v>
      </c>
      <c r="E6" s="1222"/>
      <c r="F6" s="1221" t="s">
        <v>477</v>
      </c>
      <c r="G6" s="1222"/>
      <c r="H6" s="1221" t="s">
        <v>478</v>
      </c>
      <c r="I6" s="1222"/>
      <c r="J6" s="1221" t="s">
        <v>479</v>
      </c>
      <c r="K6" s="1222"/>
      <c r="L6" s="1221" t="s">
        <v>480</v>
      </c>
      <c r="M6" s="1222"/>
      <c r="N6" s="1221" t="s">
        <v>481</v>
      </c>
      <c r="O6" s="1222"/>
      <c r="P6" s="1221" t="s">
        <v>482</v>
      </c>
      <c r="Q6" s="1222"/>
    </row>
    <row r="7" spans="1:17" ht="22.5">
      <c r="A7" s="1224"/>
      <c r="B7" s="548" t="s">
        <v>529</v>
      </c>
      <c r="C7" s="548" t="s">
        <v>530</v>
      </c>
      <c r="D7" s="548" t="s">
        <v>529</v>
      </c>
      <c r="E7" s="548" t="s">
        <v>530</v>
      </c>
      <c r="F7" s="548" t="s">
        <v>529</v>
      </c>
      <c r="G7" s="548" t="s">
        <v>530</v>
      </c>
      <c r="H7" s="548" t="s">
        <v>529</v>
      </c>
      <c r="I7" s="548" t="s">
        <v>530</v>
      </c>
      <c r="J7" s="548" t="s">
        <v>529</v>
      </c>
      <c r="K7" s="548" t="s">
        <v>530</v>
      </c>
      <c r="L7" s="548" t="s">
        <v>529</v>
      </c>
      <c r="M7" s="548" t="s">
        <v>530</v>
      </c>
      <c r="N7" s="548" t="s">
        <v>529</v>
      </c>
      <c r="O7" s="548" t="s">
        <v>530</v>
      </c>
      <c r="P7" s="548" t="s">
        <v>529</v>
      </c>
      <c r="Q7" s="548" t="s">
        <v>530</v>
      </c>
    </row>
    <row r="8" spans="1:17" s="929" customFormat="1" ht="13.5" customHeight="1">
      <c r="A8" s="934">
        <v>2000</v>
      </c>
      <c r="B8" s="935">
        <v>7563.17</v>
      </c>
      <c r="C8" s="935">
        <v>8967.7099999999991</v>
      </c>
      <c r="D8" s="935">
        <v>7563.17</v>
      </c>
      <c r="E8" s="935">
        <v>8967.7099999999991</v>
      </c>
      <c r="F8" s="935">
        <v>3960.26</v>
      </c>
      <c r="G8" s="935">
        <v>5807.48</v>
      </c>
      <c r="H8" s="935">
        <v>3960.26</v>
      </c>
      <c r="I8" s="935">
        <v>5807.48</v>
      </c>
      <c r="J8" s="935">
        <v>3960.26</v>
      </c>
      <c r="K8" s="935">
        <v>5807.48</v>
      </c>
      <c r="L8" s="935" t="s">
        <v>58</v>
      </c>
      <c r="M8" s="935" t="s">
        <v>58</v>
      </c>
      <c r="N8" s="935" t="s">
        <v>58</v>
      </c>
      <c r="O8" s="935" t="s">
        <v>58</v>
      </c>
      <c r="P8" s="935" t="s">
        <v>58</v>
      </c>
      <c r="Q8" s="935" t="s">
        <v>58</v>
      </c>
    </row>
    <row r="9" spans="1:17" s="929" customFormat="1" ht="13.5" customHeight="1">
      <c r="A9" s="933">
        <v>2001</v>
      </c>
      <c r="B9" s="930">
        <v>7563.17</v>
      </c>
      <c r="C9" s="930">
        <v>8967.7099999999991</v>
      </c>
      <c r="D9" s="930">
        <v>7563.17</v>
      </c>
      <c r="E9" s="930">
        <v>8967.7099999999991</v>
      </c>
      <c r="F9" s="930">
        <v>3960.26</v>
      </c>
      <c r="G9" s="930">
        <v>5807.48</v>
      </c>
      <c r="H9" s="930">
        <v>3960.26</v>
      </c>
      <c r="I9" s="930">
        <v>5807.48</v>
      </c>
      <c r="J9" s="930">
        <v>3960.26</v>
      </c>
      <c r="K9" s="930">
        <v>5807.48</v>
      </c>
      <c r="L9" s="930" t="s">
        <v>58</v>
      </c>
      <c r="M9" s="930" t="s">
        <v>58</v>
      </c>
      <c r="N9" s="930" t="s">
        <v>58</v>
      </c>
      <c r="O9" s="930" t="s">
        <v>58</v>
      </c>
      <c r="P9" s="930" t="s">
        <v>58</v>
      </c>
      <c r="Q9" s="930" t="s">
        <v>58</v>
      </c>
    </row>
    <row r="10" spans="1:17" s="929" customFormat="1" ht="13.5" customHeight="1">
      <c r="A10" s="933">
        <v>2002</v>
      </c>
      <c r="B10" s="930">
        <v>7827.81</v>
      </c>
      <c r="C10" s="930">
        <v>9281.73</v>
      </c>
      <c r="D10" s="930">
        <v>7827.81</v>
      </c>
      <c r="E10" s="930">
        <v>9281.73</v>
      </c>
      <c r="F10" s="930">
        <v>4099.1099999999997</v>
      </c>
      <c r="G10" s="930">
        <v>6010.97</v>
      </c>
      <c r="H10" s="930">
        <v>4099.1099999999997</v>
      </c>
      <c r="I10" s="930">
        <v>6010.97</v>
      </c>
      <c r="J10" s="930">
        <v>4099.1099999999997</v>
      </c>
      <c r="K10" s="930">
        <v>6010.97</v>
      </c>
      <c r="L10" s="930" t="s">
        <v>58</v>
      </c>
      <c r="M10" s="930" t="s">
        <v>58</v>
      </c>
      <c r="N10" s="930" t="s">
        <v>58</v>
      </c>
      <c r="O10" s="930" t="s">
        <v>58</v>
      </c>
      <c r="P10" s="930" t="s">
        <v>58</v>
      </c>
      <c r="Q10" s="930" t="s">
        <v>58</v>
      </c>
    </row>
    <row r="11" spans="1:17" s="929" customFormat="1" ht="13.5" customHeight="1">
      <c r="A11" s="933">
        <v>2003</v>
      </c>
      <c r="B11" s="930">
        <v>7965.97</v>
      </c>
      <c r="C11" s="930">
        <v>9434.44</v>
      </c>
      <c r="D11" s="930">
        <v>7965.97</v>
      </c>
      <c r="E11" s="930">
        <v>9434.44</v>
      </c>
      <c r="F11" s="930">
        <v>4199.97</v>
      </c>
      <c r="G11" s="930">
        <v>6131.01</v>
      </c>
      <c r="H11" s="930">
        <v>4199.97</v>
      </c>
      <c r="I11" s="930">
        <v>6131.01</v>
      </c>
      <c r="J11" s="930">
        <v>4199.97</v>
      </c>
      <c r="K11" s="930">
        <v>6131.01</v>
      </c>
      <c r="L11" s="930">
        <v>1127.5</v>
      </c>
      <c r="M11" s="930">
        <v>2039.04</v>
      </c>
      <c r="N11" s="930">
        <v>795.62</v>
      </c>
      <c r="O11" s="930">
        <v>1215.4100000000001</v>
      </c>
      <c r="P11" s="930">
        <v>735.62</v>
      </c>
      <c r="Q11" s="930">
        <v>752.87</v>
      </c>
    </row>
    <row r="12" spans="1:17" s="929" customFormat="1" ht="13.5" customHeight="1">
      <c r="A12" s="933">
        <v>2004</v>
      </c>
      <c r="B12" s="930">
        <v>7965.97</v>
      </c>
      <c r="C12" s="930">
        <v>9434.44</v>
      </c>
      <c r="D12" s="930">
        <v>7965.97</v>
      </c>
      <c r="E12" s="930">
        <v>9434.44</v>
      </c>
      <c r="F12" s="930">
        <v>4357.67</v>
      </c>
      <c r="G12" s="930">
        <v>6131.01</v>
      </c>
      <c r="H12" s="930">
        <v>4357.67</v>
      </c>
      <c r="I12" s="930">
        <v>6131.01</v>
      </c>
      <c r="J12" s="930">
        <v>4357.67</v>
      </c>
      <c r="K12" s="930">
        <v>6131.01</v>
      </c>
      <c r="L12" s="930">
        <v>1246.1500000000001</v>
      </c>
      <c r="M12" s="930">
        <v>2030.44</v>
      </c>
      <c r="N12" s="930">
        <v>1029.27</v>
      </c>
      <c r="O12" s="930">
        <v>1359.81</v>
      </c>
      <c r="P12" s="930">
        <v>917.07</v>
      </c>
      <c r="Q12" s="930">
        <v>917.07</v>
      </c>
    </row>
    <row r="13" spans="1:17" s="929" customFormat="1" ht="13.5" customHeight="1">
      <c r="A13" s="933">
        <v>2005</v>
      </c>
      <c r="B13" s="930">
        <v>8355.42</v>
      </c>
      <c r="C13" s="930">
        <v>11083.19</v>
      </c>
      <c r="D13" s="930">
        <v>8355.42</v>
      </c>
      <c r="E13" s="930">
        <v>11083.19</v>
      </c>
      <c r="F13" s="930">
        <v>4696.42</v>
      </c>
      <c r="G13" s="930">
        <v>7199.64</v>
      </c>
      <c r="H13" s="930">
        <v>4696.42</v>
      </c>
      <c r="I13" s="930">
        <v>7199.64</v>
      </c>
      <c r="J13" s="930">
        <v>4696.42</v>
      </c>
      <c r="K13" s="930">
        <v>7199.64</v>
      </c>
      <c r="L13" s="930">
        <v>1773.75</v>
      </c>
      <c r="M13" s="930">
        <v>3161.34</v>
      </c>
      <c r="N13" s="930">
        <v>1549.27</v>
      </c>
      <c r="O13" s="930">
        <v>2134.0700000000002</v>
      </c>
      <c r="P13" s="930">
        <v>1437.07</v>
      </c>
      <c r="Q13" s="930">
        <v>1437.07</v>
      </c>
    </row>
    <row r="14" spans="1:17" s="929" customFormat="1" ht="13.5" customHeight="1">
      <c r="A14" s="933">
        <v>2006</v>
      </c>
      <c r="B14" s="930">
        <v>8355.42</v>
      </c>
      <c r="C14" s="930">
        <v>11083.19</v>
      </c>
      <c r="D14" s="930">
        <v>8355.42</v>
      </c>
      <c r="E14" s="930">
        <v>11083.19</v>
      </c>
      <c r="F14" s="930">
        <v>5047.37</v>
      </c>
      <c r="G14" s="930">
        <v>7199.64</v>
      </c>
      <c r="H14" s="930">
        <v>5047.37</v>
      </c>
      <c r="I14" s="930">
        <v>7199.64</v>
      </c>
      <c r="J14" s="930">
        <v>5047.37</v>
      </c>
      <c r="K14" s="930">
        <v>7199.64</v>
      </c>
      <c r="L14" s="930">
        <v>2170.67</v>
      </c>
      <c r="M14" s="930">
        <v>3161.34</v>
      </c>
      <c r="N14" s="930">
        <v>1963.27</v>
      </c>
      <c r="O14" s="930">
        <v>2134.0700000000002</v>
      </c>
      <c r="P14" s="930">
        <v>1851.07</v>
      </c>
      <c r="Q14" s="930">
        <v>1851.07</v>
      </c>
    </row>
    <row r="15" spans="1:17" s="929" customFormat="1" ht="13.5" customHeight="1">
      <c r="A15" s="933">
        <v>2007</v>
      </c>
      <c r="B15" s="930">
        <v>10862.14</v>
      </c>
      <c r="C15" s="930">
        <v>15391.48</v>
      </c>
      <c r="D15" s="930">
        <v>10862.14</v>
      </c>
      <c r="E15" s="930">
        <v>15391.48</v>
      </c>
      <c r="F15" s="930">
        <v>6200</v>
      </c>
      <c r="G15" s="930">
        <v>9539.27</v>
      </c>
      <c r="H15" s="930">
        <v>6200</v>
      </c>
      <c r="I15" s="930">
        <v>9539.27</v>
      </c>
      <c r="J15" s="930">
        <v>6200</v>
      </c>
      <c r="K15" s="930">
        <v>9539.27</v>
      </c>
      <c r="L15" s="930">
        <v>2308.27</v>
      </c>
      <c r="M15" s="930">
        <v>3161.34</v>
      </c>
      <c r="N15" s="930">
        <v>2101.27</v>
      </c>
      <c r="O15" s="930">
        <v>2134.0700000000002</v>
      </c>
      <c r="P15" s="930">
        <v>1989.07</v>
      </c>
      <c r="Q15" s="930">
        <v>1989.07</v>
      </c>
    </row>
    <row r="16" spans="1:17" s="929" customFormat="1" ht="13.5" customHeight="1">
      <c r="A16" s="933">
        <v>2008</v>
      </c>
      <c r="B16" s="930">
        <v>12992.7</v>
      </c>
      <c r="C16" s="930">
        <v>19053.57</v>
      </c>
      <c r="D16" s="930">
        <v>12992.7</v>
      </c>
      <c r="E16" s="930">
        <v>19053.57</v>
      </c>
      <c r="F16" s="930">
        <v>7317.18</v>
      </c>
      <c r="G16" s="930">
        <v>11528.11</v>
      </c>
      <c r="H16" s="930">
        <v>7317.18</v>
      </c>
      <c r="I16" s="930">
        <v>11528.11</v>
      </c>
      <c r="J16" s="930">
        <v>7317.18</v>
      </c>
      <c r="K16" s="930">
        <v>11528.11</v>
      </c>
      <c r="L16" s="930">
        <v>2590.29</v>
      </c>
      <c r="M16" s="931">
        <v>4190.01</v>
      </c>
      <c r="N16" s="931">
        <v>2476.98</v>
      </c>
      <c r="O16" s="931">
        <v>2790</v>
      </c>
      <c r="P16" s="931">
        <v>2172.8200000000002</v>
      </c>
      <c r="Q16" s="931">
        <v>2188.85</v>
      </c>
    </row>
    <row r="17" spans="1:17" s="929" customFormat="1" ht="13.5" customHeight="1">
      <c r="A17" s="933">
        <v>2009</v>
      </c>
      <c r="B17" s="930">
        <v>13368.68</v>
      </c>
      <c r="C17" s="930">
        <v>19699.82</v>
      </c>
      <c r="D17" s="930">
        <v>13368.68</v>
      </c>
      <c r="E17" s="930">
        <v>19699.82</v>
      </c>
      <c r="F17" s="930">
        <v>7514.33</v>
      </c>
      <c r="G17" s="930">
        <v>11879.08</v>
      </c>
      <c r="H17" s="930">
        <v>7514.33</v>
      </c>
      <c r="I17" s="930">
        <v>11879.08</v>
      </c>
      <c r="J17" s="930">
        <v>7514.33</v>
      </c>
      <c r="K17" s="930">
        <v>11879.08</v>
      </c>
      <c r="L17" s="930">
        <v>2590.29</v>
      </c>
      <c r="M17" s="930">
        <v>4190</v>
      </c>
      <c r="N17" s="930">
        <v>2476.98</v>
      </c>
      <c r="O17" s="930">
        <v>2790</v>
      </c>
      <c r="P17" s="931">
        <v>2094.63</v>
      </c>
      <c r="Q17" s="930">
        <v>2188.84</v>
      </c>
    </row>
    <row r="18" spans="1:17" s="929" customFormat="1" ht="13.5" customHeight="1">
      <c r="A18" s="933">
        <v>2010</v>
      </c>
      <c r="B18" s="930">
        <v>13368.68</v>
      </c>
      <c r="C18" s="930">
        <v>19699.82</v>
      </c>
      <c r="D18" s="930">
        <v>13368.68</v>
      </c>
      <c r="E18" s="930">
        <v>19699.82</v>
      </c>
      <c r="F18" s="930">
        <v>7514.33</v>
      </c>
      <c r="G18" s="930">
        <v>11879.08</v>
      </c>
      <c r="H18" s="930">
        <v>7514.33</v>
      </c>
      <c r="I18" s="930">
        <v>11879.08</v>
      </c>
      <c r="J18" s="930">
        <v>7514.33</v>
      </c>
      <c r="K18" s="930">
        <v>11879.08</v>
      </c>
      <c r="L18" s="930">
        <v>3531.32</v>
      </c>
      <c r="M18" s="930">
        <v>6065</v>
      </c>
      <c r="N18" s="930">
        <v>2899.97</v>
      </c>
      <c r="O18" s="930">
        <v>3610</v>
      </c>
      <c r="P18" s="930">
        <v>2115.19</v>
      </c>
      <c r="Q18" s="930">
        <v>2208.84</v>
      </c>
    </row>
    <row r="19" spans="1:17" s="929" customFormat="1" ht="13.5" customHeight="1">
      <c r="A19" s="933">
        <v>2011</v>
      </c>
      <c r="B19" s="930">
        <v>13368.68</v>
      </c>
      <c r="C19" s="930">
        <v>19699.82</v>
      </c>
      <c r="D19" s="930">
        <v>13368.68</v>
      </c>
      <c r="E19" s="930">
        <v>19699.82</v>
      </c>
      <c r="F19" s="930">
        <v>7514.33</v>
      </c>
      <c r="G19" s="930">
        <v>11879.08</v>
      </c>
      <c r="H19" s="930">
        <v>7514.33</v>
      </c>
      <c r="I19" s="930">
        <v>11879.08</v>
      </c>
      <c r="J19" s="930">
        <v>7514.33</v>
      </c>
      <c r="K19" s="930">
        <v>11879.08</v>
      </c>
      <c r="L19" s="930">
        <v>3531.32</v>
      </c>
      <c r="M19" s="930">
        <v>6065</v>
      </c>
      <c r="N19" s="930">
        <v>2899.97</v>
      </c>
      <c r="O19" s="930">
        <v>3610</v>
      </c>
      <c r="P19" s="930">
        <v>2115.19</v>
      </c>
      <c r="Q19" s="930">
        <v>2208.84</v>
      </c>
    </row>
    <row r="20" spans="1:17" s="929" customFormat="1" ht="13.5" customHeight="1">
      <c r="A20" s="933">
        <v>2012</v>
      </c>
      <c r="B20" s="930">
        <v>13368.68</v>
      </c>
      <c r="C20" s="930">
        <v>19699.82</v>
      </c>
      <c r="D20" s="930">
        <v>13368.68</v>
      </c>
      <c r="E20" s="930">
        <v>19699.82</v>
      </c>
      <c r="F20" s="930">
        <v>7514.33</v>
      </c>
      <c r="G20" s="930">
        <v>11879.08</v>
      </c>
      <c r="H20" s="930">
        <v>7514.33</v>
      </c>
      <c r="I20" s="930">
        <v>11879.08</v>
      </c>
      <c r="J20" s="930">
        <v>7514.33</v>
      </c>
      <c r="K20" s="930">
        <v>11879.08</v>
      </c>
      <c r="L20" s="930">
        <v>3531.32</v>
      </c>
      <c r="M20" s="930">
        <v>6065</v>
      </c>
      <c r="N20" s="930">
        <v>2899.97</v>
      </c>
      <c r="O20" s="930">
        <v>3610</v>
      </c>
      <c r="P20" s="930">
        <v>2115.19</v>
      </c>
      <c r="Q20" s="930">
        <v>2208.84</v>
      </c>
    </row>
    <row r="21" spans="1:17" s="929" customFormat="1" ht="13.5" customHeight="1">
      <c r="A21" s="933">
        <v>2013</v>
      </c>
      <c r="B21" s="930">
        <v>14037.11</v>
      </c>
      <c r="C21" s="930">
        <v>20684.810000000001</v>
      </c>
      <c r="D21" s="930">
        <v>14037.11</v>
      </c>
      <c r="E21" s="930">
        <v>20684.810000000001</v>
      </c>
      <c r="F21" s="930">
        <v>7514.33</v>
      </c>
      <c r="G21" s="930">
        <v>11879.08</v>
      </c>
      <c r="H21" s="930">
        <v>7514.33</v>
      </c>
      <c r="I21" s="930">
        <v>11879.08</v>
      </c>
      <c r="J21" s="930">
        <v>7514.33</v>
      </c>
      <c r="K21" s="930">
        <v>11879.08</v>
      </c>
      <c r="L21" s="930">
        <v>4039.32</v>
      </c>
      <c r="M21" s="930">
        <v>7333.7</v>
      </c>
      <c r="N21" s="930">
        <v>3316.77</v>
      </c>
      <c r="O21" s="930">
        <v>4130.75</v>
      </c>
      <c r="P21" s="930">
        <v>2367.25</v>
      </c>
      <c r="Q21" s="930">
        <v>2523.84</v>
      </c>
    </row>
    <row r="22" spans="1:17" s="929" customFormat="1" ht="13.5" customHeight="1">
      <c r="A22" s="936">
        <v>2014</v>
      </c>
      <c r="B22" s="932">
        <v>15370.64</v>
      </c>
      <c r="C22" s="932">
        <v>21719.05</v>
      </c>
      <c r="D22" s="932">
        <v>15370.64</v>
      </c>
      <c r="E22" s="932">
        <v>21719.05</v>
      </c>
      <c r="F22" s="932">
        <v>8416.0499999999993</v>
      </c>
      <c r="G22" s="932">
        <v>13304.57</v>
      </c>
      <c r="H22" s="932">
        <v>8416.0499999999993</v>
      </c>
      <c r="I22" s="932">
        <v>13304.57</v>
      </c>
      <c r="J22" s="932">
        <v>8416.0499999999993</v>
      </c>
      <c r="K22" s="932">
        <v>13304.57</v>
      </c>
      <c r="L22" s="932">
        <v>4306.5200000000004</v>
      </c>
      <c r="M22" s="932">
        <v>7667.7</v>
      </c>
      <c r="N22" s="932">
        <v>3564.77</v>
      </c>
      <c r="O22" s="932">
        <v>4440.75</v>
      </c>
      <c r="P22" s="932">
        <v>2535.25</v>
      </c>
      <c r="Q22" s="932">
        <v>2733.84</v>
      </c>
    </row>
    <row r="23" spans="1:17">
      <c r="A23" s="68" t="s">
        <v>483</v>
      </c>
      <c r="B23" s="68"/>
      <c r="C23" s="68"/>
      <c r="D23" s="68"/>
      <c r="E23" s="68"/>
    </row>
    <row r="24" spans="1:17">
      <c r="A24" s="68" t="s">
        <v>484</v>
      </c>
    </row>
    <row r="25" spans="1:17">
      <c r="A25" s="68" t="s">
        <v>531</v>
      </c>
    </row>
  </sheetData>
  <mergeCells count="11">
    <mergeCell ref="P6:Q6"/>
    <mergeCell ref="A5:A7"/>
    <mergeCell ref="B5:K5"/>
    <mergeCell ref="L5:Q5"/>
    <mergeCell ref="B6:C6"/>
    <mergeCell ref="D6:E6"/>
    <mergeCell ref="F6:G6"/>
    <mergeCell ref="H6:I6"/>
    <mergeCell ref="J6:K6"/>
    <mergeCell ref="L6:M6"/>
    <mergeCell ref="N6:O6"/>
  </mergeCells>
  <pageMargins left="0.511811024" right="0.511811024" top="0.78740157499999996" bottom="0.78740157499999996" header="0.31496062000000002" footer="0.31496062000000002"/>
  <pageSetup paperSize="9" orientation="portrait" verticalDpi="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J32" sqref="J32"/>
    </sheetView>
  </sheetViews>
  <sheetFormatPr defaultRowHeight="11.25"/>
  <cols>
    <col min="1" max="1" width="9.140625" style="322"/>
    <col min="2" max="9" width="10.42578125" style="322" customWidth="1"/>
    <col min="10" max="16384" width="9.140625" style="322"/>
  </cols>
  <sheetData>
    <row r="1" spans="1:9">
      <c r="A1" s="580" t="s">
        <v>541</v>
      </c>
      <c r="B1" s="68"/>
      <c r="C1" s="68"/>
      <c r="D1" s="68"/>
      <c r="E1" s="68"/>
      <c r="F1" s="68"/>
      <c r="G1" s="68"/>
      <c r="H1" s="68"/>
      <c r="I1" s="68"/>
    </row>
    <row r="2" spans="1:9">
      <c r="A2" s="68" t="s">
        <v>532</v>
      </c>
      <c r="B2" s="68"/>
      <c r="C2" s="68"/>
      <c r="D2" s="68"/>
      <c r="E2" s="68"/>
      <c r="F2" s="68"/>
      <c r="G2" s="68"/>
      <c r="H2" s="68"/>
      <c r="I2" s="68"/>
    </row>
    <row r="3" spans="1:9">
      <c r="A3" s="68" t="s">
        <v>471</v>
      </c>
      <c r="B3" s="68"/>
      <c r="C3" s="68"/>
      <c r="D3" s="68"/>
      <c r="E3" s="68"/>
      <c r="F3" s="68"/>
      <c r="G3" s="68"/>
      <c r="H3" s="68"/>
      <c r="I3" s="68"/>
    </row>
    <row r="4" spans="1:9">
      <c r="A4" s="68"/>
      <c r="B4" s="68"/>
      <c r="C4" s="68"/>
      <c r="D4" s="68"/>
      <c r="E4" s="68"/>
      <c r="F4" s="68"/>
      <c r="G4" s="547" t="s">
        <v>640</v>
      </c>
      <c r="H4" s="937"/>
      <c r="I4" s="547"/>
    </row>
    <row r="5" spans="1:9" ht="42" customHeight="1">
      <c r="A5" s="1226" t="s">
        <v>472</v>
      </c>
      <c r="B5" s="1228" t="s">
        <v>489</v>
      </c>
      <c r="C5" s="1229"/>
      <c r="D5" s="1232" t="s">
        <v>488</v>
      </c>
      <c r="E5" s="1233"/>
      <c r="F5" s="1233"/>
      <c r="G5" s="1233"/>
      <c r="H5" s="1233"/>
      <c r="I5" s="1234"/>
    </row>
    <row r="6" spans="1:9" ht="22.5" customHeight="1">
      <c r="A6" s="1227"/>
      <c r="B6" s="1230"/>
      <c r="C6" s="1231"/>
      <c r="D6" s="1235" t="s">
        <v>490</v>
      </c>
      <c r="E6" s="1235"/>
      <c r="F6" s="1235" t="s">
        <v>491</v>
      </c>
      <c r="G6" s="1235"/>
      <c r="H6" s="1235" t="s">
        <v>492</v>
      </c>
      <c r="I6" s="1235"/>
    </row>
    <row r="7" spans="1:9" ht="22.5">
      <c r="A7" s="1227"/>
      <c r="B7" s="548" t="s">
        <v>533</v>
      </c>
      <c r="C7" s="548" t="s">
        <v>530</v>
      </c>
      <c r="D7" s="548" t="s">
        <v>533</v>
      </c>
      <c r="E7" s="548" t="s">
        <v>530</v>
      </c>
      <c r="F7" s="548" t="s">
        <v>533</v>
      </c>
      <c r="G7" s="548" t="s">
        <v>530</v>
      </c>
      <c r="H7" s="548" t="s">
        <v>533</v>
      </c>
      <c r="I7" s="548" t="s">
        <v>530</v>
      </c>
    </row>
    <row r="8" spans="1:9" ht="15" customHeight="1">
      <c r="A8" s="942">
        <v>2000</v>
      </c>
      <c r="B8" s="940">
        <v>1135.68</v>
      </c>
      <c r="C8" s="940">
        <v>2921.92</v>
      </c>
      <c r="D8" s="941" t="s">
        <v>58</v>
      </c>
      <c r="E8" s="941" t="s">
        <v>58</v>
      </c>
      <c r="F8" s="941" t="s">
        <v>58</v>
      </c>
      <c r="G8" s="941" t="s">
        <v>58</v>
      </c>
      <c r="H8" s="941" t="s">
        <v>58</v>
      </c>
      <c r="I8" s="941" t="s">
        <v>58</v>
      </c>
    </row>
    <row r="9" spans="1:9" ht="15" customHeight="1">
      <c r="A9" s="943">
        <v>2001</v>
      </c>
      <c r="B9" s="938">
        <v>1970.8</v>
      </c>
      <c r="C9" s="938">
        <v>3927.01</v>
      </c>
      <c r="D9" s="928" t="s">
        <v>58</v>
      </c>
      <c r="E9" s="928" t="s">
        <v>58</v>
      </c>
      <c r="F9" s="928" t="s">
        <v>58</v>
      </c>
      <c r="G9" s="928" t="s">
        <v>58</v>
      </c>
      <c r="H9" s="928" t="s">
        <v>58</v>
      </c>
      <c r="I9" s="928" t="s">
        <v>58</v>
      </c>
    </row>
    <row r="10" spans="1:9" ht="15" customHeight="1">
      <c r="A10" s="943">
        <v>2002</v>
      </c>
      <c r="B10" s="938">
        <v>3067.74</v>
      </c>
      <c r="C10" s="938">
        <v>5699.1</v>
      </c>
      <c r="D10" s="928" t="s">
        <v>58</v>
      </c>
      <c r="E10" s="928" t="s">
        <v>58</v>
      </c>
      <c r="F10" s="928" t="s">
        <v>58</v>
      </c>
      <c r="G10" s="928" t="s">
        <v>58</v>
      </c>
      <c r="H10" s="928" t="s">
        <v>58</v>
      </c>
      <c r="I10" s="928" t="s">
        <v>58</v>
      </c>
    </row>
    <row r="11" spans="1:9" ht="15" customHeight="1">
      <c r="A11" s="943">
        <v>2003</v>
      </c>
      <c r="B11" s="938">
        <v>3735.89</v>
      </c>
      <c r="C11" s="938">
        <v>5816.04</v>
      </c>
      <c r="D11" s="928" t="s">
        <v>58</v>
      </c>
      <c r="E11" s="928" t="s">
        <v>58</v>
      </c>
      <c r="F11" s="928" t="s">
        <v>58</v>
      </c>
      <c r="G11" s="928" t="s">
        <v>58</v>
      </c>
      <c r="H11" s="928" t="s">
        <v>58</v>
      </c>
      <c r="I11" s="928" t="s">
        <v>58</v>
      </c>
    </row>
    <row r="12" spans="1:9" ht="15" customHeight="1">
      <c r="A12" s="943">
        <v>2004</v>
      </c>
      <c r="B12" s="938">
        <v>4039.89</v>
      </c>
      <c r="C12" s="938">
        <v>5816.04</v>
      </c>
      <c r="D12" s="928" t="s">
        <v>58</v>
      </c>
      <c r="E12" s="928" t="s">
        <v>58</v>
      </c>
      <c r="F12" s="928" t="s">
        <v>58</v>
      </c>
      <c r="G12" s="928" t="s">
        <v>58</v>
      </c>
      <c r="H12" s="928" t="s">
        <v>58</v>
      </c>
      <c r="I12" s="928" t="s">
        <v>58</v>
      </c>
    </row>
    <row r="13" spans="1:9" ht="15" customHeight="1">
      <c r="A13" s="943">
        <v>2005</v>
      </c>
      <c r="B13" s="938">
        <v>4336.29</v>
      </c>
      <c r="C13" s="938">
        <v>6243.81</v>
      </c>
      <c r="D13" s="928">
        <v>1773.75</v>
      </c>
      <c r="E13" s="928">
        <v>3161.34</v>
      </c>
      <c r="F13" s="928">
        <v>1549.27</v>
      </c>
      <c r="G13" s="928">
        <v>2134.0700000000002</v>
      </c>
      <c r="H13" s="928">
        <v>1437.07</v>
      </c>
      <c r="I13" s="938">
        <v>1437.07</v>
      </c>
    </row>
    <row r="14" spans="1:9" ht="15" customHeight="1">
      <c r="A14" s="943">
        <v>2006</v>
      </c>
      <c r="B14" s="938">
        <v>4989.8900000000003</v>
      </c>
      <c r="C14" s="938">
        <v>6243.81</v>
      </c>
      <c r="D14" s="928">
        <v>2170.27</v>
      </c>
      <c r="E14" s="928">
        <v>3161.34</v>
      </c>
      <c r="F14" s="928">
        <v>1963.27</v>
      </c>
      <c r="G14" s="928">
        <v>2134.0700000000002</v>
      </c>
      <c r="H14" s="928">
        <v>1851.07</v>
      </c>
      <c r="I14" s="938">
        <v>1851.07</v>
      </c>
    </row>
    <row r="15" spans="1:9" ht="15" customHeight="1">
      <c r="A15" s="943">
        <v>2007</v>
      </c>
      <c r="B15" s="938">
        <v>5084</v>
      </c>
      <c r="C15" s="938">
        <v>8110.72</v>
      </c>
      <c r="D15" s="928">
        <v>2308.27</v>
      </c>
      <c r="E15" s="928">
        <v>3161.34</v>
      </c>
      <c r="F15" s="928">
        <v>2101.27</v>
      </c>
      <c r="G15" s="928">
        <v>2134.0700000000002</v>
      </c>
      <c r="H15" s="928">
        <v>1989.07</v>
      </c>
      <c r="I15" s="938">
        <v>1989.07</v>
      </c>
    </row>
    <row r="16" spans="1:9" ht="15" customHeight="1">
      <c r="A16" s="943">
        <v>2008</v>
      </c>
      <c r="B16" s="938">
        <v>5238.9399999999996</v>
      </c>
      <c r="C16" s="938">
        <v>8110.72</v>
      </c>
      <c r="D16" s="938">
        <v>2590.29</v>
      </c>
      <c r="E16" s="938">
        <v>4190.01</v>
      </c>
      <c r="F16" s="938">
        <v>2476.98</v>
      </c>
      <c r="G16" s="938">
        <v>2790</v>
      </c>
      <c r="H16" s="938">
        <v>2172.8200000000002</v>
      </c>
      <c r="I16" s="938">
        <v>2188.85</v>
      </c>
    </row>
    <row r="17" spans="1:9" ht="15" customHeight="1">
      <c r="A17" s="943">
        <v>2009</v>
      </c>
      <c r="B17" s="938">
        <v>5447.44</v>
      </c>
      <c r="C17" s="938">
        <v>8852.0400000000009</v>
      </c>
      <c r="D17" s="938">
        <v>2590.29</v>
      </c>
      <c r="E17" s="938">
        <v>4190</v>
      </c>
      <c r="F17" s="938">
        <v>2476.98</v>
      </c>
      <c r="G17" s="938">
        <v>2790</v>
      </c>
      <c r="H17" s="938">
        <v>2094.63</v>
      </c>
      <c r="I17" s="938">
        <v>2188.84</v>
      </c>
    </row>
    <row r="18" spans="1:9" ht="15" customHeight="1">
      <c r="A18" s="943">
        <v>2010</v>
      </c>
      <c r="B18" s="938">
        <v>5620.12</v>
      </c>
      <c r="C18" s="938">
        <v>9661.1200000000008</v>
      </c>
      <c r="D18" s="938">
        <v>3531.32</v>
      </c>
      <c r="E18" s="938">
        <v>6065</v>
      </c>
      <c r="F18" s="938">
        <v>2899.97</v>
      </c>
      <c r="G18" s="938">
        <v>3610</v>
      </c>
      <c r="H18" s="938">
        <v>2115.19</v>
      </c>
      <c r="I18" s="938">
        <v>2208.84</v>
      </c>
    </row>
    <row r="19" spans="1:9" ht="15" customHeight="1">
      <c r="A19" s="943">
        <v>2011</v>
      </c>
      <c r="B19" s="938">
        <v>5804.95</v>
      </c>
      <c r="C19" s="938">
        <v>10544.14</v>
      </c>
      <c r="D19" s="938">
        <v>3531.32</v>
      </c>
      <c r="E19" s="938">
        <v>6065</v>
      </c>
      <c r="F19" s="938">
        <v>2899.97</v>
      </c>
      <c r="G19" s="938">
        <v>3610</v>
      </c>
      <c r="H19" s="938">
        <v>2115.19</v>
      </c>
      <c r="I19" s="938">
        <v>2208.84</v>
      </c>
    </row>
    <row r="20" spans="1:9" ht="15" customHeight="1">
      <c r="A20" s="943">
        <v>2012</v>
      </c>
      <c r="B20" s="938">
        <v>5804.95</v>
      </c>
      <c r="C20" s="938">
        <v>10544.14</v>
      </c>
      <c r="D20" s="938">
        <v>3531.32</v>
      </c>
      <c r="E20" s="938">
        <v>6065</v>
      </c>
      <c r="F20" s="938">
        <v>2899.97</v>
      </c>
      <c r="G20" s="938">
        <v>3610</v>
      </c>
      <c r="H20" s="938">
        <v>2115.19</v>
      </c>
      <c r="I20" s="938">
        <v>2208.84</v>
      </c>
    </row>
    <row r="21" spans="1:9" ht="15" customHeight="1">
      <c r="A21" s="943">
        <v>2013</v>
      </c>
      <c r="B21" s="938">
        <v>6106.81</v>
      </c>
      <c r="C21" s="938">
        <v>11092.44</v>
      </c>
      <c r="D21" s="938">
        <v>4036.12</v>
      </c>
      <c r="E21" s="938">
        <v>7333.7</v>
      </c>
      <c r="F21" s="938">
        <v>3316.77</v>
      </c>
      <c r="G21" s="938">
        <v>4130.75</v>
      </c>
      <c r="H21" s="938">
        <v>2367.25</v>
      </c>
      <c r="I21" s="938">
        <v>2523.84</v>
      </c>
    </row>
    <row r="22" spans="1:9" ht="15" customHeight="1">
      <c r="A22" s="944">
        <v>2014</v>
      </c>
      <c r="B22" s="939">
        <v>6418.25</v>
      </c>
      <c r="C22" s="939">
        <v>11658.15</v>
      </c>
      <c r="D22" s="939">
        <v>4303.32</v>
      </c>
      <c r="E22" s="939">
        <v>7667.7</v>
      </c>
      <c r="F22" s="939">
        <v>3564.77</v>
      </c>
      <c r="G22" s="939">
        <v>4440.75</v>
      </c>
      <c r="H22" s="939">
        <v>2535.25</v>
      </c>
      <c r="I22" s="939">
        <v>2733.84</v>
      </c>
    </row>
    <row r="23" spans="1:9">
      <c r="A23" s="68" t="s">
        <v>483</v>
      </c>
    </row>
    <row r="24" spans="1:9">
      <c r="A24" s="68" t="s">
        <v>484</v>
      </c>
    </row>
    <row r="25" spans="1:9">
      <c r="A25" s="68" t="s">
        <v>531</v>
      </c>
    </row>
  </sheetData>
  <mergeCells count="6">
    <mergeCell ref="A5:A7"/>
    <mergeCell ref="B5:C6"/>
    <mergeCell ref="D5:I5"/>
    <mergeCell ref="D6:E6"/>
    <mergeCell ref="F6:G6"/>
    <mergeCell ref="H6:I6"/>
  </mergeCells>
  <pageMargins left="0.511811024" right="0.511811024" top="0.78740157499999996" bottom="0.78740157499999996" header="0.31496062000000002" footer="0.3149606200000000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workbookViewId="0">
      <selection activeCell="M21" sqref="M21"/>
    </sheetView>
  </sheetViews>
  <sheetFormatPr defaultRowHeight="12" customHeight="1"/>
  <cols>
    <col min="1" max="1" width="15.42578125" style="28" customWidth="1"/>
    <col min="2" max="2" width="9.140625" style="28"/>
    <col min="3" max="5" width="9.140625" style="39"/>
    <col min="6" max="13" width="9.140625" style="28"/>
    <col min="14" max="14" width="9.140625" style="545"/>
    <col min="15" max="256" width="9.140625" style="28"/>
    <col min="257" max="257" width="15.42578125" style="28" customWidth="1"/>
    <col min="258" max="512" width="9.140625" style="28"/>
    <col min="513" max="513" width="15.42578125" style="28" customWidth="1"/>
    <col min="514" max="768" width="9.140625" style="28"/>
    <col min="769" max="769" width="15.42578125" style="28" customWidth="1"/>
    <col min="770" max="1024" width="9.140625" style="28"/>
    <col min="1025" max="1025" width="15.42578125" style="28" customWidth="1"/>
    <col min="1026" max="1280" width="9.140625" style="28"/>
    <col min="1281" max="1281" width="15.42578125" style="28" customWidth="1"/>
    <col min="1282" max="1536" width="9.140625" style="28"/>
    <col min="1537" max="1537" width="15.42578125" style="28" customWidth="1"/>
    <col min="1538" max="1792" width="9.140625" style="28"/>
    <col min="1793" max="1793" width="15.42578125" style="28" customWidth="1"/>
    <col min="1794" max="2048" width="9.140625" style="28"/>
    <col min="2049" max="2049" width="15.42578125" style="28" customWidth="1"/>
    <col min="2050" max="2304" width="9.140625" style="28"/>
    <col min="2305" max="2305" width="15.42578125" style="28" customWidth="1"/>
    <col min="2306" max="2560" width="9.140625" style="28"/>
    <col min="2561" max="2561" width="15.42578125" style="28" customWidth="1"/>
    <col min="2562" max="2816" width="9.140625" style="28"/>
    <col min="2817" max="2817" width="15.42578125" style="28" customWidth="1"/>
    <col min="2818" max="3072" width="9.140625" style="28"/>
    <col min="3073" max="3073" width="15.42578125" style="28" customWidth="1"/>
    <col min="3074" max="3328" width="9.140625" style="28"/>
    <col min="3329" max="3329" width="15.42578125" style="28" customWidth="1"/>
    <col min="3330" max="3584" width="9.140625" style="28"/>
    <col min="3585" max="3585" width="15.42578125" style="28" customWidth="1"/>
    <col min="3586" max="3840" width="9.140625" style="28"/>
    <col min="3841" max="3841" width="15.42578125" style="28" customWidth="1"/>
    <col min="3842" max="4096" width="9.140625" style="28"/>
    <col min="4097" max="4097" width="15.42578125" style="28" customWidth="1"/>
    <col min="4098" max="4352" width="9.140625" style="28"/>
    <col min="4353" max="4353" width="15.42578125" style="28" customWidth="1"/>
    <col min="4354" max="4608" width="9.140625" style="28"/>
    <col min="4609" max="4609" width="15.42578125" style="28" customWidth="1"/>
    <col min="4610" max="4864" width="9.140625" style="28"/>
    <col min="4865" max="4865" width="15.42578125" style="28" customWidth="1"/>
    <col min="4866" max="5120" width="9.140625" style="28"/>
    <col min="5121" max="5121" width="15.42578125" style="28" customWidth="1"/>
    <col min="5122" max="5376" width="9.140625" style="28"/>
    <col min="5377" max="5377" width="15.42578125" style="28" customWidth="1"/>
    <col min="5378" max="5632" width="9.140625" style="28"/>
    <col min="5633" max="5633" width="15.42578125" style="28" customWidth="1"/>
    <col min="5634" max="5888" width="9.140625" style="28"/>
    <col min="5889" max="5889" width="15.42578125" style="28" customWidth="1"/>
    <col min="5890" max="6144" width="9.140625" style="28"/>
    <col min="6145" max="6145" width="15.42578125" style="28" customWidth="1"/>
    <col min="6146" max="6400" width="9.140625" style="28"/>
    <col min="6401" max="6401" width="15.42578125" style="28" customWidth="1"/>
    <col min="6402" max="6656" width="9.140625" style="28"/>
    <col min="6657" max="6657" width="15.42578125" style="28" customWidth="1"/>
    <col min="6658" max="6912" width="9.140625" style="28"/>
    <col min="6913" max="6913" width="15.42578125" style="28" customWidth="1"/>
    <col min="6914" max="7168" width="9.140625" style="28"/>
    <col min="7169" max="7169" width="15.42578125" style="28" customWidth="1"/>
    <col min="7170" max="7424" width="9.140625" style="28"/>
    <col min="7425" max="7425" width="15.42578125" style="28" customWidth="1"/>
    <col min="7426" max="7680" width="9.140625" style="28"/>
    <col min="7681" max="7681" width="15.42578125" style="28" customWidth="1"/>
    <col min="7682" max="7936" width="9.140625" style="28"/>
    <col min="7937" max="7937" width="15.42578125" style="28" customWidth="1"/>
    <col min="7938" max="8192" width="9.140625" style="28"/>
    <col min="8193" max="8193" width="15.42578125" style="28" customWidth="1"/>
    <col min="8194" max="8448" width="9.140625" style="28"/>
    <col min="8449" max="8449" width="15.42578125" style="28" customWidth="1"/>
    <col min="8450" max="8704" width="9.140625" style="28"/>
    <col min="8705" max="8705" width="15.42578125" style="28" customWidth="1"/>
    <col min="8706" max="8960" width="9.140625" style="28"/>
    <col min="8961" max="8961" width="15.42578125" style="28" customWidth="1"/>
    <col min="8962" max="9216" width="9.140625" style="28"/>
    <col min="9217" max="9217" width="15.42578125" style="28" customWidth="1"/>
    <col min="9218" max="9472" width="9.140625" style="28"/>
    <col min="9473" max="9473" width="15.42578125" style="28" customWidth="1"/>
    <col min="9474" max="9728" width="9.140625" style="28"/>
    <col min="9729" max="9729" width="15.42578125" style="28" customWidth="1"/>
    <col min="9730" max="9984" width="9.140625" style="28"/>
    <col min="9985" max="9985" width="15.42578125" style="28" customWidth="1"/>
    <col min="9986" max="10240" width="9.140625" style="28"/>
    <col min="10241" max="10241" width="15.42578125" style="28" customWidth="1"/>
    <col min="10242" max="10496" width="9.140625" style="28"/>
    <col min="10497" max="10497" width="15.42578125" style="28" customWidth="1"/>
    <col min="10498" max="10752" width="9.140625" style="28"/>
    <col min="10753" max="10753" width="15.42578125" style="28" customWidth="1"/>
    <col min="10754" max="11008" width="9.140625" style="28"/>
    <col min="11009" max="11009" width="15.42578125" style="28" customWidth="1"/>
    <col min="11010" max="11264" width="9.140625" style="28"/>
    <col min="11265" max="11265" width="15.42578125" style="28" customWidth="1"/>
    <col min="11266" max="11520" width="9.140625" style="28"/>
    <col min="11521" max="11521" width="15.42578125" style="28" customWidth="1"/>
    <col min="11522" max="11776" width="9.140625" style="28"/>
    <col min="11777" max="11777" width="15.42578125" style="28" customWidth="1"/>
    <col min="11778" max="12032" width="9.140625" style="28"/>
    <col min="12033" max="12033" width="15.42578125" style="28" customWidth="1"/>
    <col min="12034" max="12288" width="9.140625" style="28"/>
    <col min="12289" max="12289" width="15.42578125" style="28" customWidth="1"/>
    <col min="12290" max="12544" width="9.140625" style="28"/>
    <col min="12545" max="12545" width="15.42578125" style="28" customWidth="1"/>
    <col min="12546" max="12800" width="9.140625" style="28"/>
    <col min="12801" max="12801" width="15.42578125" style="28" customWidth="1"/>
    <col min="12802" max="13056" width="9.140625" style="28"/>
    <col min="13057" max="13057" width="15.42578125" style="28" customWidth="1"/>
    <col min="13058" max="13312" width="9.140625" style="28"/>
    <col min="13313" max="13313" width="15.42578125" style="28" customWidth="1"/>
    <col min="13314" max="13568" width="9.140625" style="28"/>
    <col min="13569" max="13569" width="15.42578125" style="28" customWidth="1"/>
    <col min="13570" max="13824" width="9.140625" style="28"/>
    <col min="13825" max="13825" width="15.42578125" style="28" customWidth="1"/>
    <col min="13826" max="14080" width="9.140625" style="28"/>
    <col min="14081" max="14081" width="15.42578125" style="28" customWidth="1"/>
    <col min="14082" max="14336" width="9.140625" style="28"/>
    <col min="14337" max="14337" width="15.42578125" style="28" customWidth="1"/>
    <col min="14338" max="14592" width="9.140625" style="28"/>
    <col min="14593" max="14593" width="15.42578125" style="28" customWidth="1"/>
    <col min="14594" max="14848" width="9.140625" style="28"/>
    <col min="14849" max="14849" width="15.42578125" style="28" customWidth="1"/>
    <col min="14850" max="15104" width="9.140625" style="28"/>
    <col min="15105" max="15105" width="15.42578125" style="28" customWidth="1"/>
    <col min="15106" max="15360" width="9.140625" style="28"/>
    <col min="15361" max="15361" width="15.42578125" style="28" customWidth="1"/>
    <col min="15362" max="15616" width="9.140625" style="28"/>
    <col min="15617" max="15617" width="15.42578125" style="28" customWidth="1"/>
    <col min="15618" max="15872" width="9.140625" style="28"/>
    <col min="15873" max="15873" width="15.42578125" style="28" customWidth="1"/>
    <col min="15874" max="16128" width="9.140625" style="28"/>
    <col min="16129" max="16129" width="15.42578125" style="28" customWidth="1"/>
    <col min="16130" max="16384" width="9.140625" style="28"/>
  </cols>
  <sheetData>
    <row r="1" spans="1:21" ht="12" customHeight="1">
      <c r="A1" s="549" t="s">
        <v>550</v>
      </c>
      <c r="B1" s="550"/>
      <c r="C1" s="551"/>
      <c r="D1" s="551"/>
      <c r="E1" s="551"/>
      <c r="F1" s="550"/>
      <c r="G1" s="550"/>
      <c r="H1" s="550"/>
      <c r="I1" s="550"/>
      <c r="J1" s="550"/>
      <c r="K1" s="550"/>
      <c r="L1" s="550"/>
      <c r="M1" s="550"/>
    </row>
    <row r="2" spans="1:21" ht="12" customHeight="1">
      <c r="A2" s="4" t="s">
        <v>542</v>
      </c>
      <c r="B2" s="550"/>
      <c r="C2" s="551"/>
      <c r="D2" s="551"/>
      <c r="E2" s="551"/>
      <c r="F2" s="550"/>
      <c r="G2" s="550"/>
      <c r="H2" s="550"/>
      <c r="I2" s="550"/>
      <c r="J2" s="550"/>
      <c r="K2" s="550"/>
      <c r="L2" s="550"/>
      <c r="M2" s="550"/>
    </row>
    <row r="3" spans="1:21" ht="12" customHeight="1">
      <c r="A3" s="528" t="s">
        <v>543</v>
      </c>
      <c r="B3" s="550"/>
      <c r="C3" s="551"/>
      <c r="D3" s="551"/>
      <c r="E3" s="551"/>
      <c r="F3" s="550"/>
      <c r="G3" s="550"/>
      <c r="H3" s="550"/>
      <c r="I3" s="550"/>
      <c r="J3" s="550"/>
      <c r="K3" s="550"/>
      <c r="L3" s="550"/>
      <c r="M3" s="550"/>
    </row>
    <row r="5" spans="1:21" ht="12" customHeight="1">
      <c r="A5" s="1236" t="s">
        <v>416</v>
      </c>
      <c r="B5" s="1236" t="s">
        <v>544</v>
      </c>
      <c r="C5" s="1236"/>
      <c r="D5" s="1236"/>
      <c r="E5" s="1236"/>
      <c r="F5" s="1236" t="s">
        <v>545</v>
      </c>
      <c r="G5" s="1236"/>
      <c r="H5" s="1236"/>
      <c r="I5" s="1236"/>
      <c r="J5" s="1236" t="s">
        <v>546</v>
      </c>
      <c r="K5" s="1236"/>
      <c r="L5" s="1236"/>
      <c r="M5" s="1236"/>
      <c r="N5" s="1236" t="s">
        <v>7</v>
      </c>
      <c r="O5" s="1236"/>
      <c r="P5" s="1236"/>
      <c r="Q5" s="1236"/>
    </row>
    <row r="6" spans="1:21" ht="12" customHeight="1">
      <c r="A6" s="1236"/>
      <c r="B6" s="1236" t="s">
        <v>444</v>
      </c>
      <c r="C6" s="1236"/>
      <c r="D6" s="1236" t="s">
        <v>309</v>
      </c>
      <c r="E6" s="1236"/>
      <c r="F6" s="1236" t="s">
        <v>444</v>
      </c>
      <c r="G6" s="1236"/>
      <c r="H6" s="1236" t="s">
        <v>309</v>
      </c>
      <c r="I6" s="1236"/>
      <c r="J6" s="1236" t="s">
        <v>444</v>
      </c>
      <c r="K6" s="1236"/>
      <c r="L6" s="1236" t="s">
        <v>309</v>
      </c>
      <c r="M6" s="1236"/>
      <c r="N6" s="1236" t="s">
        <v>444</v>
      </c>
      <c r="O6" s="1236"/>
      <c r="P6" s="1236" t="s">
        <v>309</v>
      </c>
      <c r="Q6" s="1236"/>
    </row>
    <row r="7" spans="1:21" ht="12" customHeight="1">
      <c r="A7" s="1236"/>
      <c r="B7" s="552">
        <v>2011</v>
      </c>
      <c r="C7" s="552">
        <v>2012</v>
      </c>
      <c r="D7" s="552">
        <v>2011</v>
      </c>
      <c r="E7" s="552">
        <v>2012</v>
      </c>
      <c r="F7" s="552">
        <v>2011</v>
      </c>
      <c r="G7" s="552">
        <v>2012</v>
      </c>
      <c r="H7" s="553">
        <v>2011</v>
      </c>
      <c r="I7" s="552">
        <v>2012</v>
      </c>
      <c r="J7" s="552">
        <v>2011</v>
      </c>
      <c r="K7" s="552">
        <v>2012</v>
      </c>
      <c r="L7" s="552">
        <v>2011</v>
      </c>
      <c r="M7" s="552">
        <v>2012</v>
      </c>
      <c r="N7" s="552">
        <v>2011</v>
      </c>
      <c r="O7" s="552">
        <v>2012</v>
      </c>
      <c r="P7" s="554">
        <v>2011</v>
      </c>
      <c r="Q7" s="554">
        <v>2012</v>
      </c>
      <c r="T7" s="39"/>
    </row>
    <row r="8" spans="1:21" ht="12" customHeight="1">
      <c r="A8" s="509"/>
      <c r="B8" s="555"/>
      <c r="C8" s="555"/>
      <c r="D8" s="555"/>
      <c r="E8" s="555"/>
      <c r="F8" s="555"/>
      <c r="G8" s="555"/>
      <c r="H8" s="555"/>
      <c r="I8" s="555"/>
      <c r="J8" s="555"/>
      <c r="K8" s="555"/>
      <c r="L8" s="555"/>
      <c r="M8" s="555"/>
      <c r="N8" s="555"/>
      <c r="O8" s="555"/>
      <c r="P8" s="555"/>
      <c r="Q8" s="555"/>
    </row>
    <row r="9" spans="1:21" ht="12" customHeight="1">
      <c r="A9" s="945" t="s">
        <v>82</v>
      </c>
      <c r="B9" s="946">
        <v>13362</v>
      </c>
      <c r="C9" s="946">
        <v>13674</v>
      </c>
      <c r="D9" s="947">
        <v>64.133774548615719</v>
      </c>
      <c r="E9" s="861">
        <v>65.083089220186167</v>
      </c>
      <c r="F9" s="948">
        <v>4315</v>
      </c>
      <c r="G9" s="948">
        <v>4998</v>
      </c>
      <c r="H9" s="949">
        <v>20.710764644310498</v>
      </c>
      <c r="I9" s="861">
        <v>23.788597332345361</v>
      </c>
      <c r="J9" s="948">
        <v>1918</v>
      </c>
      <c r="K9" s="948">
        <v>1860</v>
      </c>
      <c r="L9" s="950">
        <v>9.2058508894061486</v>
      </c>
      <c r="M9" s="861">
        <v>8.8528993673794272</v>
      </c>
      <c r="N9" s="946">
        <v>19595</v>
      </c>
      <c r="O9" s="946">
        <v>20532</v>
      </c>
      <c r="P9" s="951">
        <v>94.05039008233237</v>
      </c>
      <c r="Q9" s="861">
        <v>97.724585919910965</v>
      </c>
      <c r="R9" s="457"/>
      <c r="S9" s="457"/>
      <c r="T9" s="457"/>
      <c r="U9" s="457"/>
    </row>
    <row r="10" spans="1:21" ht="12" customHeight="1">
      <c r="A10" s="556"/>
      <c r="B10" s="363"/>
      <c r="C10" s="363"/>
      <c r="D10" s="362"/>
      <c r="F10" s="363"/>
      <c r="G10" s="363"/>
      <c r="H10" s="558"/>
      <c r="I10" s="39"/>
      <c r="J10" s="363"/>
      <c r="K10" s="363"/>
      <c r="L10" s="558"/>
      <c r="M10" s="39"/>
      <c r="N10" s="363"/>
      <c r="O10" s="363"/>
      <c r="P10" s="124"/>
      <c r="Q10" s="39"/>
      <c r="R10" s="457"/>
      <c r="S10" s="457"/>
      <c r="T10" s="457"/>
      <c r="U10" s="457"/>
    </row>
    <row r="11" spans="1:21" ht="12" customHeight="1">
      <c r="A11" s="952" t="s">
        <v>11</v>
      </c>
      <c r="B11" s="953">
        <v>258</v>
      </c>
      <c r="C11" s="954">
        <v>206</v>
      </c>
      <c r="D11" s="356">
        <v>254.00951058865226</v>
      </c>
      <c r="E11" s="955">
        <v>199.4867573718104</v>
      </c>
      <c r="F11" s="954">
        <v>78</v>
      </c>
      <c r="G11" s="954">
        <v>77</v>
      </c>
      <c r="H11" s="956">
        <v>76.793572968662318</v>
      </c>
      <c r="I11" s="956">
        <v>74.56543843509418</v>
      </c>
      <c r="J11" s="953">
        <v>61</v>
      </c>
      <c r="K11" s="954">
        <v>54</v>
      </c>
      <c r="L11" s="957">
        <v>60.056512193441044</v>
      </c>
      <c r="M11" s="956">
        <v>52.292645136299811</v>
      </c>
      <c r="N11" s="254">
        <v>397</v>
      </c>
      <c r="O11" s="254">
        <v>337</v>
      </c>
      <c r="P11" s="253">
        <v>390.85959575075566</v>
      </c>
      <c r="Q11" s="326">
        <v>326.34484094320436</v>
      </c>
      <c r="R11" s="457"/>
      <c r="S11" s="457"/>
      <c r="T11" s="457"/>
      <c r="U11" s="457"/>
    </row>
    <row r="12" spans="1:21" ht="12" customHeight="1">
      <c r="A12" s="559" t="s">
        <v>12</v>
      </c>
      <c r="B12" s="533">
        <v>172</v>
      </c>
      <c r="C12" s="560">
        <v>200</v>
      </c>
      <c r="D12" s="362">
        <v>43.165973166826447</v>
      </c>
      <c r="E12" s="561">
        <v>49.854425078769992</v>
      </c>
      <c r="F12" s="560">
        <v>36</v>
      </c>
      <c r="G12" s="560">
        <v>252</v>
      </c>
      <c r="H12" s="562">
        <v>9.0347385698008846</v>
      </c>
      <c r="I12" s="562">
        <v>62.816575599250193</v>
      </c>
      <c r="J12" s="533">
        <v>37</v>
      </c>
      <c r="K12" s="560">
        <v>99</v>
      </c>
      <c r="L12" s="558">
        <v>9.2857035300731319</v>
      </c>
      <c r="M12" s="562">
        <v>24.677940413991145</v>
      </c>
      <c r="N12" s="250">
        <v>245</v>
      </c>
      <c r="O12" s="250">
        <v>551</v>
      </c>
      <c r="P12" s="124">
        <v>61.486415266700462</v>
      </c>
      <c r="Q12" s="329">
        <v>137.34894109201133</v>
      </c>
      <c r="R12" s="457"/>
      <c r="S12" s="457"/>
      <c r="T12" s="457"/>
      <c r="U12" s="457"/>
    </row>
    <row r="13" spans="1:21" ht="12" customHeight="1">
      <c r="A13" s="559" t="s">
        <v>13</v>
      </c>
      <c r="B13" s="533">
        <v>32</v>
      </c>
      <c r="C13" s="560">
        <v>15</v>
      </c>
      <c r="D13" s="362">
        <v>33.866734400135464</v>
      </c>
      <c r="E13" s="561">
        <v>15.550487248600456</v>
      </c>
      <c r="F13" s="560">
        <v>64</v>
      </c>
      <c r="G13" s="560">
        <v>48</v>
      </c>
      <c r="H13" s="562">
        <v>67.733468800270927</v>
      </c>
      <c r="I13" s="562">
        <v>49.761559195521457</v>
      </c>
      <c r="J13" s="533">
        <v>9</v>
      </c>
      <c r="K13" s="560">
        <v>2</v>
      </c>
      <c r="L13" s="558">
        <v>9.5250190500381002</v>
      </c>
      <c r="M13" s="562">
        <v>2.0733982998133942</v>
      </c>
      <c r="N13" s="250">
        <v>105</v>
      </c>
      <c r="O13" s="250">
        <v>65</v>
      </c>
      <c r="P13" s="124">
        <v>111.12522225044451</v>
      </c>
      <c r="Q13" s="329">
        <v>67.385444743935309</v>
      </c>
      <c r="R13" s="457"/>
      <c r="S13" s="457"/>
      <c r="T13" s="457"/>
      <c r="U13" s="457"/>
    </row>
    <row r="14" spans="1:21" ht="12" customHeight="1">
      <c r="A14" s="559" t="s">
        <v>15</v>
      </c>
      <c r="B14" s="533">
        <v>106</v>
      </c>
      <c r="C14" s="560">
        <v>79</v>
      </c>
      <c r="D14" s="362">
        <v>22.56903783507569</v>
      </c>
      <c r="E14" s="561">
        <v>16.577483999580316</v>
      </c>
      <c r="F14" s="560">
        <v>48</v>
      </c>
      <c r="G14" s="560">
        <v>58</v>
      </c>
      <c r="H14" s="562">
        <v>10.21994166116635</v>
      </c>
      <c r="I14" s="562">
        <v>12.170811037666562</v>
      </c>
      <c r="J14" s="533">
        <v>26</v>
      </c>
      <c r="K14" s="560">
        <v>32</v>
      </c>
      <c r="L14" s="558">
        <v>5.5358017331317733</v>
      </c>
      <c r="M14" s="562">
        <v>6.7149302276781029</v>
      </c>
      <c r="N14" s="250">
        <v>180</v>
      </c>
      <c r="O14" s="250">
        <v>169</v>
      </c>
      <c r="P14" s="124">
        <v>38.324781229373819</v>
      </c>
      <c r="Q14" s="329">
        <v>35.463225264924979</v>
      </c>
      <c r="R14" s="457"/>
      <c r="S14" s="457"/>
      <c r="T14" s="457"/>
      <c r="U14" s="457"/>
    </row>
    <row r="15" spans="1:21" ht="12" customHeight="1">
      <c r="A15" s="559" t="s">
        <v>16</v>
      </c>
      <c r="B15" s="533">
        <v>332</v>
      </c>
      <c r="C15" s="560">
        <v>339</v>
      </c>
      <c r="D15" s="362">
        <v>20.453967176311348</v>
      </c>
      <c r="E15" s="561">
        <v>20.776247172377275</v>
      </c>
      <c r="F15" s="560">
        <v>83</v>
      </c>
      <c r="G15" s="560">
        <v>99</v>
      </c>
      <c r="H15" s="562">
        <v>5.113491794077837</v>
      </c>
      <c r="I15" s="562">
        <v>6.0673996167119473</v>
      </c>
      <c r="J15" s="533">
        <v>31</v>
      </c>
      <c r="K15" s="560">
        <v>31</v>
      </c>
      <c r="L15" s="558">
        <v>1.909858380920638</v>
      </c>
      <c r="M15" s="562">
        <v>1.8998928092734382</v>
      </c>
      <c r="N15" s="250">
        <v>446</v>
      </c>
      <c r="O15" s="250">
        <v>469</v>
      </c>
      <c r="P15" s="124">
        <v>27.477317351309821</v>
      </c>
      <c r="Q15" s="329">
        <v>28.743539598362659</v>
      </c>
      <c r="R15" s="457"/>
      <c r="S15" s="457"/>
      <c r="T15" s="457"/>
      <c r="U15" s="457"/>
    </row>
    <row r="16" spans="1:21" ht="12" customHeight="1">
      <c r="A16" s="559" t="s">
        <v>17</v>
      </c>
      <c r="B16" s="533">
        <v>270</v>
      </c>
      <c r="C16" s="560">
        <v>602</v>
      </c>
      <c r="D16" s="362">
        <v>25.955124550952316</v>
      </c>
      <c r="E16" s="561">
        <v>57.362724900949246</v>
      </c>
      <c r="F16" s="560">
        <v>160</v>
      </c>
      <c r="G16" s="560">
        <v>426</v>
      </c>
      <c r="H16" s="562">
        <v>15.380814548712481</v>
      </c>
      <c r="I16" s="562">
        <v>40.592227255489</v>
      </c>
      <c r="J16" s="533">
        <v>140</v>
      </c>
      <c r="K16" s="560">
        <v>52</v>
      </c>
      <c r="L16" s="558">
        <v>13.458212730123421</v>
      </c>
      <c r="M16" s="562">
        <v>4.9549197588859819</v>
      </c>
      <c r="N16" s="250">
        <v>570</v>
      </c>
      <c r="O16" s="250">
        <v>1080</v>
      </c>
      <c r="P16" s="124">
        <v>54.79415182978822</v>
      </c>
      <c r="Q16" s="329">
        <v>102.90987191532423</v>
      </c>
      <c r="R16" s="457"/>
      <c r="S16" s="457"/>
      <c r="T16" s="457"/>
      <c r="U16" s="457"/>
    </row>
    <row r="17" spans="1:21" ht="12" customHeight="1">
      <c r="A17" s="559" t="s">
        <v>18</v>
      </c>
      <c r="B17" s="533">
        <v>521</v>
      </c>
      <c r="C17" s="560">
        <v>174</v>
      </c>
      <c r="D17" s="362">
        <v>194.94490280817945</v>
      </c>
      <c r="E17" s="561">
        <v>64.158582316567291</v>
      </c>
      <c r="F17" s="560">
        <v>195</v>
      </c>
      <c r="G17" s="560">
        <v>193</v>
      </c>
      <c r="H17" s="562">
        <v>72.964023123982713</v>
      </c>
      <c r="I17" s="562">
        <v>71.164404523548782</v>
      </c>
      <c r="J17" s="533">
        <v>79</v>
      </c>
      <c r="K17" s="560">
        <v>82</v>
      </c>
      <c r="L17" s="558">
        <v>29.559783727151974</v>
      </c>
      <c r="M17" s="562">
        <v>30.235653735393782</v>
      </c>
      <c r="N17" s="250">
        <v>795</v>
      </c>
      <c r="O17" s="250">
        <v>449</v>
      </c>
      <c r="P17" s="124">
        <v>297.46870965931413</v>
      </c>
      <c r="Q17" s="329">
        <v>165.55864057550986</v>
      </c>
      <c r="R17" s="457"/>
      <c r="S17" s="457"/>
      <c r="T17" s="457"/>
      <c r="U17" s="457"/>
    </row>
    <row r="18" spans="1:21" ht="12" customHeight="1">
      <c r="A18" s="559" t="s">
        <v>19</v>
      </c>
      <c r="B18" s="533">
        <v>342</v>
      </c>
      <c r="C18" s="560">
        <v>507</v>
      </c>
      <c r="D18" s="362">
        <v>93.239076442411246</v>
      </c>
      <c r="E18" s="561">
        <v>137.02147210248233</v>
      </c>
      <c r="F18" s="560">
        <v>200</v>
      </c>
      <c r="G18" s="560">
        <v>132</v>
      </c>
      <c r="H18" s="562">
        <v>54.525775697316512</v>
      </c>
      <c r="I18" s="562">
        <v>35.674229423131493</v>
      </c>
      <c r="J18" s="533">
        <v>9</v>
      </c>
      <c r="K18" s="560">
        <v>12</v>
      </c>
      <c r="L18" s="558">
        <v>2.4536599063792432</v>
      </c>
      <c r="M18" s="562">
        <v>3.243111765739227</v>
      </c>
      <c r="N18" s="250">
        <v>551</v>
      </c>
      <c r="O18" s="250">
        <v>651</v>
      </c>
      <c r="P18" s="124">
        <v>150.21851204610701</v>
      </c>
      <c r="Q18" s="329">
        <v>175.93881329135306</v>
      </c>
      <c r="R18" s="457"/>
      <c r="S18" s="457"/>
      <c r="T18" s="457"/>
      <c r="U18" s="457"/>
    </row>
    <row r="19" spans="1:21" ht="12" customHeight="1">
      <c r="A19" s="559" t="s">
        <v>20</v>
      </c>
      <c r="B19" s="533">
        <v>202</v>
      </c>
      <c r="C19" s="560">
        <v>224</v>
      </c>
      <c r="D19" s="362">
        <v>31.071664795188507</v>
      </c>
      <c r="E19" s="561">
        <v>34.033398310788741</v>
      </c>
      <c r="F19" s="560">
        <v>73</v>
      </c>
      <c r="G19" s="560">
        <v>110</v>
      </c>
      <c r="H19" s="562">
        <v>11.228868960637431</v>
      </c>
      <c r="I19" s="562">
        <v>16.712829527619469</v>
      </c>
      <c r="J19" s="533">
        <v>9</v>
      </c>
      <c r="K19" s="560">
        <v>6</v>
      </c>
      <c r="L19" s="558">
        <v>1.3843811047361216</v>
      </c>
      <c r="M19" s="562">
        <v>0.91160888332469836</v>
      </c>
      <c r="N19" s="250">
        <v>284</v>
      </c>
      <c r="O19" s="250">
        <v>340</v>
      </c>
      <c r="P19" s="124">
        <v>43.68491486056206</v>
      </c>
      <c r="Q19" s="329">
        <v>51.657836721732906</v>
      </c>
      <c r="R19" s="457"/>
      <c r="S19" s="457"/>
      <c r="T19" s="457"/>
      <c r="U19" s="457"/>
    </row>
    <row r="20" spans="1:21" ht="12" customHeight="1">
      <c r="A20" s="559" t="s">
        <v>21</v>
      </c>
      <c r="B20" s="533">
        <v>49</v>
      </c>
      <c r="C20" s="560">
        <v>34</v>
      </c>
      <c r="D20" s="362">
        <v>5.7025746542668641</v>
      </c>
      <c r="E20" s="561">
        <v>3.9166310522029324</v>
      </c>
      <c r="F20" s="560">
        <v>44</v>
      </c>
      <c r="G20" s="560">
        <v>38</v>
      </c>
      <c r="H20" s="562">
        <v>5.1206792813824906</v>
      </c>
      <c r="I20" s="562">
        <v>4.3774111759915124</v>
      </c>
      <c r="J20" s="533">
        <v>13</v>
      </c>
      <c r="K20" s="560">
        <v>6</v>
      </c>
      <c r="L20" s="558">
        <v>1.5129279694993722</v>
      </c>
      <c r="M20" s="562">
        <v>0.69117018568287036</v>
      </c>
      <c r="N20" s="250">
        <v>106</v>
      </c>
      <c r="O20" s="250">
        <v>78</v>
      </c>
      <c r="P20" s="124">
        <v>12.336181905148727</v>
      </c>
      <c r="Q20" s="329">
        <v>8.9852124138773153</v>
      </c>
      <c r="R20" s="457"/>
      <c r="S20" s="457"/>
      <c r="T20" s="457"/>
      <c r="U20" s="457"/>
    </row>
    <row r="21" spans="1:21" ht="12" customHeight="1">
      <c r="A21" s="559" t="s">
        <v>22</v>
      </c>
      <c r="B21" s="533">
        <v>154</v>
      </c>
      <c r="C21" s="560">
        <v>121</v>
      </c>
      <c r="D21" s="362">
        <v>44.5</v>
      </c>
      <c r="E21" s="561">
        <v>34.5</v>
      </c>
      <c r="F21" s="560">
        <v>26</v>
      </c>
      <c r="G21" s="560">
        <v>79</v>
      </c>
      <c r="H21" s="562">
        <v>7.5</v>
      </c>
      <c r="I21" s="562">
        <v>22.516873403867201</v>
      </c>
      <c r="J21" s="533" t="s">
        <v>547</v>
      </c>
      <c r="K21" s="560" t="s">
        <v>547</v>
      </c>
      <c r="L21" s="558" t="s">
        <v>58</v>
      </c>
      <c r="M21" s="562" t="s">
        <v>14</v>
      </c>
      <c r="N21" s="250">
        <v>180</v>
      </c>
      <c r="O21" s="250">
        <v>200</v>
      </c>
      <c r="P21" s="124">
        <v>51.96124845559622</v>
      </c>
      <c r="Q21" s="329">
        <v>57.00474279460051</v>
      </c>
      <c r="R21" s="457"/>
      <c r="S21" s="457"/>
      <c r="T21" s="457"/>
      <c r="U21" s="457"/>
    </row>
    <row r="22" spans="1:21" ht="12" customHeight="1">
      <c r="A22" s="559" t="s">
        <v>23</v>
      </c>
      <c r="B22" s="533">
        <v>127</v>
      </c>
      <c r="C22" s="560">
        <v>166</v>
      </c>
      <c r="D22" s="362">
        <v>46.2</v>
      </c>
      <c r="E22" s="561">
        <v>59.763179401144143</v>
      </c>
      <c r="F22" s="560">
        <v>48</v>
      </c>
      <c r="G22" s="560">
        <v>40</v>
      </c>
      <c r="H22" s="562">
        <v>17.5</v>
      </c>
      <c r="I22" s="562">
        <v>14.400766120757625</v>
      </c>
      <c r="J22" s="533">
        <v>24</v>
      </c>
      <c r="K22" s="560">
        <v>17</v>
      </c>
      <c r="L22" s="558">
        <v>8.7365811573785894</v>
      </c>
      <c r="M22" s="562">
        <v>6.1203256013219907</v>
      </c>
      <c r="N22" s="250">
        <v>199</v>
      </c>
      <c r="O22" s="250">
        <v>223</v>
      </c>
      <c r="P22" s="124">
        <v>72.440818763264133</v>
      </c>
      <c r="Q22" s="329">
        <v>80.284271123223803</v>
      </c>
      <c r="R22" s="457"/>
      <c r="S22" s="457"/>
      <c r="T22" s="457"/>
      <c r="U22" s="457"/>
    </row>
    <row r="23" spans="1:21" ht="12" customHeight="1">
      <c r="A23" s="559" t="s">
        <v>138</v>
      </c>
      <c r="B23" s="533">
        <v>892</v>
      </c>
      <c r="C23" s="560">
        <v>932</v>
      </c>
      <c r="D23" s="362">
        <v>42.922420131577432</v>
      </c>
      <c r="E23" s="561">
        <v>44.56340770449679</v>
      </c>
      <c r="F23" s="560">
        <v>273</v>
      </c>
      <c r="G23" s="560">
        <v>362</v>
      </c>
      <c r="H23" s="562">
        <v>13.136570286906545</v>
      </c>
      <c r="I23" s="562">
        <v>17.308963078356051</v>
      </c>
      <c r="J23" s="533">
        <v>102</v>
      </c>
      <c r="K23" s="560">
        <v>117</v>
      </c>
      <c r="L23" s="558">
        <v>4.9081691181848628</v>
      </c>
      <c r="M23" s="562">
        <v>5.5943333706288891</v>
      </c>
      <c r="N23" s="250">
        <v>1267</v>
      </c>
      <c r="O23" s="250">
        <v>1411</v>
      </c>
      <c r="P23" s="124">
        <v>60.967159536668838</v>
      </c>
      <c r="Q23" s="329">
        <v>67.466704153481729</v>
      </c>
      <c r="R23" s="457"/>
      <c r="S23" s="457"/>
      <c r="T23" s="457"/>
      <c r="U23" s="457"/>
    </row>
    <row r="24" spans="1:21" ht="12" customHeight="1">
      <c r="A24" s="559" t="s">
        <v>24</v>
      </c>
      <c r="B24" s="533">
        <v>235</v>
      </c>
      <c r="C24" s="560">
        <v>234</v>
      </c>
      <c r="D24" s="362">
        <v>23.607935481019219</v>
      </c>
      <c r="E24" s="561">
        <v>23.115517328241335</v>
      </c>
      <c r="F24" s="560">
        <v>92</v>
      </c>
      <c r="G24" s="560">
        <v>93</v>
      </c>
      <c r="H24" s="562">
        <v>9.2422555925692258</v>
      </c>
      <c r="I24" s="562">
        <v>9.1869363740446328</v>
      </c>
      <c r="J24" s="533">
        <v>34</v>
      </c>
      <c r="K24" s="560">
        <v>57</v>
      </c>
      <c r="L24" s="558">
        <v>3.4156161972538448</v>
      </c>
      <c r="M24" s="562">
        <v>5.6307029389305816</v>
      </c>
      <c r="N24" s="250">
        <v>361</v>
      </c>
      <c r="O24" s="250">
        <v>384</v>
      </c>
      <c r="P24" s="124">
        <v>36.265807270842288</v>
      </c>
      <c r="Q24" s="329">
        <v>37.933156641216549</v>
      </c>
      <c r="R24" s="457"/>
      <c r="S24" s="457"/>
      <c r="T24" s="457"/>
      <c r="U24" s="457"/>
    </row>
    <row r="25" spans="1:21" ht="12" customHeight="1">
      <c r="A25" s="559" t="s">
        <v>25</v>
      </c>
      <c r="B25" s="533">
        <v>208</v>
      </c>
      <c r="C25" s="560">
        <v>381</v>
      </c>
      <c r="D25" s="362">
        <v>48.720615378849629</v>
      </c>
      <c r="E25" s="561">
        <v>88.721639929860999</v>
      </c>
      <c r="F25" s="560">
        <v>96</v>
      </c>
      <c r="G25" s="560">
        <v>34</v>
      </c>
      <c r="H25" s="562">
        <v>22.486437867161367</v>
      </c>
      <c r="I25" s="562">
        <v>7.9174166866542626</v>
      </c>
      <c r="J25" s="533">
        <v>5</v>
      </c>
      <c r="K25" s="560">
        <v>11</v>
      </c>
      <c r="L25" s="558">
        <v>1.1711686389146547</v>
      </c>
      <c r="M25" s="562">
        <v>2.5615171633293201</v>
      </c>
      <c r="N25" s="250">
        <v>309</v>
      </c>
      <c r="O25" s="250">
        <v>426</v>
      </c>
      <c r="P25" s="124">
        <v>72.378221884925651</v>
      </c>
      <c r="Q25" s="329">
        <v>99.200573779844589</v>
      </c>
      <c r="R25" s="457"/>
      <c r="S25" s="457"/>
      <c r="T25" s="457"/>
      <c r="U25" s="457"/>
    </row>
    <row r="26" spans="1:21" ht="12" customHeight="1">
      <c r="A26" s="559" t="s">
        <v>26</v>
      </c>
      <c r="B26" s="533">
        <v>705</v>
      </c>
      <c r="C26" s="560">
        <v>643</v>
      </c>
      <c r="D26" s="362">
        <v>62.710145701019371</v>
      </c>
      <c r="E26" s="561">
        <v>56.849880067088165</v>
      </c>
      <c r="F26" s="560">
        <v>180</v>
      </c>
      <c r="G26" s="560">
        <v>243</v>
      </c>
      <c r="H26" s="562">
        <v>16.011101030047499</v>
      </c>
      <c r="I26" s="562">
        <v>21.484480336395681</v>
      </c>
      <c r="J26" s="533">
        <v>50</v>
      </c>
      <c r="K26" s="560">
        <v>47</v>
      </c>
      <c r="L26" s="558">
        <v>4.4475280639020838</v>
      </c>
      <c r="M26" s="562">
        <v>4.1554344683563667</v>
      </c>
      <c r="N26" s="250">
        <v>935</v>
      </c>
      <c r="O26" s="250">
        <v>933</v>
      </c>
      <c r="P26" s="124">
        <v>83.168774794968954</v>
      </c>
      <c r="Q26" s="329">
        <v>82.489794871840218</v>
      </c>
      <c r="R26" s="457"/>
      <c r="S26" s="457"/>
      <c r="T26" s="457"/>
      <c r="U26" s="457"/>
    </row>
    <row r="27" spans="1:21" ht="12" customHeight="1">
      <c r="A27" s="559" t="s">
        <v>27</v>
      </c>
      <c r="B27" s="533">
        <v>1058</v>
      </c>
      <c r="C27" s="560">
        <v>943</v>
      </c>
      <c r="D27" s="362">
        <v>105.39297234081975</v>
      </c>
      <c r="E27" s="561">
        <v>93.233225434577562</v>
      </c>
      <c r="F27" s="560">
        <v>240</v>
      </c>
      <c r="G27" s="560">
        <v>307</v>
      </c>
      <c r="H27" s="562">
        <v>23.907668583928867</v>
      </c>
      <c r="I27" s="562">
        <v>30.352704356750067</v>
      </c>
      <c r="J27" s="533">
        <v>202</v>
      </c>
      <c r="K27" s="560">
        <v>150</v>
      </c>
      <c r="L27" s="558">
        <v>20.122287724806796</v>
      </c>
      <c r="M27" s="562">
        <v>14.830311574959316</v>
      </c>
      <c r="N27" s="250">
        <v>1500</v>
      </c>
      <c r="O27" s="250">
        <v>1400</v>
      </c>
      <c r="P27" s="124">
        <v>149.42292864955542</v>
      </c>
      <c r="Q27" s="329">
        <v>138.41624136628695</v>
      </c>
      <c r="R27" s="457"/>
      <c r="S27" s="457"/>
      <c r="T27" s="457"/>
      <c r="U27" s="457"/>
    </row>
    <row r="28" spans="1:21" ht="12" customHeight="1">
      <c r="A28" s="559" t="s">
        <v>28</v>
      </c>
      <c r="B28" s="533">
        <v>62</v>
      </c>
      <c r="C28" s="560">
        <v>44</v>
      </c>
      <c r="D28" s="362">
        <v>16.647378977582424</v>
      </c>
      <c r="E28" s="561">
        <v>11.739845034045551</v>
      </c>
      <c r="F28" s="560">
        <v>26</v>
      </c>
      <c r="G28" s="560">
        <v>31</v>
      </c>
      <c r="H28" s="562">
        <v>6.9811589260829523</v>
      </c>
      <c r="I28" s="562">
        <v>8.2712544558048204</v>
      </c>
      <c r="J28" s="533">
        <v>20</v>
      </c>
      <c r="K28" s="560">
        <v>14</v>
      </c>
      <c r="L28" s="558">
        <v>5.3701222508330408</v>
      </c>
      <c r="M28" s="562">
        <v>3.7354052381054026</v>
      </c>
      <c r="N28" s="250">
        <v>108</v>
      </c>
      <c r="O28" s="250">
        <v>89</v>
      </c>
      <c r="P28" s="124">
        <v>28.998660154498417</v>
      </c>
      <c r="Q28" s="329">
        <v>23.746504727955774</v>
      </c>
      <c r="R28" s="457"/>
      <c r="S28" s="457"/>
      <c r="T28" s="457"/>
      <c r="U28" s="457"/>
    </row>
    <row r="29" spans="1:21" ht="12" customHeight="1">
      <c r="A29" s="559" t="s">
        <v>29</v>
      </c>
      <c r="B29" s="533">
        <v>361</v>
      </c>
      <c r="C29" s="560">
        <v>404</v>
      </c>
      <c r="D29" s="362">
        <v>22.943738901522423</v>
      </c>
      <c r="E29" s="561">
        <v>25.485550197702263</v>
      </c>
      <c r="F29" s="560">
        <v>302</v>
      </c>
      <c r="G29" s="560">
        <v>316</v>
      </c>
      <c r="H29" s="562">
        <v>19.193931158614326</v>
      </c>
      <c r="I29" s="562">
        <v>19.934242233846323</v>
      </c>
      <c r="J29" s="533">
        <v>251</v>
      </c>
      <c r="K29" s="560">
        <v>269</v>
      </c>
      <c r="L29" s="558">
        <v>15.952571923219191</v>
      </c>
      <c r="M29" s="562">
        <v>16.969339116786902</v>
      </c>
      <c r="N29" s="250">
        <v>914</v>
      </c>
      <c r="O29" s="250">
        <v>989</v>
      </c>
      <c r="P29" s="124">
        <v>58.090241983355938</v>
      </c>
      <c r="Q29" s="329">
        <v>62.389131548335492</v>
      </c>
      <c r="R29" s="457"/>
      <c r="S29" s="457"/>
      <c r="T29" s="457"/>
      <c r="U29" s="457"/>
    </row>
    <row r="30" spans="1:21" ht="12" customHeight="1">
      <c r="A30" s="559" t="s">
        <v>30</v>
      </c>
      <c r="B30" s="533">
        <v>82</v>
      </c>
      <c r="C30" s="560">
        <v>49</v>
      </c>
      <c r="D30" s="362">
        <v>22.789995747720308</v>
      </c>
      <c r="E30" s="561">
        <v>13.494867819146739</v>
      </c>
      <c r="F30" s="560">
        <v>28</v>
      </c>
      <c r="G30" s="560">
        <v>13</v>
      </c>
      <c r="H30" s="562">
        <v>7.7819497675142504</v>
      </c>
      <c r="I30" s="562">
        <v>3.580271054059339</v>
      </c>
      <c r="J30" s="533">
        <v>17</v>
      </c>
      <c r="K30" s="560">
        <v>8</v>
      </c>
      <c r="L30" s="558">
        <v>4.7247552159907951</v>
      </c>
      <c r="M30" s="562">
        <v>2.2032437255749779</v>
      </c>
      <c r="N30" s="250">
        <v>127</v>
      </c>
      <c r="O30" s="250">
        <v>70</v>
      </c>
      <c r="P30" s="124">
        <v>35.29670073122535</v>
      </c>
      <c r="Q30" s="329">
        <v>19.278382598781054</v>
      </c>
      <c r="R30" s="457"/>
      <c r="S30" s="457"/>
      <c r="T30" s="457"/>
      <c r="U30" s="457"/>
    </row>
    <row r="31" spans="1:21" ht="12" customHeight="1">
      <c r="A31" s="559" t="s">
        <v>44</v>
      </c>
      <c r="B31" s="533">
        <v>737</v>
      </c>
      <c r="C31" s="560">
        <v>632</v>
      </c>
      <c r="D31" s="362">
        <v>69.612230595000398</v>
      </c>
      <c r="E31" s="561">
        <v>59.49119963251006</v>
      </c>
      <c r="F31" s="560">
        <v>146</v>
      </c>
      <c r="G31" s="560">
        <v>180</v>
      </c>
      <c r="H31" s="562">
        <v>13.790211216920023</v>
      </c>
      <c r="I31" s="562">
        <v>16.943696097866788</v>
      </c>
      <c r="J31" s="533">
        <v>69</v>
      </c>
      <c r="K31" s="560">
        <v>111</v>
      </c>
      <c r="L31" s="558">
        <v>6.5172916025169974</v>
      </c>
      <c r="M31" s="562">
        <v>10.448612593684519</v>
      </c>
      <c r="N31" s="250">
        <v>952</v>
      </c>
      <c r="O31" s="250">
        <v>923</v>
      </c>
      <c r="P31" s="124">
        <v>89.919733414437403</v>
      </c>
      <c r="Q31" s="329">
        <v>86.883508324061367</v>
      </c>
      <c r="R31" s="457"/>
      <c r="S31" s="457"/>
      <c r="T31" s="457"/>
      <c r="U31" s="457"/>
    </row>
    <row r="32" spans="1:21" ht="12" customHeight="1">
      <c r="A32" s="559" t="s">
        <v>46</v>
      </c>
      <c r="B32" s="533">
        <v>163</v>
      </c>
      <c r="C32" s="560">
        <v>107</v>
      </c>
      <c r="D32" s="362">
        <v>85.370707896004859</v>
      </c>
      <c r="E32" s="561">
        <v>55.569116035585004</v>
      </c>
      <c r="F32" s="560">
        <v>47</v>
      </c>
      <c r="G32" s="560">
        <v>33</v>
      </c>
      <c r="H32" s="562">
        <v>24.616093687805083</v>
      </c>
      <c r="I32" s="562">
        <v>17.138138590414069</v>
      </c>
      <c r="J32" s="533">
        <v>4</v>
      </c>
      <c r="K32" s="560">
        <v>6</v>
      </c>
      <c r="L32" s="558">
        <v>2.094986696834475</v>
      </c>
      <c r="M32" s="562">
        <v>3.1160251982571032</v>
      </c>
      <c r="N32" s="250">
        <v>214</v>
      </c>
      <c r="O32" s="250">
        <v>146</v>
      </c>
      <c r="P32" s="124">
        <v>112.08178828064442</v>
      </c>
      <c r="Q32" s="329">
        <v>75.823279824256176</v>
      </c>
      <c r="R32" s="457"/>
      <c r="S32" s="457"/>
      <c r="T32" s="457"/>
      <c r="U32" s="457"/>
    </row>
    <row r="33" spans="1:21" ht="12" customHeight="1">
      <c r="A33" s="559" t="s">
        <v>33</v>
      </c>
      <c r="B33" s="533">
        <v>6</v>
      </c>
      <c r="C33" s="560">
        <v>10</v>
      </c>
      <c r="D33" s="362">
        <v>9.8135426889106974</v>
      </c>
      <c r="E33" s="561">
        <v>16.030265140585424</v>
      </c>
      <c r="F33" s="560">
        <v>25</v>
      </c>
      <c r="G33" s="560">
        <v>21</v>
      </c>
      <c r="H33" s="562">
        <v>40.889761203794571</v>
      </c>
      <c r="I33" s="562">
        <v>33.66355679522939</v>
      </c>
      <c r="J33" s="533">
        <v>1</v>
      </c>
      <c r="K33" s="560">
        <v>8</v>
      </c>
      <c r="L33" s="558">
        <v>1.6355904481517829</v>
      </c>
      <c r="M33" s="562">
        <v>12.82421211246834</v>
      </c>
      <c r="N33" s="250">
        <v>32</v>
      </c>
      <c r="O33" s="250">
        <v>39</v>
      </c>
      <c r="P33" s="124">
        <v>52.338894340857053</v>
      </c>
      <c r="Q33" s="329">
        <v>62.518034048283155</v>
      </c>
      <c r="R33" s="457"/>
      <c r="S33" s="457"/>
      <c r="T33" s="457"/>
      <c r="U33" s="457"/>
    </row>
    <row r="34" spans="1:21" ht="12" customHeight="1">
      <c r="A34" s="559" t="s">
        <v>34</v>
      </c>
      <c r="B34" s="533">
        <v>180</v>
      </c>
      <c r="C34" s="560">
        <v>84</v>
      </c>
      <c r="D34" s="362">
        <v>27.635930394303312</v>
      </c>
      <c r="E34" s="561">
        <v>12.765297841752858</v>
      </c>
      <c r="F34" s="560">
        <v>99</v>
      </c>
      <c r="G34" s="560">
        <v>181</v>
      </c>
      <c r="H34" s="562">
        <v>15.199761716866822</v>
      </c>
      <c r="I34" s="562">
        <v>27.506177492348421</v>
      </c>
      <c r="J34" s="533">
        <v>67</v>
      </c>
      <c r="K34" s="560">
        <v>48</v>
      </c>
      <c r="L34" s="558">
        <v>10.286707424546233</v>
      </c>
      <c r="M34" s="562">
        <v>7.2944559095730614</v>
      </c>
      <c r="N34" s="250">
        <v>346</v>
      </c>
      <c r="O34" s="250">
        <v>313</v>
      </c>
      <c r="P34" s="124">
        <v>53.122399535716369</v>
      </c>
      <c r="Q34" s="329">
        <v>47.565931243674342</v>
      </c>
      <c r="R34" s="457"/>
      <c r="S34" s="457"/>
      <c r="T34" s="457"/>
      <c r="U34" s="457"/>
    </row>
    <row r="35" spans="1:21" ht="12" customHeight="1">
      <c r="A35" s="559" t="s">
        <v>61</v>
      </c>
      <c r="B35" s="533">
        <v>6011</v>
      </c>
      <c r="C35" s="560">
        <v>6381</v>
      </c>
      <c r="D35" s="362">
        <v>149.49478670817007</v>
      </c>
      <c r="E35" s="561">
        <v>157.4923641748681</v>
      </c>
      <c r="F35" s="560">
        <v>1585</v>
      </c>
      <c r="G35" s="560">
        <v>1527</v>
      </c>
      <c r="H35" s="562">
        <v>39.419270825561398</v>
      </c>
      <c r="I35" s="562">
        <v>37.688581741893685</v>
      </c>
      <c r="J35" s="533">
        <v>581</v>
      </c>
      <c r="K35" s="560">
        <v>589</v>
      </c>
      <c r="L35" s="558">
        <v>14.449587602303579</v>
      </c>
      <c r="M35" s="562">
        <v>14.537376978372874</v>
      </c>
      <c r="N35" s="250">
        <v>8177</v>
      </c>
      <c r="O35" s="250">
        <v>8497</v>
      </c>
      <c r="P35" s="124">
        <v>203.36364513603502</v>
      </c>
      <c r="Q35" s="329">
        <v>209.71832289513466</v>
      </c>
      <c r="R35" s="457"/>
      <c r="S35" s="457"/>
      <c r="T35" s="457"/>
      <c r="U35" s="457"/>
    </row>
    <row r="36" spans="1:21" ht="12" customHeight="1">
      <c r="A36" s="559" t="s">
        <v>36</v>
      </c>
      <c r="B36" s="533">
        <v>55</v>
      </c>
      <c r="C36" s="560">
        <v>102</v>
      </c>
      <c r="D36" s="362">
        <v>21.895514604308243</v>
      </c>
      <c r="E36" s="561">
        <v>40.206709790333832</v>
      </c>
      <c r="F36" s="560">
        <v>45</v>
      </c>
      <c r="G36" s="560">
        <v>60</v>
      </c>
      <c r="H36" s="562">
        <v>17.91451194897947</v>
      </c>
      <c r="I36" s="562">
        <v>23.651005759019903</v>
      </c>
      <c r="J36" s="533">
        <v>25</v>
      </c>
      <c r="K36" s="560">
        <v>14</v>
      </c>
      <c r="L36" s="558">
        <v>9.9525066383219283</v>
      </c>
      <c r="M36" s="562">
        <v>5.5185680104379768</v>
      </c>
      <c r="N36" s="250">
        <v>125</v>
      </c>
      <c r="O36" s="250">
        <v>176</v>
      </c>
      <c r="P36" s="124">
        <v>49.762533191609641</v>
      </c>
      <c r="Q36" s="329">
        <v>69.376283559791716</v>
      </c>
      <c r="R36" s="457"/>
      <c r="S36" s="457"/>
      <c r="T36" s="457"/>
      <c r="U36" s="457"/>
    </row>
    <row r="37" spans="1:21" ht="12" customHeight="1">
      <c r="A37" s="563" t="s">
        <v>47</v>
      </c>
      <c r="B37" s="564">
        <v>42</v>
      </c>
      <c r="C37" s="564">
        <v>61</v>
      </c>
      <c r="D37" s="565">
        <v>24.140150818466068</v>
      </c>
      <c r="E37" s="566">
        <v>34.65357783988911</v>
      </c>
      <c r="F37" s="564">
        <v>76</v>
      </c>
      <c r="G37" s="564">
        <v>45</v>
      </c>
      <c r="H37" s="567">
        <v>43.682177671510026</v>
      </c>
      <c r="I37" s="567">
        <v>25.564114799918194</v>
      </c>
      <c r="J37" s="564">
        <v>52</v>
      </c>
      <c r="K37" s="564">
        <v>18</v>
      </c>
      <c r="L37" s="568">
        <v>29.887805775243699</v>
      </c>
      <c r="M37" s="567">
        <v>10.225645919967278</v>
      </c>
      <c r="N37" s="540">
        <v>170</v>
      </c>
      <c r="O37" s="540">
        <v>124</v>
      </c>
      <c r="P37" s="569">
        <v>97.710134265219779</v>
      </c>
      <c r="Q37" s="436">
        <v>70.443338559774588</v>
      </c>
      <c r="R37" s="457"/>
      <c r="S37" s="457"/>
      <c r="T37" s="457"/>
      <c r="U37" s="457"/>
    </row>
    <row r="38" spans="1:21" ht="23.25" customHeight="1">
      <c r="A38" s="1237" t="s">
        <v>548</v>
      </c>
      <c r="B38" s="1237"/>
      <c r="C38" s="1237"/>
      <c r="D38" s="1237"/>
      <c r="E38" s="1237"/>
      <c r="F38" s="1237"/>
      <c r="G38" s="1237"/>
      <c r="H38" s="1237"/>
      <c r="I38" s="1237"/>
      <c r="J38" s="1237"/>
      <c r="K38" s="1237"/>
      <c r="L38" s="1237"/>
      <c r="M38" s="1237"/>
      <c r="N38" s="1237"/>
      <c r="O38" s="1237"/>
      <c r="P38" s="1237"/>
      <c r="Q38" s="1237"/>
    </row>
    <row r="39" spans="1:21" s="572" customFormat="1" ht="12" customHeight="1">
      <c r="A39" s="528" t="s">
        <v>39</v>
      </c>
      <c r="B39" s="570"/>
      <c r="C39" s="571"/>
      <c r="D39" s="571"/>
      <c r="E39" s="571"/>
      <c r="F39" s="570"/>
      <c r="G39" s="570"/>
      <c r="H39" s="570"/>
      <c r="I39" s="570"/>
      <c r="J39" s="570"/>
      <c r="K39" s="570"/>
      <c r="L39" s="570"/>
      <c r="M39" s="570"/>
      <c r="N39" s="244"/>
    </row>
    <row r="40" spans="1:21" ht="12" customHeight="1">
      <c r="A40" s="573" t="s">
        <v>549</v>
      </c>
      <c r="C40" s="28"/>
      <c r="D40" s="28"/>
      <c r="E40" s="28"/>
      <c r="I40" s="570"/>
      <c r="J40" s="570"/>
      <c r="K40" s="570"/>
      <c r="L40" s="570"/>
      <c r="M40" s="570"/>
    </row>
    <row r="41" spans="1:21" ht="23.25" customHeight="1">
      <c r="A41" s="958"/>
      <c r="B41" s="958"/>
      <c r="C41" s="958"/>
      <c r="D41" s="958"/>
      <c r="E41" s="958"/>
      <c r="F41" s="958"/>
      <c r="G41" s="958"/>
      <c r="H41" s="958"/>
      <c r="I41" s="958"/>
      <c r="J41" s="958"/>
      <c r="K41" s="958"/>
      <c r="L41" s="958"/>
      <c r="M41" s="958"/>
      <c r="N41" s="958"/>
      <c r="O41" s="958"/>
      <c r="P41" s="958"/>
      <c r="Q41" s="958"/>
    </row>
    <row r="42" spans="1:21" ht="12" customHeight="1">
      <c r="A42" s="574"/>
      <c r="B42" s="574"/>
      <c r="C42" s="574"/>
      <c r="D42" s="574"/>
      <c r="E42" s="574"/>
      <c r="F42" s="574"/>
      <c r="G42" s="574"/>
      <c r="H42" s="574"/>
    </row>
  </sheetData>
  <mergeCells count="14">
    <mergeCell ref="L6:M6"/>
    <mergeCell ref="N6:O6"/>
    <mergeCell ref="P6:Q6"/>
    <mergeCell ref="A38:Q38"/>
    <mergeCell ref="A5:A7"/>
    <mergeCell ref="B5:E5"/>
    <mergeCell ref="F5:I5"/>
    <mergeCell ref="J5:M5"/>
    <mergeCell ref="N5:Q5"/>
    <mergeCell ref="B6:C6"/>
    <mergeCell ref="D6:E6"/>
    <mergeCell ref="F6:G6"/>
    <mergeCell ref="H6:I6"/>
    <mergeCell ref="J6:K6"/>
  </mergeCells>
  <pageMargins left="0.511811024" right="0.511811024" top="0.78740157499999996" bottom="0.78740157499999996" header="0.31496062000000002" footer="0.31496062000000002"/>
  <pageSetup paperSize="9" orientation="portrait" verticalDpi="3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workbookViewId="0">
      <selection activeCell="F46" sqref="F46"/>
    </sheetView>
  </sheetViews>
  <sheetFormatPr defaultRowHeight="11.25"/>
  <cols>
    <col min="1" max="1" width="15.5703125" style="11" customWidth="1"/>
    <col min="2" max="17" width="9.140625" style="11" customWidth="1"/>
    <col min="18" max="256" width="9.140625" style="11"/>
    <col min="257" max="257" width="15.5703125" style="11" customWidth="1"/>
    <col min="258" max="273" width="9.140625" style="11" customWidth="1"/>
    <col min="274" max="512" width="9.140625" style="11"/>
    <col min="513" max="513" width="15.5703125" style="11" customWidth="1"/>
    <col min="514" max="529" width="9.140625" style="11" customWidth="1"/>
    <col min="530" max="768" width="9.140625" style="11"/>
    <col min="769" max="769" width="15.5703125" style="11" customWidth="1"/>
    <col min="770" max="785" width="9.140625" style="11" customWidth="1"/>
    <col min="786" max="1024" width="9.140625" style="11"/>
    <col min="1025" max="1025" width="15.5703125" style="11" customWidth="1"/>
    <col min="1026" max="1041" width="9.140625" style="11" customWidth="1"/>
    <col min="1042" max="1280" width="9.140625" style="11"/>
    <col min="1281" max="1281" width="15.5703125" style="11" customWidth="1"/>
    <col min="1282" max="1297" width="9.140625" style="11" customWidth="1"/>
    <col min="1298" max="1536" width="9.140625" style="11"/>
    <col min="1537" max="1537" width="15.5703125" style="11" customWidth="1"/>
    <col min="1538" max="1553" width="9.140625" style="11" customWidth="1"/>
    <col min="1554" max="1792" width="9.140625" style="11"/>
    <col min="1793" max="1793" width="15.5703125" style="11" customWidth="1"/>
    <col min="1794" max="1809" width="9.140625" style="11" customWidth="1"/>
    <col min="1810" max="2048" width="9.140625" style="11"/>
    <col min="2049" max="2049" width="15.5703125" style="11" customWidth="1"/>
    <col min="2050" max="2065" width="9.140625" style="11" customWidth="1"/>
    <col min="2066" max="2304" width="9.140625" style="11"/>
    <col min="2305" max="2305" width="15.5703125" style="11" customWidth="1"/>
    <col min="2306" max="2321" width="9.140625" style="11" customWidth="1"/>
    <col min="2322" max="2560" width="9.140625" style="11"/>
    <col min="2561" max="2561" width="15.5703125" style="11" customWidth="1"/>
    <col min="2562" max="2577" width="9.140625" style="11" customWidth="1"/>
    <col min="2578" max="2816" width="9.140625" style="11"/>
    <col min="2817" max="2817" width="15.5703125" style="11" customWidth="1"/>
    <col min="2818" max="2833" width="9.140625" style="11" customWidth="1"/>
    <col min="2834" max="3072" width="9.140625" style="11"/>
    <col min="3073" max="3073" width="15.5703125" style="11" customWidth="1"/>
    <col min="3074" max="3089" width="9.140625" style="11" customWidth="1"/>
    <col min="3090" max="3328" width="9.140625" style="11"/>
    <col min="3329" max="3329" width="15.5703125" style="11" customWidth="1"/>
    <col min="3330" max="3345" width="9.140625" style="11" customWidth="1"/>
    <col min="3346" max="3584" width="9.140625" style="11"/>
    <col min="3585" max="3585" width="15.5703125" style="11" customWidth="1"/>
    <col min="3586" max="3601" width="9.140625" style="11" customWidth="1"/>
    <col min="3602" max="3840" width="9.140625" style="11"/>
    <col min="3841" max="3841" width="15.5703125" style="11" customWidth="1"/>
    <col min="3842" max="3857" width="9.140625" style="11" customWidth="1"/>
    <col min="3858" max="4096" width="9.140625" style="11"/>
    <col min="4097" max="4097" width="15.5703125" style="11" customWidth="1"/>
    <col min="4098" max="4113" width="9.140625" style="11" customWidth="1"/>
    <col min="4114" max="4352" width="9.140625" style="11"/>
    <col min="4353" max="4353" width="15.5703125" style="11" customWidth="1"/>
    <col min="4354" max="4369" width="9.140625" style="11" customWidth="1"/>
    <col min="4370" max="4608" width="9.140625" style="11"/>
    <col min="4609" max="4609" width="15.5703125" style="11" customWidth="1"/>
    <col min="4610" max="4625" width="9.140625" style="11" customWidth="1"/>
    <col min="4626" max="4864" width="9.140625" style="11"/>
    <col min="4865" max="4865" width="15.5703125" style="11" customWidth="1"/>
    <col min="4866" max="4881" width="9.140625" style="11" customWidth="1"/>
    <col min="4882" max="5120" width="9.140625" style="11"/>
    <col min="5121" max="5121" width="15.5703125" style="11" customWidth="1"/>
    <col min="5122" max="5137" width="9.140625" style="11" customWidth="1"/>
    <col min="5138" max="5376" width="9.140625" style="11"/>
    <col min="5377" max="5377" width="15.5703125" style="11" customWidth="1"/>
    <col min="5378" max="5393" width="9.140625" style="11" customWidth="1"/>
    <col min="5394" max="5632" width="9.140625" style="11"/>
    <col min="5633" max="5633" width="15.5703125" style="11" customWidth="1"/>
    <col min="5634" max="5649" width="9.140625" style="11" customWidth="1"/>
    <col min="5650" max="5888" width="9.140625" style="11"/>
    <col min="5889" max="5889" width="15.5703125" style="11" customWidth="1"/>
    <col min="5890" max="5905" width="9.140625" style="11" customWidth="1"/>
    <col min="5906" max="6144" width="9.140625" style="11"/>
    <col min="6145" max="6145" width="15.5703125" style="11" customWidth="1"/>
    <col min="6146" max="6161" width="9.140625" style="11" customWidth="1"/>
    <col min="6162" max="6400" width="9.140625" style="11"/>
    <col min="6401" max="6401" width="15.5703125" style="11" customWidth="1"/>
    <col min="6402" max="6417" width="9.140625" style="11" customWidth="1"/>
    <col min="6418" max="6656" width="9.140625" style="11"/>
    <col min="6657" max="6657" width="15.5703125" style="11" customWidth="1"/>
    <col min="6658" max="6673" width="9.140625" style="11" customWidth="1"/>
    <col min="6674" max="6912" width="9.140625" style="11"/>
    <col min="6913" max="6913" width="15.5703125" style="11" customWidth="1"/>
    <col min="6914" max="6929" width="9.140625" style="11" customWidth="1"/>
    <col min="6930" max="7168" width="9.140625" style="11"/>
    <col min="7169" max="7169" width="15.5703125" style="11" customWidth="1"/>
    <col min="7170" max="7185" width="9.140625" style="11" customWidth="1"/>
    <col min="7186" max="7424" width="9.140625" style="11"/>
    <col min="7425" max="7425" width="15.5703125" style="11" customWidth="1"/>
    <col min="7426" max="7441" width="9.140625" style="11" customWidth="1"/>
    <col min="7442" max="7680" width="9.140625" style="11"/>
    <col min="7681" max="7681" width="15.5703125" style="11" customWidth="1"/>
    <col min="7682" max="7697" width="9.140625" style="11" customWidth="1"/>
    <col min="7698" max="7936" width="9.140625" style="11"/>
    <col min="7937" max="7937" width="15.5703125" style="11" customWidth="1"/>
    <col min="7938" max="7953" width="9.140625" style="11" customWidth="1"/>
    <col min="7954" max="8192" width="9.140625" style="11"/>
    <col min="8193" max="8193" width="15.5703125" style="11" customWidth="1"/>
    <col min="8194" max="8209" width="9.140625" style="11" customWidth="1"/>
    <col min="8210" max="8448" width="9.140625" style="11"/>
    <col min="8449" max="8449" width="15.5703125" style="11" customWidth="1"/>
    <col min="8450" max="8465" width="9.140625" style="11" customWidth="1"/>
    <col min="8466" max="8704" width="9.140625" style="11"/>
    <col min="8705" max="8705" width="15.5703125" style="11" customWidth="1"/>
    <col min="8706" max="8721" width="9.140625" style="11" customWidth="1"/>
    <col min="8722" max="8960" width="9.140625" style="11"/>
    <col min="8961" max="8961" width="15.5703125" style="11" customWidth="1"/>
    <col min="8962" max="8977" width="9.140625" style="11" customWidth="1"/>
    <col min="8978" max="9216" width="9.140625" style="11"/>
    <col min="9217" max="9217" width="15.5703125" style="11" customWidth="1"/>
    <col min="9218" max="9233" width="9.140625" style="11" customWidth="1"/>
    <col min="9234" max="9472" width="9.140625" style="11"/>
    <col min="9473" max="9473" width="15.5703125" style="11" customWidth="1"/>
    <col min="9474" max="9489" width="9.140625" style="11" customWidth="1"/>
    <col min="9490" max="9728" width="9.140625" style="11"/>
    <col min="9729" max="9729" width="15.5703125" style="11" customWidth="1"/>
    <col min="9730" max="9745" width="9.140625" style="11" customWidth="1"/>
    <col min="9746" max="9984" width="9.140625" style="11"/>
    <col min="9985" max="9985" width="15.5703125" style="11" customWidth="1"/>
    <col min="9986" max="10001" width="9.140625" style="11" customWidth="1"/>
    <col min="10002" max="10240" width="9.140625" style="11"/>
    <col min="10241" max="10241" width="15.5703125" style="11" customWidth="1"/>
    <col min="10242" max="10257" width="9.140625" style="11" customWidth="1"/>
    <col min="10258" max="10496" width="9.140625" style="11"/>
    <col min="10497" max="10497" width="15.5703125" style="11" customWidth="1"/>
    <col min="10498" max="10513" width="9.140625" style="11" customWidth="1"/>
    <col min="10514" max="10752" width="9.140625" style="11"/>
    <col min="10753" max="10753" width="15.5703125" style="11" customWidth="1"/>
    <col min="10754" max="10769" width="9.140625" style="11" customWidth="1"/>
    <col min="10770" max="11008" width="9.140625" style="11"/>
    <col min="11009" max="11009" width="15.5703125" style="11" customWidth="1"/>
    <col min="11010" max="11025" width="9.140625" style="11" customWidth="1"/>
    <col min="11026" max="11264" width="9.140625" style="11"/>
    <col min="11265" max="11265" width="15.5703125" style="11" customWidth="1"/>
    <col min="11266" max="11281" width="9.140625" style="11" customWidth="1"/>
    <col min="11282" max="11520" width="9.140625" style="11"/>
    <col min="11521" max="11521" width="15.5703125" style="11" customWidth="1"/>
    <col min="11522" max="11537" width="9.140625" style="11" customWidth="1"/>
    <col min="11538" max="11776" width="9.140625" style="11"/>
    <col min="11777" max="11777" width="15.5703125" style="11" customWidth="1"/>
    <col min="11778" max="11793" width="9.140625" style="11" customWidth="1"/>
    <col min="11794" max="12032" width="9.140625" style="11"/>
    <col min="12033" max="12033" width="15.5703125" style="11" customWidth="1"/>
    <col min="12034" max="12049" width="9.140625" style="11" customWidth="1"/>
    <col min="12050" max="12288" width="9.140625" style="11"/>
    <col min="12289" max="12289" width="15.5703125" style="11" customWidth="1"/>
    <col min="12290" max="12305" width="9.140625" style="11" customWidth="1"/>
    <col min="12306" max="12544" width="9.140625" style="11"/>
    <col min="12545" max="12545" width="15.5703125" style="11" customWidth="1"/>
    <col min="12546" max="12561" width="9.140625" style="11" customWidth="1"/>
    <col min="12562" max="12800" width="9.140625" style="11"/>
    <col min="12801" max="12801" width="15.5703125" style="11" customWidth="1"/>
    <col min="12802" max="12817" width="9.140625" style="11" customWidth="1"/>
    <col min="12818" max="13056" width="9.140625" style="11"/>
    <col min="13057" max="13057" width="15.5703125" style="11" customWidth="1"/>
    <col min="13058" max="13073" width="9.140625" style="11" customWidth="1"/>
    <col min="13074" max="13312" width="9.140625" style="11"/>
    <col min="13313" max="13313" width="15.5703125" style="11" customWidth="1"/>
    <col min="13314" max="13329" width="9.140625" style="11" customWidth="1"/>
    <col min="13330" max="13568" width="9.140625" style="11"/>
    <col min="13569" max="13569" width="15.5703125" style="11" customWidth="1"/>
    <col min="13570" max="13585" width="9.140625" style="11" customWidth="1"/>
    <col min="13586" max="13824" width="9.140625" style="11"/>
    <col min="13825" max="13825" width="15.5703125" style="11" customWidth="1"/>
    <col min="13826" max="13841" width="9.140625" style="11" customWidth="1"/>
    <col min="13842" max="14080" width="9.140625" style="11"/>
    <col min="14081" max="14081" width="15.5703125" style="11" customWidth="1"/>
    <col min="14082" max="14097" width="9.140625" style="11" customWidth="1"/>
    <col min="14098" max="14336" width="9.140625" style="11"/>
    <col min="14337" max="14337" width="15.5703125" style="11" customWidth="1"/>
    <col min="14338" max="14353" width="9.140625" style="11" customWidth="1"/>
    <col min="14354" max="14592" width="9.140625" style="11"/>
    <col min="14593" max="14593" width="15.5703125" style="11" customWidth="1"/>
    <col min="14594" max="14609" width="9.140625" style="11" customWidth="1"/>
    <col min="14610" max="14848" width="9.140625" style="11"/>
    <col min="14849" max="14849" width="15.5703125" style="11" customWidth="1"/>
    <col min="14850" max="14865" width="9.140625" style="11" customWidth="1"/>
    <col min="14866" max="15104" width="9.140625" style="11"/>
    <col min="15105" max="15105" width="15.5703125" style="11" customWidth="1"/>
    <col min="15106" max="15121" width="9.140625" style="11" customWidth="1"/>
    <col min="15122" max="15360" width="9.140625" style="11"/>
    <col min="15361" max="15361" width="15.5703125" style="11" customWidth="1"/>
    <col min="15362" max="15377" width="9.140625" style="11" customWidth="1"/>
    <col min="15378" max="15616" width="9.140625" style="11"/>
    <col min="15617" max="15617" width="15.5703125" style="11" customWidth="1"/>
    <col min="15618" max="15633" width="9.140625" style="11" customWidth="1"/>
    <col min="15634" max="15872" width="9.140625" style="11"/>
    <col min="15873" max="15873" width="15.5703125" style="11" customWidth="1"/>
    <col min="15874" max="15889" width="9.140625" style="11" customWidth="1"/>
    <col min="15890" max="16128" width="9.140625" style="11"/>
    <col min="16129" max="16129" width="15.5703125" style="11" customWidth="1"/>
    <col min="16130" max="16145" width="9.140625" style="11" customWidth="1"/>
    <col min="16146" max="16384" width="9.140625" style="11"/>
  </cols>
  <sheetData>
    <row r="1" spans="1:17">
      <c r="A1" s="549" t="s">
        <v>585</v>
      </c>
    </row>
    <row r="2" spans="1:17">
      <c r="A2" s="4" t="s">
        <v>551</v>
      </c>
    </row>
    <row r="3" spans="1:17">
      <c r="A3" s="528" t="s">
        <v>543</v>
      </c>
      <c r="B3" s="557"/>
      <c r="C3" s="250"/>
      <c r="F3" s="557"/>
      <c r="G3" s="557"/>
      <c r="J3" s="557"/>
      <c r="K3" s="557"/>
    </row>
    <row r="4" spans="1:17">
      <c r="A4" s="528"/>
      <c r="B4" s="557"/>
      <c r="C4" s="250"/>
      <c r="F4" s="557"/>
      <c r="G4" s="557"/>
      <c r="J4" s="557"/>
      <c r="K4" s="557"/>
    </row>
    <row r="5" spans="1:17" ht="11.25" customHeight="1">
      <c r="A5" s="1242" t="s">
        <v>416</v>
      </c>
      <c r="B5" s="1203" t="s">
        <v>544</v>
      </c>
      <c r="C5" s="1203"/>
      <c r="D5" s="1203"/>
      <c r="E5" s="1203"/>
      <c r="F5" s="1244" t="s">
        <v>552</v>
      </c>
      <c r="G5" s="1245"/>
      <c r="H5" s="1245"/>
      <c r="I5" s="1246"/>
      <c r="J5" s="1244" t="s">
        <v>546</v>
      </c>
      <c r="K5" s="1245"/>
      <c r="L5" s="1245"/>
      <c r="M5" s="1246"/>
      <c r="N5" s="1203" t="s">
        <v>7</v>
      </c>
      <c r="O5" s="1203"/>
      <c r="P5" s="1203"/>
      <c r="Q5" s="1203"/>
    </row>
    <row r="6" spans="1:17" ht="15" customHeight="1">
      <c r="A6" s="1242"/>
      <c r="B6" s="1240">
        <v>2011</v>
      </c>
      <c r="C6" s="1240"/>
      <c r="D6" s="1240">
        <v>2012</v>
      </c>
      <c r="E6" s="1240"/>
      <c r="F6" s="1238">
        <v>2011</v>
      </c>
      <c r="G6" s="1239"/>
      <c r="H6" s="1238">
        <v>2012</v>
      </c>
      <c r="I6" s="1239"/>
      <c r="J6" s="1247">
        <v>2011</v>
      </c>
      <c r="K6" s="1238"/>
      <c r="L6" s="1238">
        <v>2012</v>
      </c>
      <c r="M6" s="1239"/>
      <c r="N6" s="1240">
        <v>2011</v>
      </c>
      <c r="O6" s="1240"/>
      <c r="P6" s="1240">
        <v>2012</v>
      </c>
      <c r="Q6" s="1240"/>
    </row>
    <row r="7" spans="1:17" ht="17.25" customHeight="1">
      <c r="A7" s="1243"/>
      <c r="B7" s="1035" t="s">
        <v>553</v>
      </c>
      <c r="C7" s="1035" t="s">
        <v>554</v>
      </c>
      <c r="D7" s="1035" t="s">
        <v>553</v>
      </c>
      <c r="E7" s="1035" t="s">
        <v>554</v>
      </c>
      <c r="F7" s="1036" t="s">
        <v>553</v>
      </c>
      <c r="G7" s="1036" t="s">
        <v>554</v>
      </c>
      <c r="H7" s="1036" t="s">
        <v>553</v>
      </c>
      <c r="I7" s="1036" t="s">
        <v>554</v>
      </c>
      <c r="J7" s="1036" t="s">
        <v>553</v>
      </c>
      <c r="K7" s="1036" t="s">
        <v>554</v>
      </c>
      <c r="L7" s="1036" t="s">
        <v>553</v>
      </c>
      <c r="M7" s="1036" t="s">
        <v>554</v>
      </c>
      <c r="N7" s="1035" t="s">
        <v>553</v>
      </c>
      <c r="O7" s="1035" t="s">
        <v>554</v>
      </c>
      <c r="P7" s="1035" t="s">
        <v>553</v>
      </c>
      <c r="Q7" s="1035" t="s">
        <v>554</v>
      </c>
    </row>
    <row r="8" spans="1:17">
      <c r="B8" s="575"/>
      <c r="C8" s="575"/>
      <c r="D8" s="575"/>
      <c r="E8" s="575"/>
      <c r="F8" s="575"/>
      <c r="G8" s="575"/>
      <c r="H8" s="575"/>
      <c r="I8" s="575"/>
      <c r="J8" s="575"/>
      <c r="K8" s="575"/>
      <c r="L8" s="575"/>
      <c r="M8" s="575"/>
      <c r="N8" s="575"/>
      <c r="O8" s="575"/>
      <c r="P8" s="575"/>
      <c r="Q8" s="575"/>
    </row>
    <row r="9" spans="1:17">
      <c r="A9" s="11" t="s">
        <v>82</v>
      </c>
      <c r="B9" s="576">
        <f>SUM(B11:B37)</f>
        <v>559</v>
      </c>
      <c r="C9" s="576">
        <f>SUM(C11:C37)</f>
        <v>12803</v>
      </c>
      <c r="D9" s="576">
        <f>SUM(D10:D37)</f>
        <v>555</v>
      </c>
      <c r="E9" s="576">
        <v>13328</v>
      </c>
      <c r="F9" s="576">
        <f>SUM(F11:F37)</f>
        <v>272</v>
      </c>
      <c r="G9" s="576">
        <f>SUM(G11:G37)</f>
        <v>4043</v>
      </c>
      <c r="H9" s="576">
        <v>256</v>
      </c>
      <c r="I9" s="576">
        <v>4727</v>
      </c>
      <c r="J9" s="576">
        <f>SUM(J11:J37)</f>
        <v>104</v>
      </c>
      <c r="K9" s="576">
        <f>SUM(K11:K37)</f>
        <v>1814</v>
      </c>
      <c r="L9" s="575">
        <v>125</v>
      </c>
      <c r="M9" s="576">
        <v>1733</v>
      </c>
      <c r="N9" s="576">
        <f>B9+F9+J9</f>
        <v>935</v>
      </c>
      <c r="O9" s="576">
        <f>C9+G9+K9</f>
        <v>18660</v>
      </c>
      <c r="P9" s="576">
        <v>936</v>
      </c>
      <c r="Q9" s="576">
        <v>19788</v>
      </c>
    </row>
    <row r="10" spans="1:17">
      <c r="B10" s="575"/>
      <c r="C10" s="575"/>
      <c r="D10" s="575"/>
      <c r="E10" s="575"/>
      <c r="F10" s="575"/>
      <c r="G10" s="575"/>
      <c r="H10" s="575"/>
      <c r="I10" s="575"/>
      <c r="J10" s="575"/>
      <c r="K10" s="575"/>
      <c r="L10" s="575"/>
      <c r="M10" s="575"/>
      <c r="N10" s="576"/>
      <c r="O10" s="576"/>
      <c r="P10" s="576"/>
      <c r="Q10" s="576"/>
    </row>
    <row r="11" spans="1:17">
      <c r="A11" s="528" t="s">
        <v>11</v>
      </c>
      <c r="B11" s="576">
        <v>11</v>
      </c>
      <c r="C11" s="576">
        <v>247</v>
      </c>
      <c r="D11" s="575">
        <v>18</v>
      </c>
      <c r="E11" s="575">
        <v>188</v>
      </c>
      <c r="F11" s="576">
        <v>13</v>
      </c>
      <c r="G11" s="576">
        <v>65</v>
      </c>
      <c r="H11" s="575">
        <v>13</v>
      </c>
      <c r="I11" s="575">
        <v>64</v>
      </c>
      <c r="J11" s="576">
        <v>7</v>
      </c>
      <c r="K11" s="576">
        <v>54</v>
      </c>
      <c r="L11" s="575">
        <v>42</v>
      </c>
      <c r="M11" s="575">
        <v>12</v>
      </c>
      <c r="N11" s="576">
        <f>B11+F11+J11</f>
        <v>31</v>
      </c>
      <c r="O11" s="576">
        <f t="shared" ref="O11:O37" si="0">C11+G11+K11</f>
        <v>366</v>
      </c>
      <c r="P11" s="576">
        <v>73</v>
      </c>
      <c r="Q11" s="576">
        <v>264</v>
      </c>
    </row>
    <row r="12" spans="1:17">
      <c r="A12" s="528" t="s">
        <v>12</v>
      </c>
      <c r="B12" s="576">
        <v>22</v>
      </c>
      <c r="C12" s="576">
        <v>150</v>
      </c>
      <c r="D12" s="575">
        <v>13</v>
      </c>
      <c r="E12" s="575">
        <v>187</v>
      </c>
      <c r="F12" s="576" t="s">
        <v>58</v>
      </c>
      <c r="G12" s="576">
        <v>36</v>
      </c>
      <c r="H12" s="575">
        <v>20</v>
      </c>
      <c r="I12" s="575">
        <v>232</v>
      </c>
      <c r="J12" s="576" t="s">
        <v>58</v>
      </c>
      <c r="K12" s="576">
        <v>37</v>
      </c>
      <c r="L12" s="576" t="s">
        <v>58</v>
      </c>
      <c r="M12" s="575">
        <v>99</v>
      </c>
      <c r="N12" s="576">
        <v>22</v>
      </c>
      <c r="O12" s="576">
        <f t="shared" si="0"/>
        <v>223</v>
      </c>
      <c r="P12" s="576">
        <v>33</v>
      </c>
      <c r="Q12" s="576">
        <v>518</v>
      </c>
    </row>
    <row r="13" spans="1:17">
      <c r="A13" s="528" t="s">
        <v>13</v>
      </c>
      <c r="B13" s="576" t="s">
        <v>58</v>
      </c>
      <c r="C13" s="576">
        <v>32</v>
      </c>
      <c r="D13" s="575">
        <v>5</v>
      </c>
      <c r="E13" s="575">
        <v>10</v>
      </c>
      <c r="F13" s="576">
        <v>5</v>
      </c>
      <c r="G13" s="576">
        <v>59</v>
      </c>
      <c r="H13" s="575">
        <v>3</v>
      </c>
      <c r="I13" s="575">
        <v>45</v>
      </c>
      <c r="J13" s="576">
        <v>4</v>
      </c>
      <c r="K13" s="576">
        <v>5</v>
      </c>
      <c r="L13" s="576" t="s">
        <v>58</v>
      </c>
      <c r="M13" s="575">
        <v>2</v>
      </c>
      <c r="N13" s="576">
        <v>9</v>
      </c>
      <c r="O13" s="576">
        <f t="shared" si="0"/>
        <v>96</v>
      </c>
      <c r="P13" s="576">
        <v>8</v>
      </c>
      <c r="Q13" s="576">
        <v>57</v>
      </c>
    </row>
    <row r="14" spans="1:17">
      <c r="A14" s="528" t="s">
        <v>15</v>
      </c>
      <c r="B14" s="576">
        <v>10</v>
      </c>
      <c r="C14" s="576">
        <v>96</v>
      </c>
      <c r="D14" s="575">
        <v>3</v>
      </c>
      <c r="E14" s="575">
        <v>76</v>
      </c>
      <c r="F14" s="576">
        <v>36</v>
      </c>
      <c r="G14" s="576">
        <v>12</v>
      </c>
      <c r="H14" s="575">
        <v>4</v>
      </c>
      <c r="I14" s="575">
        <v>54</v>
      </c>
      <c r="J14" s="576">
        <v>10</v>
      </c>
      <c r="K14" s="576">
        <v>16</v>
      </c>
      <c r="L14" s="575">
        <v>1</v>
      </c>
      <c r="M14" s="575">
        <v>31</v>
      </c>
      <c r="N14" s="576">
        <f>B14+F14+J14</f>
        <v>56</v>
      </c>
      <c r="O14" s="576">
        <f t="shared" si="0"/>
        <v>124</v>
      </c>
      <c r="P14" s="576">
        <v>8</v>
      </c>
      <c r="Q14" s="576">
        <v>161</v>
      </c>
    </row>
    <row r="15" spans="1:17">
      <c r="A15" s="528" t="s">
        <v>16</v>
      </c>
      <c r="B15" s="576">
        <v>10</v>
      </c>
      <c r="C15" s="576">
        <v>322</v>
      </c>
      <c r="D15" s="575">
        <v>13</v>
      </c>
      <c r="E15" s="575">
        <v>326</v>
      </c>
      <c r="F15" s="576">
        <v>5</v>
      </c>
      <c r="G15" s="576">
        <v>78</v>
      </c>
      <c r="H15" s="575">
        <v>10</v>
      </c>
      <c r="I15" s="575">
        <v>89</v>
      </c>
      <c r="J15" s="576" t="s">
        <v>58</v>
      </c>
      <c r="K15" s="576">
        <v>31</v>
      </c>
      <c r="L15" s="576" t="s">
        <v>58</v>
      </c>
      <c r="M15" s="575">
        <v>31</v>
      </c>
      <c r="N15" s="576">
        <v>15</v>
      </c>
      <c r="O15" s="576">
        <f t="shared" si="0"/>
        <v>431</v>
      </c>
      <c r="P15" s="576">
        <v>23</v>
      </c>
      <c r="Q15" s="576">
        <v>446</v>
      </c>
    </row>
    <row r="16" spans="1:17">
      <c r="A16" s="528" t="s">
        <v>17</v>
      </c>
      <c r="B16" s="576" t="s">
        <v>58</v>
      </c>
      <c r="C16" s="576">
        <v>270</v>
      </c>
      <c r="D16" s="575">
        <v>46</v>
      </c>
      <c r="E16" s="575">
        <v>556</v>
      </c>
      <c r="F16" s="576" t="s">
        <v>58</v>
      </c>
      <c r="G16" s="576">
        <v>160</v>
      </c>
      <c r="H16" s="575" t="s">
        <v>14</v>
      </c>
      <c r="I16" s="575">
        <v>426</v>
      </c>
      <c r="J16" s="576" t="s">
        <v>58</v>
      </c>
      <c r="K16" s="576">
        <v>140</v>
      </c>
      <c r="L16" s="576" t="s">
        <v>58</v>
      </c>
      <c r="M16" s="575">
        <v>52</v>
      </c>
      <c r="N16" s="576" t="s">
        <v>14</v>
      </c>
      <c r="O16" s="576">
        <f t="shared" si="0"/>
        <v>570</v>
      </c>
      <c r="P16" s="576">
        <v>46</v>
      </c>
      <c r="Q16" s="576">
        <v>1034</v>
      </c>
    </row>
    <row r="17" spans="1:17">
      <c r="A17" s="528" t="s">
        <v>18</v>
      </c>
      <c r="B17" s="576">
        <v>9</v>
      </c>
      <c r="C17" s="576">
        <v>512</v>
      </c>
      <c r="D17" s="575">
        <v>15</v>
      </c>
      <c r="E17" s="575">
        <v>159</v>
      </c>
      <c r="F17" s="576">
        <v>7</v>
      </c>
      <c r="G17" s="576">
        <v>188</v>
      </c>
      <c r="H17" s="575" t="s">
        <v>14</v>
      </c>
      <c r="I17" s="575">
        <v>193</v>
      </c>
      <c r="J17" s="576" t="s">
        <v>58</v>
      </c>
      <c r="K17" s="576">
        <v>79</v>
      </c>
      <c r="L17" s="576" t="s">
        <v>58</v>
      </c>
      <c r="M17" s="575">
        <v>82</v>
      </c>
      <c r="N17" s="576">
        <v>16</v>
      </c>
      <c r="O17" s="576">
        <f t="shared" si="0"/>
        <v>779</v>
      </c>
      <c r="P17" s="576">
        <v>15</v>
      </c>
      <c r="Q17" s="576">
        <v>434</v>
      </c>
    </row>
    <row r="18" spans="1:17">
      <c r="A18" s="528" t="s">
        <v>19</v>
      </c>
      <c r="B18" s="576">
        <v>8</v>
      </c>
      <c r="C18" s="576">
        <v>334</v>
      </c>
      <c r="D18" s="575">
        <v>8</v>
      </c>
      <c r="E18" s="575">
        <v>499</v>
      </c>
      <c r="F18" s="576">
        <v>13</v>
      </c>
      <c r="G18" s="576">
        <v>187</v>
      </c>
      <c r="H18" s="575" t="s">
        <v>14</v>
      </c>
      <c r="I18" s="575">
        <v>132</v>
      </c>
      <c r="J18" s="576" t="s">
        <v>58</v>
      </c>
      <c r="K18" s="576">
        <v>9</v>
      </c>
      <c r="L18" s="576" t="s">
        <v>58</v>
      </c>
      <c r="M18" s="575">
        <v>12</v>
      </c>
      <c r="N18" s="576">
        <v>21</v>
      </c>
      <c r="O18" s="576">
        <f t="shared" si="0"/>
        <v>530</v>
      </c>
      <c r="P18" s="576">
        <v>8</v>
      </c>
      <c r="Q18" s="576">
        <v>643</v>
      </c>
    </row>
    <row r="19" spans="1:17">
      <c r="A19" s="528" t="s">
        <v>20</v>
      </c>
      <c r="B19" s="576">
        <v>12</v>
      </c>
      <c r="C19" s="576">
        <v>190</v>
      </c>
      <c r="D19" s="575">
        <v>9</v>
      </c>
      <c r="E19" s="575">
        <v>215</v>
      </c>
      <c r="F19" s="576">
        <v>2</v>
      </c>
      <c r="G19" s="576">
        <v>71</v>
      </c>
      <c r="H19" s="575">
        <v>9</v>
      </c>
      <c r="I19" s="575">
        <v>101</v>
      </c>
      <c r="J19" s="576" t="s">
        <v>58</v>
      </c>
      <c r="K19" s="576">
        <v>9</v>
      </c>
      <c r="L19" s="576" t="s">
        <v>58</v>
      </c>
      <c r="M19" s="575">
        <v>6</v>
      </c>
      <c r="N19" s="576">
        <v>14</v>
      </c>
      <c r="O19" s="576">
        <f t="shared" si="0"/>
        <v>270</v>
      </c>
      <c r="P19" s="576">
        <v>18</v>
      </c>
      <c r="Q19" s="576">
        <v>322</v>
      </c>
    </row>
    <row r="20" spans="1:17">
      <c r="A20" s="528" t="s">
        <v>21</v>
      </c>
      <c r="B20" s="576">
        <v>6</v>
      </c>
      <c r="C20" s="576">
        <v>43</v>
      </c>
      <c r="D20" s="575">
        <v>3</v>
      </c>
      <c r="E20" s="575">
        <v>31</v>
      </c>
      <c r="F20" s="576" t="s">
        <v>58</v>
      </c>
      <c r="G20" s="576">
        <v>44</v>
      </c>
      <c r="H20" s="575" t="s">
        <v>14</v>
      </c>
      <c r="I20" s="575">
        <v>38</v>
      </c>
      <c r="J20" s="576" t="s">
        <v>58</v>
      </c>
      <c r="K20" s="576">
        <v>13</v>
      </c>
      <c r="L20" s="576" t="s">
        <v>58</v>
      </c>
      <c r="M20" s="575">
        <v>6</v>
      </c>
      <c r="N20" s="576">
        <v>6</v>
      </c>
      <c r="O20" s="576">
        <f t="shared" si="0"/>
        <v>100</v>
      </c>
      <c r="P20" s="576">
        <v>3</v>
      </c>
      <c r="Q20" s="576">
        <v>75</v>
      </c>
    </row>
    <row r="21" spans="1:17">
      <c r="A21" s="528" t="s">
        <v>22</v>
      </c>
      <c r="B21" s="576" t="s">
        <v>14</v>
      </c>
      <c r="C21" s="576">
        <v>154</v>
      </c>
      <c r="D21" s="575">
        <v>5</v>
      </c>
      <c r="E21" s="575">
        <v>116</v>
      </c>
      <c r="F21" s="576" t="s">
        <v>14</v>
      </c>
      <c r="G21" s="576">
        <v>26</v>
      </c>
      <c r="H21" s="575">
        <v>6</v>
      </c>
      <c r="I21" s="575">
        <v>73</v>
      </c>
      <c r="J21" s="576" t="s">
        <v>58</v>
      </c>
      <c r="K21" s="576" t="s">
        <v>170</v>
      </c>
      <c r="L21" s="576" t="s">
        <v>58</v>
      </c>
      <c r="M21" s="576" t="s">
        <v>58</v>
      </c>
      <c r="N21" s="576" t="s">
        <v>14</v>
      </c>
      <c r="O21" s="576">
        <v>180</v>
      </c>
      <c r="P21" s="576">
        <v>11</v>
      </c>
      <c r="Q21" s="576">
        <v>189</v>
      </c>
    </row>
    <row r="22" spans="1:17">
      <c r="A22" s="528" t="s">
        <v>23</v>
      </c>
      <c r="B22" s="576">
        <v>3</v>
      </c>
      <c r="C22" s="576">
        <v>124</v>
      </c>
      <c r="D22" s="575">
        <v>6</v>
      </c>
      <c r="E22" s="575">
        <v>160</v>
      </c>
      <c r="F22" s="576" t="s">
        <v>14</v>
      </c>
      <c r="G22" s="576">
        <v>48</v>
      </c>
      <c r="H22" s="575">
        <v>6</v>
      </c>
      <c r="I22" s="575">
        <v>34</v>
      </c>
      <c r="J22" s="576" t="s">
        <v>58</v>
      </c>
      <c r="K22" s="576">
        <v>24</v>
      </c>
      <c r="L22" s="576" t="s">
        <v>58</v>
      </c>
      <c r="M22" s="575">
        <v>17</v>
      </c>
      <c r="N22" s="576">
        <v>3</v>
      </c>
      <c r="O22" s="576">
        <v>196</v>
      </c>
      <c r="P22" s="576">
        <v>12</v>
      </c>
      <c r="Q22" s="576">
        <v>211</v>
      </c>
    </row>
    <row r="23" spans="1:17">
      <c r="A23" s="528" t="s">
        <v>138</v>
      </c>
      <c r="B23" s="576">
        <v>30</v>
      </c>
      <c r="C23" s="576">
        <v>862</v>
      </c>
      <c r="D23" s="575">
        <v>24</v>
      </c>
      <c r="E23" s="575">
        <v>908</v>
      </c>
      <c r="F23" s="576">
        <v>17</v>
      </c>
      <c r="G23" s="576">
        <v>256</v>
      </c>
      <c r="H23" s="575">
        <v>19</v>
      </c>
      <c r="I23" s="575">
        <v>343</v>
      </c>
      <c r="J23" s="576">
        <v>4</v>
      </c>
      <c r="K23" s="576">
        <v>98</v>
      </c>
      <c r="L23" s="575">
        <v>4</v>
      </c>
      <c r="M23" s="575">
        <v>113</v>
      </c>
      <c r="N23" s="576">
        <f>B23+F23+J23</f>
        <v>51</v>
      </c>
      <c r="O23" s="576">
        <f t="shared" si="0"/>
        <v>1216</v>
      </c>
      <c r="P23" s="576">
        <v>47</v>
      </c>
      <c r="Q23" s="576">
        <v>1364</v>
      </c>
    </row>
    <row r="24" spans="1:17">
      <c r="A24" s="528" t="s">
        <v>24</v>
      </c>
      <c r="B24" s="576">
        <v>6</v>
      </c>
      <c r="C24" s="576">
        <v>229</v>
      </c>
      <c r="D24" s="575">
        <v>8</v>
      </c>
      <c r="E24" s="575">
        <v>226</v>
      </c>
      <c r="F24" s="576">
        <v>3</v>
      </c>
      <c r="G24" s="576">
        <v>89</v>
      </c>
      <c r="H24" s="575">
        <v>14</v>
      </c>
      <c r="I24" s="575">
        <v>79</v>
      </c>
      <c r="J24" s="576">
        <v>1</v>
      </c>
      <c r="K24" s="576">
        <v>33</v>
      </c>
      <c r="L24" s="575">
        <v>4</v>
      </c>
      <c r="M24" s="575">
        <v>53</v>
      </c>
      <c r="N24" s="576">
        <f>B24+F24+J24</f>
        <v>10</v>
      </c>
      <c r="O24" s="576">
        <f t="shared" si="0"/>
        <v>351</v>
      </c>
      <c r="P24" s="576">
        <v>26</v>
      </c>
      <c r="Q24" s="576">
        <v>358</v>
      </c>
    </row>
    <row r="25" spans="1:17">
      <c r="A25" s="528" t="s">
        <v>25</v>
      </c>
      <c r="B25" s="576">
        <v>14</v>
      </c>
      <c r="C25" s="576">
        <v>194</v>
      </c>
      <c r="D25" s="575">
        <v>23</v>
      </c>
      <c r="E25" s="575">
        <v>358</v>
      </c>
      <c r="F25" s="576">
        <v>5</v>
      </c>
      <c r="G25" s="576">
        <v>91</v>
      </c>
      <c r="H25" s="575" t="s">
        <v>14</v>
      </c>
      <c r="I25" s="575">
        <v>34</v>
      </c>
      <c r="J25" s="576" t="s">
        <v>58</v>
      </c>
      <c r="K25" s="576">
        <v>5</v>
      </c>
      <c r="L25" s="576" t="s">
        <v>58</v>
      </c>
      <c r="M25" s="575">
        <v>11</v>
      </c>
      <c r="N25" s="576">
        <v>19</v>
      </c>
      <c r="O25" s="576">
        <f>C25+G25+K25</f>
        <v>290</v>
      </c>
      <c r="P25" s="576">
        <v>23</v>
      </c>
      <c r="Q25" s="576">
        <v>403</v>
      </c>
    </row>
    <row r="26" spans="1:17">
      <c r="A26" s="528" t="s">
        <v>26</v>
      </c>
      <c r="B26" s="576">
        <v>36</v>
      </c>
      <c r="C26" s="576">
        <v>669</v>
      </c>
      <c r="D26" s="575">
        <v>35</v>
      </c>
      <c r="E26" s="575">
        <v>608</v>
      </c>
      <c r="F26" s="576">
        <v>17</v>
      </c>
      <c r="G26" s="576">
        <v>163</v>
      </c>
      <c r="H26" s="575">
        <v>16</v>
      </c>
      <c r="I26" s="575">
        <v>227</v>
      </c>
      <c r="J26" s="576">
        <v>6</v>
      </c>
      <c r="K26" s="576">
        <v>44</v>
      </c>
      <c r="L26" s="575">
        <v>5</v>
      </c>
      <c r="M26" s="575">
        <v>42</v>
      </c>
      <c r="N26" s="576">
        <f>B26+F26+J26</f>
        <v>59</v>
      </c>
      <c r="O26" s="576">
        <f t="shared" si="0"/>
        <v>876</v>
      </c>
      <c r="P26" s="576">
        <v>56</v>
      </c>
      <c r="Q26" s="576">
        <v>877</v>
      </c>
    </row>
    <row r="27" spans="1:17">
      <c r="A27" s="528" t="s">
        <v>27</v>
      </c>
      <c r="B27" s="576">
        <v>35</v>
      </c>
      <c r="C27" s="576">
        <v>1023</v>
      </c>
      <c r="D27" s="575">
        <v>32</v>
      </c>
      <c r="E27" s="575">
        <v>911</v>
      </c>
      <c r="F27" s="576">
        <v>14</v>
      </c>
      <c r="G27" s="576">
        <v>226</v>
      </c>
      <c r="H27" s="575">
        <v>17</v>
      </c>
      <c r="I27" s="575">
        <v>290</v>
      </c>
      <c r="J27" s="576">
        <v>25</v>
      </c>
      <c r="K27" s="576">
        <v>177</v>
      </c>
      <c r="L27" s="575">
        <v>15</v>
      </c>
      <c r="M27" s="575">
        <v>135</v>
      </c>
      <c r="N27" s="576">
        <f>B27+F27+J27</f>
        <v>74</v>
      </c>
      <c r="O27" s="576">
        <f t="shared" si="0"/>
        <v>1426</v>
      </c>
      <c r="P27" s="576">
        <v>64</v>
      </c>
      <c r="Q27" s="576">
        <v>1336</v>
      </c>
    </row>
    <row r="28" spans="1:17">
      <c r="A28" s="528" t="s">
        <v>28</v>
      </c>
      <c r="B28" s="576">
        <v>6</v>
      </c>
      <c r="C28" s="576">
        <v>56</v>
      </c>
      <c r="D28" s="575">
        <v>3</v>
      </c>
      <c r="E28" s="575">
        <v>41</v>
      </c>
      <c r="F28" s="576" t="s">
        <v>58</v>
      </c>
      <c r="G28" s="576">
        <v>26</v>
      </c>
      <c r="H28" s="575">
        <v>3</v>
      </c>
      <c r="I28" s="575">
        <v>28</v>
      </c>
      <c r="J28" s="576" t="s">
        <v>58</v>
      </c>
      <c r="K28" s="576">
        <v>20</v>
      </c>
      <c r="L28" s="576" t="s">
        <v>58</v>
      </c>
      <c r="M28" s="575">
        <v>14</v>
      </c>
      <c r="N28" s="576">
        <v>6</v>
      </c>
      <c r="O28" s="576">
        <f t="shared" si="0"/>
        <v>102</v>
      </c>
      <c r="P28" s="576">
        <v>6</v>
      </c>
      <c r="Q28" s="576">
        <v>83</v>
      </c>
    </row>
    <row r="29" spans="1:17">
      <c r="A29" s="528" t="s">
        <v>29</v>
      </c>
      <c r="B29" s="576">
        <v>10</v>
      </c>
      <c r="C29" s="576">
        <v>351</v>
      </c>
      <c r="D29" s="575">
        <v>10</v>
      </c>
      <c r="E29" s="575">
        <v>394</v>
      </c>
      <c r="F29" s="576">
        <v>20</v>
      </c>
      <c r="G29" s="576">
        <v>282</v>
      </c>
      <c r="H29" s="575">
        <v>20</v>
      </c>
      <c r="I29" s="575">
        <v>296</v>
      </c>
      <c r="J29" s="576">
        <v>15</v>
      </c>
      <c r="K29" s="576">
        <v>236</v>
      </c>
      <c r="L29" s="575">
        <v>21</v>
      </c>
      <c r="M29" s="575">
        <v>248</v>
      </c>
      <c r="N29" s="576">
        <f>B29+F29+J29</f>
        <v>45</v>
      </c>
      <c r="O29" s="576">
        <f t="shared" si="0"/>
        <v>869</v>
      </c>
      <c r="P29" s="576">
        <v>51</v>
      </c>
      <c r="Q29" s="576">
        <v>938</v>
      </c>
    </row>
    <row r="30" spans="1:17">
      <c r="A30" s="528" t="s">
        <v>30</v>
      </c>
      <c r="B30" s="576">
        <v>2</v>
      </c>
      <c r="C30" s="576">
        <v>80</v>
      </c>
      <c r="D30" s="575">
        <v>11</v>
      </c>
      <c r="E30" s="575">
        <v>38</v>
      </c>
      <c r="F30" s="576">
        <v>3</v>
      </c>
      <c r="G30" s="576">
        <v>25</v>
      </c>
      <c r="H30" s="575" t="s">
        <v>14</v>
      </c>
      <c r="I30" s="575">
        <v>13</v>
      </c>
      <c r="J30" s="576">
        <v>2</v>
      </c>
      <c r="K30" s="576">
        <v>15</v>
      </c>
      <c r="L30" s="576" t="s">
        <v>58</v>
      </c>
      <c r="M30" s="575">
        <v>8</v>
      </c>
      <c r="N30" s="576">
        <f>B30+F30+J30</f>
        <v>7</v>
      </c>
      <c r="O30" s="576">
        <f t="shared" si="0"/>
        <v>120</v>
      </c>
      <c r="P30" s="576">
        <v>11</v>
      </c>
      <c r="Q30" s="576">
        <v>59</v>
      </c>
    </row>
    <row r="31" spans="1:17">
      <c r="A31" s="528" t="s">
        <v>44</v>
      </c>
      <c r="B31" s="576">
        <v>24</v>
      </c>
      <c r="C31" s="576">
        <v>713</v>
      </c>
      <c r="D31" s="575">
        <v>9</v>
      </c>
      <c r="E31" s="575">
        <v>623</v>
      </c>
      <c r="F31" s="576">
        <v>1</v>
      </c>
      <c r="G31" s="576">
        <v>145</v>
      </c>
      <c r="H31" s="575">
        <v>9</v>
      </c>
      <c r="I31" s="575">
        <v>171</v>
      </c>
      <c r="J31" s="576">
        <v>2</v>
      </c>
      <c r="K31" s="576">
        <v>67</v>
      </c>
      <c r="L31" s="575">
        <v>4</v>
      </c>
      <c r="M31" s="575">
        <v>107</v>
      </c>
      <c r="N31" s="576">
        <f>B31+F31+J31</f>
        <v>27</v>
      </c>
      <c r="O31" s="576">
        <f t="shared" si="0"/>
        <v>925</v>
      </c>
      <c r="P31" s="576">
        <v>22</v>
      </c>
      <c r="Q31" s="576">
        <v>901</v>
      </c>
    </row>
    <row r="32" spans="1:17">
      <c r="A32" s="528" t="s">
        <v>46</v>
      </c>
      <c r="B32" s="576">
        <v>5</v>
      </c>
      <c r="C32" s="576">
        <v>158</v>
      </c>
      <c r="D32" s="575">
        <v>3</v>
      </c>
      <c r="E32" s="575">
        <v>104</v>
      </c>
      <c r="F32" s="576" t="s">
        <v>58</v>
      </c>
      <c r="G32" s="576">
        <v>47</v>
      </c>
      <c r="H32" s="575">
        <v>5</v>
      </c>
      <c r="I32" s="575">
        <v>28</v>
      </c>
      <c r="J32" s="576" t="s">
        <v>58</v>
      </c>
      <c r="K32" s="576">
        <v>4</v>
      </c>
      <c r="L32" s="576" t="s">
        <v>58</v>
      </c>
      <c r="M32" s="575">
        <v>6</v>
      </c>
      <c r="N32" s="576">
        <v>5</v>
      </c>
      <c r="O32" s="576">
        <f t="shared" si="0"/>
        <v>209</v>
      </c>
      <c r="P32" s="576">
        <v>8</v>
      </c>
      <c r="Q32" s="576">
        <v>138</v>
      </c>
    </row>
    <row r="33" spans="1:17">
      <c r="A33" s="528" t="s">
        <v>33</v>
      </c>
      <c r="B33" s="576">
        <v>1</v>
      </c>
      <c r="C33" s="576">
        <v>5</v>
      </c>
      <c r="D33" s="575">
        <v>1</v>
      </c>
      <c r="E33" s="575">
        <v>9</v>
      </c>
      <c r="F33" s="576" t="s">
        <v>58</v>
      </c>
      <c r="G33" s="576">
        <v>25</v>
      </c>
      <c r="H33" s="575" t="s">
        <v>14</v>
      </c>
      <c r="I33" s="575">
        <v>21</v>
      </c>
      <c r="J33" s="576" t="s">
        <v>58</v>
      </c>
      <c r="K33" s="576">
        <v>1</v>
      </c>
      <c r="L33" s="575">
        <v>1</v>
      </c>
      <c r="M33" s="575">
        <v>7</v>
      </c>
      <c r="N33" s="576">
        <v>1</v>
      </c>
      <c r="O33" s="576">
        <f t="shared" si="0"/>
        <v>31</v>
      </c>
      <c r="P33" s="576">
        <v>2</v>
      </c>
      <c r="Q33" s="576">
        <v>37</v>
      </c>
    </row>
    <row r="34" spans="1:17">
      <c r="A34" s="528" t="s">
        <v>34</v>
      </c>
      <c r="B34" s="576" t="s">
        <v>58</v>
      </c>
      <c r="C34" s="576">
        <v>180</v>
      </c>
      <c r="D34" s="575" t="s">
        <v>14</v>
      </c>
      <c r="E34" s="575">
        <v>84</v>
      </c>
      <c r="F34" s="576">
        <v>4</v>
      </c>
      <c r="G34" s="576">
        <v>95</v>
      </c>
      <c r="H34" s="575">
        <v>6</v>
      </c>
      <c r="I34" s="575">
        <v>175</v>
      </c>
      <c r="J34" s="576">
        <v>6</v>
      </c>
      <c r="K34" s="576">
        <v>61</v>
      </c>
      <c r="L34" s="576" t="s">
        <v>58</v>
      </c>
      <c r="M34" s="575">
        <v>48</v>
      </c>
      <c r="N34" s="576">
        <v>10</v>
      </c>
      <c r="O34" s="576">
        <f t="shared" si="0"/>
        <v>336</v>
      </c>
      <c r="P34" s="576">
        <v>6</v>
      </c>
      <c r="Q34" s="576">
        <v>307</v>
      </c>
    </row>
    <row r="35" spans="1:17">
      <c r="A35" s="528" t="s">
        <v>61</v>
      </c>
      <c r="B35" s="576">
        <v>289</v>
      </c>
      <c r="C35" s="576">
        <v>5722</v>
      </c>
      <c r="D35" s="575">
        <v>244</v>
      </c>
      <c r="E35" s="575">
        <v>6328</v>
      </c>
      <c r="F35" s="576">
        <v>82</v>
      </c>
      <c r="G35" s="576">
        <v>1503</v>
      </c>
      <c r="H35" s="575">
        <v>74</v>
      </c>
      <c r="I35" s="575">
        <v>1453</v>
      </c>
      <c r="J35" s="576">
        <v>17</v>
      </c>
      <c r="K35" s="576">
        <v>564</v>
      </c>
      <c r="L35" s="575">
        <v>28</v>
      </c>
      <c r="M35" s="575">
        <v>561</v>
      </c>
      <c r="N35" s="576">
        <f>B35+F35+J35</f>
        <v>388</v>
      </c>
      <c r="O35" s="576">
        <f t="shared" si="0"/>
        <v>7789</v>
      </c>
      <c r="P35" s="576">
        <v>346</v>
      </c>
      <c r="Q35" s="576">
        <v>8342</v>
      </c>
    </row>
    <row r="36" spans="1:17">
      <c r="A36" s="528" t="s">
        <v>36</v>
      </c>
      <c r="B36" s="576">
        <v>10</v>
      </c>
      <c r="C36" s="576">
        <v>45</v>
      </c>
      <c r="D36" s="575">
        <v>3</v>
      </c>
      <c r="E36" s="575">
        <v>99</v>
      </c>
      <c r="F36" s="576">
        <v>5</v>
      </c>
      <c r="G36" s="576">
        <v>40</v>
      </c>
      <c r="H36" s="575">
        <v>2</v>
      </c>
      <c r="I36" s="575">
        <v>58</v>
      </c>
      <c r="J36" s="576">
        <v>5</v>
      </c>
      <c r="K36" s="576">
        <v>20</v>
      </c>
      <c r="L36" s="576" t="s">
        <v>58</v>
      </c>
      <c r="M36" s="575">
        <v>14</v>
      </c>
      <c r="N36" s="576">
        <f>B36+F36+J36</f>
        <v>20</v>
      </c>
      <c r="O36" s="576">
        <f t="shared" si="0"/>
        <v>105</v>
      </c>
      <c r="P36" s="576">
        <v>5</v>
      </c>
      <c r="Q36" s="576">
        <v>171</v>
      </c>
    </row>
    <row r="37" spans="1:17">
      <c r="A37" s="534" t="s">
        <v>47</v>
      </c>
      <c r="B37" s="540" t="s">
        <v>58</v>
      </c>
      <c r="C37" s="540">
        <v>42</v>
      </c>
      <c r="D37" s="575">
        <v>5</v>
      </c>
      <c r="E37" s="575">
        <v>74</v>
      </c>
      <c r="F37" s="540">
        <v>20</v>
      </c>
      <c r="G37" s="540">
        <v>56</v>
      </c>
      <c r="H37" s="575" t="s">
        <v>14</v>
      </c>
      <c r="I37" s="575">
        <v>30</v>
      </c>
      <c r="J37" s="540" t="s">
        <v>58</v>
      </c>
      <c r="K37" s="540">
        <v>52</v>
      </c>
      <c r="L37" s="576" t="s">
        <v>58</v>
      </c>
      <c r="M37" s="575">
        <v>16</v>
      </c>
      <c r="N37" s="576">
        <v>20</v>
      </c>
      <c r="O37" s="576">
        <f t="shared" si="0"/>
        <v>150</v>
      </c>
      <c r="P37" s="576">
        <v>5</v>
      </c>
      <c r="Q37" s="576">
        <v>120</v>
      </c>
    </row>
    <row r="38" spans="1:17" ht="25.5" customHeight="1">
      <c r="A38" s="1241" t="s">
        <v>555</v>
      </c>
      <c r="B38" s="1241"/>
      <c r="C38" s="1241"/>
      <c r="D38" s="1241"/>
      <c r="E38" s="1241"/>
      <c r="F38" s="1241"/>
      <c r="G38" s="1241"/>
      <c r="H38" s="1241"/>
      <c r="I38" s="1241"/>
      <c r="J38" s="1241"/>
      <c r="K38" s="1241"/>
      <c r="L38" s="1241"/>
      <c r="M38" s="1241"/>
      <c r="N38" s="1241"/>
      <c r="O38" s="1241"/>
      <c r="P38" s="1241"/>
      <c r="Q38" s="1241"/>
    </row>
    <row r="39" spans="1:17">
      <c r="A39" s="528" t="s">
        <v>39</v>
      </c>
    </row>
    <row r="44" spans="1:17">
      <c r="P44" s="424"/>
    </row>
  </sheetData>
  <mergeCells count="14">
    <mergeCell ref="L6:M6"/>
    <mergeCell ref="N6:O6"/>
    <mergeCell ref="P6:Q6"/>
    <mergeCell ref="A38:Q38"/>
    <mergeCell ref="A5:A7"/>
    <mergeCell ref="B5:E5"/>
    <mergeCell ref="F5:I5"/>
    <mergeCell ref="J5:M5"/>
    <mergeCell ref="N5:Q5"/>
    <mergeCell ref="B6:C6"/>
    <mergeCell ref="D6:E6"/>
    <mergeCell ref="F6:G6"/>
    <mergeCell ref="H6:I6"/>
    <mergeCell ref="J6:K6"/>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7"/>
  <sheetViews>
    <sheetView workbookViewId="0">
      <selection activeCell="I42" sqref="I42"/>
    </sheetView>
  </sheetViews>
  <sheetFormatPr defaultRowHeight="11.25"/>
  <cols>
    <col min="1" max="1" width="17.140625" style="97" customWidth="1"/>
    <col min="2" max="2" width="22.140625" style="97" customWidth="1"/>
    <col min="3" max="3" width="6.7109375" style="97" customWidth="1"/>
    <col min="4" max="4" width="6.28515625" style="97" customWidth="1"/>
    <col min="5" max="5" width="7.28515625" style="97" customWidth="1"/>
    <col min="6" max="6" width="8.42578125" style="97" customWidth="1"/>
    <col min="7" max="7" width="7.28515625" style="97" customWidth="1"/>
    <col min="8" max="8" width="6.28515625" style="97" customWidth="1"/>
    <col min="9" max="10" width="8.28515625" style="97" customWidth="1"/>
    <col min="11" max="11" width="7.140625" style="97" customWidth="1"/>
    <col min="12" max="12" width="6.28515625" style="97" customWidth="1"/>
    <col min="13" max="13" width="7.5703125" style="97" customWidth="1"/>
    <col min="14" max="14" width="7.7109375" style="97" customWidth="1"/>
    <col min="15" max="18" width="7.5703125" style="97" customWidth="1"/>
    <col min="19" max="19" width="7.28515625" style="97" customWidth="1"/>
    <col min="20" max="20" width="6.28515625" style="97" customWidth="1"/>
    <col min="21" max="21" width="6.85546875" style="97" customWidth="1"/>
    <col min="22" max="22" width="6.28515625" style="97" customWidth="1"/>
    <col min="23" max="23" width="7.42578125" style="97" customWidth="1"/>
    <col min="24" max="24" width="6.28515625" style="97" customWidth="1"/>
    <col min="25" max="25" width="7.28515625" style="97" customWidth="1"/>
    <col min="26" max="26" width="6.28515625" style="97" customWidth="1"/>
    <col min="27" max="27" width="8.28515625" style="97" customWidth="1"/>
    <col min="28" max="28" width="6.28515625" style="97" customWidth="1"/>
    <col min="29" max="30" width="9.140625" style="98" customWidth="1"/>
    <col min="31" max="31" width="11.28515625" style="98" customWidth="1"/>
    <col min="32" max="32" width="11.85546875" style="98" customWidth="1"/>
    <col min="33" max="16384" width="9.140625" style="98"/>
  </cols>
  <sheetData>
    <row r="1" spans="1:34" ht="12" customHeight="1">
      <c r="A1" s="106" t="s">
        <v>190</v>
      </c>
      <c r="B1" s="98"/>
      <c r="C1" s="98"/>
      <c r="D1" s="162"/>
      <c r="E1" s="162"/>
      <c r="F1" s="98"/>
      <c r="G1" s="98"/>
      <c r="H1" s="98"/>
      <c r="I1" s="98"/>
      <c r="J1" s="98"/>
      <c r="K1" s="98"/>
      <c r="L1" s="98"/>
      <c r="M1" s="98"/>
      <c r="N1" s="98"/>
      <c r="O1" s="98"/>
      <c r="P1" s="98"/>
      <c r="Q1" s="98"/>
      <c r="R1" s="98"/>
      <c r="S1" s="98"/>
      <c r="T1" s="98"/>
      <c r="U1" s="98"/>
      <c r="V1" s="98"/>
      <c r="W1" s="98"/>
      <c r="X1" s="98"/>
      <c r="Y1" s="98"/>
      <c r="Z1" s="98"/>
      <c r="AA1" s="98"/>
      <c r="AB1" s="98"/>
    </row>
    <row r="2" spans="1:34" ht="15.75">
      <c r="A2" s="108" t="s">
        <v>191</v>
      </c>
      <c r="B2" s="98"/>
      <c r="C2" s="98"/>
      <c r="D2" s="162"/>
      <c r="E2" s="162"/>
      <c r="F2" s="98"/>
      <c r="G2" s="98"/>
      <c r="H2" s="98"/>
      <c r="I2" s="98"/>
      <c r="J2" s="98"/>
      <c r="K2" s="98"/>
      <c r="L2" s="98"/>
      <c r="M2" s="98"/>
      <c r="N2" s="98"/>
      <c r="O2" s="98"/>
      <c r="P2" s="98"/>
      <c r="Q2" s="98"/>
      <c r="S2" s="98"/>
      <c r="T2" s="98"/>
      <c r="U2" s="98"/>
      <c r="V2" s="98"/>
      <c r="W2" s="98"/>
      <c r="X2" s="98"/>
      <c r="Y2" s="98"/>
      <c r="Z2" s="98"/>
      <c r="AA2" s="98"/>
      <c r="AB2" s="98"/>
    </row>
    <row r="3" spans="1:34" ht="12" customHeight="1">
      <c r="A3" s="108" t="s">
        <v>192</v>
      </c>
      <c r="B3" s="98"/>
      <c r="C3" s="98"/>
      <c r="D3" s="98"/>
      <c r="E3" s="98"/>
      <c r="F3" s="98"/>
      <c r="G3" s="163"/>
      <c r="H3" s="143"/>
      <c r="K3" s="98"/>
      <c r="L3" s="98"/>
      <c r="M3" s="98"/>
      <c r="N3" s="98"/>
      <c r="O3" s="98"/>
      <c r="P3" s="98"/>
      <c r="Q3" s="98"/>
      <c r="R3" s="98"/>
      <c r="S3" s="98"/>
      <c r="T3" s="98"/>
      <c r="U3" s="98"/>
      <c r="V3" s="98"/>
      <c r="W3" s="98"/>
      <c r="X3" s="98"/>
      <c r="Y3" s="98"/>
      <c r="Z3" s="98"/>
      <c r="AA3" s="98"/>
      <c r="AB3" s="98"/>
    </row>
    <row r="4" spans="1:34" ht="12" customHeight="1">
      <c r="A4" s="98"/>
      <c r="B4" s="98"/>
      <c r="E4" s="98"/>
      <c r="F4" s="98"/>
      <c r="G4" s="98"/>
      <c r="H4" s="98"/>
      <c r="I4" s="98"/>
      <c r="J4" s="98"/>
      <c r="K4" s="98"/>
      <c r="L4" s="98"/>
      <c r="M4" s="98"/>
      <c r="N4" s="98"/>
      <c r="O4" s="98"/>
      <c r="P4" s="98"/>
      <c r="Q4" s="98"/>
      <c r="R4" s="98"/>
      <c r="U4" s="98"/>
      <c r="V4" s="98"/>
      <c r="W4" s="98"/>
      <c r="X4" s="98"/>
      <c r="Y4" s="98"/>
      <c r="Z4" s="98"/>
      <c r="AA4" s="98"/>
      <c r="AB4" s="98"/>
    </row>
    <row r="5" spans="1:34" ht="27" customHeight="1">
      <c r="A5" s="1053" t="s">
        <v>165</v>
      </c>
      <c r="B5" s="1054" t="s">
        <v>137</v>
      </c>
      <c r="C5" s="1072" t="s">
        <v>193</v>
      </c>
      <c r="D5" s="1072"/>
      <c r="E5" s="1072"/>
      <c r="F5" s="1072"/>
      <c r="G5" s="1072" t="s">
        <v>194</v>
      </c>
      <c r="H5" s="1072"/>
      <c r="I5" s="1072"/>
      <c r="J5" s="1072"/>
      <c r="K5" s="1072" t="s">
        <v>195</v>
      </c>
      <c r="L5" s="1072"/>
      <c r="M5" s="1072"/>
      <c r="N5" s="1072"/>
      <c r="O5" s="1072" t="s">
        <v>196</v>
      </c>
      <c r="P5" s="1072"/>
      <c r="Q5" s="1072"/>
      <c r="R5" s="1072"/>
      <c r="S5" s="1072" t="s">
        <v>197</v>
      </c>
      <c r="T5" s="1072"/>
      <c r="U5" s="1072"/>
      <c r="V5" s="1072"/>
      <c r="W5" s="1072" t="s">
        <v>198</v>
      </c>
      <c r="X5" s="1072"/>
      <c r="Y5" s="1072"/>
      <c r="Z5" s="1072"/>
      <c r="AA5" s="1072" t="s">
        <v>199</v>
      </c>
      <c r="AB5" s="1072"/>
      <c r="AC5" s="1072"/>
      <c r="AD5" s="1072"/>
      <c r="AF5" s="131"/>
      <c r="AG5" s="131"/>
    </row>
    <row r="6" spans="1:34" ht="12" customHeight="1">
      <c r="A6" s="1053"/>
      <c r="B6" s="1054"/>
      <c r="C6" s="1055" t="s">
        <v>147</v>
      </c>
      <c r="D6" s="1053"/>
      <c r="E6" s="1054" t="s">
        <v>168</v>
      </c>
      <c r="F6" s="1054"/>
      <c r="G6" s="1054" t="s">
        <v>147</v>
      </c>
      <c r="H6" s="1054"/>
      <c r="I6" s="1054" t="s">
        <v>168</v>
      </c>
      <c r="J6" s="1054"/>
      <c r="K6" s="1054" t="s">
        <v>147</v>
      </c>
      <c r="L6" s="1054"/>
      <c r="M6" s="1054" t="s">
        <v>168</v>
      </c>
      <c r="N6" s="1054"/>
      <c r="O6" s="1054" t="s">
        <v>147</v>
      </c>
      <c r="P6" s="1054"/>
      <c r="Q6" s="1054" t="s">
        <v>168</v>
      </c>
      <c r="R6" s="1054"/>
      <c r="S6" s="1054" t="s">
        <v>147</v>
      </c>
      <c r="T6" s="1054"/>
      <c r="U6" s="1054" t="s">
        <v>168</v>
      </c>
      <c r="V6" s="1054"/>
      <c r="W6" s="1054" t="s">
        <v>147</v>
      </c>
      <c r="X6" s="1054"/>
      <c r="Y6" s="1054" t="s">
        <v>168</v>
      </c>
      <c r="Z6" s="1054"/>
      <c r="AA6" s="1054" t="s">
        <v>147</v>
      </c>
      <c r="AB6" s="1054"/>
      <c r="AC6" s="1054" t="s">
        <v>168</v>
      </c>
      <c r="AD6" s="1054"/>
      <c r="AF6" s="131"/>
      <c r="AG6" s="131"/>
    </row>
    <row r="7" spans="1:34" ht="12" customHeight="1">
      <c r="A7" s="1071"/>
      <c r="B7" s="1054"/>
      <c r="C7" s="585" t="s">
        <v>9</v>
      </c>
      <c r="D7" s="585">
        <v>2013</v>
      </c>
      <c r="E7" s="585" t="s">
        <v>9</v>
      </c>
      <c r="F7" s="585">
        <v>2013</v>
      </c>
      <c r="G7" s="585" t="s">
        <v>9</v>
      </c>
      <c r="H7" s="585">
        <v>2013</v>
      </c>
      <c r="I7" s="585" t="s">
        <v>9</v>
      </c>
      <c r="J7" s="585">
        <v>2013</v>
      </c>
      <c r="K7" s="585" t="s">
        <v>9</v>
      </c>
      <c r="L7" s="585">
        <v>2013</v>
      </c>
      <c r="M7" s="585" t="s">
        <v>9</v>
      </c>
      <c r="N7" s="585">
        <v>2013</v>
      </c>
      <c r="O7" s="585" t="s">
        <v>9</v>
      </c>
      <c r="P7" s="585">
        <v>2013</v>
      </c>
      <c r="Q7" s="585" t="s">
        <v>9</v>
      </c>
      <c r="R7" s="585">
        <v>2013</v>
      </c>
      <c r="S7" s="585" t="s">
        <v>9</v>
      </c>
      <c r="T7" s="585">
        <v>2013</v>
      </c>
      <c r="U7" s="585" t="s">
        <v>9</v>
      </c>
      <c r="V7" s="585">
        <v>2013</v>
      </c>
      <c r="W7" s="585" t="s">
        <v>9</v>
      </c>
      <c r="X7" s="585">
        <v>2013</v>
      </c>
      <c r="Y7" s="585" t="s">
        <v>9</v>
      </c>
      <c r="Z7" s="585">
        <v>2013</v>
      </c>
      <c r="AA7" s="585" t="s">
        <v>9</v>
      </c>
      <c r="AB7" s="585">
        <v>2013</v>
      </c>
      <c r="AC7" s="585" t="s">
        <v>9</v>
      </c>
      <c r="AD7" s="585">
        <v>2013</v>
      </c>
      <c r="AF7" s="39"/>
      <c r="AG7" s="131"/>
    </row>
    <row r="8" spans="1:34" ht="12" customHeight="1">
      <c r="A8" s="112"/>
      <c r="B8" s="112" t="s">
        <v>82</v>
      </c>
      <c r="C8" s="141">
        <v>18868</v>
      </c>
      <c r="D8" s="141">
        <v>18592</v>
      </c>
      <c r="E8" s="173">
        <v>9.7269499562653277</v>
      </c>
      <c r="F8" s="173">
        <v>9.2283064959633805</v>
      </c>
      <c r="G8" s="141">
        <v>8438</v>
      </c>
      <c r="H8" s="141">
        <v>8616</v>
      </c>
      <c r="I8" s="173">
        <v>4.3500107976980518</v>
      </c>
      <c r="J8" s="173">
        <v>4.2766291291534255</v>
      </c>
      <c r="K8" s="141">
        <v>2892</v>
      </c>
      <c r="L8" s="141">
        <v>2864</v>
      </c>
      <c r="M8" s="173">
        <v>1.4909020178884527</v>
      </c>
      <c r="N8" s="173">
        <v>1.4215721710649269</v>
      </c>
      <c r="O8" s="141">
        <v>645</v>
      </c>
      <c r="P8" s="141">
        <v>547</v>
      </c>
      <c r="Q8" s="173">
        <v>0.33251445419711345</v>
      </c>
      <c r="R8" s="173">
        <v>0.27150837205744244</v>
      </c>
      <c r="S8" s="141">
        <v>1496</v>
      </c>
      <c r="T8" s="141">
        <v>1437</v>
      </c>
      <c r="U8" s="173">
        <v>0.7712273232230723</v>
      </c>
      <c r="V8" s="173">
        <v>0.71326788052384771</v>
      </c>
      <c r="W8" s="141">
        <v>6905</v>
      </c>
      <c r="X8" s="141">
        <v>7087</v>
      </c>
      <c r="Y8" s="173">
        <v>3.5597090019086326</v>
      </c>
      <c r="Z8" s="173">
        <v>3.5176962207881064</v>
      </c>
      <c r="AA8" s="141">
        <v>15357</v>
      </c>
      <c r="AB8" s="141">
        <v>16291</v>
      </c>
      <c r="AC8" s="173">
        <v>7.916937167604762</v>
      </c>
      <c r="AD8" s="173">
        <v>8.0861844409283261</v>
      </c>
      <c r="AG8" s="131"/>
    </row>
    <row r="9" spans="1:34" ht="12" customHeight="1">
      <c r="A9" s="112"/>
      <c r="B9" s="112"/>
      <c r="C9" s="112"/>
      <c r="D9" s="112"/>
      <c r="E9" s="112"/>
      <c r="F9" s="112"/>
      <c r="G9" s="112"/>
      <c r="H9" s="112"/>
      <c r="I9" s="112"/>
      <c r="J9" s="112"/>
      <c r="K9" s="112"/>
      <c r="L9" s="112"/>
      <c r="M9" s="112"/>
      <c r="N9" s="112"/>
      <c r="O9" s="112"/>
      <c r="P9" s="112"/>
      <c r="Q9" s="112"/>
      <c r="R9" s="112"/>
      <c r="S9" s="112"/>
      <c r="T9" s="112"/>
      <c r="U9" s="112"/>
      <c r="V9" s="112"/>
      <c r="W9" s="164"/>
      <c r="X9" s="164"/>
      <c r="Y9" s="112"/>
      <c r="Z9" s="112"/>
      <c r="AA9" s="166"/>
      <c r="AB9" s="166"/>
      <c r="AC9" s="112"/>
      <c r="AD9" s="112"/>
      <c r="AG9" s="131"/>
    </row>
    <row r="10" spans="1:34" ht="12" customHeight="1">
      <c r="A10" s="1047" t="s">
        <v>66</v>
      </c>
      <c r="B10" s="618" t="s">
        <v>200</v>
      </c>
      <c r="C10" s="650">
        <v>149</v>
      </c>
      <c r="D10" s="650">
        <v>126</v>
      </c>
      <c r="E10" s="668">
        <v>19.636630090697508</v>
      </c>
      <c r="F10" s="668">
        <v>16.162714925625856</v>
      </c>
      <c r="G10" s="650" t="s">
        <v>170</v>
      </c>
      <c r="H10" s="650" t="s">
        <v>170</v>
      </c>
      <c r="I10" s="650" t="s">
        <v>170</v>
      </c>
      <c r="J10" s="650" t="s">
        <v>170</v>
      </c>
      <c r="K10" s="650">
        <v>26</v>
      </c>
      <c r="L10" s="650">
        <v>30</v>
      </c>
      <c r="M10" s="668">
        <v>3.4265260560948674</v>
      </c>
      <c r="N10" s="668">
        <v>3.8482654584823468</v>
      </c>
      <c r="O10" s="650">
        <v>3</v>
      </c>
      <c r="P10" s="650" t="s">
        <v>14</v>
      </c>
      <c r="Q10" s="669">
        <v>0.39536839108786931</v>
      </c>
      <c r="R10" s="650" t="s">
        <v>14</v>
      </c>
      <c r="S10" s="670">
        <v>6</v>
      </c>
      <c r="T10" s="670">
        <v>17</v>
      </c>
      <c r="U10" s="668">
        <v>0.79073678217573862</v>
      </c>
      <c r="V10" s="668">
        <v>2.1806837598066631</v>
      </c>
      <c r="W10" s="650">
        <v>36</v>
      </c>
      <c r="X10" s="650">
        <v>37</v>
      </c>
      <c r="Y10" s="647">
        <v>4.7444206930544315</v>
      </c>
      <c r="Z10" s="647">
        <v>4.7461940654615606</v>
      </c>
      <c r="AA10" s="650">
        <v>14</v>
      </c>
      <c r="AB10" s="650">
        <v>10</v>
      </c>
      <c r="AC10" s="647">
        <v>1.8450524917433901</v>
      </c>
      <c r="AD10" s="647">
        <v>1.282755152827449</v>
      </c>
      <c r="AG10" s="131"/>
    </row>
    <row r="11" spans="1:34" ht="12" customHeight="1">
      <c r="A11" s="1048"/>
      <c r="B11" s="12" t="s">
        <v>12</v>
      </c>
      <c r="C11" s="151">
        <v>265</v>
      </c>
      <c r="D11" s="151">
        <v>235</v>
      </c>
      <c r="E11" s="191">
        <v>8.3715793410903654</v>
      </c>
      <c r="F11" s="191">
        <v>7.1087180107689516</v>
      </c>
      <c r="G11" s="151">
        <v>447</v>
      </c>
      <c r="H11" s="151">
        <v>408</v>
      </c>
      <c r="I11" s="191">
        <v>14.121116850820352</v>
      </c>
      <c r="J11" s="191">
        <v>12.341944461249925</v>
      </c>
      <c r="K11" s="151">
        <v>139</v>
      </c>
      <c r="L11" s="151">
        <v>138</v>
      </c>
      <c r="M11" s="191">
        <v>4.3911302958926823</v>
      </c>
      <c r="N11" s="191">
        <v>4.1744812148345334</v>
      </c>
      <c r="O11" s="151">
        <v>2</v>
      </c>
      <c r="P11" s="151">
        <v>6</v>
      </c>
      <c r="Q11" s="649">
        <v>6.3181730876153697E-2</v>
      </c>
      <c r="R11" s="649">
        <v>0.18149918325367537</v>
      </c>
      <c r="S11" s="662">
        <v>15</v>
      </c>
      <c r="T11" s="662">
        <v>46</v>
      </c>
      <c r="U11" s="191">
        <v>0.47386298157115275</v>
      </c>
      <c r="V11" s="191">
        <v>1.3914937382781778</v>
      </c>
      <c r="W11" s="151">
        <v>69</v>
      </c>
      <c r="X11" s="151">
        <v>154</v>
      </c>
      <c r="Y11" s="48">
        <v>2.1797697152273026</v>
      </c>
      <c r="Z11" s="48">
        <v>4.6584790368443345</v>
      </c>
      <c r="AA11" s="151">
        <v>57</v>
      </c>
      <c r="AB11" s="151">
        <v>85</v>
      </c>
      <c r="AC11" s="48">
        <v>1.8006793299703805</v>
      </c>
      <c r="AD11" s="48">
        <v>2.5712384294270674</v>
      </c>
      <c r="AG11" s="167"/>
      <c r="AH11" s="168"/>
    </row>
    <row r="12" spans="1:34" ht="12" customHeight="1">
      <c r="A12" s="1048"/>
      <c r="B12" s="12" t="s">
        <v>15</v>
      </c>
      <c r="C12" s="151">
        <v>267</v>
      </c>
      <c r="D12" s="151">
        <v>375</v>
      </c>
      <c r="E12" s="191">
        <v>7.4352858616786204</v>
      </c>
      <c r="F12" s="191">
        <v>9.8078318806844553</v>
      </c>
      <c r="G12" s="151">
        <v>10</v>
      </c>
      <c r="H12" s="181">
        <v>2</v>
      </c>
      <c r="I12" s="191">
        <v>0.27847512590556628</v>
      </c>
      <c r="J12" s="181">
        <v>5.2308436696983762E-2</v>
      </c>
      <c r="K12" s="151">
        <v>73</v>
      </c>
      <c r="L12" s="151">
        <v>81</v>
      </c>
      <c r="M12" s="191">
        <v>2.0328684191106339</v>
      </c>
      <c r="N12" s="191">
        <v>2.1184916862278427</v>
      </c>
      <c r="O12" s="151">
        <v>12</v>
      </c>
      <c r="P12" s="151">
        <v>19</v>
      </c>
      <c r="Q12" s="649">
        <v>0.33417015108667958</v>
      </c>
      <c r="R12" s="649">
        <v>0.49693014862134577</v>
      </c>
      <c r="S12" s="662">
        <v>37</v>
      </c>
      <c r="T12" s="662">
        <v>25</v>
      </c>
      <c r="U12" s="191">
        <v>1.0303579658505952</v>
      </c>
      <c r="V12" s="191">
        <v>0.65385545871229711</v>
      </c>
      <c r="W12" s="151">
        <v>54</v>
      </c>
      <c r="X12" s="151">
        <v>95</v>
      </c>
      <c r="Y12" s="48">
        <v>1.503765679890058</v>
      </c>
      <c r="Z12" s="48">
        <v>2.4846507431067288</v>
      </c>
      <c r="AA12" s="151">
        <v>29</v>
      </c>
      <c r="AB12" s="151">
        <v>62</v>
      </c>
      <c r="AC12" s="48">
        <v>0.80757786512614227</v>
      </c>
      <c r="AD12" s="48">
        <v>1.6215615376064967</v>
      </c>
      <c r="AG12" s="167"/>
      <c r="AH12" s="168"/>
    </row>
    <row r="13" spans="1:34" ht="12" customHeight="1">
      <c r="A13" s="1048"/>
      <c r="B13" s="12" t="s">
        <v>16</v>
      </c>
      <c r="C13" s="149">
        <v>980</v>
      </c>
      <c r="D13" s="149">
        <v>929</v>
      </c>
      <c r="E13" s="191">
        <v>6.9134139348041082</v>
      </c>
      <c r="F13" s="191">
        <v>6.1675607416767306</v>
      </c>
      <c r="G13" s="149">
        <v>493</v>
      </c>
      <c r="H13" s="149">
        <v>934</v>
      </c>
      <c r="I13" s="191">
        <v>3.4778704794473727</v>
      </c>
      <c r="J13" s="191">
        <v>6.2007553635372084</v>
      </c>
      <c r="K13" s="149">
        <v>249</v>
      </c>
      <c r="L13" s="149">
        <v>178</v>
      </c>
      <c r="M13" s="191">
        <v>1.7565714997614519</v>
      </c>
      <c r="N13" s="191">
        <v>1.1817285382330012</v>
      </c>
      <c r="O13" s="149">
        <v>33</v>
      </c>
      <c r="P13" s="149">
        <v>25</v>
      </c>
      <c r="Q13" s="649">
        <v>0.23279863249850569</v>
      </c>
      <c r="R13" s="649">
        <v>0.16597310930238779</v>
      </c>
      <c r="S13" s="663">
        <v>64</v>
      </c>
      <c r="T13" s="663">
        <v>68</v>
      </c>
      <c r="U13" s="191">
        <v>0.4514882569667989</v>
      </c>
      <c r="V13" s="191">
        <v>0.45144685730249484</v>
      </c>
      <c r="W13" s="149">
        <v>415</v>
      </c>
      <c r="X13" s="149">
        <v>423</v>
      </c>
      <c r="Y13" s="48">
        <v>2.9276191662690865</v>
      </c>
      <c r="Z13" s="48">
        <v>2.8082650093964014</v>
      </c>
      <c r="AA13" s="149">
        <v>439</v>
      </c>
      <c r="AB13" s="149">
        <v>435</v>
      </c>
      <c r="AC13" s="48">
        <v>3.096927262631636</v>
      </c>
      <c r="AD13" s="48">
        <v>2.8879321018615478</v>
      </c>
      <c r="AG13" s="167"/>
      <c r="AH13" s="168"/>
    </row>
    <row r="14" spans="1:34" ht="12" customHeight="1">
      <c r="A14" s="1048"/>
      <c r="B14" s="12" t="s">
        <v>17</v>
      </c>
      <c r="C14" s="149">
        <v>1019</v>
      </c>
      <c r="D14" s="149">
        <v>978</v>
      </c>
      <c r="E14" s="191">
        <v>11.840569462834381</v>
      </c>
      <c r="F14" s="191">
        <v>11.115687713277996</v>
      </c>
      <c r="G14" s="149">
        <v>334</v>
      </c>
      <c r="H14" s="149">
        <v>396</v>
      </c>
      <c r="I14" s="191">
        <v>3.881010991743556</v>
      </c>
      <c r="J14" s="191">
        <v>4.5008306078303537</v>
      </c>
      <c r="K14" s="149">
        <v>26</v>
      </c>
      <c r="L14" s="149">
        <v>24</v>
      </c>
      <c r="M14" s="191">
        <v>0.30211462809979778</v>
      </c>
      <c r="N14" s="191">
        <v>0.27277761259577904</v>
      </c>
      <c r="O14" s="149">
        <v>146</v>
      </c>
      <c r="P14" s="149">
        <v>137</v>
      </c>
      <c r="Q14" s="649">
        <v>1.696489834714249</v>
      </c>
      <c r="R14" s="649">
        <v>1.5571055385675721</v>
      </c>
      <c r="S14" s="663">
        <v>143</v>
      </c>
      <c r="T14" s="663">
        <v>43</v>
      </c>
      <c r="U14" s="191">
        <v>1.6616304545488876</v>
      </c>
      <c r="V14" s="191">
        <v>0.4887265559007708</v>
      </c>
      <c r="W14" s="149">
        <v>454</v>
      </c>
      <c r="X14" s="149">
        <v>538</v>
      </c>
      <c r="Y14" s="48">
        <v>5.2753861983580066</v>
      </c>
      <c r="Z14" s="48">
        <v>6.1147648156887131</v>
      </c>
      <c r="AA14" s="149">
        <v>882</v>
      </c>
      <c r="AB14" s="149">
        <v>1098</v>
      </c>
      <c r="AC14" s="48">
        <v>10.248657768616216</v>
      </c>
      <c r="AD14" s="48">
        <v>12.47957577625689</v>
      </c>
      <c r="AG14" s="167"/>
      <c r="AH14" s="168"/>
    </row>
    <row r="15" spans="1:34" ht="12" customHeight="1">
      <c r="A15" s="1048"/>
      <c r="B15" s="12" t="s">
        <v>18</v>
      </c>
      <c r="C15" s="151">
        <v>290</v>
      </c>
      <c r="D15" s="151">
        <v>275</v>
      </c>
      <c r="E15" s="191">
        <v>10.949461815073407</v>
      </c>
      <c r="F15" s="191">
        <v>9.8185811828855343</v>
      </c>
      <c r="G15" s="151">
        <v>33</v>
      </c>
      <c r="H15" s="151">
        <v>20</v>
      </c>
      <c r="I15" s="191">
        <v>1.2459732410255946</v>
      </c>
      <c r="J15" s="191">
        <v>0.71407863148258433</v>
      </c>
      <c r="K15" s="151">
        <v>160</v>
      </c>
      <c r="L15" s="151">
        <v>91</v>
      </c>
      <c r="M15" s="191">
        <v>6.0410823807301552</v>
      </c>
      <c r="N15" s="191">
        <v>3.2490577732457586</v>
      </c>
      <c r="O15" s="662" t="s">
        <v>170</v>
      </c>
      <c r="P15" s="662" t="s">
        <v>170</v>
      </c>
      <c r="Q15" s="662" t="s">
        <v>170</v>
      </c>
      <c r="R15" s="662" t="s">
        <v>170</v>
      </c>
      <c r="S15" s="662">
        <v>23</v>
      </c>
      <c r="T15" s="662">
        <v>30</v>
      </c>
      <c r="U15" s="191">
        <v>0.86840559222995983</v>
      </c>
      <c r="V15" s="191">
        <v>1.0711179472238765</v>
      </c>
      <c r="W15" s="151">
        <v>122</v>
      </c>
      <c r="X15" s="151">
        <v>128</v>
      </c>
      <c r="Y15" s="48">
        <v>4.6063253153067434</v>
      </c>
      <c r="Z15" s="48">
        <v>4.5701032414885399</v>
      </c>
      <c r="AA15" s="151">
        <v>24</v>
      </c>
      <c r="AB15" s="151">
        <v>7</v>
      </c>
      <c r="AC15" s="48">
        <v>0.90616235710952331</v>
      </c>
      <c r="AD15" s="48">
        <v>0.24992752101890453</v>
      </c>
      <c r="AG15" s="167"/>
      <c r="AH15" s="168"/>
    </row>
    <row r="16" spans="1:34" ht="12" customHeight="1">
      <c r="A16" s="1048"/>
      <c r="B16" s="12" t="s">
        <v>19</v>
      </c>
      <c r="C16" s="151">
        <v>255</v>
      </c>
      <c r="D16" s="151">
        <v>108</v>
      </c>
      <c r="E16" s="191">
        <v>7.1267530764516147</v>
      </c>
      <c r="F16" s="191">
        <v>2.8059360095900656</v>
      </c>
      <c r="G16" s="151">
        <v>450</v>
      </c>
      <c r="H16" s="151">
        <v>484</v>
      </c>
      <c r="I16" s="191">
        <v>12.576623076091085</v>
      </c>
      <c r="J16" s="191">
        <v>12.574750265199924</v>
      </c>
      <c r="K16" s="151">
        <v>170</v>
      </c>
      <c r="L16" s="151">
        <v>111</v>
      </c>
      <c r="M16" s="191">
        <v>4.7511687176344095</v>
      </c>
      <c r="N16" s="191">
        <v>2.883878676523123</v>
      </c>
      <c r="O16" s="151">
        <v>14</v>
      </c>
      <c r="P16" s="151">
        <v>5</v>
      </c>
      <c r="Q16" s="649">
        <v>0.39127271792283375</v>
      </c>
      <c r="R16" s="649">
        <v>0.12990444488842898</v>
      </c>
      <c r="S16" s="662">
        <v>59</v>
      </c>
      <c r="T16" s="662">
        <v>61</v>
      </c>
      <c r="U16" s="191">
        <v>1.6489350255319422</v>
      </c>
      <c r="V16" s="191">
        <v>1.5848342276388334</v>
      </c>
      <c r="W16" s="151">
        <v>110</v>
      </c>
      <c r="X16" s="151">
        <v>144</v>
      </c>
      <c r="Y16" s="48">
        <v>3.0742856408222652</v>
      </c>
      <c r="Z16" s="48">
        <v>3.7412480127867545</v>
      </c>
      <c r="AA16" s="151">
        <v>356</v>
      </c>
      <c r="AB16" s="151">
        <v>373</v>
      </c>
      <c r="AC16" s="48">
        <v>9.949506255752059</v>
      </c>
      <c r="AD16" s="48">
        <v>9.6908715886768011</v>
      </c>
      <c r="AG16" s="167"/>
      <c r="AH16" s="168"/>
    </row>
    <row r="17" spans="1:34" ht="12" customHeight="1">
      <c r="A17" s="1048"/>
      <c r="B17" s="92" t="s">
        <v>20</v>
      </c>
      <c r="C17" s="151">
        <v>934</v>
      </c>
      <c r="D17" s="151">
        <v>788</v>
      </c>
      <c r="E17" s="191">
        <v>15.174664613916889</v>
      </c>
      <c r="F17" s="191">
        <v>12.206191699170041</v>
      </c>
      <c r="G17" s="151">
        <v>280</v>
      </c>
      <c r="H17" s="151">
        <v>219</v>
      </c>
      <c r="I17" s="191">
        <v>4.5491499913241213</v>
      </c>
      <c r="J17" s="191">
        <v>3.3923299265459885</v>
      </c>
      <c r="K17" s="151">
        <v>142</v>
      </c>
      <c r="L17" s="151">
        <v>234</v>
      </c>
      <c r="M17" s="191">
        <v>2.3070689241715185</v>
      </c>
      <c r="N17" s="191">
        <v>3.6246812913779056</v>
      </c>
      <c r="O17" s="151" t="s">
        <v>170</v>
      </c>
      <c r="P17" s="151" t="s">
        <v>170</v>
      </c>
      <c r="Q17" s="151" t="s">
        <v>170</v>
      </c>
      <c r="R17" s="151" t="s">
        <v>170</v>
      </c>
      <c r="S17" s="662">
        <v>82</v>
      </c>
      <c r="T17" s="662">
        <v>66</v>
      </c>
      <c r="U17" s="191">
        <v>1.3322510688877782</v>
      </c>
      <c r="V17" s="191">
        <v>1.022346005260435</v>
      </c>
      <c r="W17" s="151">
        <v>176</v>
      </c>
      <c r="X17" s="151">
        <v>209</v>
      </c>
      <c r="Y17" s="48">
        <v>2.8594657088323046</v>
      </c>
      <c r="Z17" s="48">
        <v>3.2374290166580439</v>
      </c>
      <c r="AA17" s="151">
        <v>815</v>
      </c>
      <c r="AB17" s="151">
        <v>985</v>
      </c>
      <c r="AC17" s="48">
        <v>13.241275867604138</v>
      </c>
      <c r="AD17" s="48">
        <v>15.257739623962552</v>
      </c>
      <c r="AG17" s="167"/>
      <c r="AH17" s="168"/>
    </row>
    <row r="18" spans="1:34" ht="12" customHeight="1">
      <c r="A18" s="1048"/>
      <c r="B18" s="12" t="s">
        <v>21</v>
      </c>
      <c r="C18" s="151">
        <v>634</v>
      </c>
      <c r="D18" s="151">
        <v>447</v>
      </c>
      <c r="E18" s="191">
        <v>9.4425134123903049</v>
      </c>
      <c r="F18" s="191">
        <v>6.5717646996556516</v>
      </c>
      <c r="G18" s="151">
        <v>322</v>
      </c>
      <c r="H18" s="151">
        <v>353</v>
      </c>
      <c r="I18" s="191">
        <v>4.7957244775862433</v>
      </c>
      <c r="J18" s="191">
        <v>5.1897828612493173</v>
      </c>
      <c r="K18" s="151">
        <v>27</v>
      </c>
      <c r="L18" s="151">
        <v>63</v>
      </c>
      <c r="M18" s="191">
        <v>0.40212596551188995</v>
      </c>
      <c r="N18" s="191">
        <v>0.92622187042126625</v>
      </c>
      <c r="O18" s="151">
        <v>4</v>
      </c>
      <c r="P18" s="151">
        <v>7</v>
      </c>
      <c r="Q18" s="649">
        <v>5.9574217112872585E-2</v>
      </c>
      <c r="R18" s="649">
        <v>0.10291354115791848</v>
      </c>
      <c r="S18" s="662">
        <v>132</v>
      </c>
      <c r="T18" s="662">
        <v>129</v>
      </c>
      <c r="U18" s="191">
        <v>1.9659491647247953</v>
      </c>
      <c r="V18" s="191">
        <v>1.8965495441959261</v>
      </c>
      <c r="W18" s="151">
        <v>102</v>
      </c>
      <c r="X18" s="151">
        <v>99</v>
      </c>
      <c r="Y18" s="48">
        <v>1.5191425363782509</v>
      </c>
      <c r="Z18" s="48">
        <v>1.4554915106619899</v>
      </c>
      <c r="AA18" s="151">
        <v>81</v>
      </c>
      <c r="AB18" s="151">
        <v>56</v>
      </c>
      <c r="AC18" s="48">
        <v>1.20637789653567</v>
      </c>
      <c r="AD18" s="48">
        <v>0.82330832926334785</v>
      </c>
      <c r="AG18" s="167"/>
      <c r="AH18" s="168"/>
    </row>
    <row r="19" spans="1:34" ht="12" customHeight="1">
      <c r="A19" s="1048"/>
      <c r="B19" s="92" t="s">
        <v>22</v>
      </c>
      <c r="C19" s="151">
        <v>455</v>
      </c>
      <c r="D19" s="151">
        <v>429</v>
      </c>
      <c r="E19" s="191">
        <v>14.605166184321691</v>
      </c>
      <c r="F19" s="191">
        <v>13.442330054010593</v>
      </c>
      <c r="G19" s="151">
        <v>167</v>
      </c>
      <c r="H19" s="151">
        <v>103</v>
      </c>
      <c r="I19" s="191">
        <v>5.3605774786411482</v>
      </c>
      <c r="J19" s="191">
        <v>3.2274125770701425</v>
      </c>
      <c r="K19" s="151">
        <v>85</v>
      </c>
      <c r="L19" s="151">
        <v>54</v>
      </c>
      <c r="M19" s="191">
        <v>2.7284376388293268</v>
      </c>
      <c r="N19" s="191">
        <v>1.6920415452600746</v>
      </c>
      <c r="O19" s="151">
        <v>36</v>
      </c>
      <c r="P19" s="151">
        <v>12</v>
      </c>
      <c r="Q19" s="649">
        <v>1.1555735882100679</v>
      </c>
      <c r="R19" s="649">
        <v>0.37600923228001659</v>
      </c>
      <c r="S19" s="662">
        <v>41</v>
      </c>
      <c r="T19" s="662">
        <v>31</v>
      </c>
      <c r="U19" s="191">
        <v>1.3160699199059107</v>
      </c>
      <c r="V19" s="191">
        <v>0.97135718339004284</v>
      </c>
      <c r="W19" s="151">
        <v>172</v>
      </c>
      <c r="X19" s="151">
        <v>143</v>
      </c>
      <c r="Y19" s="48">
        <v>5.5210738103369907</v>
      </c>
      <c r="Z19" s="48">
        <v>4.4807766846701975</v>
      </c>
      <c r="AA19" s="151">
        <v>298</v>
      </c>
      <c r="AB19" s="151">
        <v>260</v>
      </c>
      <c r="AC19" s="48">
        <v>9.5655813690722287</v>
      </c>
      <c r="AD19" s="48">
        <v>8.1468666994003591</v>
      </c>
      <c r="AG19" s="167"/>
      <c r="AH19" s="168"/>
    </row>
    <row r="20" spans="1:34" ht="12" customHeight="1">
      <c r="A20" s="1048"/>
      <c r="B20" s="92" t="s">
        <v>23</v>
      </c>
      <c r="C20" s="151">
        <v>459</v>
      </c>
      <c r="D20" s="151">
        <v>404</v>
      </c>
      <c r="E20" s="191">
        <v>18.322709621378571</v>
      </c>
      <c r="F20" s="191">
        <v>15.56653518595652</v>
      </c>
      <c r="G20" s="151">
        <v>155</v>
      </c>
      <c r="H20" s="151">
        <v>172</v>
      </c>
      <c r="I20" s="191">
        <v>6.1874073884829599</v>
      </c>
      <c r="J20" s="191">
        <v>6.627336762337924</v>
      </c>
      <c r="K20" s="151">
        <v>3</v>
      </c>
      <c r="L20" s="151">
        <v>4</v>
      </c>
      <c r="M20" s="191">
        <v>0.11975627203515406</v>
      </c>
      <c r="N20" s="191">
        <v>0.15412411075204474</v>
      </c>
      <c r="O20" s="151">
        <v>4</v>
      </c>
      <c r="P20" s="151">
        <v>2</v>
      </c>
      <c r="Q20" s="649">
        <v>0.15967502938020542</v>
      </c>
      <c r="R20" s="649">
        <v>7.706205537602237E-2</v>
      </c>
      <c r="S20" s="662">
        <v>20</v>
      </c>
      <c r="T20" s="662">
        <v>21</v>
      </c>
      <c r="U20" s="191">
        <v>0.79837514690102707</v>
      </c>
      <c r="V20" s="191">
        <v>0.80915158144823496</v>
      </c>
      <c r="W20" s="151">
        <v>157</v>
      </c>
      <c r="X20" s="151">
        <v>173</v>
      </c>
      <c r="Y20" s="48">
        <v>6.2672449031730624</v>
      </c>
      <c r="Z20" s="48">
        <v>6.6658677900259349</v>
      </c>
      <c r="AA20" s="151">
        <v>421</v>
      </c>
      <c r="AB20" s="151">
        <v>368</v>
      </c>
      <c r="AC20" s="48">
        <v>16.80579684226662</v>
      </c>
      <c r="AD20" s="48">
        <v>14.179418189188116</v>
      </c>
      <c r="AG20" s="167"/>
      <c r="AH20" s="168"/>
    </row>
    <row r="21" spans="1:34" ht="12" customHeight="1">
      <c r="A21" s="1048"/>
      <c r="B21" s="92" t="s">
        <v>138</v>
      </c>
      <c r="C21" s="151" t="s">
        <v>170</v>
      </c>
      <c r="D21" s="151">
        <v>1671</v>
      </c>
      <c r="E21" s="151" t="s">
        <v>170</v>
      </c>
      <c r="F21" s="191">
        <v>8.1008028811904058</v>
      </c>
      <c r="G21" s="151">
        <v>2353</v>
      </c>
      <c r="H21" s="151">
        <v>2172</v>
      </c>
      <c r="I21" s="191">
        <v>11.850721005319881</v>
      </c>
      <c r="J21" s="191">
        <v>10.529589382373167</v>
      </c>
      <c r="K21" s="151">
        <v>67</v>
      </c>
      <c r="L21" s="151">
        <v>69</v>
      </c>
      <c r="M21" s="191">
        <v>0.3374408446053685</v>
      </c>
      <c r="N21" s="191">
        <v>0.33450353010301498</v>
      </c>
      <c r="O21" s="151">
        <v>34</v>
      </c>
      <c r="P21" s="151">
        <v>31</v>
      </c>
      <c r="Q21" s="649">
        <v>0.17123863756093324</v>
      </c>
      <c r="R21" s="649">
        <v>0.15028419468396326</v>
      </c>
      <c r="S21" s="662">
        <v>7</v>
      </c>
      <c r="T21" s="662">
        <v>5</v>
      </c>
      <c r="U21" s="191">
        <v>3.5255013615486261E-2</v>
      </c>
      <c r="V21" s="191">
        <v>2.423938623934891E-2</v>
      </c>
      <c r="W21" s="151">
        <v>1986</v>
      </c>
      <c r="X21" s="151">
        <v>1876</v>
      </c>
      <c r="Y21" s="48">
        <v>10.002351005765101</v>
      </c>
      <c r="Z21" s="48">
        <v>9.094617717003711</v>
      </c>
      <c r="AA21" s="151">
        <v>3780</v>
      </c>
      <c r="AB21" s="151">
        <v>3802</v>
      </c>
      <c r="AC21" s="48">
        <v>19.037707352362581</v>
      </c>
      <c r="AD21" s="48">
        <v>18.43162929640091</v>
      </c>
      <c r="AG21" s="167"/>
      <c r="AH21" s="168"/>
    </row>
    <row r="22" spans="1:34" ht="12" customHeight="1">
      <c r="A22" s="1048"/>
      <c r="B22" s="92" t="s">
        <v>201</v>
      </c>
      <c r="C22" s="151">
        <v>1252</v>
      </c>
      <c r="D22" s="151">
        <v>1349</v>
      </c>
      <c r="E22" s="191">
        <v>16.005717058041817</v>
      </c>
      <c r="F22" s="191">
        <v>16.882894536600212</v>
      </c>
      <c r="G22" s="151" t="s">
        <v>170</v>
      </c>
      <c r="H22" s="151" t="s">
        <v>170</v>
      </c>
      <c r="I22" s="151" t="s">
        <v>170</v>
      </c>
      <c r="J22" s="151" t="s">
        <v>170</v>
      </c>
      <c r="K22" s="151">
        <v>64</v>
      </c>
      <c r="L22" s="151">
        <v>59</v>
      </c>
      <c r="M22" s="191">
        <v>0.81818361958041241</v>
      </c>
      <c r="N22" s="191">
        <v>0.73839197750883068</v>
      </c>
      <c r="O22" s="151">
        <v>41</v>
      </c>
      <c r="P22" s="151">
        <v>19</v>
      </c>
      <c r="Q22" s="649">
        <v>0.52414888129370174</v>
      </c>
      <c r="R22" s="649">
        <v>0.23778724699436921</v>
      </c>
      <c r="S22" s="662">
        <v>3</v>
      </c>
      <c r="T22" s="662">
        <v>13</v>
      </c>
      <c r="U22" s="191">
        <v>3.8352357167831835E-2</v>
      </c>
      <c r="V22" s="191">
        <v>0.16269653741719997</v>
      </c>
      <c r="W22" s="151">
        <v>84</v>
      </c>
      <c r="X22" s="151">
        <v>191</v>
      </c>
      <c r="Y22" s="48">
        <v>1.0738660006992913</v>
      </c>
      <c r="Z22" s="48">
        <v>2.3903875882065537</v>
      </c>
      <c r="AA22" s="151">
        <v>26</v>
      </c>
      <c r="AB22" s="151">
        <v>62</v>
      </c>
      <c r="AC22" s="48">
        <v>0.33238709545454254</v>
      </c>
      <c r="AD22" s="48">
        <v>0.77593733229741524</v>
      </c>
      <c r="AG22" s="167"/>
      <c r="AH22" s="168"/>
    </row>
    <row r="23" spans="1:34" ht="12" customHeight="1">
      <c r="A23" s="1048"/>
      <c r="B23" s="92" t="s">
        <v>25</v>
      </c>
      <c r="C23" s="151">
        <v>279</v>
      </c>
      <c r="D23" s="151">
        <v>222</v>
      </c>
      <c r="E23" s="191">
        <v>7.3129094344657162</v>
      </c>
      <c r="F23" s="191">
        <v>5.6648607158750828</v>
      </c>
      <c r="G23" s="151">
        <v>109</v>
      </c>
      <c r="H23" s="151">
        <v>101</v>
      </c>
      <c r="I23" s="191">
        <v>2.8570147969776452</v>
      </c>
      <c r="J23" s="191">
        <v>2.5772564518170422</v>
      </c>
      <c r="K23" s="151">
        <v>42</v>
      </c>
      <c r="L23" s="151">
        <v>55</v>
      </c>
      <c r="M23" s="191">
        <v>1.1008680869088174</v>
      </c>
      <c r="N23" s="191">
        <v>1.4034564836627459</v>
      </c>
      <c r="O23" s="151">
        <v>2</v>
      </c>
      <c r="P23" s="151" t="s">
        <v>14</v>
      </c>
      <c r="Q23" s="649">
        <v>5.2422289852800834E-2</v>
      </c>
      <c r="R23" s="151" t="s">
        <v>14</v>
      </c>
      <c r="S23" s="662">
        <v>10</v>
      </c>
      <c r="T23" s="662">
        <v>19</v>
      </c>
      <c r="U23" s="191">
        <v>0.26211144926400415</v>
      </c>
      <c r="V23" s="191">
        <v>0.48483042162894857</v>
      </c>
      <c r="W23" s="151">
        <v>87</v>
      </c>
      <c r="X23" s="151">
        <v>76</v>
      </c>
      <c r="Y23" s="48">
        <v>2.2803696085968364</v>
      </c>
      <c r="Z23" s="48">
        <v>1.9393216865157943</v>
      </c>
      <c r="AA23" s="151" t="s">
        <v>58</v>
      </c>
      <c r="AB23" s="151" t="s">
        <v>58</v>
      </c>
      <c r="AC23" s="151" t="s">
        <v>58</v>
      </c>
      <c r="AD23" s="151" t="s">
        <v>58</v>
      </c>
      <c r="AG23" s="167"/>
      <c r="AH23" s="168"/>
    </row>
    <row r="24" spans="1:34" ht="12" customHeight="1">
      <c r="A24" s="1048"/>
      <c r="B24" s="92" t="s">
        <v>202</v>
      </c>
      <c r="C24" s="664">
        <v>408</v>
      </c>
      <c r="D24" s="664">
        <v>415</v>
      </c>
      <c r="E24" s="191">
        <v>3.8571511629830715</v>
      </c>
      <c r="F24" s="191">
        <v>3.7653540249366242</v>
      </c>
      <c r="G24" s="151" t="s">
        <v>170</v>
      </c>
      <c r="H24" s="151" t="s">
        <v>170</v>
      </c>
      <c r="I24" s="151" t="s">
        <v>170</v>
      </c>
      <c r="J24" s="151" t="s">
        <v>170</v>
      </c>
      <c r="K24" s="665">
        <v>59</v>
      </c>
      <c r="L24" s="665">
        <v>64</v>
      </c>
      <c r="M24" s="191">
        <v>0.55777431033333635</v>
      </c>
      <c r="N24" s="191">
        <v>0.58068110264082873</v>
      </c>
      <c r="O24" s="151">
        <v>16</v>
      </c>
      <c r="P24" s="151">
        <v>15</v>
      </c>
      <c r="Q24" s="649">
        <v>0.15126082992090475</v>
      </c>
      <c r="R24" s="649">
        <v>0.13609713343144425</v>
      </c>
      <c r="S24" s="662">
        <v>257</v>
      </c>
      <c r="T24" s="662">
        <v>214</v>
      </c>
      <c r="U24" s="191">
        <v>2.4296270806045328</v>
      </c>
      <c r="V24" s="191">
        <v>1.9416524369552712</v>
      </c>
      <c r="W24" s="151">
        <v>333</v>
      </c>
      <c r="X24" s="151">
        <v>294</v>
      </c>
      <c r="Y24" s="48">
        <v>3.1481160227288303</v>
      </c>
      <c r="Z24" s="48">
        <v>2.6675038152563073</v>
      </c>
      <c r="AA24" s="151">
        <v>453</v>
      </c>
      <c r="AB24" s="151">
        <v>398</v>
      </c>
      <c r="AC24" s="48">
        <v>4.282572247135616</v>
      </c>
      <c r="AD24" s="48">
        <v>3.611110607047654</v>
      </c>
      <c r="AG24" s="167"/>
      <c r="AH24" s="168"/>
    </row>
    <row r="25" spans="1:34" ht="12" customHeight="1">
      <c r="A25" s="1048"/>
      <c r="B25" s="92" t="s">
        <v>27</v>
      </c>
      <c r="C25" s="151">
        <v>11</v>
      </c>
      <c r="D25" s="151">
        <v>13</v>
      </c>
      <c r="E25" s="191">
        <v>0.12316611256845236</v>
      </c>
      <c r="F25" s="191">
        <v>0.14094889615871972</v>
      </c>
      <c r="G25" s="151">
        <v>2073</v>
      </c>
      <c r="H25" s="151">
        <v>2057</v>
      </c>
      <c r="I25" s="191">
        <v>23.21121375949107</v>
      </c>
      <c r="J25" s="191">
        <v>22.302452261422037</v>
      </c>
      <c r="K25" s="151">
        <v>714</v>
      </c>
      <c r="L25" s="151">
        <v>666</v>
      </c>
      <c r="M25" s="191">
        <v>7.9946003976249989</v>
      </c>
      <c r="N25" s="191">
        <v>7.2209203724390267</v>
      </c>
      <c r="O25" s="151">
        <v>2</v>
      </c>
      <c r="P25" s="151">
        <v>7</v>
      </c>
      <c r="Q25" s="649">
        <v>2.2393838648809523E-2</v>
      </c>
      <c r="R25" s="649">
        <v>7.5895559470079851E-2</v>
      </c>
      <c r="S25" s="662">
        <v>21</v>
      </c>
      <c r="T25" s="662">
        <v>20</v>
      </c>
      <c r="U25" s="191">
        <v>0.23513530581249997</v>
      </c>
      <c r="V25" s="191">
        <v>0.21684445562879959</v>
      </c>
      <c r="W25" s="151">
        <v>409</v>
      </c>
      <c r="X25" s="151">
        <v>360</v>
      </c>
      <c r="Y25" s="48">
        <v>4.5795400036815472</v>
      </c>
      <c r="Z25" s="48">
        <v>3.9032002013183926</v>
      </c>
      <c r="AA25" s="151">
        <v>736</v>
      </c>
      <c r="AB25" s="151">
        <v>704</v>
      </c>
      <c r="AC25" s="48">
        <v>8.2409326227619033</v>
      </c>
      <c r="AD25" s="48">
        <v>7.6329248381337456</v>
      </c>
      <c r="AG25" s="167"/>
      <c r="AH25" s="168"/>
    </row>
    <row r="26" spans="1:34" s="131" customFormat="1" ht="12" customHeight="1">
      <c r="A26" s="1048"/>
      <c r="B26" s="92" t="s">
        <v>29</v>
      </c>
      <c r="C26" s="151">
        <v>2005</v>
      </c>
      <c r="D26" s="151">
        <v>1880</v>
      </c>
      <c r="E26" s="191">
        <v>12.352627151197696</v>
      </c>
      <c r="F26" s="191">
        <v>11.464244393786306</v>
      </c>
      <c r="G26" s="151">
        <v>109</v>
      </c>
      <c r="H26" s="151">
        <v>98</v>
      </c>
      <c r="I26" s="191">
        <v>0.67153933141174516</v>
      </c>
      <c r="J26" s="191">
        <v>0.59760422903779686</v>
      </c>
      <c r="K26" s="151">
        <v>421</v>
      </c>
      <c r="L26" s="151">
        <v>429</v>
      </c>
      <c r="M26" s="191">
        <v>2.5937436561866485</v>
      </c>
      <c r="N26" s="191">
        <v>2.6160430026246413</v>
      </c>
      <c r="O26" s="151">
        <v>141</v>
      </c>
      <c r="P26" s="151">
        <v>136</v>
      </c>
      <c r="Q26" s="649">
        <v>0.8686884929271198</v>
      </c>
      <c r="R26" s="649">
        <v>0.82932831784837113</v>
      </c>
      <c r="S26" s="662">
        <v>304</v>
      </c>
      <c r="T26" s="662">
        <v>263</v>
      </c>
      <c r="U26" s="191">
        <v>1.8729170343960597</v>
      </c>
      <c r="V26" s="191">
        <v>1.6037746146626588</v>
      </c>
      <c r="W26" s="151">
        <v>310</v>
      </c>
      <c r="X26" s="151">
        <v>319</v>
      </c>
      <c r="Y26" s="48">
        <v>1.9098825021801924</v>
      </c>
      <c r="Z26" s="48">
        <v>1.9452627455413998</v>
      </c>
      <c r="AA26" s="151">
        <v>3625</v>
      </c>
      <c r="AB26" s="151">
        <v>4230</v>
      </c>
      <c r="AC26" s="48">
        <v>22.33330345291354</v>
      </c>
      <c r="AD26" s="48">
        <v>25.79454988601919</v>
      </c>
      <c r="AG26" s="167"/>
      <c r="AH26" s="168"/>
    </row>
    <row r="27" spans="1:34" ht="12" customHeight="1">
      <c r="A27" s="1048"/>
      <c r="B27" s="92" t="s">
        <v>203</v>
      </c>
      <c r="C27" s="153">
        <v>1854</v>
      </c>
      <c r="D27" s="153">
        <v>1170</v>
      </c>
      <c r="E27" s="191">
        <v>17.213520914288644</v>
      </c>
      <c r="F27" s="191">
        <v>10.463426033325922</v>
      </c>
      <c r="G27" s="151" t="s">
        <v>170</v>
      </c>
      <c r="H27" s="151" t="s">
        <v>170</v>
      </c>
      <c r="I27" s="151" t="s">
        <v>170</v>
      </c>
      <c r="J27" s="151" t="s">
        <v>170</v>
      </c>
      <c r="K27" s="181">
        <v>146</v>
      </c>
      <c r="L27" s="181">
        <v>147</v>
      </c>
      <c r="M27" s="191">
        <v>1.3555415606721368</v>
      </c>
      <c r="N27" s="191">
        <v>1.3146355785460775</v>
      </c>
      <c r="O27" s="153">
        <v>68</v>
      </c>
      <c r="P27" s="153">
        <v>66</v>
      </c>
      <c r="Q27" s="649">
        <v>0.63134812414866648</v>
      </c>
      <c r="R27" s="649">
        <v>0.59024454546966743</v>
      </c>
      <c r="S27" s="666">
        <v>60</v>
      </c>
      <c r="T27" s="666">
        <v>173</v>
      </c>
      <c r="U27" s="191">
        <v>0.55707187424882343</v>
      </c>
      <c r="V27" s="191">
        <v>1.5471561570644312</v>
      </c>
      <c r="W27" s="181">
        <v>1000</v>
      </c>
      <c r="X27" s="181">
        <v>922</v>
      </c>
      <c r="Y27" s="48">
        <v>9.2845312374803903</v>
      </c>
      <c r="Z27" s="48">
        <v>8.2455374382277782</v>
      </c>
      <c r="AA27" s="181">
        <v>1091</v>
      </c>
      <c r="AB27" s="181">
        <v>1116</v>
      </c>
      <c r="AC27" s="48">
        <v>10.129423580091105</v>
      </c>
      <c r="AD27" s="48">
        <v>9.9804986779416485</v>
      </c>
      <c r="AG27" s="167"/>
      <c r="AH27" s="168"/>
    </row>
    <row r="28" spans="1:34" ht="12" customHeight="1">
      <c r="A28" s="1048"/>
      <c r="B28" s="12" t="s">
        <v>46</v>
      </c>
      <c r="C28" s="151">
        <v>254</v>
      </c>
      <c r="D28" s="151">
        <v>275</v>
      </c>
      <c r="E28" s="191">
        <v>15.974732250280029</v>
      </c>
      <c r="F28" s="191">
        <v>15.866010102321342</v>
      </c>
      <c r="G28" s="151">
        <v>130</v>
      </c>
      <c r="H28" s="151">
        <v>80</v>
      </c>
      <c r="I28" s="191">
        <v>8.1760440651039517</v>
      </c>
      <c r="J28" s="191">
        <v>4.615566575220754</v>
      </c>
      <c r="K28" s="151">
        <v>59</v>
      </c>
      <c r="L28" s="151">
        <v>70</v>
      </c>
      <c r="M28" s="191">
        <v>3.7106661526241012</v>
      </c>
      <c r="N28" s="191">
        <v>4.0386207533181597</v>
      </c>
      <c r="O28" s="151">
        <v>15</v>
      </c>
      <c r="P28" s="151">
        <v>13</v>
      </c>
      <c r="Q28" s="649">
        <v>0.94338969981968679</v>
      </c>
      <c r="R28" s="649">
        <v>0.75002956847337254</v>
      </c>
      <c r="S28" s="662">
        <v>6</v>
      </c>
      <c r="T28" s="662">
        <v>14</v>
      </c>
      <c r="U28" s="191">
        <v>0.37735587992787473</v>
      </c>
      <c r="V28" s="191">
        <v>0.8077241506636319</v>
      </c>
      <c r="W28" s="151">
        <v>70</v>
      </c>
      <c r="X28" s="151">
        <v>95</v>
      </c>
      <c r="Y28" s="48">
        <v>4.4024852658252049</v>
      </c>
      <c r="Z28" s="48">
        <v>5.4809853080746453</v>
      </c>
      <c r="AA28" s="151">
        <v>308</v>
      </c>
      <c r="AB28" s="151">
        <v>343</v>
      </c>
      <c r="AC28" s="48">
        <v>19.370935169630901</v>
      </c>
      <c r="AD28" s="48">
        <v>19.789241691258983</v>
      </c>
      <c r="AG28" s="167"/>
      <c r="AH28" s="168"/>
    </row>
    <row r="29" spans="1:34" ht="12" customHeight="1">
      <c r="A29" s="1057"/>
      <c r="B29" s="657" t="s">
        <v>61</v>
      </c>
      <c r="C29" s="653">
        <v>4628</v>
      </c>
      <c r="D29" s="653">
        <v>4195</v>
      </c>
      <c r="E29" s="671">
        <v>11.045024728278191</v>
      </c>
      <c r="F29" s="671">
        <v>9.5843751153066581</v>
      </c>
      <c r="G29" s="653" t="s">
        <v>170</v>
      </c>
      <c r="H29" s="653" t="s">
        <v>170</v>
      </c>
      <c r="I29" s="653" t="s">
        <v>170</v>
      </c>
      <c r="J29" s="653" t="s">
        <v>170</v>
      </c>
      <c r="K29" s="653" t="s">
        <v>170</v>
      </c>
      <c r="L29" s="653" t="s">
        <v>170</v>
      </c>
      <c r="M29" s="653" t="s">
        <v>170</v>
      </c>
      <c r="N29" s="653" t="s">
        <v>170</v>
      </c>
      <c r="O29" s="653" t="s">
        <v>170</v>
      </c>
      <c r="P29" s="653" t="s">
        <v>170</v>
      </c>
      <c r="Q29" s="672" t="s">
        <v>170</v>
      </c>
      <c r="R29" s="672" t="s">
        <v>170</v>
      </c>
      <c r="S29" s="672" t="s">
        <v>170</v>
      </c>
      <c r="T29" s="672" t="s">
        <v>170</v>
      </c>
      <c r="U29" s="672" t="s">
        <v>170</v>
      </c>
      <c r="V29" s="672" t="s">
        <v>170</v>
      </c>
      <c r="W29" s="653" t="s">
        <v>170</v>
      </c>
      <c r="X29" s="653" t="s">
        <v>170</v>
      </c>
      <c r="Y29" s="653" t="s">
        <v>170</v>
      </c>
      <c r="Z29" s="653" t="s">
        <v>170</v>
      </c>
      <c r="AA29" s="653" t="s">
        <v>170</v>
      </c>
      <c r="AB29" s="653" t="s">
        <v>170</v>
      </c>
      <c r="AC29" s="653" t="s">
        <v>170</v>
      </c>
      <c r="AD29" s="653" t="s">
        <v>170</v>
      </c>
      <c r="AG29" s="167"/>
      <c r="AH29" s="168"/>
    </row>
    <row r="30" spans="1:34" ht="12" customHeight="1">
      <c r="A30" s="310"/>
      <c r="B30" s="131"/>
      <c r="C30" s="131"/>
      <c r="D30" s="131"/>
      <c r="E30" s="131"/>
      <c r="F30" s="131"/>
      <c r="G30" s="131"/>
      <c r="H30" s="131"/>
      <c r="I30" s="131"/>
      <c r="J30" s="131"/>
      <c r="K30" s="131"/>
      <c r="L30" s="131"/>
      <c r="M30" s="131"/>
      <c r="N30" s="131"/>
      <c r="O30" s="131"/>
      <c r="P30" s="131"/>
      <c r="Q30" s="131"/>
      <c r="R30" s="131"/>
      <c r="S30" s="131"/>
      <c r="T30" s="131"/>
      <c r="U30" s="131"/>
      <c r="V30" s="131"/>
      <c r="W30" s="131"/>
      <c r="X30" s="131"/>
      <c r="Y30" s="131"/>
      <c r="Z30" s="131"/>
      <c r="AA30" s="131"/>
      <c r="AB30" s="131"/>
      <c r="AC30" s="131"/>
      <c r="AD30" s="131"/>
      <c r="AG30" s="167"/>
      <c r="AH30" s="168"/>
    </row>
    <row r="31" spans="1:34" ht="12" customHeight="1">
      <c r="A31" s="1047" t="s">
        <v>68</v>
      </c>
      <c r="B31" s="634" t="s">
        <v>13</v>
      </c>
      <c r="C31" s="650">
        <v>59</v>
      </c>
      <c r="D31" s="650">
        <v>158</v>
      </c>
      <c r="E31" s="668">
        <v>8.4454381750982677</v>
      </c>
      <c r="F31" s="668">
        <v>21.371220810699679</v>
      </c>
      <c r="G31" s="650">
        <v>4</v>
      </c>
      <c r="H31" s="650">
        <v>2</v>
      </c>
      <c r="I31" s="668">
        <v>0.5725720796676792</v>
      </c>
      <c r="J31" s="668">
        <v>0.27052178241391994</v>
      </c>
      <c r="K31" s="650">
        <v>16</v>
      </c>
      <c r="L31" s="650">
        <v>36</v>
      </c>
      <c r="M31" s="668">
        <v>2.2902883186707168</v>
      </c>
      <c r="N31" s="668">
        <v>4.8693920834505597</v>
      </c>
      <c r="O31" s="650" t="s">
        <v>170</v>
      </c>
      <c r="P31" s="650" t="s">
        <v>170</v>
      </c>
      <c r="Q31" s="650" t="s">
        <v>170</v>
      </c>
      <c r="R31" s="650" t="s">
        <v>170</v>
      </c>
      <c r="S31" s="670">
        <v>4</v>
      </c>
      <c r="T31" s="670">
        <v>2</v>
      </c>
      <c r="U31" s="668">
        <v>0.5725720796676792</v>
      </c>
      <c r="V31" s="668">
        <v>0.27052178241391994</v>
      </c>
      <c r="W31" s="650">
        <v>9</v>
      </c>
      <c r="X31" s="650">
        <v>17</v>
      </c>
      <c r="Y31" s="647">
        <v>1.2882871792522781</v>
      </c>
      <c r="Z31" s="647">
        <v>2.2994351505183199</v>
      </c>
      <c r="AA31" s="650">
        <v>5</v>
      </c>
      <c r="AB31" s="650">
        <v>2</v>
      </c>
      <c r="AC31" s="647">
        <v>0.715715099584599</v>
      </c>
      <c r="AD31" s="647">
        <v>0.27052178241391994</v>
      </c>
      <c r="AG31" s="167"/>
      <c r="AH31" s="168"/>
    </row>
    <row r="32" spans="1:34" ht="12" customHeight="1">
      <c r="A32" s="1048"/>
      <c r="B32" s="12" t="s">
        <v>28</v>
      </c>
      <c r="C32" s="151">
        <v>458</v>
      </c>
      <c r="D32" s="151">
        <v>363</v>
      </c>
      <c r="E32" s="191">
        <v>14.4902409176562</v>
      </c>
      <c r="F32" s="191">
        <v>11.391004871772745</v>
      </c>
      <c r="G32" s="151">
        <v>228</v>
      </c>
      <c r="H32" s="151">
        <v>345</v>
      </c>
      <c r="I32" s="191">
        <v>7.2134823782218636</v>
      </c>
      <c r="J32" s="191">
        <v>10.826161654990624</v>
      </c>
      <c r="K32" s="151">
        <v>12</v>
      </c>
      <c r="L32" s="151">
        <v>15</v>
      </c>
      <c r="M32" s="191">
        <v>0.37965696727483494</v>
      </c>
      <c r="N32" s="191">
        <v>0.47070268065176629</v>
      </c>
      <c r="O32" s="151" t="s">
        <v>14</v>
      </c>
      <c r="P32" s="151" t="s">
        <v>14</v>
      </c>
      <c r="Q32" s="151" t="s">
        <v>14</v>
      </c>
      <c r="R32" s="151" t="s">
        <v>14</v>
      </c>
      <c r="S32" s="662">
        <v>27</v>
      </c>
      <c r="T32" s="662">
        <v>33</v>
      </c>
      <c r="U32" s="191">
        <v>0.85422817636837867</v>
      </c>
      <c r="V32" s="191">
        <v>1.0355458974338858</v>
      </c>
      <c r="W32" s="151">
        <v>70</v>
      </c>
      <c r="X32" s="151">
        <v>82</v>
      </c>
      <c r="Y32" s="48">
        <v>2.214665642436537</v>
      </c>
      <c r="Z32" s="48">
        <v>2.5731746542296556</v>
      </c>
      <c r="AA32" s="151">
        <v>87</v>
      </c>
      <c r="AB32" s="151">
        <v>95</v>
      </c>
      <c r="AC32" s="48">
        <v>2.7525130127425532</v>
      </c>
      <c r="AD32" s="48">
        <v>2.9811169774611868</v>
      </c>
      <c r="AG32" s="167"/>
      <c r="AH32" s="168"/>
    </row>
    <row r="33" spans="1:34" ht="12" customHeight="1">
      <c r="A33" s="1048"/>
      <c r="B33" s="12" t="s">
        <v>30</v>
      </c>
      <c r="C33" s="151">
        <v>188</v>
      </c>
      <c r="D33" s="151">
        <v>110</v>
      </c>
      <c r="E33" s="191">
        <v>5.8236824383138828</v>
      </c>
      <c r="F33" s="191">
        <v>3.2521536648519653</v>
      </c>
      <c r="G33" s="151">
        <v>32</v>
      </c>
      <c r="H33" s="151">
        <v>32</v>
      </c>
      <c r="I33" s="191">
        <v>0.9912650958832141</v>
      </c>
      <c r="J33" s="191">
        <v>0.94608106613875342</v>
      </c>
      <c r="K33" s="151">
        <v>40</v>
      </c>
      <c r="L33" s="151">
        <v>50</v>
      </c>
      <c r="M33" s="191">
        <v>1.2390813698540177</v>
      </c>
      <c r="N33" s="191">
        <v>1.4782516658418023</v>
      </c>
      <c r="O33" s="151">
        <v>18</v>
      </c>
      <c r="P33" s="151">
        <v>3</v>
      </c>
      <c r="Q33" s="649">
        <v>0.55758661643430796</v>
      </c>
      <c r="R33" s="649">
        <v>8.869509995050813E-2</v>
      </c>
      <c r="S33" s="662">
        <v>35</v>
      </c>
      <c r="T33" s="662">
        <v>31</v>
      </c>
      <c r="U33" s="191">
        <v>1.0841961986222655</v>
      </c>
      <c r="V33" s="191">
        <v>0.9165160328219174</v>
      </c>
      <c r="W33" s="151">
        <v>56</v>
      </c>
      <c r="X33" s="151">
        <v>33</v>
      </c>
      <c r="Y33" s="48">
        <v>1.7347139177956248</v>
      </c>
      <c r="Z33" s="48">
        <v>0.97564609945558944</v>
      </c>
      <c r="AA33" s="151">
        <v>203</v>
      </c>
      <c r="AB33" s="151">
        <v>177</v>
      </c>
      <c r="AC33" s="48">
        <v>6.2883379520091394</v>
      </c>
      <c r="AD33" s="48">
        <v>5.2330108970799802</v>
      </c>
      <c r="AG33" s="167"/>
      <c r="AH33" s="168"/>
    </row>
    <row r="34" spans="1:34" ht="12" customHeight="1">
      <c r="A34" s="1048"/>
      <c r="B34" s="12" t="s">
        <v>33</v>
      </c>
      <c r="C34" s="151">
        <v>64</v>
      </c>
      <c r="D34" s="151">
        <v>42</v>
      </c>
      <c r="E34" s="191">
        <v>13.630826113255127</v>
      </c>
      <c r="F34" s="191">
        <v>8.5494616892514941</v>
      </c>
      <c r="G34" s="151">
        <v>90</v>
      </c>
      <c r="H34" s="151">
        <v>89</v>
      </c>
      <c r="I34" s="191">
        <v>19.168349221765023</v>
      </c>
      <c r="J34" s="191">
        <v>18.116716436747215</v>
      </c>
      <c r="K34" s="151">
        <v>1</v>
      </c>
      <c r="L34" s="151">
        <v>3</v>
      </c>
      <c r="M34" s="191">
        <v>0.21298165801961136</v>
      </c>
      <c r="N34" s="191">
        <v>0.61067583494653532</v>
      </c>
      <c r="O34" s="151" t="s">
        <v>170</v>
      </c>
      <c r="P34" s="151" t="s">
        <v>170</v>
      </c>
      <c r="Q34" s="151" t="s">
        <v>170</v>
      </c>
      <c r="R34" s="151" t="s">
        <v>170</v>
      </c>
      <c r="S34" s="662">
        <v>7</v>
      </c>
      <c r="T34" s="662">
        <v>2</v>
      </c>
      <c r="U34" s="191">
        <v>1.4908716061372795</v>
      </c>
      <c r="V34" s="191">
        <v>0.40711722329769023</v>
      </c>
      <c r="W34" s="151">
        <v>25</v>
      </c>
      <c r="X34" s="151">
        <v>26</v>
      </c>
      <c r="Y34" s="48">
        <v>5.3245414504902842</v>
      </c>
      <c r="Z34" s="48">
        <v>5.2925239028699727</v>
      </c>
      <c r="AA34" s="151">
        <v>53</v>
      </c>
      <c r="AB34" s="151">
        <v>68</v>
      </c>
      <c r="AC34" s="48">
        <v>11.288027875039402</v>
      </c>
      <c r="AD34" s="48">
        <v>13.841985592121468</v>
      </c>
      <c r="AG34" s="167"/>
      <c r="AH34" s="168"/>
    </row>
    <row r="35" spans="1:34" ht="12" customHeight="1">
      <c r="A35" s="1048"/>
      <c r="B35" s="102" t="s">
        <v>34</v>
      </c>
      <c r="C35" s="154">
        <v>1112</v>
      </c>
      <c r="D35" s="154">
        <v>1105</v>
      </c>
      <c r="E35" s="191">
        <v>17.420494710717961</v>
      </c>
      <c r="F35" s="191">
        <v>16.605035187647417</v>
      </c>
      <c r="G35" s="154">
        <v>404</v>
      </c>
      <c r="H35" s="154">
        <v>329</v>
      </c>
      <c r="I35" s="191">
        <v>6.3290286538939347</v>
      </c>
      <c r="J35" s="191">
        <v>4.9439426033809957</v>
      </c>
      <c r="K35" s="154">
        <v>115</v>
      </c>
      <c r="L35" s="154">
        <v>155</v>
      </c>
      <c r="M35" s="191">
        <v>1.8015799386084221</v>
      </c>
      <c r="N35" s="191">
        <v>2.3292130806202258</v>
      </c>
      <c r="O35" s="154">
        <v>52</v>
      </c>
      <c r="P35" s="154">
        <v>35</v>
      </c>
      <c r="Q35" s="649">
        <v>0.81462745050119956</v>
      </c>
      <c r="R35" s="649">
        <v>0.52595134078521233</v>
      </c>
      <c r="S35" s="667">
        <v>103</v>
      </c>
      <c r="T35" s="667">
        <v>77</v>
      </c>
      <c r="U35" s="191">
        <v>1.6135889884927606</v>
      </c>
      <c r="V35" s="191">
        <v>1.1570929497274671</v>
      </c>
      <c r="W35" s="154">
        <v>521</v>
      </c>
      <c r="X35" s="154">
        <v>561</v>
      </c>
      <c r="Y35" s="48">
        <v>8.1619404175216346</v>
      </c>
      <c r="Z35" s="48">
        <v>8.4302486337286879</v>
      </c>
      <c r="AA35" s="154">
        <v>951</v>
      </c>
      <c r="AB35" s="154">
        <v>859</v>
      </c>
      <c r="AC35" s="48">
        <v>14.898282796666168</v>
      </c>
      <c r="AD35" s="48">
        <v>12.908348620985638</v>
      </c>
      <c r="AG35" s="167"/>
      <c r="AH35" s="168"/>
    </row>
    <row r="36" spans="1:34" ht="12" customHeight="1">
      <c r="A36" s="1048"/>
      <c r="B36" s="12" t="s">
        <v>36</v>
      </c>
      <c r="C36" s="151">
        <v>419</v>
      </c>
      <c r="D36" s="151">
        <v>397</v>
      </c>
      <c r="E36" s="191">
        <v>19.849663669004254</v>
      </c>
      <c r="F36" s="191">
        <v>18.032839754371828</v>
      </c>
      <c r="G36" s="151" t="s">
        <v>170</v>
      </c>
      <c r="H36" s="151" t="s">
        <v>170</v>
      </c>
      <c r="I36" s="151" t="s">
        <v>170</v>
      </c>
      <c r="J36" s="151" t="s">
        <v>170</v>
      </c>
      <c r="K36" s="151" t="s">
        <v>170</v>
      </c>
      <c r="L36" s="151" t="s">
        <v>170</v>
      </c>
      <c r="M36" s="151" t="s">
        <v>170</v>
      </c>
      <c r="N36" s="151" t="s">
        <v>170</v>
      </c>
      <c r="O36" s="151" t="s">
        <v>170</v>
      </c>
      <c r="P36" s="151">
        <v>7</v>
      </c>
      <c r="Q36" s="649" t="s">
        <v>170</v>
      </c>
      <c r="R36" s="649">
        <v>0.31795939113501964</v>
      </c>
      <c r="S36" s="662">
        <v>23</v>
      </c>
      <c r="T36" s="662">
        <v>29</v>
      </c>
      <c r="U36" s="191">
        <v>1.0895996763415223</v>
      </c>
      <c r="V36" s="191">
        <v>1.3172603347022243</v>
      </c>
      <c r="W36" s="151">
        <v>25</v>
      </c>
      <c r="X36" s="151">
        <v>33</v>
      </c>
      <c r="Y36" s="48">
        <v>1.1843474742842632</v>
      </c>
      <c r="Z36" s="48">
        <v>1.4989514153508068</v>
      </c>
      <c r="AA36" s="151">
        <v>500</v>
      </c>
      <c r="AB36" s="151">
        <v>541</v>
      </c>
      <c r="AC36" s="48">
        <v>23.686949485685265</v>
      </c>
      <c r="AD36" s="48">
        <v>24.573718657720804</v>
      </c>
      <c r="AG36" s="167"/>
      <c r="AH36" s="168"/>
    </row>
    <row r="37" spans="1:34" ht="12" customHeight="1">
      <c r="A37" s="1057"/>
      <c r="B37" s="657" t="s">
        <v>47</v>
      </c>
      <c r="C37" s="653">
        <v>170</v>
      </c>
      <c r="D37" s="653">
        <v>133</v>
      </c>
      <c r="E37" s="671">
        <v>11.991304188350941</v>
      </c>
      <c r="F37" s="671">
        <v>8.9702249233315552</v>
      </c>
      <c r="G37" s="653">
        <v>215</v>
      </c>
      <c r="H37" s="653">
        <v>220</v>
      </c>
      <c r="I37" s="671">
        <v>15.165472944090897</v>
      </c>
      <c r="J37" s="671">
        <v>14.837966038593549</v>
      </c>
      <c r="K37" s="653">
        <v>36</v>
      </c>
      <c r="L37" s="653">
        <v>38</v>
      </c>
      <c r="M37" s="671">
        <v>2.539335004591964</v>
      </c>
      <c r="N37" s="671">
        <v>2.5629214066661588</v>
      </c>
      <c r="O37" s="653">
        <v>2</v>
      </c>
      <c r="P37" s="653">
        <v>2</v>
      </c>
      <c r="Q37" s="655">
        <v>0.1410741669217758</v>
      </c>
      <c r="R37" s="655">
        <v>0.13489060035085046</v>
      </c>
      <c r="S37" s="672">
        <v>7</v>
      </c>
      <c r="T37" s="672">
        <v>5</v>
      </c>
      <c r="U37" s="671">
        <v>0.49375958422621524</v>
      </c>
      <c r="V37" s="671">
        <v>0.33722650087712613</v>
      </c>
      <c r="W37" s="653">
        <v>53</v>
      </c>
      <c r="X37" s="653">
        <v>59</v>
      </c>
      <c r="Y37" s="659">
        <v>3.7384654234270585</v>
      </c>
      <c r="Z37" s="659">
        <v>3.9792727103500884</v>
      </c>
      <c r="AA37" s="653">
        <v>123</v>
      </c>
      <c r="AB37" s="653">
        <v>155</v>
      </c>
      <c r="AC37" s="659">
        <v>8.67606126568921</v>
      </c>
      <c r="AD37" s="659">
        <v>10.45402152719091</v>
      </c>
      <c r="AG37" s="167"/>
      <c r="AH37" s="168"/>
    </row>
    <row r="38" spans="1:34" ht="12" customHeight="1">
      <c r="A38" s="1050" t="s">
        <v>608</v>
      </c>
      <c r="B38" s="1067"/>
      <c r="C38" s="1067"/>
      <c r="D38" s="1067"/>
      <c r="E38" s="1067"/>
      <c r="F38" s="1067"/>
      <c r="G38" s="1067"/>
      <c r="H38" s="1067"/>
      <c r="I38" s="1067"/>
      <c r="J38" s="1067"/>
      <c r="K38" s="1067"/>
      <c r="L38" s="1067"/>
      <c r="M38" s="1067"/>
      <c r="N38" s="98"/>
      <c r="O38" s="98"/>
      <c r="P38" s="98"/>
      <c r="Q38" s="123"/>
      <c r="R38" s="98"/>
      <c r="S38" s="98"/>
      <c r="T38" s="98"/>
      <c r="U38" s="98"/>
      <c r="V38" s="98"/>
      <c r="W38" s="98"/>
      <c r="X38" s="98"/>
      <c r="Y38" s="98"/>
      <c r="Z38" s="98"/>
      <c r="AA38" s="98"/>
      <c r="AB38" s="98"/>
      <c r="AC38" s="48"/>
      <c r="AD38" s="48"/>
      <c r="AF38" s="39"/>
      <c r="AG38" s="131"/>
      <c r="AH38" s="168"/>
    </row>
    <row r="39" spans="1:34" ht="12" customHeight="1">
      <c r="A39" s="1068"/>
      <c r="B39" s="1068"/>
      <c r="C39" s="1068"/>
      <c r="D39" s="1068"/>
      <c r="E39" s="1068"/>
      <c r="F39" s="1068"/>
      <c r="G39" s="1068"/>
      <c r="H39" s="1068"/>
      <c r="I39" s="1068"/>
      <c r="J39" s="1068"/>
      <c r="K39" s="1068"/>
      <c r="L39" s="1068"/>
      <c r="M39" s="1068"/>
      <c r="N39" s="98"/>
      <c r="O39" s="98"/>
      <c r="P39" s="98"/>
      <c r="Q39" s="123"/>
      <c r="R39" s="98"/>
      <c r="S39" s="98"/>
      <c r="T39" s="98"/>
      <c r="U39" s="98"/>
      <c r="V39" s="98"/>
      <c r="W39" s="98"/>
      <c r="X39" s="98"/>
      <c r="Y39" s="98"/>
      <c r="Z39" s="98"/>
      <c r="AA39" s="98"/>
      <c r="AB39" s="98"/>
      <c r="AC39" s="48"/>
      <c r="AD39" s="48"/>
    </row>
    <row r="40" spans="1:34" ht="12" customHeight="1">
      <c r="A40" s="98" t="s">
        <v>184</v>
      </c>
      <c r="B40" s="588"/>
      <c r="C40" s="588"/>
      <c r="D40" s="588"/>
      <c r="E40" s="588"/>
      <c r="F40" s="588"/>
      <c r="G40" s="588"/>
      <c r="H40" s="588"/>
      <c r="I40" s="588"/>
      <c r="J40" s="588"/>
      <c r="K40" s="588"/>
      <c r="L40" s="588"/>
      <c r="M40" s="588"/>
      <c r="N40" s="98"/>
      <c r="O40" s="98"/>
      <c r="P40" s="98"/>
      <c r="Q40" s="123"/>
      <c r="R40" s="98"/>
      <c r="S40" s="98"/>
      <c r="T40" s="98"/>
      <c r="U40" s="98"/>
      <c r="V40" s="98"/>
      <c r="W40" s="98"/>
      <c r="X40" s="98"/>
      <c r="Y40" s="98"/>
      <c r="Z40" s="98"/>
      <c r="AA40" s="98"/>
      <c r="AB40" s="98"/>
      <c r="AC40" s="48"/>
      <c r="AD40" s="48"/>
    </row>
    <row r="41" spans="1:34" ht="12" customHeight="1">
      <c r="A41" s="97" t="s">
        <v>171</v>
      </c>
      <c r="B41" s="588"/>
      <c r="C41" s="588"/>
      <c r="D41" s="588"/>
      <c r="E41" s="588"/>
      <c r="F41" s="588"/>
      <c r="G41" s="588"/>
      <c r="H41" s="588"/>
      <c r="I41" s="588"/>
      <c r="J41" s="588"/>
      <c r="K41" s="588"/>
      <c r="L41" s="588"/>
      <c r="M41" s="588"/>
      <c r="N41" s="98"/>
      <c r="O41" s="98"/>
      <c r="P41" s="98"/>
      <c r="Q41" s="123"/>
      <c r="R41" s="98"/>
      <c r="S41" s="98"/>
      <c r="T41" s="98"/>
      <c r="U41" s="98"/>
      <c r="V41" s="98"/>
      <c r="W41" s="98"/>
      <c r="X41" s="98"/>
      <c r="Y41" s="98"/>
      <c r="Z41" s="98"/>
      <c r="AA41" s="98"/>
      <c r="AB41" s="98"/>
      <c r="AC41" s="48"/>
      <c r="AD41" s="48"/>
    </row>
    <row r="42" spans="1:34" ht="12" customHeight="1">
      <c r="A42" s="147" t="s">
        <v>172</v>
      </c>
      <c r="B42" s="589"/>
      <c r="C42" s="589"/>
      <c r="D42" s="589"/>
      <c r="E42" s="589"/>
      <c r="F42" s="589"/>
      <c r="G42" s="589"/>
      <c r="H42" s="589"/>
      <c r="I42" s="589"/>
      <c r="J42" s="589"/>
      <c r="K42" s="589"/>
      <c r="L42" s="98"/>
      <c r="M42" s="98"/>
      <c r="N42" s="28"/>
      <c r="O42" s="98"/>
      <c r="P42" s="98"/>
      <c r="Q42" s="123"/>
      <c r="R42" s="98"/>
      <c r="S42" s="98"/>
      <c r="T42" s="98"/>
      <c r="U42" s="98"/>
      <c r="V42" s="98"/>
      <c r="W42" s="98"/>
      <c r="X42" s="98"/>
      <c r="Y42" s="98"/>
      <c r="Z42" s="98"/>
      <c r="AA42" s="98"/>
      <c r="AB42" s="98"/>
      <c r="AC42" s="48"/>
      <c r="AD42" s="48"/>
    </row>
    <row r="43" spans="1:34" ht="12" customHeight="1">
      <c r="A43" s="170" t="s">
        <v>204</v>
      </c>
      <c r="B43" s="147"/>
      <c r="C43" s="147"/>
      <c r="D43" s="147"/>
      <c r="E43" s="147"/>
      <c r="F43" s="147"/>
      <c r="G43" s="147"/>
      <c r="H43" s="147"/>
      <c r="I43" s="147"/>
      <c r="J43" s="147"/>
      <c r="K43" s="147"/>
      <c r="L43" s="98"/>
      <c r="M43" s="98"/>
      <c r="N43" s="98"/>
      <c r="R43" s="98"/>
      <c r="S43" s="98"/>
      <c r="T43" s="98"/>
      <c r="U43" s="98"/>
      <c r="V43" s="98"/>
      <c r="W43" s="28"/>
      <c r="X43" s="28"/>
      <c r="Y43" s="98"/>
      <c r="Z43" s="98"/>
      <c r="AA43" s="98"/>
      <c r="AB43" s="98"/>
      <c r="AC43" s="48"/>
      <c r="AD43" s="48"/>
    </row>
    <row r="44" spans="1:34" ht="12" customHeight="1">
      <c r="A44" s="97" t="s">
        <v>174</v>
      </c>
      <c r="K44" s="98"/>
      <c r="L44" s="98"/>
      <c r="M44" s="98"/>
      <c r="N44" s="98"/>
      <c r="O44" s="28"/>
      <c r="P44" s="28"/>
      <c r="Q44" s="28"/>
      <c r="R44" s="98"/>
      <c r="S44" s="98"/>
      <c r="T44" s="98"/>
      <c r="U44" s="98"/>
      <c r="V44" s="98"/>
      <c r="W44" s="98"/>
      <c r="X44" s="98"/>
      <c r="Y44" s="98"/>
      <c r="Z44" s="98"/>
      <c r="AA44" s="98"/>
      <c r="AB44" s="98"/>
      <c r="AC44" s="48"/>
      <c r="AD44" s="48"/>
    </row>
    <row r="45" spans="1:34" ht="12" customHeight="1">
      <c r="A45" s="98" t="s">
        <v>175</v>
      </c>
      <c r="K45" s="98"/>
      <c r="L45" s="98"/>
      <c r="M45" s="98"/>
      <c r="N45" s="98"/>
      <c r="O45" s="98"/>
      <c r="P45" s="28"/>
      <c r="Q45" s="28"/>
      <c r="R45" s="98"/>
      <c r="S45" s="98"/>
      <c r="T45" s="98"/>
      <c r="U45" s="98"/>
      <c r="V45" s="98"/>
      <c r="W45" s="98"/>
      <c r="X45" s="98"/>
      <c r="Y45" s="98"/>
      <c r="Z45" s="98"/>
      <c r="AA45" s="98"/>
      <c r="AB45" s="98"/>
      <c r="AC45" s="48"/>
      <c r="AD45" s="48"/>
    </row>
    <row r="46" spans="1:34" ht="12" customHeight="1">
      <c r="A46" s="170" t="s">
        <v>205</v>
      </c>
      <c r="B46" s="147"/>
      <c r="C46" s="147"/>
      <c r="D46" s="147"/>
      <c r="E46" s="147"/>
      <c r="F46" s="147"/>
      <c r="G46" s="147"/>
      <c r="H46" s="147"/>
      <c r="I46" s="147"/>
      <c r="J46" s="147"/>
      <c r="K46" s="147"/>
      <c r="L46" s="98"/>
      <c r="M46" s="98"/>
      <c r="N46" s="98"/>
      <c r="O46" s="98"/>
      <c r="Q46" s="123"/>
      <c r="R46" s="98"/>
      <c r="S46" s="98"/>
      <c r="T46" s="98"/>
      <c r="U46" s="98"/>
      <c r="V46" s="98"/>
      <c r="W46" s="98"/>
      <c r="X46" s="98"/>
      <c r="Y46" s="98"/>
      <c r="Z46" s="98"/>
      <c r="AA46" s="98"/>
      <c r="AB46" s="98"/>
      <c r="AC46" s="48"/>
      <c r="AD46" s="48"/>
    </row>
    <row r="47" spans="1:34" ht="12" customHeight="1">
      <c r="A47" s="170" t="s">
        <v>206</v>
      </c>
      <c r="B47" s="152"/>
      <c r="C47" s="152"/>
      <c r="D47" s="152"/>
      <c r="E47" s="152"/>
      <c r="F47" s="152"/>
      <c r="G47" s="152"/>
      <c r="H47" s="152"/>
      <c r="K47" s="98"/>
      <c r="L47" s="98"/>
      <c r="M47" s="98"/>
      <c r="N47" s="98"/>
      <c r="O47" s="98"/>
      <c r="Q47" s="123"/>
      <c r="R47" s="98"/>
      <c r="S47" s="98"/>
      <c r="T47" s="98"/>
      <c r="U47" s="98"/>
      <c r="V47" s="98"/>
      <c r="W47" s="98"/>
      <c r="X47" s="98"/>
      <c r="Y47" s="98"/>
      <c r="Z47" s="98"/>
      <c r="AA47" s="98"/>
      <c r="AB47" s="98"/>
      <c r="AC47" s="48"/>
      <c r="AD47" s="48"/>
    </row>
    <row r="48" spans="1:34" ht="12" customHeight="1">
      <c r="A48" s="170" t="s">
        <v>207</v>
      </c>
      <c r="B48" s="152"/>
      <c r="C48" s="152"/>
      <c r="D48" s="152"/>
      <c r="E48" s="152"/>
      <c r="F48" s="152"/>
      <c r="G48" s="152"/>
      <c r="H48" s="152"/>
      <c r="K48" s="98"/>
      <c r="L48" s="98"/>
      <c r="M48" s="98"/>
      <c r="N48" s="98"/>
      <c r="O48" s="98"/>
      <c r="Q48" s="123"/>
      <c r="R48" s="98"/>
      <c r="S48" s="98"/>
      <c r="T48" s="98"/>
      <c r="U48" s="98"/>
      <c r="V48" s="98"/>
      <c r="W48" s="98"/>
      <c r="X48" s="98"/>
      <c r="Y48" s="98"/>
      <c r="Z48" s="98"/>
      <c r="AA48" s="98"/>
      <c r="AB48" s="98"/>
      <c r="AC48" s="48"/>
      <c r="AD48" s="48"/>
    </row>
    <row r="49" spans="1:30" ht="12" customHeight="1">
      <c r="A49" s="98" t="s">
        <v>208</v>
      </c>
      <c r="B49" s="171"/>
      <c r="C49" s="171"/>
      <c r="D49" s="171"/>
      <c r="E49" s="171"/>
      <c r="F49" s="171"/>
      <c r="G49" s="171"/>
      <c r="H49" s="171"/>
      <c r="I49" s="171"/>
      <c r="J49" s="171"/>
      <c r="K49" s="171"/>
      <c r="L49" s="171"/>
      <c r="M49" s="171"/>
      <c r="N49" s="171"/>
      <c r="O49" s="171"/>
    </row>
    <row r="50" spans="1:30" ht="13.5" customHeight="1">
      <c r="A50" s="172" t="s">
        <v>209</v>
      </c>
      <c r="B50" s="171"/>
      <c r="C50" s="171"/>
      <c r="D50" s="171"/>
      <c r="E50" s="171"/>
      <c r="F50" s="171"/>
      <c r="G50" s="171"/>
      <c r="H50" s="171"/>
      <c r="I50" s="171"/>
      <c r="J50" s="171"/>
      <c r="K50" s="171"/>
      <c r="L50" s="171"/>
      <c r="M50" s="171"/>
      <c r="N50" s="171"/>
      <c r="O50" s="171"/>
    </row>
    <row r="51" spans="1:30" ht="12" customHeight="1">
      <c r="A51" s="98" t="s">
        <v>210</v>
      </c>
      <c r="B51" s="98"/>
      <c r="C51" s="98"/>
      <c r="D51" s="98"/>
      <c r="E51" s="98"/>
      <c r="F51" s="98"/>
      <c r="G51" s="98"/>
      <c r="H51" s="98"/>
      <c r="I51" s="98"/>
      <c r="J51" s="98"/>
      <c r="K51" s="98"/>
      <c r="L51" s="98"/>
      <c r="M51" s="98"/>
      <c r="N51" s="98"/>
      <c r="O51" s="98"/>
      <c r="Q51" s="123"/>
      <c r="R51" s="98"/>
      <c r="S51" s="98"/>
      <c r="T51" s="98"/>
      <c r="U51" s="98"/>
      <c r="V51" s="98"/>
      <c r="W51" s="98"/>
      <c r="X51" s="98"/>
      <c r="Y51" s="98"/>
      <c r="Z51" s="98"/>
      <c r="AA51" s="98"/>
      <c r="AB51" s="98"/>
      <c r="AC51" s="48"/>
      <c r="AD51" s="48"/>
    </row>
    <row r="52" spans="1:30" ht="12" customHeight="1">
      <c r="A52" s="172" t="s">
        <v>211</v>
      </c>
      <c r="B52" s="98"/>
      <c r="C52" s="98"/>
      <c r="D52" s="98"/>
      <c r="E52" s="98"/>
      <c r="F52" s="98"/>
      <c r="G52" s="98"/>
      <c r="H52" s="98"/>
      <c r="I52" s="98"/>
      <c r="J52" s="98"/>
      <c r="K52" s="98"/>
      <c r="L52" s="98"/>
      <c r="M52" s="98"/>
    </row>
    <row r="53" spans="1:30" ht="12" customHeight="1">
      <c r="A53" s="172" t="s">
        <v>212</v>
      </c>
      <c r="B53" s="98"/>
      <c r="C53" s="98"/>
      <c r="D53" s="98"/>
      <c r="E53" s="98"/>
      <c r="F53" s="98"/>
      <c r="G53" s="98"/>
      <c r="H53" s="98"/>
      <c r="I53" s="98"/>
      <c r="J53" s="98"/>
      <c r="K53" s="98"/>
      <c r="L53" s="98"/>
      <c r="M53" s="98"/>
    </row>
    <row r="54" spans="1:30" ht="12" customHeight="1">
      <c r="A54" s="98"/>
      <c r="B54" s="98"/>
      <c r="C54" s="98"/>
      <c r="D54" s="98"/>
      <c r="E54" s="98"/>
      <c r="F54" s="98"/>
      <c r="G54" s="98"/>
      <c r="H54" s="98"/>
      <c r="I54" s="98"/>
      <c r="J54" s="98"/>
      <c r="K54" s="98"/>
      <c r="L54" s="98"/>
      <c r="M54" s="98"/>
      <c r="N54" s="98"/>
      <c r="O54" s="98"/>
      <c r="Q54" s="123"/>
      <c r="R54" s="98"/>
      <c r="S54" s="98"/>
      <c r="T54" s="98"/>
      <c r="U54" s="98"/>
      <c r="V54" s="98"/>
      <c r="W54" s="98"/>
      <c r="X54" s="98"/>
      <c r="Y54" s="98"/>
      <c r="Z54" s="98"/>
      <c r="AA54" s="98"/>
      <c r="AB54" s="98"/>
      <c r="AC54" s="48"/>
      <c r="AD54" s="48"/>
    </row>
    <row r="55" spans="1:30" ht="12" customHeight="1">
      <c r="A55" s="98"/>
      <c r="K55" s="98"/>
      <c r="L55" s="98"/>
      <c r="M55" s="98"/>
      <c r="N55" s="98"/>
      <c r="O55" s="98"/>
      <c r="Q55" s="123"/>
      <c r="R55" s="98"/>
      <c r="S55" s="98"/>
      <c r="T55" s="98"/>
      <c r="U55" s="98"/>
      <c r="V55" s="98"/>
      <c r="W55" s="98"/>
      <c r="X55" s="98"/>
      <c r="Y55" s="98"/>
      <c r="Z55" s="98"/>
      <c r="AA55" s="98"/>
      <c r="AB55" s="98"/>
      <c r="AD55" s="48"/>
    </row>
    <row r="56" spans="1:30" ht="12" customHeight="1">
      <c r="A56" s="1069"/>
      <c r="B56" s="1070"/>
      <c r="C56" s="1070"/>
      <c r="D56" s="1070"/>
      <c r="E56" s="1070"/>
      <c r="F56" s="1070"/>
      <c r="G56" s="1070"/>
      <c r="H56" s="1070"/>
      <c r="I56" s="1070"/>
      <c r="J56" s="1070"/>
      <c r="K56" s="1070"/>
      <c r="L56" s="98"/>
      <c r="M56" s="98"/>
      <c r="N56" s="98"/>
      <c r="O56" s="98"/>
      <c r="Q56" s="123"/>
      <c r="R56" s="98"/>
      <c r="S56" s="98"/>
      <c r="T56" s="98"/>
      <c r="U56" s="98"/>
      <c r="V56" s="98"/>
      <c r="W56" s="98"/>
      <c r="X56" s="98"/>
      <c r="Y56" s="98"/>
      <c r="Z56" s="98"/>
      <c r="AA56" s="98"/>
      <c r="AB56" s="98"/>
      <c r="AD56" s="48"/>
    </row>
    <row r="57" spans="1:30" ht="12" customHeight="1">
      <c r="A57" s="1070"/>
      <c r="B57" s="1070"/>
      <c r="C57" s="1070"/>
      <c r="D57" s="1070"/>
      <c r="E57" s="1070"/>
      <c r="F57" s="1070"/>
      <c r="G57" s="1070"/>
      <c r="H57" s="1070"/>
      <c r="I57" s="1070"/>
      <c r="J57" s="1070"/>
      <c r="K57" s="1070"/>
      <c r="L57" s="98"/>
      <c r="M57" s="98"/>
      <c r="N57" s="98"/>
      <c r="O57" s="98"/>
      <c r="Q57" s="98"/>
      <c r="R57" s="98"/>
      <c r="S57" s="98"/>
      <c r="T57" s="98"/>
      <c r="U57" s="98"/>
      <c r="V57" s="98"/>
      <c r="W57" s="98"/>
      <c r="X57" s="98"/>
      <c r="Y57" s="98"/>
      <c r="Z57" s="98"/>
      <c r="AA57" s="98"/>
      <c r="AB57" s="98"/>
      <c r="AD57" s="48"/>
    </row>
  </sheetData>
  <mergeCells count="27">
    <mergeCell ref="W5:Z5"/>
    <mergeCell ref="AA5:AD5"/>
    <mergeCell ref="C6:D6"/>
    <mergeCell ref="E6:F6"/>
    <mergeCell ref="G6:H6"/>
    <mergeCell ref="I6:J6"/>
    <mergeCell ref="K6:L6"/>
    <mergeCell ref="M6:N6"/>
    <mergeCell ref="O6:P6"/>
    <mergeCell ref="C5:F5"/>
    <mergeCell ref="G5:J5"/>
    <mergeCell ref="K5:N5"/>
    <mergeCell ref="O5:R5"/>
    <mergeCell ref="Q6:R6"/>
    <mergeCell ref="U6:V6"/>
    <mergeCell ref="W6:X6"/>
    <mergeCell ref="Y6:Z6"/>
    <mergeCell ref="AA6:AB6"/>
    <mergeCell ref="AC6:AD6"/>
    <mergeCell ref="A10:A29"/>
    <mergeCell ref="A31:A37"/>
    <mergeCell ref="A38:M39"/>
    <mergeCell ref="A56:K57"/>
    <mergeCell ref="S6:T6"/>
    <mergeCell ref="A5:A7"/>
    <mergeCell ref="B5:B7"/>
    <mergeCell ref="S5:V5"/>
  </mergeCells>
  <pageMargins left="0.511811024" right="0.511811024" top="0.78740157499999996" bottom="0.78740157499999996" header="0.31496062000000002" footer="0.3149606200000000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5"/>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ColWidth="14" defaultRowHeight="11.25" customHeight="1"/>
  <cols>
    <col min="1" max="1" width="15.85546875" style="28" customWidth="1"/>
    <col min="2" max="2" width="6" style="28" bestFit="1" customWidth="1"/>
    <col min="3" max="3" width="6.42578125" style="28" bestFit="1" customWidth="1"/>
    <col min="4" max="4" width="8.7109375" style="28" bestFit="1" customWidth="1"/>
    <col min="5" max="5" width="5.140625" style="28" bestFit="1" customWidth="1"/>
    <col min="6" max="6" width="9.42578125" style="28" customWidth="1"/>
    <col min="7" max="7" width="9.140625" style="28" customWidth="1"/>
    <col min="8" max="8" width="8.85546875" style="28" bestFit="1" customWidth="1"/>
    <col min="9" max="9" width="7.140625" style="28" bestFit="1" customWidth="1"/>
    <col min="10" max="10" width="8" style="28" customWidth="1"/>
    <col min="11" max="11" width="9.7109375" style="28" customWidth="1"/>
    <col min="12" max="12" width="9.42578125" style="28" bestFit="1" customWidth="1"/>
    <col min="13" max="13" width="8.42578125" style="28" customWidth="1"/>
    <col min="14" max="14" width="10" style="28" bestFit="1" customWidth="1"/>
    <col min="15" max="15" width="9.140625" style="28" customWidth="1"/>
    <col min="16" max="16" width="9.42578125" style="28" customWidth="1"/>
    <col min="17" max="17" width="4.85546875" style="28" bestFit="1" customWidth="1"/>
    <col min="18" max="18" width="9" style="28" customWidth="1"/>
    <col min="19" max="19" width="8.140625" style="28" customWidth="1"/>
    <col min="20" max="20" width="9.28515625" style="28" customWidth="1"/>
    <col min="21" max="21" width="7.5703125" style="28" customWidth="1"/>
    <col min="22" max="22" width="7" style="28" customWidth="1"/>
    <col min="23" max="23" width="8.140625" style="28" customWidth="1"/>
    <col min="24" max="256" width="14" style="28"/>
    <col min="257" max="257" width="15.85546875" style="28" customWidth="1"/>
    <col min="258" max="258" width="6" style="28" bestFit="1" customWidth="1"/>
    <col min="259" max="259" width="6.42578125" style="28" bestFit="1" customWidth="1"/>
    <col min="260" max="260" width="8.7109375" style="28" bestFit="1" customWidth="1"/>
    <col min="261" max="261" width="5.140625" style="28" bestFit="1" customWidth="1"/>
    <col min="262" max="262" width="9.42578125" style="28" customWidth="1"/>
    <col min="263" max="263" width="10.5703125" style="28" bestFit="1" customWidth="1"/>
    <col min="264" max="264" width="8.85546875" style="28" bestFit="1" customWidth="1"/>
    <col min="265" max="265" width="7.140625" style="28" bestFit="1" customWidth="1"/>
    <col min="266" max="266" width="8" style="28" customWidth="1"/>
    <col min="267" max="267" width="9.7109375" style="28" customWidth="1"/>
    <col min="268" max="268" width="9.42578125" style="28" bestFit="1" customWidth="1"/>
    <col min="269" max="269" width="9.7109375" style="28" bestFit="1" customWidth="1"/>
    <col min="270" max="270" width="10" style="28" bestFit="1" customWidth="1"/>
    <col min="271" max="271" width="9.140625" style="28" customWidth="1"/>
    <col min="272" max="272" width="10.5703125" style="28" bestFit="1" customWidth="1"/>
    <col min="273" max="273" width="4.85546875" style="28" bestFit="1" customWidth="1"/>
    <col min="274" max="274" width="9" style="28" customWidth="1"/>
    <col min="275" max="275" width="8.140625" style="28" customWidth="1"/>
    <col min="276" max="276" width="9.28515625" style="28" customWidth="1"/>
    <col min="277" max="277" width="7.5703125" style="28" customWidth="1"/>
    <col min="278" max="278" width="7" style="28" customWidth="1"/>
    <col min="279" max="279" width="8.140625" style="28" customWidth="1"/>
    <col min="280" max="512" width="14" style="28"/>
    <col min="513" max="513" width="15.85546875" style="28" customWidth="1"/>
    <col min="514" max="514" width="6" style="28" bestFit="1" customWidth="1"/>
    <col min="515" max="515" width="6.42578125" style="28" bestFit="1" customWidth="1"/>
    <col min="516" max="516" width="8.7109375" style="28" bestFit="1" customWidth="1"/>
    <col min="517" max="517" width="5.140625" style="28" bestFit="1" customWidth="1"/>
    <col min="518" max="518" width="9.42578125" style="28" customWidth="1"/>
    <col min="519" max="519" width="10.5703125" style="28" bestFit="1" customWidth="1"/>
    <col min="520" max="520" width="8.85546875" style="28" bestFit="1" customWidth="1"/>
    <col min="521" max="521" width="7.140625" style="28" bestFit="1" customWidth="1"/>
    <col min="522" max="522" width="8" style="28" customWidth="1"/>
    <col min="523" max="523" width="9.7109375" style="28" customWidth="1"/>
    <col min="524" max="524" width="9.42578125" style="28" bestFit="1" customWidth="1"/>
    <col min="525" max="525" width="9.7109375" style="28" bestFit="1" customWidth="1"/>
    <col min="526" max="526" width="10" style="28" bestFit="1" customWidth="1"/>
    <col min="527" max="527" width="9.140625" style="28" customWidth="1"/>
    <col min="528" max="528" width="10.5703125" style="28" bestFit="1" customWidth="1"/>
    <col min="529" max="529" width="4.85546875" style="28" bestFit="1" customWidth="1"/>
    <col min="530" max="530" width="9" style="28" customWidth="1"/>
    <col min="531" max="531" width="8.140625" style="28" customWidth="1"/>
    <col min="532" max="532" width="9.28515625" style="28" customWidth="1"/>
    <col min="533" max="533" width="7.5703125" style="28" customWidth="1"/>
    <col min="534" max="534" width="7" style="28" customWidth="1"/>
    <col min="535" max="535" width="8.140625" style="28" customWidth="1"/>
    <col min="536" max="768" width="14" style="28"/>
    <col min="769" max="769" width="15.85546875" style="28" customWidth="1"/>
    <col min="770" max="770" width="6" style="28" bestFit="1" customWidth="1"/>
    <col min="771" max="771" width="6.42578125" style="28" bestFit="1" customWidth="1"/>
    <col min="772" max="772" width="8.7109375" style="28" bestFit="1" customWidth="1"/>
    <col min="773" max="773" width="5.140625" style="28" bestFit="1" customWidth="1"/>
    <col min="774" max="774" width="9.42578125" style="28" customWidth="1"/>
    <col min="775" max="775" width="10.5703125" style="28" bestFit="1" customWidth="1"/>
    <col min="776" max="776" width="8.85546875" style="28" bestFit="1" customWidth="1"/>
    <col min="777" max="777" width="7.140625" style="28" bestFit="1" customWidth="1"/>
    <col min="778" max="778" width="8" style="28" customWidth="1"/>
    <col min="779" max="779" width="9.7109375" style="28" customWidth="1"/>
    <col min="780" max="780" width="9.42578125" style="28" bestFit="1" customWidth="1"/>
    <col min="781" max="781" width="9.7109375" style="28" bestFit="1" customWidth="1"/>
    <col min="782" max="782" width="10" style="28" bestFit="1" customWidth="1"/>
    <col min="783" max="783" width="9.140625" style="28" customWidth="1"/>
    <col min="784" max="784" width="10.5703125" style="28" bestFit="1" customWidth="1"/>
    <col min="785" max="785" width="4.85546875" style="28" bestFit="1" customWidth="1"/>
    <col min="786" max="786" width="9" style="28" customWidth="1"/>
    <col min="787" max="787" width="8.140625" style="28" customWidth="1"/>
    <col min="788" max="788" width="9.28515625" style="28" customWidth="1"/>
    <col min="789" max="789" width="7.5703125" style="28" customWidth="1"/>
    <col min="790" max="790" width="7" style="28" customWidth="1"/>
    <col min="791" max="791" width="8.140625" style="28" customWidth="1"/>
    <col min="792" max="1024" width="14" style="28"/>
    <col min="1025" max="1025" width="15.85546875" style="28" customWidth="1"/>
    <col min="1026" max="1026" width="6" style="28" bestFit="1" customWidth="1"/>
    <col min="1027" max="1027" width="6.42578125" style="28" bestFit="1" customWidth="1"/>
    <col min="1028" max="1028" width="8.7109375" style="28" bestFit="1" customWidth="1"/>
    <col min="1029" max="1029" width="5.140625" style="28" bestFit="1" customWidth="1"/>
    <col min="1030" max="1030" width="9.42578125" style="28" customWidth="1"/>
    <col min="1031" max="1031" width="10.5703125" style="28" bestFit="1" customWidth="1"/>
    <col min="1032" max="1032" width="8.85546875" style="28" bestFit="1" customWidth="1"/>
    <col min="1033" max="1033" width="7.140625" style="28" bestFit="1" customWidth="1"/>
    <col min="1034" max="1034" width="8" style="28" customWidth="1"/>
    <col min="1035" max="1035" width="9.7109375" style="28" customWidth="1"/>
    <col min="1036" max="1036" width="9.42578125" style="28" bestFit="1" customWidth="1"/>
    <col min="1037" max="1037" width="9.7109375" style="28" bestFit="1" customWidth="1"/>
    <col min="1038" max="1038" width="10" style="28" bestFit="1" customWidth="1"/>
    <col min="1039" max="1039" width="9.140625" style="28" customWidth="1"/>
    <col min="1040" max="1040" width="10.5703125" style="28" bestFit="1" customWidth="1"/>
    <col min="1041" max="1041" width="4.85546875" style="28" bestFit="1" customWidth="1"/>
    <col min="1042" max="1042" width="9" style="28" customWidth="1"/>
    <col min="1043" max="1043" width="8.140625" style="28" customWidth="1"/>
    <col min="1044" max="1044" width="9.28515625" style="28" customWidth="1"/>
    <col min="1045" max="1045" width="7.5703125" style="28" customWidth="1"/>
    <col min="1046" max="1046" width="7" style="28" customWidth="1"/>
    <col min="1047" max="1047" width="8.140625" style="28" customWidth="1"/>
    <col min="1048" max="1280" width="14" style="28"/>
    <col min="1281" max="1281" width="15.85546875" style="28" customWidth="1"/>
    <col min="1282" max="1282" width="6" style="28" bestFit="1" customWidth="1"/>
    <col min="1283" max="1283" width="6.42578125" style="28" bestFit="1" customWidth="1"/>
    <col min="1284" max="1284" width="8.7109375" style="28" bestFit="1" customWidth="1"/>
    <col min="1285" max="1285" width="5.140625" style="28" bestFit="1" customWidth="1"/>
    <col min="1286" max="1286" width="9.42578125" style="28" customWidth="1"/>
    <col min="1287" max="1287" width="10.5703125" style="28" bestFit="1" customWidth="1"/>
    <col min="1288" max="1288" width="8.85546875" style="28" bestFit="1" customWidth="1"/>
    <col min="1289" max="1289" width="7.140625" style="28" bestFit="1" customWidth="1"/>
    <col min="1290" max="1290" width="8" style="28" customWidth="1"/>
    <col min="1291" max="1291" width="9.7109375" style="28" customWidth="1"/>
    <col min="1292" max="1292" width="9.42578125" style="28" bestFit="1" customWidth="1"/>
    <col min="1293" max="1293" width="9.7109375" style="28" bestFit="1" customWidth="1"/>
    <col min="1294" max="1294" width="10" style="28" bestFit="1" customWidth="1"/>
    <col min="1295" max="1295" width="9.140625" style="28" customWidth="1"/>
    <col min="1296" max="1296" width="10.5703125" style="28" bestFit="1" customWidth="1"/>
    <col min="1297" max="1297" width="4.85546875" style="28" bestFit="1" customWidth="1"/>
    <col min="1298" max="1298" width="9" style="28" customWidth="1"/>
    <col min="1299" max="1299" width="8.140625" style="28" customWidth="1"/>
    <col min="1300" max="1300" width="9.28515625" style="28" customWidth="1"/>
    <col min="1301" max="1301" width="7.5703125" style="28" customWidth="1"/>
    <col min="1302" max="1302" width="7" style="28" customWidth="1"/>
    <col min="1303" max="1303" width="8.140625" style="28" customWidth="1"/>
    <col min="1304" max="1536" width="14" style="28"/>
    <col min="1537" max="1537" width="15.85546875" style="28" customWidth="1"/>
    <col min="1538" max="1538" width="6" style="28" bestFit="1" customWidth="1"/>
    <col min="1539" max="1539" width="6.42578125" style="28" bestFit="1" customWidth="1"/>
    <col min="1540" max="1540" width="8.7109375" style="28" bestFit="1" customWidth="1"/>
    <col min="1541" max="1541" width="5.140625" style="28" bestFit="1" customWidth="1"/>
    <col min="1542" max="1542" width="9.42578125" style="28" customWidth="1"/>
    <col min="1543" max="1543" width="10.5703125" style="28" bestFit="1" customWidth="1"/>
    <col min="1544" max="1544" width="8.85546875" style="28" bestFit="1" customWidth="1"/>
    <col min="1545" max="1545" width="7.140625" style="28" bestFit="1" customWidth="1"/>
    <col min="1546" max="1546" width="8" style="28" customWidth="1"/>
    <col min="1547" max="1547" width="9.7109375" style="28" customWidth="1"/>
    <col min="1548" max="1548" width="9.42578125" style="28" bestFit="1" customWidth="1"/>
    <col min="1549" max="1549" width="9.7109375" style="28" bestFit="1" customWidth="1"/>
    <col min="1550" max="1550" width="10" style="28" bestFit="1" customWidth="1"/>
    <col min="1551" max="1551" width="9.140625" style="28" customWidth="1"/>
    <col min="1552" max="1552" width="10.5703125" style="28" bestFit="1" customWidth="1"/>
    <col min="1553" max="1553" width="4.85546875" style="28" bestFit="1" customWidth="1"/>
    <col min="1554" max="1554" width="9" style="28" customWidth="1"/>
    <col min="1555" max="1555" width="8.140625" style="28" customWidth="1"/>
    <col min="1556" max="1556" width="9.28515625" style="28" customWidth="1"/>
    <col min="1557" max="1557" width="7.5703125" style="28" customWidth="1"/>
    <col min="1558" max="1558" width="7" style="28" customWidth="1"/>
    <col min="1559" max="1559" width="8.140625" style="28" customWidth="1"/>
    <col min="1560" max="1792" width="14" style="28"/>
    <col min="1793" max="1793" width="15.85546875" style="28" customWidth="1"/>
    <col min="1794" max="1794" width="6" style="28" bestFit="1" customWidth="1"/>
    <col min="1795" max="1795" width="6.42578125" style="28" bestFit="1" customWidth="1"/>
    <col min="1796" max="1796" width="8.7109375" style="28" bestFit="1" customWidth="1"/>
    <col min="1797" max="1797" width="5.140625" style="28" bestFit="1" customWidth="1"/>
    <col min="1798" max="1798" width="9.42578125" style="28" customWidth="1"/>
    <col min="1799" max="1799" width="10.5703125" style="28" bestFit="1" customWidth="1"/>
    <col min="1800" max="1800" width="8.85546875" style="28" bestFit="1" customWidth="1"/>
    <col min="1801" max="1801" width="7.140625" style="28" bestFit="1" customWidth="1"/>
    <col min="1802" max="1802" width="8" style="28" customWidth="1"/>
    <col min="1803" max="1803" width="9.7109375" style="28" customWidth="1"/>
    <col min="1804" max="1804" width="9.42578125" style="28" bestFit="1" customWidth="1"/>
    <col min="1805" max="1805" width="9.7109375" style="28" bestFit="1" customWidth="1"/>
    <col min="1806" max="1806" width="10" style="28" bestFit="1" customWidth="1"/>
    <col min="1807" max="1807" width="9.140625" style="28" customWidth="1"/>
    <col min="1808" max="1808" width="10.5703125" style="28" bestFit="1" customWidth="1"/>
    <col min="1809" max="1809" width="4.85546875" style="28" bestFit="1" customWidth="1"/>
    <col min="1810" max="1810" width="9" style="28" customWidth="1"/>
    <col min="1811" max="1811" width="8.140625" style="28" customWidth="1"/>
    <col min="1812" max="1812" width="9.28515625" style="28" customWidth="1"/>
    <col min="1813" max="1813" width="7.5703125" style="28" customWidth="1"/>
    <col min="1814" max="1814" width="7" style="28" customWidth="1"/>
    <col min="1815" max="1815" width="8.140625" style="28" customWidth="1"/>
    <col min="1816" max="2048" width="14" style="28"/>
    <col min="2049" max="2049" width="15.85546875" style="28" customWidth="1"/>
    <col min="2050" max="2050" width="6" style="28" bestFit="1" customWidth="1"/>
    <col min="2051" max="2051" width="6.42578125" style="28" bestFit="1" customWidth="1"/>
    <col min="2052" max="2052" width="8.7109375" style="28" bestFit="1" customWidth="1"/>
    <col min="2053" max="2053" width="5.140625" style="28" bestFit="1" customWidth="1"/>
    <col min="2054" max="2054" width="9.42578125" style="28" customWidth="1"/>
    <col min="2055" max="2055" width="10.5703125" style="28" bestFit="1" customWidth="1"/>
    <col min="2056" max="2056" width="8.85546875" style="28" bestFit="1" customWidth="1"/>
    <col min="2057" max="2057" width="7.140625" style="28" bestFit="1" customWidth="1"/>
    <col min="2058" max="2058" width="8" style="28" customWidth="1"/>
    <col min="2059" max="2059" width="9.7109375" style="28" customWidth="1"/>
    <col min="2060" max="2060" width="9.42578125" style="28" bestFit="1" customWidth="1"/>
    <col min="2061" max="2061" width="9.7109375" style="28" bestFit="1" customWidth="1"/>
    <col min="2062" max="2062" width="10" style="28" bestFit="1" customWidth="1"/>
    <col min="2063" max="2063" width="9.140625" style="28" customWidth="1"/>
    <col min="2064" max="2064" width="10.5703125" style="28" bestFit="1" customWidth="1"/>
    <col min="2065" max="2065" width="4.85546875" style="28" bestFit="1" customWidth="1"/>
    <col min="2066" max="2066" width="9" style="28" customWidth="1"/>
    <col min="2067" max="2067" width="8.140625" style="28" customWidth="1"/>
    <col min="2068" max="2068" width="9.28515625" style="28" customWidth="1"/>
    <col min="2069" max="2069" width="7.5703125" style="28" customWidth="1"/>
    <col min="2070" max="2070" width="7" style="28" customWidth="1"/>
    <col min="2071" max="2071" width="8.140625" style="28" customWidth="1"/>
    <col min="2072" max="2304" width="14" style="28"/>
    <col min="2305" max="2305" width="15.85546875" style="28" customWidth="1"/>
    <col min="2306" max="2306" width="6" style="28" bestFit="1" customWidth="1"/>
    <col min="2307" max="2307" width="6.42578125" style="28" bestFit="1" customWidth="1"/>
    <col min="2308" max="2308" width="8.7109375" style="28" bestFit="1" customWidth="1"/>
    <col min="2309" max="2309" width="5.140625" style="28" bestFit="1" customWidth="1"/>
    <col min="2310" max="2310" width="9.42578125" style="28" customWidth="1"/>
    <col min="2311" max="2311" width="10.5703125" style="28" bestFit="1" customWidth="1"/>
    <col min="2312" max="2312" width="8.85546875" style="28" bestFit="1" customWidth="1"/>
    <col min="2313" max="2313" width="7.140625" style="28" bestFit="1" customWidth="1"/>
    <col min="2314" max="2314" width="8" style="28" customWidth="1"/>
    <col min="2315" max="2315" width="9.7109375" style="28" customWidth="1"/>
    <col min="2316" max="2316" width="9.42578125" style="28" bestFit="1" customWidth="1"/>
    <col min="2317" max="2317" width="9.7109375" style="28" bestFit="1" customWidth="1"/>
    <col min="2318" max="2318" width="10" style="28" bestFit="1" customWidth="1"/>
    <col min="2319" max="2319" width="9.140625" style="28" customWidth="1"/>
    <col min="2320" max="2320" width="10.5703125" style="28" bestFit="1" customWidth="1"/>
    <col min="2321" max="2321" width="4.85546875" style="28" bestFit="1" customWidth="1"/>
    <col min="2322" max="2322" width="9" style="28" customWidth="1"/>
    <col min="2323" max="2323" width="8.140625" style="28" customWidth="1"/>
    <col min="2324" max="2324" width="9.28515625" style="28" customWidth="1"/>
    <col min="2325" max="2325" width="7.5703125" style="28" customWidth="1"/>
    <col min="2326" max="2326" width="7" style="28" customWidth="1"/>
    <col min="2327" max="2327" width="8.140625" style="28" customWidth="1"/>
    <col min="2328" max="2560" width="14" style="28"/>
    <col min="2561" max="2561" width="15.85546875" style="28" customWidth="1"/>
    <col min="2562" max="2562" width="6" style="28" bestFit="1" customWidth="1"/>
    <col min="2563" max="2563" width="6.42578125" style="28" bestFit="1" customWidth="1"/>
    <col min="2564" max="2564" width="8.7109375" style="28" bestFit="1" customWidth="1"/>
    <col min="2565" max="2565" width="5.140625" style="28" bestFit="1" customWidth="1"/>
    <col min="2566" max="2566" width="9.42578125" style="28" customWidth="1"/>
    <col min="2567" max="2567" width="10.5703125" style="28" bestFit="1" customWidth="1"/>
    <col min="2568" max="2568" width="8.85546875" style="28" bestFit="1" customWidth="1"/>
    <col min="2569" max="2569" width="7.140625" style="28" bestFit="1" customWidth="1"/>
    <col min="2570" max="2570" width="8" style="28" customWidth="1"/>
    <col min="2571" max="2571" width="9.7109375" style="28" customWidth="1"/>
    <col min="2572" max="2572" width="9.42578125" style="28" bestFit="1" customWidth="1"/>
    <col min="2573" max="2573" width="9.7109375" style="28" bestFit="1" customWidth="1"/>
    <col min="2574" max="2574" width="10" style="28" bestFit="1" customWidth="1"/>
    <col min="2575" max="2575" width="9.140625" style="28" customWidth="1"/>
    <col min="2576" max="2576" width="10.5703125" style="28" bestFit="1" customWidth="1"/>
    <col min="2577" max="2577" width="4.85546875" style="28" bestFit="1" customWidth="1"/>
    <col min="2578" max="2578" width="9" style="28" customWidth="1"/>
    <col min="2579" max="2579" width="8.140625" style="28" customWidth="1"/>
    <col min="2580" max="2580" width="9.28515625" style="28" customWidth="1"/>
    <col min="2581" max="2581" width="7.5703125" style="28" customWidth="1"/>
    <col min="2582" max="2582" width="7" style="28" customWidth="1"/>
    <col min="2583" max="2583" width="8.140625" style="28" customWidth="1"/>
    <col min="2584" max="2816" width="14" style="28"/>
    <col min="2817" max="2817" width="15.85546875" style="28" customWidth="1"/>
    <col min="2818" max="2818" width="6" style="28" bestFit="1" customWidth="1"/>
    <col min="2819" max="2819" width="6.42578125" style="28" bestFit="1" customWidth="1"/>
    <col min="2820" max="2820" width="8.7109375" style="28" bestFit="1" customWidth="1"/>
    <col min="2821" max="2821" width="5.140625" style="28" bestFit="1" customWidth="1"/>
    <col min="2822" max="2822" width="9.42578125" style="28" customWidth="1"/>
    <col min="2823" max="2823" width="10.5703125" style="28" bestFit="1" customWidth="1"/>
    <col min="2824" max="2824" width="8.85546875" style="28" bestFit="1" customWidth="1"/>
    <col min="2825" max="2825" width="7.140625" style="28" bestFit="1" customWidth="1"/>
    <col min="2826" max="2826" width="8" style="28" customWidth="1"/>
    <col min="2827" max="2827" width="9.7109375" style="28" customWidth="1"/>
    <col min="2828" max="2828" width="9.42578125" style="28" bestFit="1" customWidth="1"/>
    <col min="2829" max="2829" width="9.7109375" style="28" bestFit="1" customWidth="1"/>
    <col min="2830" max="2830" width="10" style="28" bestFit="1" customWidth="1"/>
    <col min="2831" max="2831" width="9.140625" style="28" customWidth="1"/>
    <col min="2832" max="2832" width="10.5703125" style="28" bestFit="1" customWidth="1"/>
    <col min="2833" max="2833" width="4.85546875" style="28" bestFit="1" customWidth="1"/>
    <col min="2834" max="2834" width="9" style="28" customWidth="1"/>
    <col min="2835" max="2835" width="8.140625" style="28" customWidth="1"/>
    <col min="2836" max="2836" width="9.28515625" style="28" customWidth="1"/>
    <col min="2837" max="2837" width="7.5703125" style="28" customWidth="1"/>
    <col min="2838" max="2838" width="7" style="28" customWidth="1"/>
    <col min="2839" max="2839" width="8.140625" style="28" customWidth="1"/>
    <col min="2840" max="3072" width="14" style="28"/>
    <col min="3073" max="3073" width="15.85546875" style="28" customWidth="1"/>
    <col min="3074" max="3074" width="6" style="28" bestFit="1" customWidth="1"/>
    <col min="3075" max="3075" width="6.42578125" style="28" bestFit="1" customWidth="1"/>
    <col min="3076" max="3076" width="8.7109375" style="28" bestFit="1" customWidth="1"/>
    <col min="3077" max="3077" width="5.140625" style="28" bestFit="1" customWidth="1"/>
    <col min="3078" max="3078" width="9.42578125" style="28" customWidth="1"/>
    <col min="3079" max="3079" width="10.5703125" style="28" bestFit="1" customWidth="1"/>
    <col min="3080" max="3080" width="8.85546875" style="28" bestFit="1" customWidth="1"/>
    <col min="3081" max="3081" width="7.140625" style="28" bestFit="1" customWidth="1"/>
    <col min="3082" max="3082" width="8" style="28" customWidth="1"/>
    <col min="3083" max="3083" width="9.7109375" style="28" customWidth="1"/>
    <col min="3084" max="3084" width="9.42578125" style="28" bestFit="1" customWidth="1"/>
    <col min="3085" max="3085" width="9.7109375" style="28" bestFit="1" customWidth="1"/>
    <col min="3086" max="3086" width="10" style="28" bestFit="1" customWidth="1"/>
    <col min="3087" max="3087" width="9.140625" style="28" customWidth="1"/>
    <col min="3088" max="3088" width="10.5703125" style="28" bestFit="1" customWidth="1"/>
    <col min="3089" max="3089" width="4.85546875" style="28" bestFit="1" customWidth="1"/>
    <col min="3090" max="3090" width="9" style="28" customWidth="1"/>
    <col min="3091" max="3091" width="8.140625" style="28" customWidth="1"/>
    <col min="3092" max="3092" width="9.28515625" style="28" customWidth="1"/>
    <col min="3093" max="3093" width="7.5703125" style="28" customWidth="1"/>
    <col min="3094" max="3094" width="7" style="28" customWidth="1"/>
    <col min="3095" max="3095" width="8.140625" style="28" customWidth="1"/>
    <col min="3096" max="3328" width="14" style="28"/>
    <col min="3329" max="3329" width="15.85546875" style="28" customWidth="1"/>
    <col min="3330" max="3330" width="6" style="28" bestFit="1" customWidth="1"/>
    <col min="3331" max="3331" width="6.42578125" style="28" bestFit="1" customWidth="1"/>
    <col min="3332" max="3332" width="8.7109375" style="28" bestFit="1" customWidth="1"/>
    <col min="3333" max="3333" width="5.140625" style="28" bestFit="1" customWidth="1"/>
    <col min="3334" max="3334" width="9.42578125" style="28" customWidth="1"/>
    <col min="3335" max="3335" width="10.5703125" style="28" bestFit="1" customWidth="1"/>
    <col min="3336" max="3336" width="8.85546875" style="28" bestFit="1" customWidth="1"/>
    <col min="3337" max="3337" width="7.140625" style="28" bestFit="1" customWidth="1"/>
    <col min="3338" max="3338" width="8" style="28" customWidth="1"/>
    <col min="3339" max="3339" width="9.7109375" style="28" customWidth="1"/>
    <col min="3340" max="3340" width="9.42578125" style="28" bestFit="1" customWidth="1"/>
    <col min="3341" max="3341" width="9.7109375" style="28" bestFit="1" customWidth="1"/>
    <col min="3342" max="3342" width="10" style="28" bestFit="1" customWidth="1"/>
    <col min="3343" max="3343" width="9.140625" style="28" customWidth="1"/>
    <col min="3344" max="3344" width="10.5703125" style="28" bestFit="1" customWidth="1"/>
    <col min="3345" max="3345" width="4.85546875" style="28" bestFit="1" customWidth="1"/>
    <col min="3346" max="3346" width="9" style="28" customWidth="1"/>
    <col min="3347" max="3347" width="8.140625" style="28" customWidth="1"/>
    <col min="3348" max="3348" width="9.28515625" style="28" customWidth="1"/>
    <col min="3349" max="3349" width="7.5703125" style="28" customWidth="1"/>
    <col min="3350" max="3350" width="7" style="28" customWidth="1"/>
    <col min="3351" max="3351" width="8.140625" style="28" customWidth="1"/>
    <col min="3352" max="3584" width="14" style="28"/>
    <col min="3585" max="3585" width="15.85546875" style="28" customWidth="1"/>
    <col min="3586" max="3586" width="6" style="28" bestFit="1" customWidth="1"/>
    <col min="3587" max="3587" width="6.42578125" style="28" bestFit="1" customWidth="1"/>
    <col min="3588" max="3588" width="8.7109375" style="28" bestFit="1" customWidth="1"/>
    <col min="3589" max="3589" width="5.140625" style="28" bestFit="1" customWidth="1"/>
    <col min="3590" max="3590" width="9.42578125" style="28" customWidth="1"/>
    <col min="3591" max="3591" width="10.5703125" style="28" bestFit="1" customWidth="1"/>
    <col min="3592" max="3592" width="8.85546875" style="28" bestFit="1" customWidth="1"/>
    <col min="3593" max="3593" width="7.140625" style="28" bestFit="1" customWidth="1"/>
    <col min="3594" max="3594" width="8" style="28" customWidth="1"/>
    <col min="3595" max="3595" width="9.7109375" style="28" customWidth="1"/>
    <col min="3596" max="3596" width="9.42578125" style="28" bestFit="1" customWidth="1"/>
    <col min="3597" max="3597" width="9.7109375" style="28" bestFit="1" customWidth="1"/>
    <col min="3598" max="3598" width="10" style="28" bestFit="1" customWidth="1"/>
    <col min="3599" max="3599" width="9.140625" style="28" customWidth="1"/>
    <col min="3600" max="3600" width="10.5703125" style="28" bestFit="1" customWidth="1"/>
    <col min="3601" max="3601" width="4.85546875" style="28" bestFit="1" customWidth="1"/>
    <col min="3602" max="3602" width="9" style="28" customWidth="1"/>
    <col min="3603" max="3603" width="8.140625" style="28" customWidth="1"/>
    <col min="3604" max="3604" width="9.28515625" style="28" customWidth="1"/>
    <col min="3605" max="3605" width="7.5703125" style="28" customWidth="1"/>
    <col min="3606" max="3606" width="7" style="28" customWidth="1"/>
    <col min="3607" max="3607" width="8.140625" style="28" customWidth="1"/>
    <col min="3608" max="3840" width="14" style="28"/>
    <col min="3841" max="3841" width="15.85546875" style="28" customWidth="1"/>
    <col min="3842" max="3842" width="6" style="28" bestFit="1" customWidth="1"/>
    <col min="3843" max="3843" width="6.42578125" style="28" bestFit="1" customWidth="1"/>
    <col min="3844" max="3844" width="8.7109375" style="28" bestFit="1" customWidth="1"/>
    <col min="3845" max="3845" width="5.140625" style="28" bestFit="1" customWidth="1"/>
    <col min="3846" max="3846" width="9.42578125" style="28" customWidth="1"/>
    <col min="3847" max="3847" width="10.5703125" style="28" bestFit="1" customWidth="1"/>
    <col min="3848" max="3848" width="8.85546875" style="28" bestFit="1" customWidth="1"/>
    <col min="3849" max="3849" width="7.140625" style="28" bestFit="1" customWidth="1"/>
    <col min="3850" max="3850" width="8" style="28" customWidth="1"/>
    <col min="3851" max="3851" width="9.7109375" style="28" customWidth="1"/>
    <col min="3852" max="3852" width="9.42578125" style="28" bestFit="1" customWidth="1"/>
    <col min="3853" max="3853" width="9.7109375" style="28" bestFit="1" customWidth="1"/>
    <col min="3854" max="3854" width="10" style="28" bestFit="1" customWidth="1"/>
    <col min="3855" max="3855" width="9.140625" style="28" customWidth="1"/>
    <col min="3856" max="3856" width="10.5703125" style="28" bestFit="1" customWidth="1"/>
    <col min="3857" max="3857" width="4.85546875" style="28" bestFit="1" customWidth="1"/>
    <col min="3858" max="3858" width="9" style="28" customWidth="1"/>
    <col min="3859" max="3859" width="8.140625" style="28" customWidth="1"/>
    <col min="3860" max="3860" width="9.28515625" style="28" customWidth="1"/>
    <col min="3861" max="3861" width="7.5703125" style="28" customWidth="1"/>
    <col min="3862" max="3862" width="7" style="28" customWidth="1"/>
    <col min="3863" max="3863" width="8.140625" style="28" customWidth="1"/>
    <col min="3864" max="4096" width="14" style="28"/>
    <col min="4097" max="4097" width="15.85546875" style="28" customWidth="1"/>
    <col min="4098" max="4098" width="6" style="28" bestFit="1" customWidth="1"/>
    <col min="4099" max="4099" width="6.42578125" style="28" bestFit="1" customWidth="1"/>
    <col min="4100" max="4100" width="8.7109375" style="28" bestFit="1" customWidth="1"/>
    <col min="4101" max="4101" width="5.140625" style="28" bestFit="1" customWidth="1"/>
    <col min="4102" max="4102" width="9.42578125" style="28" customWidth="1"/>
    <col min="4103" max="4103" width="10.5703125" style="28" bestFit="1" customWidth="1"/>
    <col min="4104" max="4104" width="8.85546875" style="28" bestFit="1" customWidth="1"/>
    <col min="4105" max="4105" width="7.140625" style="28" bestFit="1" customWidth="1"/>
    <col min="4106" max="4106" width="8" style="28" customWidth="1"/>
    <col min="4107" max="4107" width="9.7109375" style="28" customWidth="1"/>
    <col min="4108" max="4108" width="9.42578125" style="28" bestFit="1" customWidth="1"/>
    <col min="4109" max="4109" width="9.7109375" style="28" bestFit="1" customWidth="1"/>
    <col min="4110" max="4110" width="10" style="28" bestFit="1" customWidth="1"/>
    <col min="4111" max="4111" width="9.140625" style="28" customWidth="1"/>
    <col min="4112" max="4112" width="10.5703125" style="28" bestFit="1" customWidth="1"/>
    <col min="4113" max="4113" width="4.85546875" style="28" bestFit="1" customWidth="1"/>
    <col min="4114" max="4114" width="9" style="28" customWidth="1"/>
    <col min="4115" max="4115" width="8.140625" style="28" customWidth="1"/>
    <col min="4116" max="4116" width="9.28515625" style="28" customWidth="1"/>
    <col min="4117" max="4117" width="7.5703125" style="28" customWidth="1"/>
    <col min="4118" max="4118" width="7" style="28" customWidth="1"/>
    <col min="4119" max="4119" width="8.140625" style="28" customWidth="1"/>
    <col min="4120" max="4352" width="14" style="28"/>
    <col min="4353" max="4353" width="15.85546875" style="28" customWidth="1"/>
    <col min="4354" max="4354" width="6" style="28" bestFit="1" customWidth="1"/>
    <col min="4355" max="4355" width="6.42578125" style="28" bestFit="1" customWidth="1"/>
    <col min="4356" max="4356" width="8.7109375" style="28" bestFit="1" customWidth="1"/>
    <col min="4357" max="4357" width="5.140625" style="28" bestFit="1" customWidth="1"/>
    <col min="4358" max="4358" width="9.42578125" style="28" customWidth="1"/>
    <col min="4359" max="4359" width="10.5703125" style="28" bestFit="1" customWidth="1"/>
    <col min="4360" max="4360" width="8.85546875" style="28" bestFit="1" customWidth="1"/>
    <col min="4361" max="4361" width="7.140625" style="28" bestFit="1" customWidth="1"/>
    <col min="4362" max="4362" width="8" style="28" customWidth="1"/>
    <col min="4363" max="4363" width="9.7109375" style="28" customWidth="1"/>
    <col min="4364" max="4364" width="9.42578125" style="28" bestFit="1" customWidth="1"/>
    <col min="4365" max="4365" width="9.7109375" style="28" bestFit="1" customWidth="1"/>
    <col min="4366" max="4366" width="10" style="28" bestFit="1" customWidth="1"/>
    <col min="4367" max="4367" width="9.140625" style="28" customWidth="1"/>
    <col min="4368" max="4368" width="10.5703125" style="28" bestFit="1" customWidth="1"/>
    <col min="4369" max="4369" width="4.85546875" style="28" bestFit="1" customWidth="1"/>
    <col min="4370" max="4370" width="9" style="28" customWidth="1"/>
    <col min="4371" max="4371" width="8.140625" style="28" customWidth="1"/>
    <col min="4372" max="4372" width="9.28515625" style="28" customWidth="1"/>
    <col min="4373" max="4373" width="7.5703125" style="28" customWidth="1"/>
    <col min="4374" max="4374" width="7" style="28" customWidth="1"/>
    <col min="4375" max="4375" width="8.140625" style="28" customWidth="1"/>
    <col min="4376" max="4608" width="14" style="28"/>
    <col min="4609" max="4609" width="15.85546875" style="28" customWidth="1"/>
    <col min="4610" max="4610" width="6" style="28" bestFit="1" customWidth="1"/>
    <col min="4611" max="4611" width="6.42578125" style="28" bestFit="1" customWidth="1"/>
    <col min="4612" max="4612" width="8.7109375" style="28" bestFit="1" customWidth="1"/>
    <col min="4613" max="4613" width="5.140625" style="28" bestFit="1" customWidth="1"/>
    <col min="4614" max="4614" width="9.42578125" style="28" customWidth="1"/>
    <col min="4615" max="4615" width="10.5703125" style="28" bestFit="1" customWidth="1"/>
    <col min="4616" max="4616" width="8.85546875" style="28" bestFit="1" customWidth="1"/>
    <col min="4617" max="4617" width="7.140625" style="28" bestFit="1" customWidth="1"/>
    <col min="4618" max="4618" width="8" style="28" customWidth="1"/>
    <col min="4619" max="4619" width="9.7109375" style="28" customWidth="1"/>
    <col min="4620" max="4620" width="9.42578125" style="28" bestFit="1" customWidth="1"/>
    <col min="4621" max="4621" width="9.7109375" style="28" bestFit="1" customWidth="1"/>
    <col min="4622" max="4622" width="10" style="28" bestFit="1" customWidth="1"/>
    <col min="4623" max="4623" width="9.140625" style="28" customWidth="1"/>
    <col min="4624" max="4624" width="10.5703125" style="28" bestFit="1" customWidth="1"/>
    <col min="4625" max="4625" width="4.85546875" style="28" bestFit="1" customWidth="1"/>
    <col min="4626" max="4626" width="9" style="28" customWidth="1"/>
    <col min="4627" max="4627" width="8.140625" style="28" customWidth="1"/>
    <col min="4628" max="4628" width="9.28515625" style="28" customWidth="1"/>
    <col min="4629" max="4629" width="7.5703125" style="28" customWidth="1"/>
    <col min="4630" max="4630" width="7" style="28" customWidth="1"/>
    <col min="4631" max="4631" width="8.140625" style="28" customWidth="1"/>
    <col min="4632" max="4864" width="14" style="28"/>
    <col min="4865" max="4865" width="15.85546875" style="28" customWidth="1"/>
    <col min="4866" max="4866" width="6" style="28" bestFit="1" customWidth="1"/>
    <col min="4867" max="4867" width="6.42578125" style="28" bestFit="1" customWidth="1"/>
    <col min="4868" max="4868" width="8.7109375" style="28" bestFit="1" customWidth="1"/>
    <col min="4869" max="4869" width="5.140625" style="28" bestFit="1" customWidth="1"/>
    <col min="4870" max="4870" width="9.42578125" style="28" customWidth="1"/>
    <col min="4871" max="4871" width="10.5703125" style="28" bestFit="1" customWidth="1"/>
    <col min="4872" max="4872" width="8.85546875" style="28" bestFit="1" customWidth="1"/>
    <col min="4873" max="4873" width="7.140625" style="28" bestFit="1" customWidth="1"/>
    <col min="4874" max="4874" width="8" style="28" customWidth="1"/>
    <col min="4875" max="4875" width="9.7109375" style="28" customWidth="1"/>
    <col min="4876" max="4876" width="9.42578125" style="28" bestFit="1" customWidth="1"/>
    <col min="4877" max="4877" width="9.7109375" style="28" bestFit="1" customWidth="1"/>
    <col min="4878" max="4878" width="10" style="28" bestFit="1" customWidth="1"/>
    <col min="4879" max="4879" width="9.140625" style="28" customWidth="1"/>
    <col min="4880" max="4880" width="10.5703125" style="28" bestFit="1" customWidth="1"/>
    <col min="4881" max="4881" width="4.85546875" style="28" bestFit="1" customWidth="1"/>
    <col min="4882" max="4882" width="9" style="28" customWidth="1"/>
    <col min="4883" max="4883" width="8.140625" style="28" customWidth="1"/>
    <col min="4884" max="4884" width="9.28515625" style="28" customWidth="1"/>
    <col min="4885" max="4885" width="7.5703125" style="28" customWidth="1"/>
    <col min="4886" max="4886" width="7" style="28" customWidth="1"/>
    <col min="4887" max="4887" width="8.140625" style="28" customWidth="1"/>
    <col min="4888" max="5120" width="14" style="28"/>
    <col min="5121" max="5121" width="15.85546875" style="28" customWidth="1"/>
    <col min="5122" max="5122" width="6" style="28" bestFit="1" customWidth="1"/>
    <col min="5123" max="5123" width="6.42578125" style="28" bestFit="1" customWidth="1"/>
    <col min="5124" max="5124" width="8.7109375" style="28" bestFit="1" customWidth="1"/>
    <col min="5125" max="5125" width="5.140625" style="28" bestFit="1" customWidth="1"/>
    <col min="5126" max="5126" width="9.42578125" style="28" customWidth="1"/>
    <col min="5127" max="5127" width="10.5703125" style="28" bestFit="1" customWidth="1"/>
    <col min="5128" max="5128" width="8.85546875" style="28" bestFit="1" customWidth="1"/>
    <col min="5129" max="5129" width="7.140625" style="28" bestFit="1" customWidth="1"/>
    <col min="5130" max="5130" width="8" style="28" customWidth="1"/>
    <col min="5131" max="5131" width="9.7109375" style="28" customWidth="1"/>
    <col min="5132" max="5132" width="9.42578125" style="28" bestFit="1" customWidth="1"/>
    <col min="5133" max="5133" width="9.7109375" style="28" bestFit="1" customWidth="1"/>
    <col min="5134" max="5134" width="10" style="28" bestFit="1" customWidth="1"/>
    <col min="5135" max="5135" width="9.140625" style="28" customWidth="1"/>
    <col min="5136" max="5136" width="10.5703125" style="28" bestFit="1" customWidth="1"/>
    <col min="5137" max="5137" width="4.85546875" style="28" bestFit="1" customWidth="1"/>
    <col min="5138" max="5138" width="9" style="28" customWidth="1"/>
    <col min="5139" max="5139" width="8.140625" style="28" customWidth="1"/>
    <col min="5140" max="5140" width="9.28515625" style="28" customWidth="1"/>
    <col min="5141" max="5141" width="7.5703125" style="28" customWidth="1"/>
    <col min="5142" max="5142" width="7" style="28" customWidth="1"/>
    <col min="5143" max="5143" width="8.140625" style="28" customWidth="1"/>
    <col min="5144" max="5376" width="14" style="28"/>
    <col min="5377" max="5377" width="15.85546875" style="28" customWidth="1"/>
    <col min="5378" max="5378" width="6" style="28" bestFit="1" customWidth="1"/>
    <col min="5379" max="5379" width="6.42578125" style="28" bestFit="1" customWidth="1"/>
    <col min="5380" max="5380" width="8.7109375" style="28" bestFit="1" customWidth="1"/>
    <col min="5381" max="5381" width="5.140625" style="28" bestFit="1" customWidth="1"/>
    <col min="5382" max="5382" width="9.42578125" style="28" customWidth="1"/>
    <col min="5383" max="5383" width="10.5703125" style="28" bestFit="1" customWidth="1"/>
    <col min="5384" max="5384" width="8.85546875" style="28" bestFit="1" customWidth="1"/>
    <col min="5385" max="5385" width="7.140625" style="28" bestFit="1" customWidth="1"/>
    <col min="5386" max="5386" width="8" style="28" customWidth="1"/>
    <col min="5387" max="5387" width="9.7109375" style="28" customWidth="1"/>
    <col min="5388" max="5388" width="9.42578125" style="28" bestFit="1" customWidth="1"/>
    <col min="5389" max="5389" width="9.7109375" style="28" bestFit="1" customWidth="1"/>
    <col min="5390" max="5390" width="10" style="28" bestFit="1" customWidth="1"/>
    <col min="5391" max="5391" width="9.140625" style="28" customWidth="1"/>
    <col min="5392" max="5392" width="10.5703125" style="28" bestFit="1" customWidth="1"/>
    <col min="5393" max="5393" width="4.85546875" style="28" bestFit="1" customWidth="1"/>
    <col min="5394" max="5394" width="9" style="28" customWidth="1"/>
    <col min="5395" max="5395" width="8.140625" style="28" customWidth="1"/>
    <col min="5396" max="5396" width="9.28515625" style="28" customWidth="1"/>
    <col min="5397" max="5397" width="7.5703125" style="28" customWidth="1"/>
    <col min="5398" max="5398" width="7" style="28" customWidth="1"/>
    <col min="5399" max="5399" width="8.140625" style="28" customWidth="1"/>
    <col min="5400" max="5632" width="14" style="28"/>
    <col min="5633" max="5633" width="15.85546875" style="28" customWidth="1"/>
    <col min="5634" max="5634" width="6" style="28" bestFit="1" customWidth="1"/>
    <col min="5635" max="5635" width="6.42578125" style="28" bestFit="1" customWidth="1"/>
    <col min="5636" max="5636" width="8.7109375" style="28" bestFit="1" customWidth="1"/>
    <col min="5637" max="5637" width="5.140625" style="28" bestFit="1" customWidth="1"/>
    <col min="5638" max="5638" width="9.42578125" style="28" customWidth="1"/>
    <col min="5639" max="5639" width="10.5703125" style="28" bestFit="1" customWidth="1"/>
    <col min="5640" max="5640" width="8.85546875" style="28" bestFit="1" customWidth="1"/>
    <col min="5641" max="5641" width="7.140625" style="28" bestFit="1" customWidth="1"/>
    <col min="5642" max="5642" width="8" style="28" customWidth="1"/>
    <col min="5643" max="5643" width="9.7109375" style="28" customWidth="1"/>
    <col min="5644" max="5644" width="9.42578125" style="28" bestFit="1" customWidth="1"/>
    <col min="5645" max="5645" width="9.7109375" style="28" bestFit="1" customWidth="1"/>
    <col min="5646" max="5646" width="10" style="28" bestFit="1" customWidth="1"/>
    <col min="5647" max="5647" width="9.140625" style="28" customWidth="1"/>
    <col min="5648" max="5648" width="10.5703125" style="28" bestFit="1" customWidth="1"/>
    <col min="5649" max="5649" width="4.85546875" style="28" bestFit="1" customWidth="1"/>
    <col min="5650" max="5650" width="9" style="28" customWidth="1"/>
    <col min="5651" max="5651" width="8.140625" style="28" customWidth="1"/>
    <col min="5652" max="5652" width="9.28515625" style="28" customWidth="1"/>
    <col min="5653" max="5653" width="7.5703125" style="28" customWidth="1"/>
    <col min="5654" max="5654" width="7" style="28" customWidth="1"/>
    <col min="5655" max="5655" width="8.140625" style="28" customWidth="1"/>
    <col min="5656" max="5888" width="14" style="28"/>
    <col min="5889" max="5889" width="15.85546875" style="28" customWidth="1"/>
    <col min="5890" max="5890" width="6" style="28" bestFit="1" customWidth="1"/>
    <col min="5891" max="5891" width="6.42578125" style="28" bestFit="1" customWidth="1"/>
    <col min="5892" max="5892" width="8.7109375" style="28" bestFit="1" customWidth="1"/>
    <col min="5893" max="5893" width="5.140625" style="28" bestFit="1" customWidth="1"/>
    <col min="5894" max="5894" width="9.42578125" style="28" customWidth="1"/>
    <col min="5895" max="5895" width="10.5703125" style="28" bestFit="1" customWidth="1"/>
    <col min="5896" max="5896" width="8.85546875" style="28" bestFit="1" customWidth="1"/>
    <col min="5897" max="5897" width="7.140625" style="28" bestFit="1" customWidth="1"/>
    <col min="5898" max="5898" width="8" style="28" customWidth="1"/>
    <col min="5899" max="5899" width="9.7109375" style="28" customWidth="1"/>
    <col min="5900" max="5900" width="9.42578125" style="28" bestFit="1" customWidth="1"/>
    <col min="5901" max="5901" width="9.7109375" style="28" bestFit="1" customWidth="1"/>
    <col min="5902" max="5902" width="10" style="28" bestFit="1" customWidth="1"/>
    <col min="5903" max="5903" width="9.140625" style="28" customWidth="1"/>
    <col min="5904" max="5904" width="10.5703125" style="28" bestFit="1" customWidth="1"/>
    <col min="5905" max="5905" width="4.85546875" style="28" bestFit="1" customWidth="1"/>
    <col min="5906" max="5906" width="9" style="28" customWidth="1"/>
    <col min="5907" max="5907" width="8.140625" style="28" customWidth="1"/>
    <col min="5908" max="5908" width="9.28515625" style="28" customWidth="1"/>
    <col min="5909" max="5909" width="7.5703125" style="28" customWidth="1"/>
    <col min="5910" max="5910" width="7" style="28" customWidth="1"/>
    <col min="5911" max="5911" width="8.140625" style="28" customWidth="1"/>
    <col min="5912" max="6144" width="14" style="28"/>
    <col min="6145" max="6145" width="15.85546875" style="28" customWidth="1"/>
    <col min="6146" max="6146" width="6" style="28" bestFit="1" customWidth="1"/>
    <col min="6147" max="6147" width="6.42578125" style="28" bestFit="1" customWidth="1"/>
    <col min="6148" max="6148" width="8.7109375" style="28" bestFit="1" customWidth="1"/>
    <col min="6149" max="6149" width="5.140625" style="28" bestFit="1" customWidth="1"/>
    <col min="6150" max="6150" width="9.42578125" style="28" customWidth="1"/>
    <col min="6151" max="6151" width="10.5703125" style="28" bestFit="1" customWidth="1"/>
    <col min="6152" max="6152" width="8.85546875" style="28" bestFit="1" customWidth="1"/>
    <col min="6153" max="6153" width="7.140625" style="28" bestFit="1" customWidth="1"/>
    <col min="6154" max="6154" width="8" style="28" customWidth="1"/>
    <col min="6155" max="6155" width="9.7109375" style="28" customWidth="1"/>
    <col min="6156" max="6156" width="9.42578125" style="28" bestFit="1" customWidth="1"/>
    <col min="6157" max="6157" width="9.7109375" style="28" bestFit="1" customWidth="1"/>
    <col min="6158" max="6158" width="10" style="28" bestFit="1" customWidth="1"/>
    <col min="6159" max="6159" width="9.140625" style="28" customWidth="1"/>
    <col min="6160" max="6160" width="10.5703125" style="28" bestFit="1" customWidth="1"/>
    <col min="6161" max="6161" width="4.85546875" style="28" bestFit="1" customWidth="1"/>
    <col min="6162" max="6162" width="9" style="28" customWidth="1"/>
    <col min="6163" max="6163" width="8.140625" style="28" customWidth="1"/>
    <col min="6164" max="6164" width="9.28515625" style="28" customWidth="1"/>
    <col min="6165" max="6165" width="7.5703125" style="28" customWidth="1"/>
    <col min="6166" max="6166" width="7" style="28" customWidth="1"/>
    <col min="6167" max="6167" width="8.140625" style="28" customWidth="1"/>
    <col min="6168" max="6400" width="14" style="28"/>
    <col min="6401" max="6401" width="15.85546875" style="28" customWidth="1"/>
    <col min="6402" max="6402" width="6" style="28" bestFit="1" customWidth="1"/>
    <col min="6403" max="6403" width="6.42578125" style="28" bestFit="1" customWidth="1"/>
    <col min="6404" max="6404" width="8.7109375" style="28" bestFit="1" customWidth="1"/>
    <col min="6405" max="6405" width="5.140625" style="28" bestFit="1" customWidth="1"/>
    <col min="6406" max="6406" width="9.42578125" style="28" customWidth="1"/>
    <col min="6407" max="6407" width="10.5703125" style="28" bestFit="1" customWidth="1"/>
    <col min="6408" max="6408" width="8.85546875" style="28" bestFit="1" customWidth="1"/>
    <col min="6409" max="6409" width="7.140625" style="28" bestFit="1" customWidth="1"/>
    <col min="6410" max="6410" width="8" style="28" customWidth="1"/>
    <col min="6411" max="6411" width="9.7109375" style="28" customWidth="1"/>
    <col min="6412" max="6412" width="9.42578125" style="28" bestFit="1" customWidth="1"/>
    <col min="6413" max="6413" width="9.7109375" style="28" bestFit="1" customWidth="1"/>
    <col min="6414" max="6414" width="10" style="28" bestFit="1" customWidth="1"/>
    <col min="6415" max="6415" width="9.140625" style="28" customWidth="1"/>
    <col min="6416" max="6416" width="10.5703125" style="28" bestFit="1" customWidth="1"/>
    <col min="6417" max="6417" width="4.85546875" style="28" bestFit="1" customWidth="1"/>
    <col min="6418" max="6418" width="9" style="28" customWidth="1"/>
    <col min="6419" max="6419" width="8.140625" style="28" customWidth="1"/>
    <col min="6420" max="6420" width="9.28515625" style="28" customWidth="1"/>
    <col min="6421" max="6421" width="7.5703125" style="28" customWidth="1"/>
    <col min="6422" max="6422" width="7" style="28" customWidth="1"/>
    <col min="6423" max="6423" width="8.140625" style="28" customWidth="1"/>
    <col min="6424" max="6656" width="14" style="28"/>
    <col min="6657" max="6657" width="15.85546875" style="28" customWidth="1"/>
    <col min="6658" max="6658" width="6" style="28" bestFit="1" customWidth="1"/>
    <col min="6659" max="6659" width="6.42578125" style="28" bestFit="1" customWidth="1"/>
    <col min="6660" max="6660" width="8.7109375" style="28" bestFit="1" customWidth="1"/>
    <col min="6661" max="6661" width="5.140625" style="28" bestFit="1" customWidth="1"/>
    <col min="6662" max="6662" width="9.42578125" style="28" customWidth="1"/>
    <col min="6663" max="6663" width="10.5703125" style="28" bestFit="1" customWidth="1"/>
    <col min="6664" max="6664" width="8.85546875" style="28" bestFit="1" customWidth="1"/>
    <col min="6665" max="6665" width="7.140625" style="28" bestFit="1" customWidth="1"/>
    <col min="6666" max="6666" width="8" style="28" customWidth="1"/>
    <col min="6667" max="6667" width="9.7109375" style="28" customWidth="1"/>
    <col min="6668" max="6668" width="9.42578125" style="28" bestFit="1" customWidth="1"/>
    <col min="6669" max="6669" width="9.7109375" style="28" bestFit="1" customWidth="1"/>
    <col min="6670" max="6670" width="10" style="28" bestFit="1" customWidth="1"/>
    <col min="6671" max="6671" width="9.140625" style="28" customWidth="1"/>
    <col min="6672" max="6672" width="10.5703125" style="28" bestFit="1" customWidth="1"/>
    <col min="6673" max="6673" width="4.85546875" style="28" bestFit="1" customWidth="1"/>
    <col min="6674" max="6674" width="9" style="28" customWidth="1"/>
    <col min="6675" max="6675" width="8.140625" style="28" customWidth="1"/>
    <col min="6676" max="6676" width="9.28515625" style="28" customWidth="1"/>
    <col min="6677" max="6677" width="7.5703125" style="28" customWidth="1"/>
    <col min="6678" max="6678" width="7" style="28" customWidth="1"/>
    <col min="6679" max="6679" width="8.140625" style="28" customWidth="1"/>
    <col min="6680" max="6912" width="14" style="28"/>
    <col min="6913" max="6913" width="15.85546875" style="28" customWidth="1"/>
    <col min="6914" max="6914" width="6" style="28" bestFit="1" customWidth="1"/>
    <col min="6915" max="6915" width="6.42578125" style="28" bestFit="1" customWidth="1"/>
    <col min="6916" max="6916" width="8.7109375" style="28" bestFit="1" customWidth="1"/>
    <col min="6917" max="6917" width="5.140625" style="28" bestFit="1" customWidth="1"/>
    <col min="6918" max="6918" width="9.42578125" style="28" customWidth="1"/>
    <col min="6919" max="6919" width="10.5703125" style="28" bestFit="1" customWidth="1"/>
    <col min="6920" max="6920" width="8.85546875" style="28" bestFit="1" customWidth="1"/>
    <col min="6921" max="6921" width="7.140625" style="28" bestFit="1" customWidth="1"/>
    <col min="6922" max="6922" width="8" style="28" customWidth="1"/>
    <col min="6923" max="6923" width="9.7109375" style="28" customWidth="1"/>
    <col min="6924" max="6924" width="9.42578125" style="28" bestFit="1" customWidth="1"/>
    <col min="6925" max="6925" width="9.7109375" style="28" bestFit="1" customWidth="1"/>
    <col min="6926" max="6926" width="10" style="28" bestFit="1" customWidth="1"/>
    <col min="6927" max="6927" width="9.140625" style="28" customWidth="1"/>
    <col min="6928" max="6928" width="10.5703125" style="28" bestFit="1" customWidth="1"/>
    <col min="6929" max="6929" width="4.85546875" style="28" bestFit="1" customWidth="1"/>
    <col min="6930" max="6930" width="9" style="28" customWidth="1"/>
    <col min="6931" max="6931" width="8.140625" style="28" customWidth="1"/>
    <col min="6932" max="6932" width="9.28515625" style="28" customWidth="1"/>
    <col min="6933" max="6933" width="7.5703125" style="28" customWidth="1"/>
    <col min="6934" max="6934" width="7" style="28" customWidth="1"/>
    <col min="6935" max="6935" width="8.140625" style="28" customWidth="1"/>
    <col min="6936" max="7168" width="14" style="28"/>
    <col min="7169" max="7169" width="15.85546875" style="28" customWidth="1"/>
    <col min="7170" max="7170" width="6" style="28" bestFit="1" customWidth="1"/>
    <col min="7171" max="7171" width="6.42578125" style="28" bestFit="1" customWidth="1"/>
    <col min="7172" max="7172" width="8.7109375" style="28" bestFit="1" customWidth="1"/>
    <col min="7173" max="7173" width="5.140625" style="28" bestFit="1" customWidth="1"/>
    <col min="7174" max="7174" width="9.42578125" style="28" customWidth="1"/>
    <col min="7175" max="7175" width="10.5703125" style="28" bestFit="1" customWidth="1"/>
    <col min="7176" max="7176" width="8.85546875" style="28" bestFit="1" customWidth="1"/>
    <col min="7177" max="7177" width="7.140625" style="28" bestFit="1" customWidth="1"/>
    <col min="7178" max="7178" width="8" style="28" customWidth="1"/>
    <col min="7179" max="7179" width="9.7109375" style="28" customWidth="1"/>
    <col min="7180" max="7180" width="9.42578125" style="28" bestFit="1" customWidth="1"/>
    <col min="7181" max="7181" width="9.7109375" style="28" bestFit="1" customWidth="1"/>
    <col min="7182" max="7182" width="10" style="28" bestFit="1" customWidth="1"/>
    <col min="7183" max="7183" width="9.140625" style="28" customWidth="1"/>
    <col min="7184" max="7184" width="10.5703125" style="28" bestFit="1" customWidth="1"/>
    <col min="7185" max="7185" width="4.85546875" style="28" bestFit="1" customWidth="1"/>
    <col min="7186" max="7186" width="9" style="28" customWidth="1"/>
    <col min="7187" max="7187" width="8.140625" style="28" customWidth="1"/>
    <col min="7188" max="7188" width="9.28515625" style="28" customWidth="1"/>
    <col min="7189" max="7189" width="7.5703125" style="28" customWidth="1"/>
    <col min="7190" max="7190" width="7" style="28" customWidth="1"/>
    <col min="7191" max="7191" width="8.140625" style="28" customWidth="1"/>
    <col min="7192" max="7424" width="14" style="28"/>
    <col min="7425" max="7425" width="15.85546875" style="28" customWidth="1"/>
    <col min="7426" max="7426" width="6" style="28" bestFit="1" customWidth="1"/>
    <col min="7427" max="7427" width="6.42578125" style="28" bestFit="1" customWidth="1"/>
    <col min="7428" max="7428" width="8.7109375" style="28" bestFit="1" customWidth="1"/>
    <col min="7429" max="7429" width="5.140625" style="28" bestFit="1" customWidth="1"/>
    <col min="7430" max="7430" width="9.42578125" style="28" customWidth="1"/>
    <col min="7431" max="7431" width="10.5703125" style="28" bestFit="1" customWidth="1"/>
    <col min="7432" max="7432" width="8.85546875" style="28" bestFit="1" customWidth="1"/>
    <col min="7433" max="7433" width="7.140625" style="28" bestFit="1" customWidth="1"/>
    <col min="7434" max="7434" width="8" style="28" customWidth="1"/>
    <col min="7435" max="7435" width="9.7109375" style="28" customWidth="1"/>
    <col min="7436" max="7436" width="9.42578125" style="28" bestFit="1" customWidth="1"/>
    <col min="7437" max="7437" width="9.7109375" style="28" bestFit="1" customWidth="1"/>
    <col min="7438" max="7438" width="10" style="28" bestFit="1" customWidth="1"/>
    <col min="7439" max="7439" width="9.140625" style="28" customWidth="1"/>
    <col min="7440" max="7440" width="10.5703125" style="28" bestFit="1" customWidth="1"/>
    <col min="7441" max="7441" width="4.85546875" style="28" bestFit="1" customWidth="1"/>
    <col min="7442" max="7442" width="9" style="28" customWidth="1"/>
    <col min="7443" max="7443" width="8.140625" style="28" customWidth="1"/>
    <col min="7444" max="7444" width="9.28515625" style="28" customWidth="1"/>
    <col min="7445" max="7445" width="7.5703125" style="28" customWidth="1"/>
    <col min="7446" max="7446" width="7" style="28" customWidth="1"/>
    <col min="7447" max="7447" width="8.140625" style="28" customWidth="1"/>
    <col min="7448" max="7680" width="14" style="28"/>
    <col min="7681" max="7681" width="15.85546875" style="28" customWidth="1"/>
    <col min="7682" max="7682" width="6" style="28" bestFit="1" customWidth="1"/>
    <col min="7683" max="7683" width="6.42578125" style="28" bestFit="1" customWidth="1"/>
    <col min="7684" max="7684" width="8.7109375" style="28" bestFit="1" customWidth="1"/>
    <col min="7685" max="7685" width="5.140625" style="28" bestFit="1" customWidth="1"/>
    <col min="7686" max="7686" width="9.42578125" style="28" customWidth="1"/>
    <col min="7687" max="7687" width="10.5703125" style="28" bestFit="1" customWidth="1"/>
    <col min="7688" max="7688" width="8.85546875" style="28" bestFit="1" customWidth="1"/>
    <col min="7689" max="7689" width="7.140625" style="28" bestFit="1" customWidth="1"/>
    <col min="7690" max="7690" width="8" style="28" customWidth="1"/>
    <col min="7691" max="7691" width="9.7109375" style="28" customWidth="1"/>
    <col min="7692" max="7692" width="9.42578125" style="28" bestFit="1" customWidth="1"/>
    <col min="7693" max="7693" width="9.7109375" style="28" bestFit="1" customWidth="1"/>
    <col min="7694" max="7694" width="10" style="28" bestFit="1" customWidth="1"/>
    <col min="7695" max="7695" width="9.140625" style="28" customWidth="1"/>
    <col min="7696" max="7696" width="10.5703125" style="28" bestFit="1" customWidth="1"/>
    <col min="7697" max="7697" width="4.85546875" style="28" bestFit="1" customWidth="1"/>
    <col min="7698" max="7698" width="9" style="28" customWidth="1"/>
    <col min="7699" max="7699" width="8.140625" style="28" customWidth="1"/>
    <col min="7700" max="7700" width="9.28515625" style="28" customWidth="1"/>
    <col min="7701" max="7701" width="7.5703125" style="28" customWidth="1"/>
    <col min="7702" max="7702" width="7" style="28" customWidth="1"/>
    <col min="7703" max="7703" width="8.140625" style="28" customWidth="1"/>
    <col min="7704" max="7936" width="14" style="28"/>
    <col min="7937" max="7937" width="15.85546875" style="28" customWidth="1"/>
    <col min="7938" max="7938" width="6" style="28" bestFit="1" customWidth="1"/>
    <col min="7939" max="7939" width="6.42578125" style="28" bestFit="1" customWidth="1"/>
    <col min="7940" max="7940" width="8.7109375" style="28" bestFit="1" customWidth="1"/>
    <col min="7941" max="7941" width="5.140625" style="28" bestFit="1" customWidth="1"/>
    <col min="7942" max="7942" width="9.42578125" style="28" customWidth="1"/>
    <col min="7943" max="7943" width="10.5703125" style="28" bestFit="1" customWidth="1"/>
    <col min="7944" max="7944" width="8.85546875" style="28" bestFit="1" customWidth="1"/>
    <col min="7945" max="7945" width="7.140625" style="28" bestFit="1" customWidth="1"/>
    <col min="7946" max="7946" width="8" style="28" customWidth="1"/>
    <col min="7947" max="7947" width="9.7109375" style="28" customWidth="1"/>
    <col min="7948" max="7948" width="9.42578125" style="28" bestFit="1" customWidth="1"/>
    <col min="7949" max="7949" width="9.7109375" style="28" bestFit="1" customWidth="1"/>
    <col min="7950" max="7950" width="10" style="28" bestFit="1" customWidth="1"/>
    <col min="7951" max="7951" width="9.140625" style="28" customWidth="1"/>
    <col min="7952" max="7952" width="10.5703125" style="28" bestFit="1" customWidth="1"/>
    <col min="7953" max="7953" width="4.85546875" style="28" bestFit="1" customWidth="1"/>
    <col min="7954" max="7954" width="9" style="28" customWidth="1"/>
    <col min="7955" max="7955" width="8.140625" style="28" customWidth="1"/>
    <col min="7956" max="7956" width="9.28515625" style="28" customWidth="1"/>
    <col min="7957" max="7957" width="7.5703125" style="28" customWidth="1"/>
    <col min="7958" max="7958" width="7" style="28" customWidth="1"/>
    <col min="7959" max="7959" width="8.140625" style="28" customWidth="1"/>
    <col min="7960" max="8192" width="14" style="28"/>
    <col min="8193" max="8193" width="15.85546875" style="28" customWidth="1"/>
    <col min="8194" max="8194" width="6" style="28" bestFit="1" customWidth="1"/>
    <col min="8195" max="8195" width="6.42578125" style="28" bestFit="1" customWidth="1"/>
    <col min="8196" max="8196" width="8.7109375" style="28" bestFit="1" customWidth="1"/>
    <col min="8197" max="8197" width="5.140625" style="28" bestFit="1" customWidth="1"/>
    <col min="8198" max="8198" width="9.42578125" style="28" customWidth="1"/>
    <col min="8199" max="8199" width="10.5703125" style="28" bestFit="1" customWidth="1"/>
    <col min="8200" max="8200" width="8.85546875" style="28" bestFit="1" customWidth="1"/>
    <col min="8201" max="8201" width="7.140625" style="28" bestFit="1" customWidth="1"/>
    <col min="8202" max="8202" width="8" style="28" customWidth="1"/>
    <col min="8203" max="8203" width="9.7109375" style="28" customWidth="1"/>
    <col min="8204" max="8204" width="9.42578125" style="28" bestFit="1" customWidth="1"/>
    <col min="8205" max="8205" width="9.7109375" style="28" bestFit="1" customWidth="1"/>
    <col min="8206" max="8206" width="10" style="28" bestFit="1" customWidth="1"/>
    <col min="8207" max="8207" width="9.140625" style="28" customWidth="1"/>
    <col min="8208" max="8208" width="10.5703125" style="28" bestFit="1" customWidth="1"/>
    <col min="8209" max="8209" width="4.85546875" style="28" bestFit="1" customWidth="1"/>
    <col min="8210" max="8210" width="9" style="28" customWidth="1"/>
    <col min="8211" max="8211" width="8.140625" style="28" customWidth="1"/>
    <col min="8212" max="8212" width="9.28515625" style="28" customWidth="1"/>
    <col min="8213" max="8213" width="7.5703125" style="28" customWidth="1"/>
    <col min="8214" max="8214" width="7" style="28" customWidth="1"/>
    <col min="8215" max="8215" width="8.140625" style="28" customWidth="1"/>
    <col min="8216" max="8448" width="14" style="28"/>
    <col min="8449" max="8449" width="15.85546875" style="28" customWidth="1"/>
    <col min="8450" max="8450" width="6" style="28" bestFit="1" customWidth="1"/>
    <col min="8451" max="8451" width="6.42578125" style="28" bestFit="1" customWidth="1"/>
    <col min="8452" max="8452" width="8.7109375" style="28" bestFit="1" customWidth="1"/>
    <col min="8453" max="8453" width="5.140625" style="28" bestFit="1" customWidth="1"/>
    <col min="8454" max="8454" width="9.42578125" style="28" customWidth="1"/>
    <col min="8455" max="8455" width="10.5703125" style="28" bestFit="1" customWidth="1"/>
    <col min="8456" max="8456" width="8.85546875" style="28" bestFit="1" customWidth="1"/>
    <col min="8457" max="8457" width="7.140625" style="28" bestFit="1" customWidth="1"/>
    <col min="8458" max="8458" width="8" style="28" customWidth="1"/>
    <col min="8459" max="8459" width="9.7109375" style="28" customWidth="1"/>
    <col min="8460" max="8460" width="9.42578125" style="28" bestFit="1" customWidth="1"/>
    <col min="8461" max="8461" width="9.7109375" style="28" bestFit="1" customWidth="1"/>
    <col min="8462" max="8462" width="10" style="28" bestFit="1" customWidth="1"/>
    <col min="8463" max="8463" width="9.140625" style="28" customWidth="1"/>
    <col min="8464" max="8464" width="10.5703125" style="28" bestFit="1" customWidth="1"/>
    <col min="8465" max="8465" width="4.85546875" style="28" bestFit="1" customWidth="1"/>
    <col min="8466" max="8466" width="9" style="28" customWidth="1"/>
    <col min="8467" max="8467" width="8.140625" style="28" customWidth="1"/>
    <col min="8468" max="8468" width="9.28515625" style="28" customWidth="1"/>
    <col min="8469" max="8469" width="7.5703125" style="28" customWidth="1"/>
    <col min="8470" max="8470" width="7" style="28" customWidth="1"/>
    <col min="8471" max="8471" width="8.140625" style="28" customWidth="1"/>
    <col min="8472" max="8704" width="14" style="28"/>
    <col min="8705" max="8705" width="15.85546875" style="28" customWidth="1"/>
    <col min="8706" max="8706" width="6" style="28" bestFit="1" customWidth="1"/>
    <col min="8707" max="8707" width="6.42578125" style="28" bestFit="1" customWidth="1"/>
    <col min="8708" max="8708" width="8.7109375" style="28" bestFit="1" customWidth="1"/>
    <col min="8709" max="8709" width="5.140625" style="28" bestFit="1" customWidth="1"/>
    <col min="8710" max="8710" width="9.42578125" style="28" customWidth="1"/>
    <col min="8711" max="8711" width="10.5703125" style="28" bestFit="1" customWidth="1"/>
    <col min="8712" max="8712" width="8.85546875" style="28" bestFit="1" customWidth="1"/>
    <col min="8713" max="8713" width="7.140625" style="28" bestFit="1" customWidth="1"/>
    <col min="8714" max="8714" width="8" style="28" customWidth="1"/>
    <col min="8715" max="8715" width="9.7109375" style="28" customWidth="1"/>
    <col min="8716" max="8716" width="9.42578125" style="28" bestFit="1" customWidth="1"/>
    <col min="8717" max="8717" width="9.7109375" style="28" bestFit="1" customWidth="1"/>
    <col min="8718" max="8718" width="10" style="28" bestFit="1" customWidth="1"/>
    <col min="8719" max="8719" width="9.140625" style="28" customWidth="1"/>
    <col min="8720" max="8720" width="10.5703125" style="28" bestFit="1" customWidth="1"/>
    <col min="8721" max="8721" width="4.85546875" style="28" bestFit="1" customWidth="1"/>
    <col min="8722" max="8722" width="9" style="28" customWidth="1"/>
    <col min="8723" max="8723" width="8.140625" style="28" customWidth="1"/>
    <col min="8724" max="8724" width="9.28515625" style="28" customWidth="1"/>
    <col min="8725" max="8725" width="7.5703125" style="28" customWidth="1"/>
    <col min="8726" max="8726" width="7" style="28" customWidth="1"/>
    <col min="8727" max="8727" width="8.140625" style="28" customWidth="1"/>
    <col min="8728" max="8960" width="14" style="28"/>
    <col min="8961" max="8961" width="15.85546875" style="28" customWidth="1"/>
    <col min="8962" max="8962" width="6" style="28" bestFit="1" customWidth="1"/>
    <col min="8963" max="8963" width="6.42578125" style="28" bestFit="1" customWidth="1"/>
    <col min="8964" max="8964" width="8.7109375" style="28" bestFit="1" customWidth="1"/>
    <col min="8965" max="8965" width="5.140625" style="28" bestFit="1" customWidth="1"/>
    <col min="8966" max="8966" width="9.42578125" style="28" customWidth="1"/>
    <col min="8967" max="8967" width="10.5703125" style="28" bestFit="1" customWidth="1"/>
    <col min="8968" max="8968" width="8.85546875" style="28" bestFit="1" customWidth="1"/>
    <col min="8969" max="8969" width="7.140625" style="28" bestFit="1" customWidth="1"/>
    <col min="8970" max="8970" width="8" style="28" customWidth="1"/>
    <col min="8971" max="8971" width="9.7109375" style="28" customWidth="1"/>
    <col min="8972" max="8972" width="9.42578125" style="28" bestFit="1" customWidth="1"/>
    <col min="8973" max="8973" width="9.7109375" style="28" bestFit="1" customWidth="1"/>
    <col min="8974" max="8974" width="10" style="28" bestFit="1" customWidth="1"/>
    <col min="8975" max="8975" width="9.140625" style="28" customWidth="1"/>
    <col min="8976" max="8976" width="10.5703125" style="28" bestFit="1" customWidth="1"/>
    <col min="8977" max="8977" width="4.85546875" style="28" bestFit="1" customWidth="1"/>
    <col min="8978" max="8978" width="9" style="28" customWidth="1"/>
    <col min="8979" max="8979" width="8.140625" style="28" customWidth="1"/>
    <col min="8980" max="8980" width="9.28515625" style="28" customWidth="1"/>
    <col min="8981" max="8981" width="7.5703125" style="28" customWidth="1"/>
    <col min="8982" max="8982" width="7" style="28" customWidth="1"/>
    <col min="8983" max="8983" width="8.140625" style="28" customWidth="1"/>
    <col min="8984" max="9216" width="14" style="28"/>
    <col min="9217" max="9217" width="15.85546875" style="28" customWidth="1"/>
    <col min="9218" max="9218" width="6" style="28" bestFit="1" customWidth="1"/>
    <col min="9219" max="9219" width="6.42578125" style="28" bestFit="1" customWidth="1"/>
    <col min="9220" max="9220" width="8.7109375" style="28" bestFit="1" customWidth="1"/>
    <col min="9221" max="9221" width="5.140625" style="28" bestFit="1" customWidth="1"/>
    <col min="9222" max="9222" width="9.42578125" style="28" customWidth="1"/>
    <col min="9223" max="9223" width="10.5703125" style="28" bestFit="1" customWidth="1"/>
    <col min="9224" max="9224" width="8.85546875" style="28" bestFit="1" customWidth="1"/>
    <col min="9225" max="9225" width="7.140625" style="28" bestFit="1" customWidth="1"/>
    <col min="9226" max="9226" width="8" style="28" customWidth="1"/>
    <col min="9227" max="9227" width="9.7109375" style="28" customWidth="1"/>
    <col min="9228" max="9228" width="9.42578125" style="28" bestFit="1" customWidth="1"/>
    <col min="9229" max="9229" width="9.7109375" style="28" bestFit="1" customWidth="1"/>
    <col min="9230" max="9230" width="10" style="28" bestFit="1" customWidth="1"/>
    <col min="9231" max="9231" width="9.140625" style="28" customWidth="1"/>
    <col min="9232" max="9232" width="10.5703125" style="28" bestFit="1" customWidth="1"/>
    <col min="9233" max="9233" width="4.85546875" style="28" bestFit="1" customWidth="1"/>
    <col min="9234" max="9234" width="9" style="28" customWidth="1"/>
    <col min="9235" max="9235" width="8.140625" style="28" customWidth="1"/>
    <col min="9236" max="9236" width="9.28515625" style="28" customWidth="1"/>
    <col min="9237" max="9237" width="7.5703125" style="28" customWidth="1"/>
    <col min="9238" max="9238" width="7" style="28" customWidth="1"/>
    <col min="9239" max="9239" width="8.140625" style="28" customWidth="1"/>
    <col min="9240" max="9472" width="14" style="28"/>
    <col min="9473" max="9473" width="15.85546875" style="28" customWidth="1"/>
    <col min="9474" max="9474" width="6" style="28" bestFit="1" customWidth="1"/>
    <col min="9475" max="9475" width="6.42578125" style="28" bestFit="1" customWidth="1"/>
    <col min="9476" max="9476" width="8.7109375" style="28" bestFit="1" customWidth="1"/>
    <col min="9477" max="9477" width="5.140625" style="28" bestFit="1" customWidth="1"/>
    <col min="9478" max="9478" width="9.42578125" style="28" customWidth="1"/>
    <col min="9479" max="9479" width="10.5703125" style="28" bestFit="1" customWidth="1"/>
    <col min="9480" max="9480" width="8.85546875" style="28" bestFit="1" customWidth="1"/>
    <col min="9481" max="9481" width="7.140625" style="28" bestFit="1" customWidth="1"/>
    <col min="9482" max="9482" width="8" style="28" customWidth="1"/>
    <col min="9483" max="9483" width="9.7109375" style="28" customWidth="1"/>
    <col min="9484" max="9484" width="9.42578125" style="28" bestFit="1" customWidth="1"/>
    <col min="9485" max="9485" width="9.7109375" style="28" bestFit="1" customWidth="1"/>
    <col min="9486" max="9486" width="10" style="28" bestFit="1" customWidth="1"/>
    <col min="9487" max="9487" width="9.140625" style="28" customWidth="1"/>
    <col min="9488" max="9488" width="10.5703125" style="28" bestFit="1" customWidth="1"/>
    <col min="9489" max="9489" width="4.85546875" style="28" bestFit="1" customWidth="1"/>
    <col min="9490" max="9490" width="9" style="28" customWidth="1"/>
    <col min="9491" max="9491" width="8.140625" style="28" customWidth="1"/>
    <col min="9492" max="9492" width="9.28515625" style="28" customWidth="1"/>
    <col min="9493" max="9493" width="7.5703125" style="28" customWidth="1"/>
    <col min="9494" max="9494" width="7" style="28" customWidth="1"/>
    <col min="9495" max="9495" width="8.140625" style="28" customWidth="1"/>
    <col min="9496" max="9728" width="14" style="28"/>
    <col min="9729" max="9729" width="15.85546875" style="28" customWidth="1"/>
    <col min="9730" max="9730" width="6" style="28" bestFit="1" customWidth="1"/>
    <col min="9731" max="9731" width="6.42578125" style="28" bestFit="1" customWidth="1"/>
    <col min="9732" max="9732" width="8.7109375" style="28" bestFit="1" customWidth="1"/>
    <col min="9733" max="9733" width="5.140625" style="28" bestFit="1" customWidth="1"/>
    <col min="9734" max="9734" width="9.42578125" style="28" customWidth="1"/>
    <col min="9735" max="9735" width="10.5703125" style="28" bestFit="1" customWidth="1"/>
    <col min="9736" max="9736" width="8.85546875" style="28" bestFit="1" customWidth="1"/>
    <col min="9737" max="9737" width="7.140625" style="28" bestFit="1" customWidth="1"/>
    <col min="9738" max="9738" width="8" style="28" customWidth="1"/>
    <col min="9739" max="9739" width="9.7109375" style="28" customWidth="1"/>
    <col min="9740" max="9740" width="9.42578125" style="28" bestFit="1" customWidth="1"/>
    <col min="9741" max="9741" width="9.7109375" style="28" bestFit="1" customWidth="1"/>
    <col min="9742" max="9742" width="10" style="28" bestFit="1" customWidth="1"/>
    <col min="9743" max="9743" width="9.140625" style="28" customWidth="1"/>
    <col min="9744" max="9744" width="10.5703125" style="28" bestFit="1" customWidth="1"/>
    <col min="9745" max="9745" width="4.85546875" style="28" bestFit="1" customWidth="1"/>
    <col min="9746" max="9746" width="9" style="28" customWidth="1"/>
    <col min="9747" max="9747" width="8.140625" style="28" customWidth="1"/>
    <col min="9748" max="9748" width="9.28515625" style="28" customWidth="1"/>
    <col min="9749" max="9749" width="7.5703125" style="28" customWidth="1"/>
    <col min="9750" max="9750" width="7" style="28" customWidth="1"/>
    <col min="9751" max="9751" width="8.140625" style="28" customWidth="1"/>
    <col min="9752" max="9984" width="14" style="28"/>
    <col min="9985" max="9985" width="15.85546875" style="28" customWidth="1"/>
    <col min="9986" max="9986" width="6" style="28" bestFit="1" customWidth="1"/>
    <col min="9987" max="9987" width="6.42578125" style="28" bestFit="1" customWidth="1"/>
    <col min="9988" max="9988" width="8.7109375" style="28" bestFit="1" customWidth="1"/>
    <col min="9989" max="9989" width="5.140625" style="28" bestFit="1" customWidth="1"/>
    <col min="9990" max="9990" width="9.42578125" style="28" customWidth="1"/>
    <col min="9991" max="9991" width="10.5703125" style="28" bestFit="1" customWidth="1"/>
    <col min="9992" max="9992" width="8.85546875" style="28" bestFit="1" customWidth="1"/>
    <col min="9993" max="9993" width="7.140625" style="28" bestFit="1" customWidth="1"/>
    <col min="9994" max="9994" width="8" style="28" customWidth="1"/>
    <col min="9995" max="9995" width="9.7109375" style="28" customWidth="1"/>
    <col min="9996" max="9996" width="9.42578125" style="28" bestFit="1" customWidth="1"/>
    <col min="9997" max="9997" width="9.7109375" style="28" bestFit="1" customWidth="1"/>
    <col min="9998" max="9998" width="10" style="28" bestFit="1" customWidth="1"/>
    <col min="9999" max="9999" width="9.140625" style="28" customWidth="1"/>
    <col min="10000" max="10000" width="10.5703125" style="28" bestFit="1" customWidth="1"/>
    <col min="10001" max="10001" width="4.85546875" style="28" bestFit="1" customWidth="1"/>
    <col min="10002" max="10002" width="9" style="28" customWidth="1"/>
    <col min="10003" max="10003" width="8.140625" style="28" customWidth="1"/>
    <col min="10004" max="10004" width="9.28515625" style="28" customWidth="1"/>
    <col min="10005" max="10005" width="7.5703125" style="28" customWidth="1"/>
    <col min="10006" max="10006" width="7" style="28" customWidth="1"/>
    <col min="10007" max="10007" width="8.140625" style="28" customWidth="1"/>
    <col min="10008" max="10240" width="14" style="28"/>
    <col min="10241" max="10241" width="15.85546875" style="28" customWidth="1"/>
    <col min="10242" max="10242" width="6" style="28" bestFit="1" customWidth="1"/>
    <col min="10243" max="10243" width="6.42578125" style="28" bestFit="1" customWidth="1"/>
    <col min="10244" max="10244" width="8.7109375" style="28" bestFit="1" customWidth="1"/>
    <col min="10245" max="10245" width="5.140625" style="28" bestFit="1" customWidth="1"/>
    <col min="10246" max="10246" width="9.42578125" style="28" customWidth="1"/>
    <col min="10247" max="10247" width="10.5703125" style="28" bestFit="1" customWidth="1"/>
    <col min="10248" max="10248" width="8.85546875" style="28" bestFit="1" customWidth="1"/>
    <col min="10249" max="10249" width="7.140625" style="28" bestFit="1" customWidth="1"/>
    <col min="10250" max="10250" width="8" style="28" customWidth="1"/>
    <col min="10251" max="10251" width="9.7109375" style="28" customWidth="1"/>
    <col min="10252" max="10252" width="9.42578125" style="28" bestFit="1" customWidth="1"/>
    <col min="10253" max="10253" width="9.7109375" style="28" bestFit="1" customWidth="1"/>
    <col min="10254" max="10254" width="10" style="28" bestFit="1" customWidth="1"/>
    <col min="10255" max="10255" width="9.140625" style="28" customWidth="1"/>
    <col min="10256" max="10256" width="10.5703125" style="28" bestFit="1" customWidth="1"/>
    <col min="10257" max="10257" width="4.85546875" style="28" bestFit="1" customWidth="1"/>
    <col min="10258" max="10258" width="9" style="28" customWidth="1"/>
    <col min="10259" max="10259" width="8.140625" style="28" customWidth="1"/>
    <col min="10260" max="10260" width="9.28515625" style="28" customWidth="1"/>
    <col min="10261" max="10261" width="7.5703125" style="28" customWidth="1"/>
    <col min="10262" max="10262" width="7" style="28" customWidth="1"/>
    <col min="10263" max="10263" width="8.140625" style="28" customWidth="1"/>
    <col min="10264" max="10496" width="14" style="28"/>
    <col min="10497" max="10497" width="15.85546875" style="28" customWidth="1"/>
    <col min="10498" max="10498" width="6" style="28" bestFit="1" customWidth="1"/>
    <col min="10499" max="10499" width="6.42578125" style="28" bestFit="1" customWidth="1"/>
    <col min="10500" max="10500" width="8.7109375" style="28" bestFit="1" customWidth="1"/>
    <col min="10501" max="10501" width="5.140625" style="28" bestFit="1" customWidth="1"/>
    <col min="10502" max="10502" width="9.42578125" style="28" customWidth="1"/>
    <col min="10503" max="10503" width="10.5703125" style="28" bestFit="1" customWidth="1"/>
    <col min="10504" max="10504" width="8.85546875" style="28" bestFit="1" customWidth="1"/>
    <col min="10505" max="10505" width="7.140625" style="28" bestFit="1" customWidth="1"/>
    <col min="10506" max="10506" width="8" style="28" customWidth="1"/>
    <col min="10507" max="10507" width="9.7109375" style="28" customWidth="1"/>
    <col min="10508" max="10508" width="9.42578125" style="28" bestFit="1" customWidth="1"/>
    <col min="10509" max="10509" width="9.7109375" style="28" bestFit="1" customWidth="1"/>
    <col min="10510" max="10510" width="10" style="28" bestFit="1" customWidth="1"/>
    <col min="10511" max="10511" width="9.140625" style="28" customWidth="1"/>
    <col min="10512" max="10512" width="10.5703125" style="28" bestFit="1" customWidth="1"/>
    <col min="10513" max="10513" width="4.85546875" style="28" bestFit="1" customWidth="1"/>
    <col min="10514" max="10514" width="9" style="28" customWidth="1"/>
    <col min="10515" max="10515" width="8.140625" style="28" customWidth="1"/>
    <col min="10516" max="10516" width="9.28515625" style="28" customWidth="1"/>
    <col min="10517" max="10517" width="7.5703125" style="28" customWidth="1"/>
    <col min="10518" max="10518" width="7" style="28" customWidth="1"/>
    <col min="10519" max="10519" width="8.140625" style="28" customWidth="1"/>
    <col min="10520" max="10752" width="14" style="28"/>
    <col min="10753" max="10753" width="15.85546875" style="28" customWidth="1"/>
    <col min="10754" max="10754" width="6" style="28" bestFit="1" customWidth="1"/>
    <col min="10755" max="10755" width="6.42578125" style="28" bestFit="1" customWidth="1"/>
    <col min="10756" max="10756" width="8.7109375" style="28" bestFit="1" customWidth="1"/>
    <col min="10757" max="10757" width="5.140625" style="28" bestFit="1" customWidth="1"/>
    <col min="10758" max="10758" width="9.42578125" style="28" customWidth="1"/>
    <col min="10759" max="10759" width="10.5703125" style="28" bestFit="1" customWidth="1"/>
    <col min="10760" max="10760" width="8.85546875" style="28" bestFit="1" customWidth="1"/>
    <col min="10761" max="10761" width="7.140625" style="28" bestFit="1" customWidth="1"/>
    <col min="10762" max="10762" width="8" style="28" customWidth="1"/>
    <col min="10763" max="10763" width="9.7109375" style="28" customWidth="1"/>
    <col min="10764" max="10764" width="9.42578125" style="28" bestFit="1" customWidth="1"/>
    <col min="10765" max="10765" width="9.7109375" style="28" bestFit="1" customWidth="1"/>
    <col min="10766" max="10766" width="10" style="28" bestFit="1" customWidth="1"/>
    <col min="10767" max="10767" width="9.140625" style="28" customWidth="1"/>
    <col min="10768" max="10768" width="10.5703125" style="28" bestFit="1" customWidth="1"/>
    <col min="10769" max="10769" width="4.85546875" style="28" bestFit="1" customWidth="1"/>
    <col min="10770" max="10770" width="9" style="28" customWidth="1"/>
    <col min="10771" max="10771" width="8.140625" style="28" customWidth="1"/>
    <col min="10772" max="10772" width="9.28515625" style="28" customWidth="1"/>
    <col min="10773" max="10773" width="7.5703125" style="28" customWidth="1"/>
    <col min="10774" max="10774" width="7" style="28" customWidth="1"/>
    <col min="10775" max="10775" width="8.140625" style="28" customWidth="1"/>
    <col min="10776" max="11008" width="14" style="28"/>
    <col min="11009" max="11009" width="15.85546875" style="28" customWidth="1"/>
    <col min="11010" max="11010" width="6" style="28" bestFit="1" customWidth="1"/>
    <col min="11011" max="11011" width="6.42578125" style="28" bestFit="1" customWidth="1"/>
    <col min="11012" max="11012" width="8.7109375" style="28" bestFit="1" customWidth="1"/>
    <col min="11013" max="11013" width="5.140625" style="28" bestFit="1" customWidth="1"/>
    <col min="11014" max="11014" width="9.42578125" style="28" customWidth="1"/>
    <col min="11015" max="11015" width="10.5703125" style="28" bestFit="1" customWidth="1"/>
    <col min="11016" max="11016" width="8.85546875" style="28" bestFit="1" customWidth="1"/>
    <col min="11017" max="11017" width="7.140625" style="28" bestFit="1" customWidth="1"/>
    <col min="11018" max="11018" width="8" style="28" customWidth="1"/>
    <col min="11019" max="11019" width="9.7109375" style="28" customWidth="1"/>
    <col min="11020" max="11020" width="9.42578125" style="28" bestFit="1" customWidth="1"/>
    <col min="11021" max="11021" width="9.7109375" style="28" bestFit="1" customWidth="1"/>
    <col min="11022" max="11022" width="10" style="28" bestFit="1" customWidth="1"/>
    <col min="11023" max="11023" width="9.140625" style="28" customWidth="1"/>
    <col min="11024" max="11024" width="10.5703125" style="28" bestFit="1" customWidth="1"/>
    <col min="11025" max="11025" width="4.85546875" style="28" bestFit="1" customWidth="1"/>
    <col min="11026" max="11026" width="9" style="28" customWidth="1"/>
    <col min="11027" max="11027" width="8.140625" style="28" customWidth="1"/>
    <col min="11028" max="11028" width="9.28515625" style="28" customWidth="1"/>
    <col min="11029" max="11029" width="7.5703125" style="28" customWidth="1"/>
    <col min="11030" max="11030" width="7" style="28" customWidth="1"/>
    <col min="11031" max="11031" width="8.140625" style="28" customWidth="1"/>
    <col min="11032" max="11264" width="14" style="28"/>
    <col min="11265" max="11265" width="15.85546875" style="28" customWidth="1"/>
    <col min="11266" max="11266" width="6" style="28" bestFit="1" customWidth="1"/>
    <col min="11267" max="11267" width="6.42578125" style="28" bestFit="1" customWidth="1"/>
    <col min="11268" max="11268" width="8.7109375" style="28" bestFit="1" customWidth="1"/>
    <col min="11269" max="11269" width="5.140625" style="28" bestFit="1" customWidth="1"/>
    <col min="11270" max="11270" width="9.42578125" style="28" customWidth="1"/>
    <col min="11271" max="11271" width="10.5703125" style="28" bestFit="1" customWidth="1"/>
    <col min="11272" max="11272" width="8.85546875" style="28" bestFit="1" customWidth="1"/>
    <col min="11273" max="11273" width="7.140625" style="28" bestFit="1" customWidth="1"/>
    <col min="11274" max="11274" width="8" style="28" customWidth="1"/>
    <col min="11275" max="11275" width="9.7109375" style="28" customWidth="1"/>
    <col min="11276" max="11276" width="9.42578125" style="28" bestFit="1" customWidth="1"/>
    <col min="11277" max="11277" width="9.7109375" style="28" bestFit="1" customWidth="1"/>
    <col min="11278" max="11278" width="10" style="28" bestFit="1" customWidth="1"/>
    <col min="11279" max="11279" width="9.140625" style="28" customWidth="1"/>
    <col min="11280" max="11280" width="10.5703125" style="28" bestFit="1" customWidth="1"/>
    <col min="11281" max="11281" width="4.85546875" style="28" bestFit="1" customWidth="1"/>
    <col min="11282" max="11282" width="9" style="28" customWidth="1"/>
    <col min="11283" max="11283" width="8.140625" style="28" customWidth="1"/>
    <col min="11284" max="11284" width="9.28515625" style="28" customWidth="1"/>
    <col min="11285" max="11285" width="7.5703125" style="28" customWidth="1"/>
    <col min="11286" max="11286" width="7" style="28" customWidth="1"/>
    <col min="11287" max="11287" width="8.140625" style="28" customWidth="1"/>
    <col min="11288" max="11520" width="14" style="28"/>
    <col min="11521" max="11521" width="15.85546875" style="28" customWidth="1"/>
    <col min="11522" max="11522" width="6" style="28" bestFit="1" customWidth="1"/>
    <col min="11523" max="11523" width="6.42578125" style="28" bestFit="1" customWidth="1"/>
    <col min="11524" max="11524" width="8.7109375" style="28" bestFit="1" customWidth="1"/>
    <col min="11525" max="11525" width="5.140625" style="28" bestFit="1" customWidth="1"/>
    <col min="11526" max="11526" width="9.42578125" style="28" customWidth="1"/>
    <col min="11527" max="11527" width="10.5703125" style="28" bestFit="1" customWidth="1"/>
    <col min="11528" max="11528" width="8.85546875" style="28" bestFit="1" customWidth="1"/>
    <col min="11529" max="11529" width="7.140625" style="28" bestFit="1" customWidth="1"/>
    <col min="11530" max="11530" width="8" style="28" customWidth="1"/>
    <col min="11531" max="11531" width="9.7109375" style="28" customWidth="1"/>
    <col min="11532" max="11532" width="9.42578125" style="28" bestFit="1" customWidth="1"/>
    <col min="11533" max="11533" width="9.7109375" style="28" bestFit="1" customWidth="1"/>
    <col min="11534" max="11534" width="10" style="28" bestFit="1" customWidth="1"/>
    <col min="11535" max="11535" width="9.140625" style="28" customWidth="1"/>
    <col min="11536" max="11536" width="10.5703125" style="28" bestFit="1" customWidth="1"/>
    <col min="11537" max="11537" width="4.85546875" style="28" bestFit="1" customWidth="1"/>
    <col min="11538" max="11538" width="9" style="28" customWidth="1"/>
    <col min="11539" max="11539" width="8.140625" style="28" customWidth="1"/>
    <col min="11540" max="11540" width="9.28515625" style="28" customWidth="1"/>
    <col min="11541" max="11541" width="7.5703125" style="28" customWidth="1"/>
    <col min="11542" max="11542" width="7" style="28" customWidth="1"/>
    <col min="11543" max="11543" width="8.140625" style="28" customWidth="1"/>
    <col min="11544" max="11776" width="14" style="28"/>
    <col min="11777" max="11777" width="15.85546875" style="28" customWidth="1"/>
    <col min="11778" max="11778" width="6" style="28" bestFit="1" customWidth="1"/>
    <col min="11779" max="11779" width="6.42578125" style="28" bestFit="1" customWidth="1"/>
    <col min="11780" max="11780" width="8.7109375" style="28" bestFit="1" customWidth="1"/>
    <col min="11781" max="11781" width="5.140625" style="28" bestFit="1" customWidth="1"/>
    <col min="11782" max="11782" width="9.42578125" style="28" customWidth="1"/>
    <col min="11783" max="11783" width="10.5703125" style="28" bestFit="1" customWidth="1"/>
    <col min="11784" max="11784" width="8.85546875" style="28" bestFit="1" customWidth="1"/>
    <col min="11785" max="11785" width="7.140625" style="28" bestFit="1" customWidth="1"/>
    <col min="11786" max="11786" width="8" style="28" customWidth="1"/>
    <col min="11787" max="11787" width="9.7109375" style="28" customWidth="1"/>
    <col min="11788" max="11788" width="9.42578125" style="28" bestFit="1" customWidth="1"/>
    <col min="11789" max="11789" width="9.7109375" style="28" bestFit="1" customWidth="1"/>
    <col min="11790" max="11790" width="10" style="28" bestFit="1" customWidth="1"/>
    <col min="11791" max="11791" width="9.140625" style="28" customWidth="1"/>
    <col min="11792" max="11792" width="10.5703125" style="28" bestFit="1" customWidth="1"/>
    <col min="11793" max="11793" width="4.85546875" style="28" bestFit="1" customWidth="1"/>
    <col min="11794" max="11794" width="9" style="28" customWidth="1"/>
    <col min="11795" max="11795" width="8.140625" style="28" customWidth="1"/>
    <col min="11796" max="11796" width="9.28515625" style="28" customWidth="1"/>
    <col min="11797" max="11797" width="7.5703125" style="28" customWidth="1"/>
    <col min="11798" max="11798" width="7" style="28" customWidth="1"/>
    <col min="11799" max="11799" width="8.140625" style="28" customWidth="1"/>
    <col min="11800" max="12032" width="14" style="28"/>
    <col min="12033" max="12033" width="15.85546875" style="28" customWidth="1"/>
    <col min="12034" max="12034" width="6" style="28" bestFit="1" customWidth="1"/>
    <col min="12035" max="12035" width="6.42578125" style="28" bestFit="1" customWidth="1"/>
    <col min="12036" max="12036" width="8.7109375" style="28" bestFit="1" customWidth="1"/>
    <col min="12037" max="12037" width="5.140625" style="28" bestFit="1" customWidth="1"/>
    <col min="12038" max="12038" width="9.42578125" style="28" customWidth="1"/>
    <col min="12039" max="12039" width="10.5703125" style="28" bestFit="1" customWidth="1"/>
    <col min="12040" max="12040" width="8.85546875" style="28" bestFit="1" customWidth="1"/>
    <col min="12041" max="12041" width="7.140625" style="28" bestFit="1" customWidth="1"/>
    <col min="12042" max="12042" width="8" style="28" customWidth="1"/>
    <col min="12043" max="12043" width="9.7109375" style="28" customWidth="1"/>
    <col min="12044" max="12044" width="9.42578125" style="28" bestFit="1" customWidth="1"/>
    <col min="12045" max="12045" width="9.7109375" style="28" bestFit="1" customWidth="1"/>
    <col min="12046" max="12046" width="10" style="28" bestFit="1" customWidth="1"/>
    <col min="12047" max="12047" width="9.140625" style="28" customWidth="1"/>
    <col min="12048" max="12048" width="10.5703125" style="28" bestFit="1" customWidth="1"/>
    <col min="12049" max="12049" width="4.85546875" style="28" bestFit="1" customWidth="1"/>
    <col min="12050" max="12050" width="9" style="28" customWidth="1"/>
    <col min="12051" max="12051" width="8.140625" style="28" customWidth="1"/>
    <col min="12052" max="12052" width="9.28515625" style="28" customWidth="1"/>
    <col min="12053" max="12053" width="7.5703125" style="28" customWidth="1"/>
    <col min="12054" max="12054" width="7" style="28" customWidth="1"/>
    <col min="12055" max="12055" width="8.140625" style="28" customWidth="1"/>
    <col min="12056" max="12288" width="14" style="28"/>
    <col min="12289" max="12289" width="15.85546875" style="28" customWidth="1"/>
    <col min="12290" max="12290" width="6" style="28" bestFit="1" customWidth="1"/>
    <col min="12291" max="12291" width="6.42578125" style="28" bestFit="1" customWidth="1"/>
    <col min="12292" max="12292" width="8.7109375" style="28" bestFit="1" customWidth="1"/>
    <col min="12293" max="12293" width="5.140625" style="28" bestFit="1" customWidth="1"/>
    <col min="12294" max="12294" width="9.42578125" style="28" customWidth="1"/>
    <col min="12295" max="12295" width="10.5703125" style="28" bestFit="1" customWidth="1"/>
    <col min="12296" max="12296" width="8.85546875" style="28" bestFit="1" customWidth="1"/>
    <col min="12297" max="12297" width="7.140625" style="28" bestFit="1" customWidth="1"/>
    <col min="12298" max="12298" width="8" style="28" customWidth="1"/>
    <col min="12299" max="12299" width="9.7109375" style="28" customWidth="1"/>
    <col min="12300" max="12300" width="9.42578125" style="28" bestFit="1" customWidth="1"/>
    <col min="12301" max="12301" width="9.7109375" style="28" bestFit="1" customWidth="1"/>
    <col min="12302" max="12302" width="10" style="28" bestFit="1" customWidth="1"/>
    <col min="12303" max="12303" width="9.140625" style="28" customWidth="1"/>
    <col min="12304" max="12304" width="10.5703125" style="28" bestFit="1" customWidth="1"/>
    <col min="12305" max="12305" width="4.85546875" style="28" bestFit="1" customWidth="1"/>
    <col min="12306" max="12306" width="9" style="28" customWidth="1"/>
    <col min="12307" max="12307" width="8.140625" style="28" customWidth="1"/>
    <col min="12308" max="12308" width="9.28515625" style="28" customWidth="1"/>
    <col min="12309" max="12309" width="7.5703125" style="28" customWidth="1"/>
    <col min="12310" max="12310" width="7" style="28" customWidth="1"/>
    <col min="12311" max="12311" width="8.140625" style="28" customWidth="1"/>
    <col min="12312" max="12544" width="14" style="28"/>
    <col min="12545" max="12545" width="15.85546875" style="28" customWidth="1"/>
    <col min="12546" max="12546" width="6" style="28" bestFit="1" customWidth="1"/>
    <col min="12547" max="12547" width="6.42578125" style="28" bestFit="1" customWidth="1"/>
    <col min="12548" max="12548" width="8.7109375" style="28" bestFit="1" customWidth="1"/>
    <col min="12549" max="12549" width="5.140625" style="28" bestFit="1" customWidth="1"/>
    <col min="12550" max="12550" width="9.42578125" style="28" customWidth="1"/>
    <col min="12551" max="12551" width="10.5703125" style="28" bestFit="1" customWidth="1"/>
    <col min="12552" max="12552" width="8.85546875" style="28" bestFit="1" customWidth="1"/>
    <col min="12553" max="12553" width="7.140625" style="28" bestFit="1" customWidth="1"/>
    <col min="12554" max="12554" width="8" style="28" customWidth="1"/>
    <col min="12555" max="12555" width="9.7109375" style="28" customWidth="1"/>
    <col min="12556" max="12556" width="9.42578125" style="28" bestFit="1" customWidth="1"/>
    <col min="12557" max="12557" width="9.7109375" style="28" bestFit="1" customWidth="1"/>
    <col min="12558" max="12558" width="10" style="28" bestFit="1" customWidth="1"/>
    <col min="12559" max="12559" width="9.140625" style="28" customWidth="1"/>
    <col min="12560" max="12560" width="10.5703125" style="28" bestFit="1" customWidth="1"/>
    <col min="12561" max="12561" width="4.85546875" style="28" bestFit="1" customWidth="1"/>
    <col min="12562" max="12562" width="9" style="28" customWidth="1"/>
    <col min="12563" max="12563" width="8.140625" style="28" customWidth="1"/>
    <col min="12564" max="12564" width="9.28515625" style="28" customWidth="1"/>
    <col min="12565" max="12565" width="7.5703125" style="28" customWidth="1"/>
    <col min="12566" max="12566" width="7" style="28" customWidth="1"/>
    <col min="12567" max="12567" width="8.140625" style="28" customWidth="1"/>
    <col min="12568" max="12800" width="14" style="28"/>
    <col min="12801" max="12801" width="15.85546875" style="28" customWidth="1"/>
    <col min="12802" max="12802" width="6" style="28" bestFit="1" customWidth="1"/>
    <col min="12803" max="12803" width="6.42578125" style="28" bestFit="1" customWidth="1"/>
    <col min="12804" max="12804" width="8.7109375" style="28" bestFit="1" customWidth="1"/>
    <col min="12805" max="12805" width="5.140625" style="28" bestFit="1" customWidth="1"/>
    <col min="12806" max="12806" width="9.42578125" style="28" customWidth="1"/>
    <col min="12807" max="12807" width="10.5703125" style="28" bestFit="1" customWidth="1"/>
    <col min="12808" max="12808" width="8.85546875" style="28" bestFit="1" customWidth="1"/>
    <col min="12809" max="12809" width="7.140625" style="28" bestFit="1" customWidth="1"/>
    <col min="12810" max="12810" width="8" style="28" customWidth="1"/>
    <col min="12811" max="12811" width="9.7109375" style="28" customWidth="1"/>
    <col min="12812" max="12812" width="9.42578125" style="28" bestFit="1" customWidth="1"/>
    <col min="12813" max="12813" width="9.7109375" style="28" bestFit="1" customWidth="1"/>
    <col min="12814" max="12814" width="10" style="28" bestFit="1" customWidth="1"/>
    <col min="12815" max="12815" width="9.140625" style="28" customWidth="1"/>
    <col min="12816" max="12816" width="10.5703125" style="28" bestFit="1" customWidth="1"/>
    <col min="12817" max="12817" width="4.85546875" style="28" bestFit="1" customWidth="1"/>
    <col min="12818" max="12818" width="9" style="28" customWidth="1"/>
    <col min="12819" max="12819" width="8.140625" style="28" customWidth="1"/>
    <col min="12820" max="12820" width="9.28515625" style="28" customWidth="1"/>
    <col min="12821" max="12821" width="7.5703125" style="28" customWidth="1"/>
    <col min="12822" max="12822" width="7" style="28" customWidth="1"/>
    <col min="12823" max="12823" width="8.140625" style="28" customWidth="1"/>
    <col min="12824" max="13056" width="14" style="28"/>
    <col min="13057" max="13057" width="15.85546875" style="28" customWidth="1"/>
    <col min="13058" max="13058" width="6" style="28" bestFit="1" customWidth="1"/>
    <col min="13059" max="13059" width="6.42578125" style="28" bestFit="1" customWidth="1"/>
    <col min="13060" max="13060" width="8.7109375" style="28" bestFit="1" customWidth="1"/>
    <col min="13061" max="13061" width="5.140625" style="28" bestFit="1" customWidth="1"/>
    <col min="13062" max="13062" width="9.42578125" style="28" customWidth="1"/>
    <col min="13063" max="13063" width="10.5703125" style="28" bestFit="1" customWidth="1"/>
    <col min="13064" max="13064" width="8.85546875" style="28" bestFit="1" customWidth="1"/>
    <col min="13065" max="13065" width="7.140625" style="28" bestFit="1" customWidth="1"/>
    <col min="13066" max="13066" width="8" style="28" customWidth="1"/>
    <col min="13067" max="13067" width="9.7109375" style="28" customWidth="1"/>
    <col min="13068" max="13068" width="9.42578125" style="28" bestFit="1" customWidth="1"/>
    <col min="13069" max="13069" width="9.7109375" style="28" bestFit="1" customWidth="1"/>
    <col min="13070" max="13070" width="10" style="28" bestFit="1" customWidth="1"/>
    <col min="13071" max="13071" width="9.140625" style="28" customWidth="1"/>
    <col min="13072" max="13072" width="10.5703125" style="28" bestFit="1" customWidth="1"/>
    <col min="13073" max="13073" width="4.85546875" style="28" bestFit="1" customWidth="1"/>
    <col min="13074" max="13074" width="9" style="28" customWidth="1"/>
    <col min="13075" max="13075" width="8.140625" style="28" customWidth="1"/>
    <col min="13076" max="13076" width="9.28515625" style="28" customWidth="1"/>
    <col min="13077" max="13077" width="7.5703125" style="28" customWidth="1"/>
    <col min="13078" max="13078" width="7" style="28" customWidth="1"/>
    <col min="13079" max="13079" width="8.140625" style="28" customWidth="1"/>
    <col min="13080" max="13312" width="14" style="28"/>
    <col min="13313" max="13313" width="15.85546875" style="28" customWidth="1"/>
    <col min="13314" max="13314" width="6" style="28" bestFit="1" customWidth="1"/>
    <col min="13315" max="13315" width="6.42578125" style="28" bestFit="1" customWidth="1"/>
    <col min="13316" max="13316" width="8.7109375" style="28" bestFit="1" customWidth="1"/>
    <col min="13317" max="13317" width="5.140625" style="28" bestFit="1" customWidth="1"/>
    <col min="13318" max="13318" width="9.42578125" style="28" customWidth="1"/>
    <col min="13319" max="13319" width="10.5703125" style="28" bestFit="1" customWidth="1"/>
    <col min="13320" max="13320" width="8.85546875" style="28" bestFit="1" customWidth="1"/>
    <col min="13321" max="13321" width="7.140625" style="28" bestFit="1" customWidth="1"/>
    <col min="13322" max="13322" width="8" style="28" customWidth="1"/>
    <col min="13323" max="13323" width="9.7109375" style="28" customWidth="1"/>
    <col min="13324" max="13324" width="9.42578125" style="28" bestFit="1" customWidth="1"/>
    <col min="13325" max="13325" width="9.7109375" style="28" bestFit="1" customWidth="1"/>
    <col min="13326" max="13326" width="10" style="28" bestFit="1" customWidth="1"/>
    <col min="13327" max="13327" width="9.140625" style="28" customWidth="1"/>
    <col min="13328" max="13328" width="10.5703125" style="28" bestFit="1" customWidth="1"/>
    <col min="13329" max="13329" width="4.85546875" style="28" bestFit="1" customWidth="1"/>
    <col min="13330" max="13330" width="9" style="28" customWidth="1"/>
    <col min="13331" max="13331" width="8.140625" style="28" customWidth="1"/>
    <col min="13332" max="13332" width="9.28515625" style="28" customWidth="1"/>
    <col min="13333" max="13333" width="7.5703125" style="28" customWidth="1"/>
    <col min="13334" max="13334" width="7" style="28" customWidth="1"/>
    <col min="13335" max="13335" width="8.140625" style="28" customWidth="1"/>
    <col min="13336" max="13568" width="14" style="28"/>
    <col min="13569" max="13569" width="15.85546875" style="28" customWidth="1"/>
    <col min="13570" max="13570" width="6" style="28" bestFit="1" customWidth="1"/>
    <col min="13571" max="13571" width="6.42578125" style="28" bestFit="1" customWidth="1"/>
    <col min="13572" max="13572" width="8.7109375" style="28" bestFit="1" customWidth="1"/>
    <col min="13573" max="13573" width="5.140625" style="28" bestFit="1" customWidth="1"/>
    <col min="13574" max="13574" width="9.42578125" style="28" customWidth="1"/>
    <col min="13575" max="13575" width="10.5703125" style="28" bestFit="1" customWidth="1"/>
    <col min="13576" max="13576" width="8.85546875" style="28" bestFit="1" customWidth="1"/>
    <col min="13577" max="13577" width="7.140625" style="28" bestFit="1" customWidth="1"/>
    <col min="13578" max="13578" width="8" style="28" customWidth="1"/>
    <col min="13579" max="13579" width="9.7109375" style="28" customWidth="1"/>
    <col min="13580" max="13580" width="9.42578125" style="28" bestFit="1" customWidth="1"/>
    <col min="13581" max="13581" width="9.7109375" style="28" bestFit="1" customWidth="1"/>
    <col min="13582" max="13582" width="10" style="28" bestFit="1" customWidth="1"/>
    <col min="13583" max="13583" width="9.140625" style="28" customWidth="1"/>
    <col min="13584" max="13584" width="10.5703125" style="28" bestFit="1" customWidth="1"/>
    <col min="13585" max="13585" width="4.85546875" style="28" bestFit="1" customWidth="1"/>
    <col min="13586" max="13586" width="9" style="28" customWidth="1"/>
    <col min="13587" max="13587" width="8.140625" style="28" customWidth="1"/>
    <col min="13588" max="13588" width="9.28515625" style="28" customWidth="1"/>
    <col min="13589" max="13589" width="7.5703125" style="28" customWidth="1"/>
    <col min="13590" max="13590" width="7" style="28" customWidth="1"/>
    <col min="13591" max="13591" width="8.140625" style="28" customWidth="1"/>
    <col min="13592" max="13824" width="14" style="28"/>
    <col min="13825" max="13825" width="15.85546875" style="28" customWidth="1"/>
    <col min="13826" max="13826" width="6" style="28" bestFit="1" customWidth="1"/>
    <col min="13827" max="13827" width="6.42578125" style="28" bestFit="1" customWidth="1"/>
    <col min="13828" max="13828" width="8.7109375" style="28" bestFit="1" customWidth="1"/>
    <col min="13829" max="13829" width="5.140625" style="28" bestFit="1" customWidth="1"/>
    <col min="13830" max="13830" width="9.42578125" style="28" customWidth="1"/>
    <col min="13831" max="13831" width="10.5703125" style="28" bestFit="1" customWidth="1"/>
    <col min="13832" max="13832" width="8.85546875" style="28" bestFit="1" customWidth="1"/>
    <col min="13833" max="13833" width="7.140625" style="28" bestFit="1" customWidth="1"/>
    <col min="13834" max="13834" width="8" style="28" customWidth="1"/>
    <col min="13835" max="13835" width="9.7109375" style="28" customWidth="1"/>
    <col min="13836" max="13836" width="9.42578125" style="28" bestFit="1" customWidth="1"/>
    <col min="13837" max="13837" width="9.7109375" style="28" bestFit="1" customWidth="1"/>
    <col min="13838" max="13838" width="10" style="28" bestFit="1" customWidth="1"/>
    <col min="13839" max="13839" width="9.140625" style="28" customWidth="1"/>
    <col min="13840" max="13840" width="10.5703125" style="28" bestFit="1" customWidth="1"/>
    <col min="13841" max="13841" width="4.85546875" style="28" bestFit="1" customWidth="1"/>
    <col min="13842" max="13842" width="9" style="28" customWidth="1"/>
    <col min="13843" max="13843" width="8.140625" style="28" customWidth="1"/>
    <col min="13844" max="13844" width="9.28515625" style="28" customWidth="1"/>
    <col min="13845" max="13845" width="7.5703125" style="28" customWidth="1"/>
    <col min="13846" max="13846" width="7" style="28" customWidth="1"/>
    <col min="13847" max="13847" width="8.140625" style="28" customWidth="1"/>
    <col min="13848" max="14080" width="14" style="28"/>
    <col min="14081" max="14081" width="15.85546875" style="28" customWidth="1"/>
    <col min="14082" max="14082" width="6" style="28" bestFit="1" customWidth="1"/>
    <col min="14083" max="14083" width="6.42578125" style="28" bestFit="1" customWidth="1"/>
    <col min="14084" max="14084" width="8.7109375" style="28" bestFit="1" customWidth="1"/>
    <col min="14085" max="14085" width="5.140625" style="28" bestFit="1" customWidth="1"/>
    <col min="14086" max="14086" width="9.42578125" style="28" customWidth="1"/>
    <col min="14087" max="14087" width="10.5703125" style="28" bestFit="1" customWidth="1"/>
    <col min="14088" max="14088" width="8.85546875" style="28" bestFit="1" customWidth="1"/>
    <col min="14089" max="14089" width="7.140625" style="28" bestFit="1" customWidth="1"/>
    <col min="14090" max="14090" width="8" style="28" customWidth="1"/>
    <col min="14091" max="14091" width="9.7109375" style="28" customWidth="1"/>
    <col min="14092" max="14092" width="9.42578125" style="28" bestFit="1" customWidth="1"/>
    <col min="14093" max="14093" width="9.7109375" style="28" bestFit="1" customWidth="1"/>
    <col min="14094" max="14094" width="10" style="28" bestFit="1" customWidth="1"/>
    <col min="14095" max="14095" width="9.140625" style="28" customWidth="1"/>
    <col min="14096" max="14096" width="10.5703125" style="28" bestFit="1" customWidth="1"/>
    <col min="14097" max="14097" width="4.85546875" style="28" bestFit="1" customWidth="1"/>
    <col min="14098" max="14098" width="9" style="28" customWidth="1"/>
    <col min="14099" max="14099" width="8.140625" style="28" customWidth="1"/>
    <col min="14100" max="14100" width="9.28515625" style="28" customWidth="1"/>
    <col min="14101" max="14101" width="7.5703125" style="28" customWidth="1"/>
    <col min="14102" max="14102" width="7" style="28" customWidth="1"/>
    <col min="14103" max="14103" width="8.140625" style="28" customWidth="1"/>
    <col min="14104" max="14336" width="14" style="28"/>
    <col min="14337" max="14337" width="15.85546875" style="28" customWidth="1"/>
    <col min="14338" max="14338" width="6" style="28" bestFit="1" customWidth="1"/>
    <col min="14339" max="14339" width="6.42578125" style="28" bestFit="1" customWidth="1"/>
    <col min="14340" max="14340" width="8.7109375" style="28" bestFit="1" customWidth="1"/>
    <col min="14341" max="14341" width="5.140625" style="28" bestFit="1" customWidth="1"/>
    <col min="14342" max="14342" width="9.42578125" style="28" customWidth="1"/>
    <col min="14343" max="14343" width="10.5703125" style="28" bestFit="1" customWidth="1"/>
    <col min="14344" max="14344" width="8.85546875" style="28" bestFit="1" customWidth="1"/>
    <col min="14345" max="14345" width="7.140625" style="28" bestFit="1" customWidth="1"/>
    <col min="14346" max="14346" width="8" style="28" customWidth="1"/>
    <col min="14347" max="14347" width="9.7109375" style="28" customWidth="1"/>
    <col min="14348" max="14348" width="9.42578125" style="28" bestFit="1" customWidth="1"/>
    <col min="14349" max="14349" width="9.7109375" style="28" bestFit="1" customWidth="1"/>
    <col min="14350" max="14350" width="10" style="28" bestFit="1" customWidth="1"/>
    <col min="14351" max="14351" width="9.140625" style="28" customWidth="1"/>
    <col min="14352" max="14352" width="10.5703125" style="28" bestFit="1" customWidth="1"/>
    <col min="14353" max="14353" width="4.85546875" style="28" bestFit="1" customWidth="1"/>
    <col min="14354" max="14354" width="9" style="28" customWidth="1"/>
    <col min="14355" max="14355" width="8.140625" style="28" customWidth="1"/>
    <col min="14356" max="14356" width="9.28515625" style="28" customWidth="1"/>
    <col min="14357" max="14357" width="7.5703125" style="28" customWidth="1"/>
    <col min="14358" max="14358" width="7" style="28" customWidth="1"/>
    <col min="14359" max="14359" width="8.140625" style="28" customWidth="1"/>
    <col min="14360" max="14592" width="14" style="28"/>
    <col min="14593" max="14593" width="15.85546875" style="28" customWidth="1"/>
    <col min="14594" max="14594" width="6" style="28" bestFit="1" customWidth="1"/>
    <col min="14595" max="14595" width="6.42578125" style="28" bestFit="1" customWidth="1"/>
    <col min="14596" max="14596" width="8.7109375" style="28" bestFit="1" customWidth="1"/>
    <col min="14597" max="14597" width="5.140625" style="28" bestFit="1" customWidth="1"/>
    <col min="14598" max="14598" width="9.42578125" style="28" customWidth="1"/>
    <col min="14599" max="14599" width="10.5703125" style="28" bestFit="1" customWidth="1"/>
    <col min="14600" max="14600" width="8.85546875" style="28" bestFit="1" customWidth="1"/>
    <col min="14601" max="14601" width="7.140625" style="28" bestFit="1" customWidth="1"/>
    <col min="14602" max="14602" width="8" style="28" customWidth="1"/>
    <col min="14603" max="14603" width="9.7109375" style="28" customWidth="1"/>
    <col min="14604" max="14604" width="9.42578125" style="28" bestFit="1" customWidth="1"/>
    <col min="14605" max="14605" width="9.7109375" style="28" bestFit="1" customWidth="1"/>
    <col min="14606" max="14606" width="10" style="28" bestFit="1" customWidth="1"/>
    <col min="14607" max="14607" width="9.140625" style="28" customWidth="1"/>
    <col min="14608" max="14608" width="10.5703125" style="28" bestFit="1" customWidth="1"/>
    <col min="14609" max="14609" width="4.85546875" style="28" bestFit="1" customWidth="1"/>
    <col min="14610" max="14610" width="9" style="28" customWidth="1"/>
    <col min="14611" max="14611" width="8.140625" style="28" customWidth="1"/>
    <col min="14612" max="14612" width="9.28515625" style="28" customWidth="1"/>
    <col min="14613" max="14613" width="7.5703125" style="28" customWidth="1"/>
    <col min="14614" max="14614" width="7" style="28" customWidth="1"/>
    <col min="14615" max="14615" width="8.140625" style="28" customWidth="1"/>
    <col min="14616" max="14848" width="14" style="28"/>
    <col min="14849" max="14849" width="15.85546875" style="28" customWidth="1"/>
    <col min="14850" max="14850" width="6" style="28" bestFit="1" customWidth="1"/>
    <col min="14851" max="14851" width="6.42578125" style="28" bestFit="1" customWidth="1"/>
    <col min="14852" max="14852" width="8.7109375" style="28" bestFit="1" customWidth="1"/>
    <col min="14853" max="14853" width="5.140625" style="28" bestFit="1" customWidth="1"/>
    <col min="14854" max="14854" width="9.42578125" style="28" customWidth="1"/>
    <col min="14855" max="14855" width="10.5703125" style="28" bestFit="1" customWidth="1"/>
    <col min="14856" max="14856" width="8.85546875" style="28" bestFit="1" customWidth="1"/>
    <col min="14857" max="14857" width="7.140625" style="28" bestFit="1" customWidth="1"/>
    <col min="14858" max="14858" width="8" style="28" customWidth="1"/>
    <col min="14859" max="14859" width="9.7109375" style="28" customWidth="1"/>
    <col min="14860" max="14860" width="9.42578125" style="28" bestFit="1" customWidth="1"/>
    <col min="14861" max="14861" width="9.7109375" style="28" bestFit="1" customWidth="1"/>
    <col min="14862" max="14862" width="10" style="28" bestFit="1" customWidth="1"/>
    <col min="14863" max="14863" width="9.140625" style="28" customWidth="1"/>
    <col min="14864" max="14864" width="10.5703125" style="28" bestFit="1" customWidth="1"/>
    <col min="14865" max="14865" width="4.85546875" style="28" bestFit="1" customWidth="1"/>
    <col min="14866" max="14866" width="9" style="28" customWidth="1"/>
    <col min="14867" max="14867" width="8.140625" style="28" customWidth="1"/>
    <col min="14868" max="14868" width="9.28515625" style="28" customWidth="1"/>
    <col min="14869" max="14869" width="7.5703125" style="28" customWidth="1"/>
    <col min="14870" max="14870" width="7" style="28" customWidth="1"/>
    <col min="14871" max="14871" width="8.140625" style="28" customWidth="1"/>
    <col min="14872" max="15104" width="14" style="28"/>
    <col min="15105" max="15105" width="15.85546875" style="28" customWidth="1"/>
    <col min="15106" max="15106" width="6" style="28" bestFit="1" customWidth="1"/>
    <col min="15107" max="15107" width="6.42578125" style="28" bestFit="1" customWidth="1"/>
    <col min="15108" max="15108" width="8.7109375" style="28" bestFit="1" customWidth="1"/>
    <col min="15109" max="15109" width="5.140625" style="28" bestFit="1" customWidth="1"/>
    <col min="15110" max="15110" width="9.42578125" style="28" customWidth="1"/>
    <col min="15111" max="15111" width="10.5703125" style="28" bestFit="1" customWidth="1"/>
    <col min="15112" max="15112" width="8.85546875" style="28" bestFit="1" customWidth="1"/>
    <col min="15113" max="15113" width="7.140625" style="28" bestFit="1" customWidth="1"/>
    <col min="15114" max="15114" width="8" style="28" customWidth="1"/>
    <col min="15115" max="15115" width="9.7109375" style="28" customWidth="1"/>
    <col min="15116" max="15116" width="9.42578125" style="28" bestFit="1" customWidth="1"/>
    <col min="15117" max="15117" width="9.7109375" style="28" bestFit="1" customWidth="1"/>
    <col min="15118" max="15118" width="10" style="28" bestFit="1" customWidth="1"/>
    <col min="15119" max="15119" width="9.140625" style="28" customWidth="1"/>
    <col min="15120" max="15120" width="10.5703125" style="28" bestFit="1" customWidth="1"/>
    <col min="15121" max="15121" width="4.85546875" style="28" bestFit="1" customWidth="1"/>
    <col min="15122" max="15122" width="9" style="28" customWidth="1"/>
    <col min="15123" max="15123" width="8.140625" style="28" customWidth="1"/>
    <col min="15124" max="15124" width="9.28515625" style="28" customWidth="1"/>
    <col min="15125" max="15125" width="7.5703125" style="28" customWidth="1"/>
    <col min="15126" max="15126" width="7" style="28" customWidth="1"/>
    <col min="15127" max="15127" width="8.140625" style="28" customWidth="1"/>
    <col min="15128" max="15360" width="14" style="28"/>
    <col min="15361" max="15361" width="15.85546875" style="28" customWidth="1"/>
    <col min="15362" max="15362" width="6" style="28" bestFit="1" customWidth="1"/>
    <col min="15363" max="15363" width="6.42578125" style="28" bestFit="1" customWidth="1"/>
    <col min="15364" max="15364" width="8.7109375" style="28" bestFit="1" customWidth="1"/>
    <col min="15365" max="15365" width="5.140625" style="28" bestFit="1" customWidth="1"/>
    <col min="15366" max="15366" width="9.42578125" style="28" customWidth="1"/>
    <col min="15367" max="15367" width="10.5703125" style="28" bestFit="1" customWidth="1"/>
    <col min="15368" max="15368" width="8.85546875" style="28" bestFit="1" customWidth="1"/>
    <col min="15369" max="15369" width="7.140625" style="28" bestFit="1" customWidth="1"/>
    <col min="15370" max="15370" width="8" style="28" customWidth="1"/>
    <col min="15371" max="15371" width="9.7109375" style="28" customWidth="1"/>
    <col min="15372" max="15372" width="9.42578125" style="28" bestFit="1" customWidth="1"/>
    <col min="15373" max="15373" width="9.7109375" style="28" bestFit="1" customWidth="1"/>
    <col min="15374" max="15374" width="10" style="28" bestFit="1" customWidth="1"/>
    <col min="15375" max="15375" width="9.140625" style="28" customWidth="1"/>
    <col min="15376" max="15376" width="10.5703125" style="28" bestFit="1" customWidth="1"/>
    <col min="15377" max="15377" width="4.85546875" style="28" bestFit="1" customWidth="1"/>
    <col min="15378" max="15378" width="9" style="28" customWidth="1"/>
    <col min="15379" max="15379" width="8.140625" style="28" customWidth="1"/>
    <col min="15380" max="15380" width="9.28515625" style="28" customWidth="1"/>
    <col min="15381" max="15381" width="7.5703125" style="28" customWidth="1"/>
    <col min="15382" max="15382" width="7" style="28" customWidth="1"/>
    <col min="15383" max="15383" width="8.140625" style="28" customWidth="1"/>
    <col min="15384" max="15616" width="14" style="28"/>
    <col min="15617" max="15617" width="15.85546875" style="28" customWidth="1"/>
    <col min="15618" max="15618" width="6" style="28" bestFit="1" customWidth="1"/>
    <col min="15619" max="15619" width="6.42578125" style="28" bestFit="1" customWidth="1"/>
    <col min="15620" max="15620" width="8.7109375" style="28" bestFit="1" customWidth="1"/>
    <col min="15621" max="15621" width="5.140625" style="28" bestFit="1" customWidth="1"/>
    <col min="15622" max="15622" width="9.42578125" style="28" customWidth="1"/>
    <col min="15623" max="15623" width="10.5703125" style="28" bestFit="1" customWidth="1"/>
    <col min="15624" max="15624" width="8.85546875" style="28" bestFit="1" customWidth="1"/>
    <col min="15625" max="15625" width="7.140625" style="28" bestFit="1" customWidth="1"/>
    <col min="15626" max="15626" width="8" style="28" customWidth="1"/>
    <col min="15627" max="15627" width="9.7109375" style="28" customWidth="1"/>
    <col min="15628" max="15628" width="9.42578125" style="28" bestFit="1" customWidth="1"/>
    <col min="15629" max="15629" width="9.7109375" style="28" bestFit="1" customWidth="1"/>
    <col min="15630" max="15630" width="10" style="28" bestFit="1" customWidth="1"/>
    <col min="15631" max="15631" width="9.140625" style="28" customWidth="1"/>
    <col min="15632" max="15632" width="10.5703125" style="28" bestFit="1" customWidth="1"/>
    <col min="15633" max="15633" width="4.85546875" style="28" bestFit="1" customWidth="1"/>
    <col min="15634" max="15634" width="9" style="28" customWidth="1"/>
    <col min="15635" max="15635" width="8.140625" style="28" customWidth="1"/>
    <col min="15636" max="15636" width="9.28515625" style="28" customWidth="1"/>
    <col min="15637" max="15637" width="7.5703125" style="28" customWidth="1"/>
    <col min="15638" max="15638" width="7" style="28" customWidth="1"/>
    <col min="15639" max="15639" width="8.140625" style="28" customWidth="1"/>
    <col min="15640" max="15872" width="14" style="28"/>
    <col min="15873" max="15873" width="15.85546875" style="28" customWidth="1"/>
    <col min="15874" max="15874" width="6" style="28" bestFit="1" customWidth="1"/>
    <col min="15875" max="15875" width="6.42578125" style="28" bestFit="1" customWidth="1"/>
    <col min="15876" max="15876" width="8.7109375" style="28" bestFit="1" customWidth="1"/>
    <col min="15877" max="15877" width="5.140625" style="28" bestFit="1" customWidth="1"/>
    <col min="15878" max="15878" width="9.42578125" style="28" customWidth="1"/>
    <col min="15879" max="15879" width="10.5703125" style="28" bestFit="1" customWidth="1"/>
    <col min="15880" max="15880" width="8.85546875" style="28" bestFit="1" customWidth="1"/>
    <col min="15881" max="15881" width="7.140625" style="28" bestFit="1" customWidth="1"/>
    <col min="15882" max="15882" width="8" style="28" customWidth="1"/>
    <col min="15883" max="15883" width="9.7109375" style="28" customWidth="1"/>
    <col min="15884" max="15884" width="9.42578125" style="28" bestFit="1" customWidth="1"/>
    <col min="15885" max="15885" width="9.7109375" style="28" bestFit="1" customWidth="1"/>
    <col min="15886" max="15886" width="10" style="28" bestFit="1" customWidth="1"/>
    <col min="15887" max="15887" width="9.140625" style="28" customWidth="1"/>
    <col min="15888" max="15888" width="10.5703125" style="28" bestFit="1" customWidth="1"/>
    <col min="15889" max="15889" width="4.85546875" style="28" bestFit="1" customWidth="1"/>
    <col min="15890" max="15890" width="9" style="28" customWidth="1"/>
    <col min="15891" max="15891" width="8.140625" style="28" customWidth="1"/>
    <col min="15892" max="15892" width="9.28515625" style="28" customWidth="1"/>
    <col min="15893" max="15893" width="7.5703125" style="28" customWidth="1"/>
    <col min="15894" max="15894" width="7" style="28" customWidth="1"/>
    <col min="15895" max="15895" width="8.140625" style="28" customWidth="1"/>
    <col min="15896" max="16128" width="14" style="28"/>
    <col min="16129" max="16129" width="15.85546875" style="28" customWidth="1"/>
    <col min="16130" max="16130" width="6" style="28" bestFit="1" customWidth="1"/>
    <col min="16131" max="16131" width="6.42578125" style="28" bestFit="1" customWidth="1"/>
    <col min="16132" max="16132" width="8.7109375" style="28" bestFit="1" customWidth="1"/>
    <col min="16133" max="16133" width="5.140625" style="28" bestFit="1" customWidth="1"/>
    <col min="16134" max="16134" width="9.42578125" style="28" customWidth="1"/>
    <col min="16135" max="16135" width="10.5703125" style="28" bestFit="1" customWidth="1"/>
    <col min="16136" max="16136" width="8.85546875" style="28" bestFit="1" customWidth="1"/>
    <col min="16137" max="16137" width="7.140625" style="28" bestFit="1" customWidth="1"/>
    <col min="16138" max="16138" width="8" style="28" customWidth="1"/>
    <col min="16139" max="16139" width="9.7109375" style="28" customWidth="1"/>
    <col min="16140" max="16140" width="9.42578125" style="28" bestFit="1" customWidth="1"/>
    <col min="16141" max="16141" width="9.7109375" style="28" bestFit="1" customWidth="1"/>
    <col min="16142" max="16142" width="10" style="28" bestFit="1" customWidth="1"/>
    <col min="16143" max="16143" width="9.140625" style="28" customWidth="1"/>
    <col min="16144" max="16144" width="10.5703125" style="28" bestFit="1" customWidth="1"/>
    <col min="16145" max="16145" width="4.85546875" style="28" bestFit="1" customWidth="1"/>
    <col min="16146" max="16146" width="9" style="28" customWidth="1"/>
    <col min="16147" max="16147" width="8.140625" style="28" customWidth="1"/>
    <col min="16148" max="16148" width="9.28515625" style="28" customWidth="1"/>
    <col min="16149" max="16149" width="7.5703125" style="28" customWidth="1"/>
    <col min="16150" max="16150" width="7" style="28" customWidth="1"/>
    <col min="16151" max="16151" width="8.140625" style="28" customWidth="1"/>
    <col min="16152" max="16384" width="14" style="28"/>
  </cols>
  <sheetData>
    <row r="1" spans="1:49" ht="11.25" customHeight="1">
      <c r="A1" s="549" t="s">
        <v>586</v>
      </c>
    </row>
    <row r="2" spans="1:49" ht="11.25" customHeight="1">
      <c r="A2" s="4" t="s">
        <v>556</v>
      </c>
    </row>
    <row r="3" spans="1:49" ht="11.25" customHeight="1">
      <c r="A3" s="528" t="s">
        <v>557</v>
      </c>
    </row>
    <row r="4" spans="1:49" ht="11.25" customHeight="1">
      <c r="B4" s="190"/>
      <c r="C4" s="190"/>
      <c r="D4" s="190"/>
      <c r="E4" s="190"/>
      <c r="F4" s="190"/>
      <c r="G4" s="190"/>
      <c r="H4" s="190"/>
      <c r="I4" s="190"/>
      <c r="J4" s="190"/>
      <c r="K4" s="190"/>
      <c r="L4" s="190"/>
      <c r="M4" s="190"/>
      <c r="N4" s="190"/>
      <c r="O4" s="190"/>
      <c r="P4" s="190"/>
      <c r="Q4" s="190"/>
      <c r="R4" s="190"/>
      <c r="S4" s="190"/>
      <c r="T4" s="190"/>
      <c r="U4" s="190"/>
      <c r="V4" s="190"/>
      <c r="W4" s="190"/>
    </row>
    <row r="5" spans="1:49" s="11" customFormat="1" ht="11.25" customHeight="1">
      <c r="A5" s="1198" t="s">
        <v>416</v>
      </c>
      <c r="B5" s="1236" t="s">
        <v>556</v>
      </c>
      <c r="C5" s="1236"/>
      <c r="D5" s="1236"/>
      <c r="E5" s="1236"/>
      <c r="F5" s="1236"/>
      <c r="G5" s="1236"/>
      <c r="H5" s="1236"/>
      <c r="I5" s="1236"/>
      <c r="J5" s="1236"/>
      <c r="K5" s="1236"/>
      <c r="L5" s="1236"/>
      <c r="M5" s="1236"/>
      <c r="N5" s="1236"/>
      <c r="O5" s="1236"/>
      <c r="P5" s="1236"/>
      <c r="Q5" s="1236"/>
      <c r="R5" s="1236"/>
      <c r="S5" s="1236"/>
      <c r="T5" s="1236"/>
      <c r="U5" s="1236"/>
      <c r="V5" s="1236"/>
      <c r="W5" s="1236"/>
    </row>
    <row r="6" spans="1:49" s="11" customFormat="1" ht="41.25" customHeight="1">
      <c r="A6" s="1248"/>
      <c r="B6" s="959" t="s">
        <v>558</v>
      </c>
      <c r="C6" s="959" t="s">
        <v>559</v>
      </c>
      <c r="D6" s="959" t="s">
        <v>560</v>
      </c>
      <c r="E6" s="959" t="s">
        <v>561</v>
      </c>
      <c r="F6" s="959" t="s">
        <v>562</v>
      </c>
      <c r="G6" s="959" t="s">
        <v>563</v>
      </c>
      <c r="H6" s="959" t="s">
        <v>166</v>
      </c>
      <c r="I6" s="959" t="s">
        <v>564</v>
      </c>
      <c r="J6" s="959" t="s">
        <v>565</v>
      </c>
      <c r="K6" s="959" t="s">
        <v>566</v>
      </c>
      <c r="L6" s="959" t="s">
        <v>567</v>
      </c>
      <c r="M6" s="959" t="s">
        <v>568</v>
      </c>
      <c r="N6" s="959" t="s">
        <v>569</v>
      </c>
      <c r="O6" s="959" t="s">
        <v>570</v>
      </c>
      <c r="P6" s="959" t="s">
        <v>571</v>
      </c>
      <c r="Q6" s="959" t="s">
        <v>572</v>
      </c>
      <c r="R6" s="959" t="s">
        <v>573</v>
      </c>
      <c r="S6" s="959" t="s">
        <v>574</v>
      </c>
      <c r="T6" s="959" t="s">
        <v>575</v>
      </c>
      <c r="U6" s="959" t="s">
        <v>576</v>
      </c>
      <c r="V6" s="959" t="s">
        <v>577</v>
      </c>
      <c r="W6" s="887" t="s">
        <v>7</v>
      </c>
    </row>
    <row r="7" spans="1:49" s="11" customFormat="1" ht="11.25" customHeight="1">
      <c r="A7" s="884"/>
      <c r="B7" s="960"/>
      <c r="C7" s="961"/>
      <c r="D7" s="961"/>
      <c r="E7" s="962"/>
      <c r="F7" s="962"/>
      <c r="G7" s="960"/>
      <c r="H7" s="961"/>
      <c r="I7" s="962"/>
      <c r="J7" s="962"/>
      <c r="K7" s="962"/>
      <c r="L7" s="962"/>
      <c r="M7" s="962"/>
      <c r="N7" s="962"/>
      <c r="O7" s="962"/>
      <c r="P7" s="962"/>
      <c r="Q7" s="962"/>
      <c r="R7" s="962"/>
      <c r="S7" s="962"/>
      <c r="T7" s="962"/>
      <c r="U7" s="962"/>
      <c r="V7" s="962"/>
      <c r="W7" s="962"/>
    </row>
    <row r="8" spans="1:49" s="11" customFormat="1" ht="11.25" customHeight="1">
      <c r="A8" s="963" t="s">
        <v>82</v>
      </c>
      <c r="B8" s="841">
        <v>8416</v>
      </c>
      <c r="C8" s="841">
        <v>5881</v>
      </c>
      <c r="D8" s="841">
        <v>1963</v>
      </c>
      <c r="E8" s="841">
        <v>923</v>
      </c>
      <c r="F8" s="841">
        <v>591</v>
      </c>
      <c r="G8" s="841">
        <v>582</v>
      </c>
      <c r="H8" s="841">
        <v>476</v>
      </c>
      <c r="I8" s="841">
        <v>315</v>
      </c>
      <c r="J8" s="841">
        <v>237</v>
      </c>
      <c r="K8" s="841">
        <v>178</v>
      </c>
      <c r="L8" s="841">
        <v>177</v>
      </c>
      <c r="M8" s="841">
        <v>151</v>
      </c>
      <c r="N8" s="841">
        <v>110</v>
      </c>
      <c r="O8" s="841">
        <v>108</v>
      </c>
      <c r="P8" s="841">
        <v>69</v>
      </c>
      <c r="Q8" s="841">
        <v>48</v>
      </c>
      <c r="R8" s="841">
        <v>46</v>
      </c>
      <c r="S8" s="841">
        <v>25</v>
      </c>
      <c r="T8" s="841">
        <v>21</v>
      </c>
      <c r="U8" s="841">
        <v>8</v>
      </c>
      <c r="V8" s="841">
        <v>1419</v>
      </c>
      <c r="W8" s="841">
        <v>21744</v>
      </c>
      <c r="X8" s="424"/>
      <c r="Y8" s="424"/>
      <c r="Z8" s="424"/>
      <c r="AA8" s="424"/>
      <c r="AB8" s="424"/>
      <c r="AC8" s="424"/>
      <c r="AD8" s="424"/>
      <c r="AE8" s="424"/>
      <c r="AF8" s="424"/>
      <c r="AG8" s="424"/>
      <c r="AH8" s="424"/>
      <c r="AI8" s="424"/>
      <c r="AJ8" s="424"/>
      <c r="AK8" s="424"/>
      <c r="AL8" s="424"/>
      <c r="AM8" s="424"/>
      <c r="AN8" s="424"/>
      <c r="AO8" s="424"/>
      <c r="AP8" s="424"/>
      <c r="AQ8" s="424"/>
      <c r="AR8" s="424"/>
      <c r="AS8" s="424"/>
      <c r="AT8" s="424"/>
      <c r="AU8" s="424"/>
      <c r="AV8" s="424"/>
      <c r="AW8" s="424"/>
    </row>
    <row r="9" spans="1:49" s="11" customFormat="1" ht="11.25" customHeight="1">
      <c r="A9" s="964" t="s">
        <v>336</v>
      </c>
      <c r="B9" s="965">
        <v>38.704930095658575</v>
      </c>
      <c r="C9" s="966">
        <v>27.046541574687271</v>
      </c>
      <c r="D9" s="966">
        <v>9.0277777777777786</v>
      </c>
      <c r="E9" s="967">
        <v>4.2448491537895512</v>
      </c>
      <c r="F9" s="967">
        <v>2.7179911699779251</v>
      </c>
      <c r="G9" s="965">
        <v>2.6766004415011038</v>
      </c>
      <c r="H9" s="968">
        <v>2.1891096394407654</v>
      </c>
      <c r="I9" s="967">
        <v>1.4486754966887416</v>
      </c>
      <c r="J9" s="967">
        <v>1.0899558498896247</v>
      </c>
      <c r="K9" s="967">
        <v>0.81861662987490802</v>
      </c>
      <c r="L9" s="967">
        <v>0.8140176600441501</v>
      </c>
      <c r="M9" s="967">
        <v>0.69444444444444442</v>
      </c>
      <c r="N9" s="967">
        <v>0.50588668138337012</v>
      </c>
      <c r="O9" s="967">
        <v>0.49668874172185429</v>
      </c>
      <c r="P9" s="967">
        <v>0.31732891832229582</v>
      </c>
      <c r="Q9" s="967">
        <v>0.22075055187637968</v>
      </c>
      <c r="R9" s="967">
        <v>0.21155261221486388</v>
      </c>
      <c r="S9" s="967">
        <v>0.11497424576894776</v>
      </c>
      <c r="T9" s="967">
        <v>9.6578366445916108E-2</v>
      </c>
      <c r="U9" s="967">
        <v>3.679175864606328E-2</v>
      </c>
      <c r="V9" s="967">
        <v>6.5259381898454745</v>
      </c>
      <c r="W9" s="967">
        <v>100</v>
      </c>
    </row>
    <row r="10" spans="1:49" s="11" customFormat="1" ht="11.25" customHeight="1">
      <c r="A10" s="516"/>
      <c r="B10" s="418"/>
      <c r="C10" s="418"/>
      <c r="D10" s="418"/>
      <c r="E10" s="418"/>
      <c r="F10" s="418"/>
      <c r="G10" s="418"/>
      <c r="H10" s="418"/>
      <c r="I10" s="418"/>
      <c r="J10" s="418"/>
      <c r="K10" s="418"/>
      <c r="L10" s="418"/>
      <c r="M10" s="418"/>
      <c r="N10" s="418"/>
      <c r="O10" s="418"/>
      <c r="P10" s="418"/>
      <c r="Q10" s="418"/>
      <c r="R10" s="418"/>
      <c r="S10" s="418"/>
      <c r="T10" s="418"/>
      <c r="U10" s="418"/>
      <c r="V10" s="418"/>
      <c r="W10" s="431"/>
    </row>
    <row r="11" spans="1:49" s="11" customFormat="1" ht="11.25" customHeight="1">
      <c r="A11" s="969" t="s">
        <v>11</v>
      </c>
      <c r="B11" s="99">
        <v>140</v>
      </c>
      <c r="C11" s="99">
        <v>38</v>
      </c>
      <c r="D11" s="357" t="s">
        <v>58</v>
      </c>
      <c r="E11" s="99">
        <v>37</v>
      </c>
      <c r="F11" s="99">
        <v>2</v>
      </c>
      <c r="G11" s="99">
        <v>38</v>
      </c>
      <c r="H11" s="99">
        <v>6</v>
      </c>
      <c r="I11" s="99">
        <v>5</v>
      </c>
      <c r="J11" s="99">
        <v>11</v>
      </c>
      <c r="K11" s="99">
        <v>2</v>
      </c>
      <c r="L11" s="99">
        <v>8</v>
      </c>
      <c r="M11" s="99">
        <v>6</v>
      </c>
      <c r="N11" s="357" t="s">
        <v>58</v>
      </c>
      <c r="O11" s="99">
        <v>49</v>
      </c>
      <c r="P11" s="99">
        <v>2</v>
      </c>
      <c r="Q11" s="99">
        <v>3</v>
      </c>
      <c r="R11" s="99">
        <v>7</v>
      </c>
      <c r="S11" s="99">
        <v>1</v>
      </c>
      <c r="T11" s="357" t="s">
        <v>58</v>
      </c>
      <c r="U11" s="357" t="s">
        <v>58</v>
      </c>
      <c r="V11" s="99">
        <v>7</v>
      </c>
      <c r="W11" s="849">
        <v>362</v>
      </c>
    </row>
    <row r="12" spans="1:49" s="11" customFormat="1" ht="11.25" customHeight="1">
      <c r="A12" s="573" t="s">
        <v>12</v>
      </c>
      <c r="B12" s="12">
        <v>156</v>
      </c>
      <c r="C12" s="12">
        <v>95</v>
      </c>
      <c r="D12" s="12">
        <v>36</v>
      </c>
      <c r="E12" s="12">
        <v>31</v>
      </c>
      <c r="F12" s="12">
        <v>85</v>
      </c>
      <c r="G12" s="12">
        <v>22</v>
      </c>
      <c r="H12" s="363" t="s">
        <v>58</v>
      </c>
      <c r="I12" s="12">
        <v>23</v>
      </c>
      <c r="J12" s="363" t="s">
        <v>58</v>
      </c>
      <c r="K12" s="363" t="s">
        <v>58</v>
      </c>
      <c r="L12" s="363" t="s">
        <v>58</v>
      </c>
      <c r="M12" s="12">
        <v>2</v>
      </c>
      <c r="N12" s="363" t="s">
        <v>58</v>
      </c>
      <c r="O12" s="12">
        <v>30</v>
      </c>
      <c r="P12" s="12">
        <v>20</v>
      </c>
      <c r="Q12" s="363" t="s">
        <v>58</v>
      </c>
      <c r="R12" s="363" t="s">
        <v>58</v>
      </c>
      <c r="S12" s="363" t="s">
        <v>58</v>
      </c>
      <c r="T12" s="363" t="s">
        <v>58</v>
      </c>
      <c r="U12" s="363" t="s">
        <v>58</v>
      </c>
      <c r="V12" s="12">
        <v>51</v>
      </c>
      <c r="W12" s="431">
        <v>551</v>
      </c>
    </row>
    <row r="13" spans="1:49" s="11" customFormat="1" ht="11.25" customHeight="1">
      <c r="A13" s="573" t="s">
        <v>13</v>
      </c>
      <c r="B13" s="12">
        <v>11</v>
      </c>
      <c r="C13" s="12">
        <v>2</v>
      </c>
      <c r="D13" s="12">
        <v>4</v>
      </c>
      <c r="E13" s="12">
        <v>8</v>
      </c>
      <c r="F13" s="12">
        <v>1</v>
      </c>
      <c r="G13" s="12">
        <v>3</v>
      </c>
      <c r="H13" s="12">
        <v>5</v>
      </c>
      <c r="I13" s="12">
        <v>2</v>
      </c>
      <c r="J13" s="12">
        <v>4</v>
      </c>
      <c r="K13" s="12">
        <v>6</v>
      </c>
      <c r="L13" s="363" t="s">
        <v>58</v>
      </c>
      <c r="M13" s="12">
        <v>2</v>
      </c>
      <c r="N13" s="363" t="s">
        <v>58</v>
      </c>
      <c r="O13" s="12">
        <v>1</v>
      </c>
      <c r="P13" s="363" t="s">
        <v>58</v>
      </c>
      <c r="Q13" s="12">
        <v>1</v>
      </c>
      <c r="R13" s="363" t="s">
        <v>58</v>
      </c>
      <c r="S13" s="12">
        <v>3</v>
      </c>
      <c r="T13" s="363" t="s">
        <v>58</v>
      </c>
      <c r="U13" s="363" t="s">
        <v>58</v>
      </c>
      <c r="V13" s="12">
        <v>12</v>
      </c>
      <c r="W13" s="431">
        <v>65</v>
      </c>
    </row>
    <row r="14" spans="1:49" s="11" customFormat="1" ht="11.25" customHeight="1">
      <c r="A14" s="573" t="s">
        <v>15</v>
      </c>
      <c r="B14" s="12">
        <v>47</v>
      </c>
      <c r="C14" s="363" t="s">
        <v>58</v>
      </c>
      <c r="D14" s="12">
        <v>21</v>
      </c>
      <c r="E14" s="363" t="s">
        <v>58</v>
      </c>
      <c r="F14" s="363" t="s">
        <v>58</v>
      </c>
      <c r="G14" s="12">
        <v>5</v>
      </c>
      <c r="H14" s="12">
        <v>5</v>
      </c>
      <c r="I14" s="12">
        <v>3</v>
      </c>
      <c r="J14" s="12">
        <v>1</v>
      </c>
      <c r="K14" s="12">
        <v>1</v>
      </c>
      <c r="L14" s="363" t="s">
        <v>58</v>
      </c>
      <c r="M14" s="363" t="s">
        <v>58</v>
      </c>
      <c r="N14" s="363" t="s">
        <v>58</v>
      </c>
      <c r="O14" s="363" t="s">
        <v>58</v>
      </c>
      <c r="P14" s="363" t="s">
        <v>58</v>
      </c>
      <c r="Q14" s="363" t="s">
        <v>58</v>
      </c>
      <c r="R14" s="363" t="s">
        <v>58</v>
      </c>
      <c r="S14" s="363" t="s">
        <v>58</v>
      </c>
      <c r="T14" s="363" t="s">
        <v>58</v>
      </c>
      <c r="U14" s="363" t="s">
        <v>58</v>
      </c>
      <c r="V14" s="12">
        <v>86</v>
      </c>
      <c r="W14" s="431">
        <v>169</v>
      </c>
    </row>
    <row r="15" spans="1:49" s="11" customFormat="1" ht="11.25" customHeight="1">
      <c r="A15" s="573" t="s">
        <v>16</v>
      </c>
      <c r="B15" s="12">
        <v>132</v>
      </c>
      <c r="C15" s="12">
        <v>80</v>
      </c>
      <c r="D15" s="12">
        <v>85</v>
      </c>
      <c r="E15" s="12">
        <v>35</v>
      </c>
      <c r="F15" s="12">
        <v>12</v>
      </c>
      <c r="G15" s="12">
        <v>33</v>
      </c>
      <c r="H15" s="12">
        <v>19</v>
      </c>
      <c r="I15" s="12">
        <v>14</v>
      </c>
      <c r="J15" s="363" t="s">
        <v>58</v>
      </c>
      <c r="K15" s="12">
        <v>7</v>
      </c>
      <c r="L15" s="12">
        <v>5</v>
      </c>
      <c r="M15" s="12">
        <v>7</v>
      </c>
      <c r="N15" s="12">
        <v>1</v>
      </c>
      <c r="O15" s="12">
        <v>2</v>
      </c>
      <c r="P15" s="12">
        <v>1</v>
      </c>
      <c r="Q15" s="12">
        <v>1</v>
      </c>
      <c r="R15" s="363" t="s">
        <v>58</v>
      </c>
      <c r="S15" s="363" t="s">
        <v>58</v>
      </c>
      <c r="T15" s="363" t="s">
        <v>58</v>
      </c>
      <c r="U15" s="363" t="s">
        <v>58</v>
      </c>
      <c r="V15" s="12">
        <v>43</v>
      </c>
      <c r="W15" s="431">
        <v>477</v>
      </c>
    </row>
    <row r="16" spans="1:49" s="11" customFormat="1" ht="11.25" customHeight="1">
      <c r="A16" s="573" t="s">
        <v>17</v>
      </c>
      <c r="B16" s="12">
        <v>619</v>
      </c>
      <c r="C16" s="363" t="s">
        <v>58</v>
      </c>
      <c r="D16" s="12">
        <v>165</v>
      </c>
      <c r="E16" s="12">
        <v>57</v>
      </c>
      <c r="F16" s="12">
        <v>128</v>
      </c>
      <c r="G16" s="12">
        <v>54</v>
      </c>
      <c r="H16" s="12">
        <v>41</v>
      </c>
      <c r="I16" s="12">
        <v>10</v>
      </c>
      <c r="J16" s="363" t="s">
        <v>58</v>
      </c>
      <c r="K16" s="12">
        <v>6</v>
      </c>
      <c r="L16" s="363" t="s">
        <v>58</v>
      </c>
      <c r="M16" s="12">
        <v>29</v>
      </c>
      <c r="N16" s="12">
        <v>19</v>
      </c>
      <c r="O16" s="12">
        <v>1</v>
      </c>
      <c r="P16" s="363" t="s">
        <v>58</v>
      </c>
      <c r="Q16" s="12">
        <v>2</v>
      </c>
      <c r="R16" s="363" t="s">
        <v>58</v>
      </c>
      <c r="S16" s="363" t="s">
        <v>58</v>
      </c>
      <c r="T16" s="363" t="s">
        <v>58</v>
      </c>
      <c r="U16" s="363" t="s">
        <v>58</v>
      </c>
      <c r="V16" s="12">
        <v>317</v>
      </c>
      <c r="W16" s="431">
        <v>1448</v>
      </c>
    </row>
    <row r="17" spans="1:23" s="11" customFormat="1" ht="11.25" customHeight="1">
      <c r="A17" s="573" t="s">
        <v>18</v>
      </c>
      <c r="B17" s="12">
        <v>232</v>
      </c>
      <c r="C17" s="12">
        <v>51</v>
      </c>
      <c r="D17" s="12">
        <v>27</v>
      </c>
      <c r="E17" s="12">
        <v>21</v>
      </c>
      <c r="F17" s="12">
        <v>42</v>
      </c>
      <c r="G17" s="12">
        <v>22</v>
      </c>
      <c r="H17" s="12">
        <v>14</v>
      </c>
      <c r="I17" s="12">
        <v>3</v>
      </c>
      <c r="J17" s="12">
        <v>16</v>
      </c>
      <c r="K17" s="363" t="s">
        <v>58</v>
      </c>
      <c r="L17" s="363" t="s">
        <v>58</v>
      </c>
      <c r="M17" s="12">
        <v>1</v>
      </c>
      <c r="N17" s="12">
        <v>5</v>
      </c>
      <c r="O17" s="12">
        <v>2</v>
      </c>
      <c r="P17" s="12">
        <v>11</v>
      </c>
      <c r="Q17" s="363" t="s">
        <v>58</v>
      </c>
      <c r="R17" s="363" t="s">
        <v>58</v>
      </c>
      <c r="S17" s="12">
        <v>1</v>
      </c>
      <c r="T17" s="363" t="s">
        <v>58</v>
      </c>
      <c r="U17" s="12">
        <v>1</v>
      </c>
      <c r="V17" s="363" t="s">
        <v>58</v>
      </c>
      <c r="W17" s="431">
        <v>449</v>
      </c>
    </row>
    <row r="18" spans="1:23" s="11" customFormat="1" ht="11.25" customHeight="1">
      <c r="A18" s="573" t="s">
        <v>19</v>
      </c>
      <c r="B18" s="12">
        <v>286</v>
      </c>
      <c r="C18" s="12">
        <v>53</v>
      </c>
      <c r="D18" s="12">
        <v>135</v>
      </c>
      <c r="E18" s="12">
        <v>16</v>
      </c>
      <c r="F18" s="12">
        <v>27</v>
      </c>
      <c r="G18" s="12">
        <v>29</v>
      </c>
      <c r="H18" s="12">
        <v>17</v>
      </c>
      <c r="I18" s="12">
        <v>12</v>
      </c>
      <c r="J18" s="12">
        <v>8</v>
      </c>
      <c r="K18" s="12">
        <v>5</v>
      </c>
      <c r="L18" s="12">
        <v>43</v>
      </c>
      <c r="M18" s="12">
        <v>2</v>
      </c>
      <c r="N18" s="12">
        <v>1</v>
      </c>
      <c r="O18" s="363" t="s">
        <v>58</v>
      </c>
      <c r="P18" s="12">
        <v>4</v>
      </c>
      <c r="Q18" s="12">
        <v>3</v>
      </c>
      <c r="R18" s="363" t="s">
        <v>58</v>
      </c>
      <c r="S18" s="363" t="s">
        <v>58</v>
      </c>
      <c r="T18" s="363" t="s">
        <v>58</v>
      </c>
      <c r="U18" s="363" t="s">
        <v>58</v>
      </c>
      <c r="V18" s="12">
        <v>100</v>
      </c>
      <c r="W18" s="431">
        <v>741</v>
      </c>
    </row>
    <row r="19" spans="1:23" s="11" customFormat="1" ht="11.25" customHeight="1">
      <c r="A19" s="573" t="s">
        <v>20</v>
      </c>
      <c r="B19" s="12">
        <v>196</v>
      </c>
      <c r="C19" s="12">
        <v>20</v>
      </c>
      <c r="D19" s="12">
        <v>50</v>
      </c>
      <c r="E19" s="12">
        <v>20</v>
      </c>
      <c r="F19" s="12">
        <v>5</v>
      </c>
      <c r="G19" s="12">
        <v>20</v>
      </c>
      <c r="H19" s="12">
        <v>11</v>
      </c>
      <c r="I19" s="12">
        <v>9</v>
      </c>
      <c r="J19" s="12">
        <v>1</v>
      </c>
      <c r="K19" s="12">
        <v>2</v>
      </c>
      <c r="L19" s="363" t="s">
        <v>58</v>
      </c>
      <c r="M19" s="12">
        <v>1</v>
      </c>
      <c r="N19" s="12">
        <v>5</v>
      </c>
      <c r="O19" s="363" t="s">
        <v>58</v>
      </c>
      <c r="P19" s="363" t="s">
        <v>58</v>
      </c>
      <c r="Q19" s="12">
        <v>1</v>
      </c>
      <c r="R19" s="12">
        <v>1</v>
      </c>
      <c r="S19" s="363" t="s">
        <v>58</v>
      </c>
      <c r="T19" s="363" t="s">
        <v>58</v>
      </c>
      <c r="U19" s="12">
        <v>1</v>
      </c>
      <c r="V19" s="12">
        <v>4</v>
      </c>
      <c r="W19" s="431">
        <v>347</v>
      </c>
    </row>
    <row r="20" spans="1:23" s="11" customFormat="1" ht="11.25" customHeight="1">
      <c r="A20" s="573" t="s">
        <v>21</v>
      </c>
      <c r="B20" s="12">
        <v>46</v>
      </c>
      <c r="C20" s="363" t="s">
        <v>58</v>
      </c>
      <c r="D20" s="12">
        <v>13</v>
      </c>
      <c r="E20" s="12">
        <v>2</v>
      </c>
      <c r="F20" s="12">
        <v>2</v>
      </c>
      <c r="G20" s="12">
        <v>6</v>
      </c>
      <c r="H20" s="12">
        <v>4</v>
      </c>
      <c r="I20" s="363" t="s">
        <v>58</v>
      </c>
      <c r="J20" s="12">
        <v>2</v>
      </c>
      <c r="K20" s="363" t="s">
        <v>58</v>
      </c>
      <c r="L20" s="363" t="s">
        <v>58</v>
      </c>
      <c r="M20" s="363" t="s">
        <v>58</v>
      </c>
      <c r="N20" s="363" t="s">
        <v>58</v>
      </c>
      <c r="O20" s="12">
        <v>6</v>
      </c>
      <c r="P20" s="363" t="s">
        <v>58</v>
      </c>
      <c r="Q20" s="363" t="s">
        <v>58</v>
      </c>
      <c r="R20" s="363" t="s">
        <v>58</v>
      </c>
      <c r="S20" s="363" t="s">
        <v>58</v>
      </c>
      <c r="T20" s="363" t="s">
        <v>58</v>
      </c>
      <c r="U20" s="363" t="s">
        <v>58</v>
      </c>
      <c r="V20" s="363" t="s">
        <v>58</v>
      </c>
      <c r="W20" s="431">
        <v>81</v>
      </c>
    </row>
    <row r="21" spans="1:23" s="11" customFormat="1" ht="11.25" customHeight="1">
      <c r="A21" s="573" t="s">
        <v>22</v>
      </c>
      <c r="B21" s="12">
        <v>92</v>
      </c>
      <c r="C21" s="12">
        <v>29</v>
      </c>
      <c r="D21" s="12">
        <v>30</v>
      </c>
      <c r="E21" s="12">
        <v>4</v>
      </c>
      <c r="F21" s="12">
        <v>3</v>
      </c>
      <c r="G21" s="12">
        <v>3</v>
      </c>
      <c r="H21" s="12">
        <v>4</v>
      </c>
      <c r="I21" s="12">
        <v>14</v>
      </c>
      <c r="J21" s="12">
        <v>2</v>
      </c>
      <c r="K21" s="12">
        <v>4</v>
      </c>
      <c r="L21" s="12">
        <v>5</v>
      </c>
      <c r="M21" s="363" t="s">
        <v>58</v>
      </c>
      <c r="N21" s="12">
        <v>1</v>
      </c>
      <c r="O21" s="12">
        <v>2</v>
      </c>
      <c r="P21" s="12">
        <v>2</v>
      </c>
      <c r="Q21" s="363" t="s">
        <v>58</v>
      </c>
      <c r="R21" s="363" t="s">
        <v>58</v>
      </c>
      <c r="S21" s="363" t="s">
        <v>58</v>
      </c>
      <c r="T21" s="363" t="s">
        <v>58</v>
      </c>
      <c r="U21" s="12">
        <v>1</v>
      </c>
      <c r="V21" s="12">
        <v>4</v>
      </c>
      <c r="W21" s="431">
        <v>200</v>
      </c>
    </row>
    <row r="22" spans="1:23" s="11" customFormat="1" ht="11.25" customHeight="1">
      <c r="A22" s="573" t="s">
        <v>23</v>
      </c>
      <c r="B22" s="12">
        <v>70</v>
      </c>
      <c r="C22" s="12">
        <v>44</v>
      </c>
      <c r="D22" s="12">
        <v>37</v>
      </c>
      <c r="E22" s="12">
        <v>5</v>
      </c>
      <c r="F22" s="12">
        <v>1</v>
      </c>
      <c r="G22" s="12">
        <v>10</v>
      </c>
      <c r="H22" s="12">
        <v>8</v>
      </c>
      <c r="I22" s="12">
        <v>4</v>
      </c>
      <c r="J22" s="363" t="s">
        <v>58</v>
      </c>
      <c r="K22" s="12">
        <v>1</v>
      </c>
      <c r="L22" s="12">
        <v>12</v>
      </c>
      <c r="M22" s="363" t="s">
        <v>58</v>
      </c>
      <c r="N22" s="363" t="s">
        <v>58</v>
      </c>
      <c r="O22" s="363" t="s">
        <v>58</v>
      </c>
      <c r="P22" s="363" t="s">
        <v>58</v>
      </c>
      <c r="Q22" s="12">
        <v>1</v>
      </c>
      <c r="R22" s="363" t="s">
        <v>58</v>
      </c>
      <c r="S22" s="363" t="s">
        <v>58</v>
      </c>
      <c r="T22" s="12">
        <v>1</v>
      </c>
      <c r="U22" s="363" t="s">
        <v>58</v>
      </c>
      <c r="V22" s="12">
        <v>29</v>
      </c>
      <c r="W22" s="431">
        <v>223</v>
      </c>
    </row>
    <row r="23" spans="1:23" s="11" customFormat="1" ht="11.25" customHeight="1">
      <c r="A23" s="573" t="s">
        <v>138</v>
      </c>
      <c r="B23" s="12">
        <v>497</v>
      </c>
      <c r="C23" s="12">
        <v>268</v>
      </c>
      <c r="D23" s="12">
        <v>198</v>
      </c>
      <c r="E23" s="12">
        <v>57</v>
      </c>
      <c r="F23" s="12">
        <v>38</v>
      </c>
      <c r="G23" s="12">
        <v>116</v>
      </c>
      <c r="H23" s="12">
        <v>57</v>
      </c>
      <c r="I23" s="12">
        <v>10</v>
      </c>
      <c r="J23" s="12">
        <v>26</v>
      </c>
      <c r="K23" s="12">
        <v>14</v>
      </c>
      <c r="L23" s="363" t="s">
        <v>58</v>
      </c>
      <c r="M23" s="12">
        <v>7</v>
      </c>
      <c r="N23" s="12">
        <v>14</v>
      </c>
      <c r="O23" s="363" t="s">
        <v>58</v>
      </c>
      <c r="P23" s="363" t="s">
        <v>58</v>
      </c>
      <c r="Q23" s="12">
        <v>4</v>
      </c>
      <c r="R23" s="12">
        <v>2</v>
      </c>
      <c r="S23" s="363" t="s">
        <v>58</v>
      </c>
      <c r="T23" s="363" t="s">
        <v>58</v>
      </c>
      <c r="U23" s="363" t="s">
        <v>58</v>
      </c>
      <c r="V23" s="12">
        <v>146</v>
      </c>
      <c r="W23" s="431">
        <v>1454</v>
      </c>
    </row>
    <row r="24" spans="1:23" s="11" customFormat="1" ht="11.25" customHeight="1">
      <c r="A24" s="573" t="s">
        <v>24</v>
      </c>
      <c r="B24" s="12">
        <v>218</v>
      </c>
      <c r="C24" s="12">
        <v>23</v>
      </c>
      <c r="D24" s="12">
        <v>61</v>
      </c>
      <c r="E24" s="12">
        <v>13</v>
      </c>
      <c r="F24" s="12">
        <v>3</v>
      </c>
      <c r="G24" s="12">
        <v>14</v>
      </c>
      <c r="H24" s="12">
        <v>16</v>
      </c>
      <c r="I24" s="12">
        <v>3</v>
      </c>
      <c r="J24" s="363" t="s">
        <v>58</v>
      </c>
      <c r="K24" s="12">
        <v>3</v>
      </c>
      <c r="L24" s="12">
        <v>13</v>
      </c>
      <c r="M24" s="12">
        <v>2</v>
      </c>
      <c r="N24" s="363" t="s">
        <v>58</v>
      </c>
      <c r="O24" s="363" t="s">
        <v>58</v>
      </c>
      <c r="P24" s="363" t="s">
        <v>58</v>
      </c>
      <c r="Q24" s="363" t="s">
        <v>58</v>
      </c>
      <c r="R24" s="363" t="s">
        <v>58</v>
      </c>
      <c r="S24" s="363" t="s">
        <v>58</v>
      </c>
      <c r="T24" s="12">
        <v>5</v>
      </c>
      <c r="U24" s="363" t="s">
        <v>58</v>
      </c>
      <c r="V24" s="12">
        <v>15</v>
      </c>
      <c r="W24" s="431">
        <v>389</v>
      </c>
    </row>
    <row r="25" spans="1:23" s="11" customFormat="1" ht="11.25" customHeight="1">
      <c r="A25" s="573" t="s">
        <v>25</v>
      </c>
      <c r="B25" s="12">
        <v>61</v>
      </c>
      <c r="C25" s="12">
        <v>43</v>
      </c>
      <c r="D25" s="12">
        <v>101</v>
      </c>
      <c r="E25" s="12">
        <v>36</v>
      </c>
      <c r="F25" s="12">
        <v>10</v>
      </c>
      <c r="G25" s="12">
        <v>15</v>
      </c>
      <c r="H25" s="12">
        <v>15</v>
      </c>
      <c r="I25" s="12">
        <v>17</v>
      </c>
      <c r="J25" s="363" t="s">
        <v>58</v>
      </c>
      <c r="K25" s="12">
        <v>2</v>
      </c>
      <c r="L25" s="12">
        <v>4</v>
      </c>
      <c r="M25" s="363" t="s">
        <v>58</v>
      </c>
      <c r="N25" s="363" t="s">
        <v>58</v>
      </c>
      <c r="O25" s="12">
        <v>3</v>
      </c>
      <c r="P25" s="363" t="s">
        <v>58</v>
      </c>
      <c r="Q25" s="363" t="s">
        <v>58</v>
      </c>
      <c r="R25" s="363" t="s">
        <v>58</v>
      </c>
      <c r="S25" s="363" t="s">
        <v>58</v>
      </c>
      <c r="T25" s="363" t="s">
        <v>58</v>
      </c>
      <c r="U25" s="363" t="s">
        <v>58</v>
      </c>
      <c r="V25" s="12">
        <v>119</v>
      </c>
      <c r="W25" s="431">
        <v>426</v>
      </c>
    </row>
    <row r="26" spans="1:23" s="11" customFormat="1" ht="11.25" customHeight="1">
      <c r="A26" s="573" t="s">
        <v>26</v>
      </c>
      <c r="B26" s="12">
        <v>333</v>
      </c>
      <c r="C26" s="12">
        <v>207</v>
      </c>
      <c r="D26" s="12">
        <v>155</v>
      </c>
      <c r="E26" s="12">
        <v>27</v>
      </c>
      <c r="F26" s="12">
        <v>19</v>
      </c>
      <c r="G26" s="12">
        <v>31</v>
      </c>
      <c r="H26" s="12">
        <v>35</v>
      </c>
      <c r="I26" s="12">
        <v>31</v>
      </c>
      <c r="J26" s="12">
        <v>2</v>
      </c>
      <c r="K26" s="12">
        <v>4</v>
      </c>
      <c r="L26" s="12">
        <v>31</v>
      </c>
      <c r="M26" s="12">
        <v>7</v>
      </c>
      <c r="N26" s="12">
        <v>2</v>
      </c>
      <c r="O26" s="363" t="s">
        <v>58</v>
      </c>
      <c r="P26" s="12">
        <v>1</v>
      </c>
      <c r="Q26" s="12">
        <v>5</v>
      </c>
      <c r="R26" s="12">
        <v>1</v>
      </c>
      <c r="S26" s="363" t="s">
        <v>58</v>
      </c>
      <c r="T26" s="12">
        <v>1</v>
      </c>
      <c r="U26" s="363" t="s">
        <v>58</v>
      </c>
      <c r="V26" s="12">
        <v>50</v>
      </c>
      <c r="W26" s="431">
        <v>942</v>
      </c>
    </row>
    <row r="27" spans="1:23" s="11" customFormat="1" ht="11.25" customHeight="1">
      <c r="A27" s="573" t="s">
        <v>27</v>
      </c>
      <c r="B27" s="12">
        <v>540</v>
      </c>
      <c r="C27" s="12">
        <v>428</v>
      </c>
      <c r="D27" s="12">
        <v>268</v>
      </c>
      <c r="E27" s="12">
        <v>61</v>
      </c>
      <c r="F27" s="12">
        <v>64</v>
      </c>
      <c r="G27" s="12">
        <v>65</v>
      </c>
      <c r="H27" s="12">
        <v>38</v>
      </c>
      <c r="I27" s="12">
        <v>43</v>
      </c>
      <c r="J27" s="12">
        <v>12</v>
      </c>
      <c r="K27" s="12">
        <v>31</v>
      </c>
      <c r="L27" s="363" t="s">
        <v>58</v>
      </c>
      <c r="M27" s="12">
        <v>29</v>
      </c>
      <c r="N27" s="12">
        <v>3</v>
      </c>
      <c r="O27" s="12">
        <v>2</v>
      </c>
      <c r="P27" s="12">
        <v>5</v>
      </c>
      <c r="Q27" s="12">
        <v>6</v>
      </c>
      <c r="R27" s="363" t="s">
        <v>58</v>
      </c>
      <c r="S27" s="363" t="s">
        <v>58</v>
      </c>
      <c r="T27" s="363" t="s">
        <v>58</v>
      </c>
      <c r="U27" s="363" t="s">
        <v>58</v>
      </c>
      <c r="V27" s="12">
        <v>45</v>
      </c>
      <c r="W27" s="431">
        <v>1640</v>
      </c>
    </row>
    <row r="28" spans="1:23" s="11" customFormat="1" ht="11.25" customHeight="1">
      <c r="A28" s="573" t="s">
        <v>28</v>
      </c>
      <c r="B28" s="12">
        <v>46</v>
      </c>
      <c r="C28" s="12">
        <v>12</v>
      </c>
      <c r="D28" s="12">
        <v>26</v>
      </c>
      <c r="E28" s="12">
        <v>25</v>
      </c>
      <c r="F28" s="12">
        <v>4</v>
      </c>
      <c r="G28" s="12">
        <v>7</v>
      </c>
      <c r="H28" s="12">
        <v>7</v>
      </c>
      <c r="I28" s="12">
        <v>5</v>
      </c>
      <c r="J28" s="12">
        <v>4</v>
      </c>
      <c r="K28" s="12">
        <v>2</v>
      </c>
      <c r="L28" s="363" t="s">
        <v>58</v>
      </c>
      <c r="M28" s="363" t="s">
        <v>58</v>
      </c>
      <c r="N28" s="12">
        <v>1</v>
      </c>
      <c r="O28" s="363" t="s">
        <v>58</v>
      </c>
      <c r="P28" s="12">
        <v>2</v>
      </c>
      <c r="Q28" s="12">
        <v>4</v>
      </c>
      <c r="R28" s="12">
        <v>1</v>
      </c>
      <c r="S28" s="12">
        <v>8</v>
      </c>
      <c r="T28" s="363" t="s">
        <v>58</v>
      </c>
      <c r="U28" s="363" t="s">
        <v>58</v>
      </c>
      <c r="V28" s="12">
        <v>7</v>
      </c>
      <c r="W28" s="431">
        <v>161</v>
      </c>
    </row>
    <row r="29" spans="1:23" s="11" customFormat="1" ht="11.25" customHeight="1">
      <c r="A29" s="573" t="s">
        <v>29</v>
      </c>
      <c r="B29" s="12">
        <v>323</v>
      </c>
      <c r="C29" s="12">
        <v>503</v>
      </c>
      <c r="D29" s="12">
        <v>46</v>
      </c>
      <c r="E29" s="12">
        <v>48</v>
      </c>
      <c r="F29" s="12">
        <v>39</v>
      </c>
      <c r="G29" s="12">
        <v>5</v>
      </c>
      <c r="H29" s="12">
        <v>5</v>
      </c>
      <c r="I29" s="12">
        <v>6</v>
      </c>
      <c r="J29" s="12">
        <v>4</v>
      </c>
      <c r="K29" s="12">
        <v>17</v>
      </c>
      <c r="L29" s="12">
        <v>36</v>
      </c>
      <c r="M29" s="12">
        <v>3</v>
      </c>
      <c r="N29" s="12">
        <v>10</v>
      </c>
      <c r="O29" s="363" t="s">
        <v>58</v>
      </c>
      <c r="P29" s="12">
        <v>1</v>
      </c>
      <c r="Q29" s="12">
        <v>3</v>
      </c>
      <c r="R29" s="363" t="s">
        <v>58</v>
      </c>
      <c r="S29" s="363" t="s">
        <v>58</v>
      </c>
      <c r="T29" s="363" t="s">
        <v>58</v>
      </c>
      <c r="U29" s="363" t="s">
        <v>58</v>
      </c>
      <c r="V29" s="12">
        <v>10</v>
      </c>
      <c r="W29" s="431">
        <v>1059</v>
      </c>
    </row>
    <row r="30" spans="1:23" s="11" customFormat="1" ht="11.25" customHeight="1">
      <c r="A30" s="573" t="s">
        <v>30</v>
      </c>
      <c r="B30" s="12">
        <v>24</v>
      </c>
      <c r="C30" s="12">
        <v>2</v>
      </c>
      <c r="D30" s="12">
        <v>12</v>
      </c>
      <c r="E30" s="12">
        <v>1</v>
      </c>
      <c r="F30" s="12">
        <v>2</v>
      </c>
      <c r="G30" s="12">
        <v>4</v>
      </c>
      <c r="H30" s="12">
        <v>3</v>
      </c>
      <c r="I30" s="12">
        <v>1</v>
      </c>
      <c r="J30" s="363" t="s">
        <v>58</v>
      </c>
      <c r="K30" s="12">
        <v>2</v>
      </c>
      <c r="L30" s="363" t="s">
        <v>58</v>
      </c>
      <c r="M30" s="363" t="s">
        <v>58</v>
      </c>
      <c r="N30" s="363" t="s">
        <v>58</v>
      </c>
      <c r="O30" s="363" t="s">
        <v>58</v>
      </c>
      <c r="P30" s="363" t="s">
        <v>58</v>
      </c>
      <c r="Q30" s="363" t="s">
        <v>58</v>
      </c>
      <c r="R30" s="363" t="s">
        <v>58</v>
      </c>
      <c r="S30" s="363" t="s">
        <v>58</v>
      </c>
      <c r="T30" s="12">
        <v>2</v>
      </c>
      <c r="U30" s="363" t="s">
        <v>58</v>
      </c>
      <c r="V30" s="12">
        <v>17</v>
      </c>
      <c r="W30" s="431">
        <v>70</v>
      </c>
    </row>
    <row r="31" spans="1:23" s="11" customFormat="1" ht="11.25" customHeight="1">
      <c r="A31" s="573" t="s">
        <v>44</v>
      </c>
      <c r="B31" s="12">
        <v>350</v>
      </c>
      <c r="C31" s="12">
        <v>177</v>
      </c>
      <c r="D31" s="12">
        <v>143</v>
      </c>
      <c r="E31" s="12">
        <v>39</v>
      </c>
      <c r="F31" s="12">
        <v>20</v>
      </c>
      <c r="G31" s="12">
        <v>59</v>
      </c>
      <c r="H31" s="12">
        <v>49</v>
      </c>
      <c r="I31" s="12">
        <v>21</v>
      </c>
      <c r="J31" s="12">
        <v>1</v>
      </c>
      <c r="K31" s="12">
        <v>12</v>
      </c>
      <c r="L31" s="12">
        <v>1</v>
      </c>
      <c r="M31" s="12">
        <v>3</v>
      </c>
      <c r="N31" s="363" t="s">
        <v>58</v>
      </c>
      <c r="O31" s="363" t="s">
        <v>58</v>
      </c>
      <c r="P31" s="12">
        <v>1</v>
      </c>
      <c r="Q31" s="12">
        <v>2</v>
      </c>
      <c r="R31" s="12">
        <v>2</v>
      </c>
      <c r="S31" s="363" t="s">
        <v>58</v>
      </c>
      <c r="T31" s="363" t="s">
        <v>58</v>
      </c>
      <c r="U31" s="363" t="s">
        <v>58</v>
      </c>
      <c r="V31" s="12">
        <v>43</v>
      </c>
      <c r="W31" s="431">
        <v>923</v>
      </c>
    </row>
    <row r="32" spans="1:23" s="11" customFormat="1" ht="11.25" customHeight="1">
      <c r="A32" s="573" t="s">
        <v>46</v>
      </c>
      <c r="B32" s="12">
        <v>30</v>
      </c>
      <c r="C32" s="12">
        <v>13</v>
      </c>
      <c r="D32" s="12">
        <v>12</v>
      </c>
      <c r="E32" s="12">
        <v>43</v>
      </c>
      <c r="F32" s="12">
        <v>5</v>
      </c>
      <c r="G32" s="363" t="s">
        <v>58</v>
      </c>
      <c r="H32" s="12">
        <v>5</v>
      </c>
      <c r="I32" s="12">
        <v>5</v>
      </c>
      <c r="J32" s="363" t="s">
        <v>58</v>
      </c>
      <c r="K32" s="12">
        <v>3</v>
      </c>
      <c r="L32" s="12">
        <v>15</v>
      </c>
      <c r="M32" s="12">
        <v>1</v>
      </c>
      <c r="N32" s="363" t="s">
        <v>58</v>
      </c>
      <c r="O32" s="12">
        <v>2</v>
      </c>
      <c r="P32" s="363" t="s">
        <v>58</v>
      </c>
      <c r="Q32" s="363" t="s">
        <v>58</v>
      </c>
      <c r="R32" s="363" t="s">
        <v>58</v>
      </c>
      <c r="S32" s="12">
        <v>12</v>
      </c>
      <c r="T32" s="363" t="s">
        <v>58</v>
      </c>
      <c r="U32" s="363" t="s">
        <v>58</v>
      </c>
      <c r="V32" s="363" t="s">
        <v>14</v>
      </c>
      <c r="W32" s="431">
        <v>146</v>
      </c>
    </row>
    <row r="33" spans="1:23" s="11" customFormat="1" ht="11.25" customHeight="1">
      <c r="A33" s="573" t="s">
        <v>33</v>
      </c>
      <c r="B33" s="12">
        <v>23</v>
      </c>
      <c r="C33" s="363" t="s">
        <v>58</v>
      </c>
      <c r="D33" s="12">
        <v>9</v>
      </c>
      <c r="E33" s="363" t="s">
        <v>58</v>
      </c>
      <c r="F33" s="363" t="s">
        <v>58</v>
      </c>
      <c r="G33" s="12">
        <v>2</v>
      </c>
      <c r="H33" s="363" t="s">
        <v>58</v>
      </c>
      <c r="I33" s="12">
        <v>2</v>
      </c>
      <c r="J33" s="12">
        <v>3</v>
      </c>
      <c r="K33" s="363" t="s">
        <v>58</v>
      </c>
      <c r="L33" s="363" t="s">
        <v>58</v>
      </c>
      <c r="M33" s="363" t="s">
        <v>58</v>
      </c>
      <c r="N33" s="363" t="s">
        <v>58</v>
      </c>
      <c r="O33" s="363" t="s">
        <v>58</v>
      </c>
      <c r="P33" s="363" t="s">
        <v>58</v>
      </c>
      <c r="Q33" s="363" t="s">
        <v>58</v>
      </c>
      <c r="R33" s="363" t="s">
        <v>58</v>
      </c>
      <c r="S33" s="363" t="s">
        <v>58</v>
      </c>
      <c r="T33" s="363" t="s">
        <v>58</v>
      </c>
      <c r="U33" s="363" t="s">
        <v>58</v>
      </c>
      <c r="V33" s="363" t="s">
        <v>14</v>
      </c>
      <c r="W33" s="431">
        <v>39</v>
      </c>
    </row>
    <row r="34" spans="1:23" s="11" customFormat="1" ht="11.25" customHeight="1">
      <c r="A34" s="573" t="s">
        <v>34</v>
      </c>
      <c r="B34" s="12">
        <v>79</v>
      </c>
      <c r="C34" s="12">
        <v>63</v>
      </c>
      <c r="D34" s="12">
        <v>53</v>
      </c>
      <c r="E34" s="12">
        <v>27</v>
      </c>
      <c r="F34" s="12">
        <v>15</v>
      </c>
      <c r="G34" s="12">
        <v>17</v>
      </c>
      <c r="H34" s="12">
        <v>16</v>
      </c>
      <c r="I34" s="12">
        <v>6</v>
      </c>
      <c r="J34" s="12">
        <v>3</v>
      </c>
      <c r="K34" s="12">
        <v>9</v>
      </c>
      <c r="L34" s="12">
        <v>4</v>
      </c>
      <c r="M34" s="12">
        <v>5</v>
      </c>
      <c r="N34" s="12">
        <v>5</v>
      </c>
      <c r="O34" s="12">
        <v>7</v>
      </c>
      <c r="P34" s="12">
        <v>4</v>
      </c>
      <c r="Q34" s="12">
        <v>5</v>
      </c>
      <c r="R34" s="12">
        <v>3</v>
      </c>
      <c r="S34" s="363" t="s">
        <v>58</v>
      </c>
      <c r="T34" s="12">
        <v>3</v>
      </c>
      <c r="U34" s="12">
        <v>1</v>
      </c>
      <c r="V34" s="12">
        <v>24</v>
      </c>
      <c r="W34" s="431">
        <v>349</v>
      </c>
    </row>
    <row r="35" spans="1:23" s="11" customFormat="1" ht="11.25" customHeight="1">
      <c r="A35" s="573" t="s">
        <v>61</v>
      </c>
      <c r="B35" s="12">
        <v>3732</v>
      </c>
      <c r="C35" s="12">
        <v>3712</v>
      </c>
      <c r="D35" s="12">
        <v>222</v>
      </c>
      <c r="E35" s="12">
        <v>277</v>
      </c>
      <c r="F35" s="12">
        <v>59</v>
      </c>
      <c r="G35" s="363" t="s">
        <v>58</v>
      </c>
      <c r="H35" s="12">
        <v>86</v>
      </c>
      <c r="I35" s="12">
        <v>57</v>
      </c>
      <c r="J35" s="12">
        <v>134</v>
      </c>
      <c r="K35" s="12">
        <v>41</v>
      </c>
      <c r="L35" s="363" t="s">
        <v>58</v>
      </c>
      <c r="M35" s="12">
        <v>42</v>
      </c>
      <c r="N35" s="12">
        <v>40</v>
      </c>
      <c r="O35" s="363" t="s">
        <v>58</v>
      </c>
      <c r="P35" s="12">
        <v>15</v>
      </c>
      <c r="Q35" s="12">
        <v>6</v>
      </c>
      <c r="R35" s="12">
        <v>27</v>
      </c>
      <c r="S35" s="363" t="s">
        <v>58</v>
      </c>
      <c r="T35" s="12">
        <v>9</v>
      </c>
      <c r="U35" s="12">
        <v>4</v>
      </c>
      <c r="V35" s="12">
        <v>270</v>
      </c>
      <c r="W35" s="431">
        <v>8733</v>
      </c>
    </row>
    <row r="36" spans="1:23" s="11" customFormat="1" ht="11.25" customHeight="1">
      <c r="A36" s="573" t="s">
        <v>36</v>
      </c>
      <c r="B36" s="12">
        <v>71</v>
      </c>
      <c r="C36" s="12">
        <v>7</v>
      </c>
      <c r="D36" s="12">
        <v>26</v>
      </c>
      <c r="E36" s="12">
        <v>22</v>
      </c>
      <c r="F36" s="12">
        <v>4</v>
      </c>
      <c r="G36" s="12">
        <v>1</v>
      </c>
      <c r="H36" s="12">
        <v>10</v>
      </c>
      <c r="I36" s="12">
        <v>6</v>
      </c>
      <c r="J36" s="12">
        <v>3</v>
      </c>
      <c r="K36" s="12">
        <v>1</v>
      </c>
      <c r="L36" s="363" t="s">
        <v>58</v>
      </c>
      <c r="M36" s="12">
        <v>1</v>
      </c>
      <c r="N36" s="12">
        <v>3</v>
      </c>
      <c r="O36" s="12">
        <v>1</v>
      </c>
      <c r="P36" s="363" t="s">
        <v>58</v>
      </c>
      <c r="Q36" s="12">
        <v>1</v>
      </c>
      <c r="R36" s="363" t="s">
        <v>58</v>
      </c>
      <c r="S36" s="363" t="s">
        <v>58</v>
      </c>
      <c r="T36" s="363" t="s">
        <v>58</v>
      </c>
      <c r="U36" s="363" t="s">
        <v>58</v>
      </c>
      <c r="V36" s="12">
        <v>19</v>
      </c>
      <c r="W36" s="431">
        <v>176</v>
      </c>
    </row>
    <row r="37" spans="1:23" s="11" customFormat="1" ht="11.25" customHeight="1">
      <c r="A37" s="578" t="s">
        <v>47</v>
      </c>
      <c r="B37" s="657">
        <v>62</v>
      </c>
      <c r="C37" s="657">
        <v>11</v>
      </c>
      <c r="D37" s="657">
        <v>28</v>
      </c>
      <c r="E37" s="657">
        <v>11</v>
      </c>
      <c r="F37" s="657">
        <v>1</v>
      </c>
      <c r="G37" s="657">
        <v>1</v>
      </c>
      <c r="H37" s="564" t="s">
        <v>58</v>
      </c>
      <c r="I37" s="657">
        <v>3</v>
      </c>
      <c r="J37" s="564" t="s">
        <v>58</v>
      </c>
      <c r="K37" s="657">
        <v>3</v>
      </c>
      <c r="L37" s="564" t="s">
        <v>58</v>
      </c>
      <c r="M37" s="657">
        <v>1</v>
      </c>
      <c r="N37" s="564" t="s">
        <v>58</v>
      </c>
      <c r="O37" s="564" t="s">
        <v>58</v>
      </c>
      <c r="P37" s="564" t="s">
        <v>58</v>
      </c>
      <c r="Q37" s="564" t="s">
        <v>58</v>
      </c>
      <c r="R37" s="657">
        <v>2</v>
      </c>
      <c r="S37" s="564" t="s">
        <v>58</v>
      </c>
      <c r="T37" s="564" t="s">
        <v>58</v>
      </c>
      <c r="U37" s="564" t="s">
        <v>58</v>
      </c>
      <c r="V37" s="657">
        <v>1</v>
      </c>
      <c r="W37" s="434">
        <v>124</v>
      </c>
    </row>
    <row r="38" spans="1:23" s="11" customFormat="1" ht="11.25" customHeight="1">
      <c r="A38" s="1249" t="s">
        <v>555</v>
      </c>
      <c r="B38" s="1249"/>
      <c r="C38" s="1249"/>
      <c r="D38" s="1249"/>
      <c r="E38" s="1249"/>
      <c r="F38" s="1249"/>
      <c r="G38" s="1249"/>
      <c r="H38" s="1249"/>
      <c r="I38" s="1249"/>
      <c r="J38" s="1249"/>
      <c r="K38" s="1249"/>
      <c r="L38" s="1249"/>
      <c r="M38" s="1249"/>
      <c r="N38" s="1249"/>
      <c r="O38" s="1249"/>
      <c r="P38" s="1249"/>
      <c r="Q38" s="1249"/>
      <c r="R38" s="1249"/>
      <c r="S38" s="1249"/>
      <c r="T38" s="1249"/>
      <c r="U38" s="1249"/>
      <c r="V38" s="1249"/>
      <c r="W38" s="1249"/>
    </row>
    <row r="39" spans="1:23" s="11" customFormat="1" ht="11.25" customHeight="1">
      <c r="A39" s="577" t="s">
        <v>39</v>
      </c>
      <c r="B39" s="579"/>
      <c r="C39" s="579"/>
      <c r="D39" s="579"/>
      <c r="E39" s="579"/>
      <c r="F39" s="579"/>
      <c r="G39" s="579"/>
      <c r="H39" s="579"/>
      <c r="I39" s="579"/>
      <c r="J39" s="579"/>
      <c r="K39" s="579"/>
      <c r="L39" s="579"/>
      <c r="M39" s="579"/>
      <c r="N39" s="579"/>
      <c r="O39" s="579"/>
      <c r="P39" s="579"/>
      <c r="Q39" s="579"/>
      <c r="R39" s="579"/>
      <c r="S39" s="579"/>
      <c r="T39" s="579"/>
      <c r="U39" s="579"/>
      <c r="V39" s="579"/>
    </row>
    <row r="40" spans="1:23" s="11" customFormat="1" ht="11.25" customHeight="1"/>
    <row r="43" spans="1:23" ht="11.25" customHeight="1">
      <c r="C43" s="11"/>
    </row>
    <row r="44" spans="1:23" ht="11.25" customHeight="1">
      <c r="C44" s="11"/>
    </row>
    <row r="45" spans="1:23" ht="11.25" customHeight="1">
      <c r="C45" s="11"/>
    </row>
  </sheetData>
  <mergeCells count="3">
    <mergeCell ref="A5:A6"/>
    <mergeCell ref="B5:W5"/>
    <mergeCell ref="A38:W38"/>
  </mergeCells>
  <pageMargins left="0.511811024" right="0.511811024" top="0.78740157499999996" bottom="0.78740157499999996" header="0.31496062000000002" footer="0.31496062000000002"/>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election activeCell="I8" sqref="I8"/>
    </sheetView>
  </sheetViews>
  <sheetFormatPr defaultRowHeight="11.25" customHeight="1"/>
  <cols>
    <col min="1" max="1" width="24.42578125" customWidth="1"/>
    <col min="2" max="2" width="19.42578125" customWidth="1"/>
    <col min="257" max="257" width="24.42578125" customWidth="1"/>
    <col min="258" max="258" width="19.42578125" customWidth="1"/>
    <col min="513" max="513" width="24.42578125" customWidth="1"/>
    <col min="514" max="514" width="19.42578125" customWidth="1"/>
    <col min="769" max="769" width="24.42578125" customWidth="1"/>
    <col min="770" max="770" width="19.42578125" customWidth="1"/>
    <col min="1025" max="1025" width="24.42578125" customWidth="1"/>
    <col min="1026" max="1026" width="19.42578125" customWidth="1"/>
    <col min="1281" max="1281" width="24.42578125" customWidth="1"/>
    <col min="1282" max="1282" width="19.42578125" customWidth="1"/>
    <col min="1537" max="1537" width="24.42578125" customWidth="1"/>
    <col min="1538" max="1538" width="19.42578125" customWidth="1"/>
    <col min="1793" max="1793" width="24.42578125" customWidth="1"/>
    <col min="1794" max="1794" width="19.42578125" customWidth="1"/>
    <col min="2049" max="2049" width="24.42578125" customWidth="1"/>
    <col min="2050" max="2050" width="19.42578125" customWidth="1"/>
    <col min="2305" max="2305" width="24.42578125" customWidth="1"/>
    <col min="2306" max="2306" width="19.42578125" customWidth="1"/>
    <col min="2561" max="2561" width="24.42578125" customWidth="1"/>
    <col min="2562" max="2562" width="19.42578125" customWidth="1"/>
    <col min="2817" max="2817" width="24.42578125" customWidth="1"/>
    <col min="2818" max="2818" width="19.42578125" customWidth="1"/>
    <col min="3073" max="3073" width="24.42578125" customWidth="1"/>
    <col min="3074" max="3074" width="19.42578125" customWidth="1"/>
    <col min="3329" max="3329" width="24.42578125" customWidth="1"/>
    <col min="3330" max="3330" width="19.42578125" customWidth="1"/>
    <col min="3585" max="3585" width="24.42578125" customWidth="1"/>
    <col min="3586" max="3586" width="19.42578125" customWidth="1"/>
    <col min="3841" max="3841" width="24.42578125" customWidth="1"/>
    <col min="3842" max="3842" width="19.42578125" customWidth="1"/>
    <col min="4097" max="4097" width="24.42578125" customWidth="1"/>
    <col min="4098" max="4098" width="19.42578125" customWidth="1"/>
    <col min="4353" max="4353" width="24.42578125" customWidth="1"/>
    <col min="4354" max="4354" width="19.42578125" customWidth="1"/>
    <col min="4609" max="4609" width="24.42578125" customWidth="1"/>
    <col min="4610" max="4610" width="19.42578125" customWidth="1"/>
    <col min="4865" max="4865" width="24.42578125" customWidth="1"/>
    <col min="4866" max="4866" width="19.42578125" customWidth="1"/>
    <col min="5121" max="5121" width="24.42578125" customWidth="1"/>
    <col min="5122" max="5122" width="19.42578125" customWidth="1"/>
    <col min="5377" max="5377" width="24.42578125" customWidth="1"/>
    <col min="5378" max="5378" width="19.42578125" customWidth="1"/>
    <col min="5633" max="5633" width="24.42578125" customWidth="1"/>
    <col min="5634" max="5634" width="19.42578125" customWidth="1"/>
    <col min="5889" max="5889" width="24.42578125" customWidth="1"/>
    <col min="5890" max="5890" width="19.42578125" customWidth="1"/>
    <col min="6145" max="6145" width="24.42578125" customWidth="1"/>
    <col min="6146" max="6146" width="19.42578125" customWidth="1"/>
    <col min="6401" max="6401" width="24.42578125" customWidth="1"/>
    <col min="6402" max="6402" width="19.42578125" customWidth="1"/>
    <col min="6657" max="6657" width="24.42578125" customWidth="1"/>
    <col min="6658" max="6658" width="19.42578125" customWidth="1"/>
    <col min="6913" max="6913" width="24.42578125" customWidth="1"/>
    <col min="6914" max="6914" width="19.42578125" customWidth="1"/>
    <col min="7169" max="7169" width="24.42578125" customWidth="1"/>
    <col min="7170" max="7170" width="19.42578125" customWidth="1"/>
    <col min="7425" max="7425" width="24.42578125" customWidth="1"/>
    <col min="7426" max="7426" width="19.42578125" customWidth="1"/>
    <col min="7681" max="7681" width="24.42578125" customWidth="1"/>
    <col min="7682" max="7682" width="19.42578125" customWidth="1"/>
    <col min="7937" max="7937" width="24.42578125" customWidth="1"/>
    <col min="7938" max="7938" width="19.42578125" customWidth="1"/>
    <col min="8193" max="8193" width="24.42578125" customWidth="1"/>
    <col min="8194" max="8194" width="19.42578125" customWidth="1"/>
    <col min="8449" max="8449" width="24.42578125" customWidth="1"/>
    <col min="8450" max="8450" width="19.42578125" customWidth="1"/>
    <col min="8705" max="8705" width="24.42578125" customWidth="1"/>
    <col min="8706" max="8706" width="19.42578125" customWidth="1"/>
    <col min="8961" max="8961" width="24.42578125" customWidth="1"/>
    <col min="8962" max="8962" width="19.42578125" customWidth="1"/>
    <col min="9217" max="9217" width="24.42578125" customWidth="1"/>
    <col min="9218" max="9218" width="19.42578125" customWidth="1"/>
    <col min="9473" max="9473" width="24.42578125" customWidth="1"/>
    <col min="9474" max="9474" width="19.42578125" customWidth="1"/>
    <col min="9729" max="9729" width="24.42578125" customWidth="1"/>
    <col min="9730" max="9730" width="19.42578125" customWidth="1"/>
    <col min="9985" max="9985" width="24.42578125" customWidth="1"/>
    <col min="9986" max="9986" width="19.42578125" customWidth="1"/>
    <col min="10241" max="10241" width="24.42578125" customWidth="1"/>
    <col min="10242" max="10242" width="19.42578125" customWidth="1"/>
    <col min="10497" max="10497" width="24.42578125" customWidth="1"/>
    <col min="10498" max="10498" width="19.42578125" customWidth="1"/>
    <col min="10753" max="10753" width="24.42578125" customWidth="1"/>
    <col min="10754" max="10754" width="19.42578125" customWidth="1"/>
    <col min="11009" max="11009" width="24.42578125" customWidth="1"/>
    <col min="11010" max="11010" width="19.42578125" customWidth="1"/>
    <col min="11265" max="11265" width="24.42578125" customWidth="1"/>
    <col min="11266" max="11266" width="19.42578125" customWidth="1"/>
    <col min="11521" max="11521" width="24.42578125" customWidth="1"/>
    <col min="11522" max="11522" width="19.42578125" customWidth="1"/>
    <col min="11777" max="11777" width="24.42578125" customWidth="1"/>
    <col min="11778" max="11778" width="19.42578125" customWidth="1"/>
    <col min="12033" max="12033" width="24.42578125" customWidth="1"/>
    <col min="12034" max="12034" width="19.42578125" customWidth="1"/>
    <col min="12289" max="12289" width="24.42578125" customWidth="1"/>
    <col min="12290" max="12290" width="19.42578125" customWidth="1"/>
    <col min="12545" max="12545" width="24.42578125" customWidth="1"/>
    <col min="12546" max="12546" width="19.42578125" customWidth="1"/>
    <col min="12801" max="12801" width="24.42578125" customWidth="1"/>
    <col min="12802" max="12802" width="19.42578125" customWidth="1"/>
    <col min="13057" max="13057" width="24.42578125" customWidth="1"/>
    <col min="13058" max="13058" width="19.42578125" customWidth="1"/>
    <col min="13313" max="13313" width="24.42578125" customWidth="1"/>
    <col min="13314" max="13314" width="19.42578125" customWidth="1"/>
    <col min="13569" max="13569" width="24.42578125" customWidth="1"/>
    <col min="13570" max="13570" width="19.42578125" customWidth="1"/>
    <col min="13825" max="13825" width="24.42578125" customWidth="1"/>
    <col min="13826" max="13826" width="19.42578125" customWidth="1"/>
    <col min="14081" max="14081" width="24.42578125" customWidth="1"/>
    <col min="14082" max="14082" width="19.42578125" customWidth="1"/>
    <col min="14337" max="14337" width="24.42578125" customWidth="1"/>
    <col min="14338" max="14338" width="19.42578125" customWidth="1"/>
    <col min="14593" max="14593" width="24.42578125" customWidth="1"/>
    <col min="14594" max="14594" width="19.42578125" customWidth="1"/>
    <col min="14849" max="14849" width="24.42578125" customWidth="1"/>
    <col min="14850" max="14850" width="19.42578125" customWidth="1"/>
    <col min="15105" max="15105" width="24.42578125" customWidth="1"/>
    <col min="15106" max="15106" width="19.42578125" customWidth="1"/>
    <col min="15361" max="15361" width="24.42578125" customWidth="1"/>
    <col min="15362" max="15362" width="19.42578125" customWidth="1"/>
    <col min="15617" max="15617" width="24.42578125" customWidth="1"/>
    <col min="15618" max="15618" width="19.42578125" customWidth="1"/>
    <col min="15873" max="15873" width="24.42578125" customWidth="1"/>
    <col min="15874" max="15874" width="19.42578125" customWidth="1"/>
    <col min="16129" max="16129" width="24.42578125" customWidth="1"/>
    <col min="16130" max="16130" width="19.42578125" customWidth="1"/>
  </cols>
  <sheetData>
    <row r="1" spans="1:6" ht="11.25" customHeight="1">
      <c r="A1" s="580" t="s">
        <v>587</v>
      </c>
    </row>
    <row r="2" spans="1:6" ht="11.25" customHeight="1">
      <c r="A2" s="68" t="s">
        <v>578</v>
      </c>
    </row>
    <row r="3" spans="1:6" ht="11.25" customHeight="1">
      <c r="A3" s="68" t="s">
        <v>641</v>
      </c>
    </row>
    <row r="5" spans="1:6" ht="11.25" customHeight="1">
      <c r="A5" s="1225" t="s">
        <v>82</v>
      </c>
      <c r="B5" s="1225"/>
      <c r="C5" s="1208">
        <v>2011</v>
      </c>
      <c r="D5" s="1208"/>
      <c r="E5" s="1208">
        <v>2012</v>
      </c>
      <c r="F5" s="1208"/>
    </row>
    <row r="6" spans="1:6" ht="11.25" customHeight="1">
      <c r="A6" s="1131"/>
      <c r="B6" s="1131"/>
      <c r="C6" s="883" t="s">
        <v>579</v>
      </c>
      <c r="D6" s="883" t="s">
        <v>336</v>
      </c>
      <c r="E6" s="883" t="s">
        <v>579</v>
      </c>
      <c r="F6" s="883" t="s">
        <v>336</v>
      </c>
    </row>
    <row r="7" spans="1:6" ht="11.25" customHeight="1">
      <c r="A7" s="1222" t="s">
        <v>578</v>
      </c>
      <c r="B7" s="887" t="s">
        <v>558</v>
      </c>
      <c r="C7" s="977">
        <v>8415</v>
      </c>
      <c r="D7" s="978">
        <v>38.116591928251118</v>
      </c>
      <c r="E7" s="977">
        <v>8416</v>
      </c>
      <c r="F7" s="978">
        <v>38.704930095658575</v>
      </c>
    </row>
    <row r="8" spans="1:6" ht="11.25" customHeight="1">
      <c r="A8" s="1222"/>
      <c r="B8" s="888" t="s">
        <v>559</v>
      </c>
      <c r="C8" s="972">
        <v>5863</v>
      </c>
      <c r="D8" s="973">
        <v>26.557050323866466</v>
      </c>
      <c r="E8" s="970">
        <v>5881</v>
      </c>
      <c r="F8" s="973">
        <v>27.046541574687271</v>
      </c>
    </row>
    <row r="9" spans="1:6" ht="11.25" customHeight="1">
      <c r="A9" s="1222"/>
      <c r="B9" s="888" t="s">
        <v>560</v>
      </c>
      <c r="C9" s="972">
        <v>1852</v>
      </c>
      <c r="D9" s="973">
        <v>8.388820944874757</v>
      </c>
      <c r="E9" s="970">
        <v>1963</v>
      </c>
      <c r="F9" s="973">
        <v>9.0277777777777786</v>
      </c>
    </row>
    <row r="10" spans="1:6" ht="11.25" customHeight="1">
      <c r="A10" s="1222"/>
      <c r="B10" s="888" t="s">
        <v>561</v>
      </c>
      <c r="C10" s="346">
        <v>1244</v>
      </c>
      <c r="D10" s="373">
        <v>5.6</v>
      </c>
      <c r="E10" s="970">
        <v>923</v>
      </c>
      <c r="F10" s="373">
        <v>4.2448491537895512</v>
      </c>
    </row>
    <row r="11" spans="1:6" ht="11.25" customHeight="1">
      <c r="A11" s="1222"/>
      <c r="B11" s="982" t="s">
        <v>577</v>
      </c>
      <c r="C11" s="346">
        <v>1148</v>
      </c>
      <c r="D11" s="373">
        <v>5.2</v>
      </c>
      <c r="E11" s="970">
        <v>1419</v>
      </c>
      <c r="F11" s="974">
        <v>6.5259381898454745</v>
      </c>
    </row>
    <row r="12" spans="1:6" ht="11.25" customHeight="1">
      <c r="A12" s="1222"/>
      <c r="B12" s="888" t="s">
        <v>580</v>
      </c>
      <c r="C12" s="970">
        <v>661</v>
      </c>
      <c r="D12" s="971">
        <v>3</v>
      </c>
      <c r="E12" s="970">
        <v>582</v>
      </c>
      <c r="F12" s="971">
        <v>2.6766004415011038</v>
      </c>
    </row>
    <row r="13" spans="1:6" ht="11.25" customHeight="1">
      <c r="A13" s="1222"/>
      <c r="B13" s="888" t="s">
        <v>567</v>
      </c>
      <c r="C13" s="975">
        <v>543</v>
      </c>
      <c r="D13" s="976">
        <v>2.5</v>
      </c>
      <c r="E13" s="970">
        <v>177</v>
      </c>
      <c r="F13" s="373">
        <v>0.8140176600441501</v>
      </c>
    </row>
    <row r="14" spans="1:6" ht="11.25" customHeight="1">
      <c r="A14" s="1222"/>
      <c r="B14" s="888" t="s">
        <v>581</v>
      </c>
      <c r="C14" s="346">
        <v>516</v>
      </c>
      <c r="D14" s="373">
        <v>2.2999999999999998</v>
      </c>
      <c r="E14" s="970">
        <v>591</v>
      </c>
      <c r="F14" s="373">
        <v>2.7179911699779251</v>
      </c>
    </row>
    <row r="15" spans="1:6" ht="11.25" customHeight="1">
      <c r="A15" s="1222"/>
      <c r="B15" s="888" t="s">
        <v>166</v>
      </c>
      <c r="C15" s="346">
        <v>430</v>
      </c>
      <c r="D15" s="373">
        <v>1.9</v>
      </c>
      <c r="E15" s="970">
        <v>476</v>
      </c>
      <c r="F15" s="976">
        <v>2.1891096394407654</v>
      </c>
    </row>
    <row r="16" spans="1:6" ht="11.25" customHeight="1">
      <c r="A16" s="1222"/>
      <c r="B16" s="888" t="s">
        <v>582</v>
      </c>
      <c r="C16" s="346">
        <v>288</v>
      </c>
      <c r="D16" s="373">
        <v>1.3</v>
      </c>
      <c r="E16" s="970">
        <v>178</v>
      </c>
      <c r="F16" s="373">
        <v>0.81861662987490802</v>
      </c>
    </row>
    <row r="17" spans="1:23" ht="11.25" customHeight="1">
      <c r="A17" s="1222"/>
      <c r="B17" s="982" t="s">
        <v>583</v>
      </c>
      <c r="C17" s="346">
        <v>269</v>
      </c>
      <c r="D17" s="373">
        <v>1.2</v>
      </c>
      <c r="E17" s="970">
        <v>237</v>
      </c>
      <c r="F17" s="373">
        <v>1.0899558498896247</v>
      </c>
    </row>
    <row r="18" spans="1:23" ht="11.25" customHeight="1">
      <c r="A18" s="1222"/>
      <c r="B18" s="888" t="s">
        <v>564</v>
      </c>
      <c r="C18" s="346">
        <v>231</v>
      </c>
      <c r="D18" s="373">
        <v>1</v>
      </c>
      <c r="E18" s="970">
        <v>315</v>
      </c>
      <c r="F18" s="373">
        <v>1.4486754966887416</v>
      </c>
    </row>
    <row r="19" spans="1:23" ht="11.25" customHeight="1">
      <c r="A19" s="1222"/>
      <c r="B19" s="888" t="s">
        <v>568</v>
      </c>
      <c r="C19" s="346">
        <v>164</v>
      </c>
      <c r="D19" s="373">
        <v>0.7</v>
      </c>
      <c r="E19" s="970">
        <v>151</v>
      </c>
      <c r="F19" s="373">
        <v>0.69444444444444442</v>
      </c>
    </row>
    <row r="20" spans="1:23" ht="11.25" customHeight="1">
      <c r="A20" s="1222"/>
      <c r="B20" s="888" t="s">
        <v>569</v>
      </c>
      <c r="C20" s="346">
        <v>105</v>
      </c>
      <c r="D20" s="373">
        <v>0.5</v>
      </c>
      <c r="E20" s="970">
        <v>110</v>
      </c>
      <c r="F20" s="373">
        <v>0.50588668138337012</v>
      </c>
    </row>
    <row r="21" spans="1:23" ht="11.25" customHeight="1">
      <c r="A21" s="1222"/>
      <c r="B21" s="888" t="s">
        <v>570</v>
      </c>
      <c r="C21" s="350">
        <v>78</v>
      </c>
      <c r="D21" s="974">
        <v>0.4</v>
      </c>
      <c r="E21" s="970">
        <v>108</v>
      </c>
      <c r="F21" s="373">
        <v>0.49668874172185429</v>
      </c>
    </row>
    <row r="22" spans="1:23" ht="11.25" customHeight="1">
      <c r="A22" s="1222"/>
      <c r="B22" s="888" t="s">
        <v>572</v>
      </c>
      <c r="C22" s="350">
        <v>76</v>
      </c>
      <c r="D22" s="974">
        <v>0.3</v>
      </c>
      <c r="E22" s="970">
        <v>48</v>
      </c>
      <c r="F22" s="974">
        <v>0.22075055187637968</v>
      </c>
    </row>
    <row r="23" spans="1:23" ht="11.25" customHeight="1">
      <c r="A23" s="1222"/>
      <c r="B23" s="888" t="s">
        <v>584</v>
      </c>
      <c r="C23" s="350">
        <v>75</v>
      </c>
      <c r="D23" s="974">
        <v>0.3</v>
      </c>
      <c r="E23" s="970">
        <v>69</v>
      </c>
      <c r="F23" s="974">
        <v>0.31732891832229582</v>
      </c>
    </row>
    <row r="24" spans="1:23" ht="11.25" customHeight="1">
      <c r="A24" s="1222"/>
      <c r="B24" s="888" t="s">
        <v>573</v>
      </c>
      <c r="C24" s="350">
        <v>53</v>
      </c>
      <c r="D24" s="974">
        <v>0.2</v>
      </c>
      <c r="E24" s="970">
        <v>46</v>
      </c>
      <c r="F24" s="974">
        <v>0.21155261221486388</v>
      </c>
    </row>
    <row r="25" spans="1:23" ht="11.25" customHeight="1">
      <c r="A25" s="1222"/>
      <c r="B25" s="888" t="s">
        <v>575</v>
      </c>
      <c r="C25" s="350">
        <v>51</v>
      </c>
      <c r="D25" s="974">
        <v>0.2</v>
      </c>
      <c r="E25" s="970">
        <v>21</v>
      </c>
      <c r="F25" s="974">
        <v>9.6578366445916108E-2</v>
      </c>
    </row>
    <row r="26" spans="1:23" ht="11.25" customHeight="1">
      <c r="A26" s="1222"/>
      <c r="B26" s="888" t="s">
        <v>574</v>
      </c>
      <c r="C26" s="350">
        <v>9</v>
      </c>
      <c r="D26" s="974">
        <v>0</v>
      </c>
      <c r="E26" s="970">
        <v>25</v>
      </c>
      <c r="F26" s="974">
        <v>0.11497424576894776</v>
      </c>
    </row>
    <row r="27" spans="1:23" ht="11.25" customHeight="1">
      <c r="A27" s="1222"/>
      <c r="B27" s="889" t="s">
        <v>576</v>
      </c>
      <c r="C27" s="350">
        <v>6</v>
      </c>
      <c r="D27" s="974">
        <v>0</v>
      </c>
      <c r="E27" s="970">
        <v>8</v>
      </c>
      <c r="F27" s="974">
        <v>3.679175864606328E-2</v>
      </c>
    </row>
    <row r="28" spans="1:23" ht="11.25" customHeight="1">
      <c r="A28" s="1222"/>
      <c r="B28" s="979" t="s">
        <v>7</v>
      </c>
      <c r="C28" s="703">
        <v>22077</v>
      </c>
      <c r="D28" s="980">
        <v>100</v>
      </c>
      <c r="E28" s="981">
        <v>21744</v>
      </c>
      <c r="F28" s="980">
        <v>100</v>
      </c>
    </row>
    <row r="29" spans="1:23" ht="33.75" customHeight="1">
      <c r="A29" s="1249" t="s">
        <v>555</v>
      </c>
      <c r="B29" s="1249"/>
      <c r="C29" s="1249"/>
      <c r="D29" s="1249"/>
      <c r="E29" s="1249"/>
      <c r="F29" s="1249"/>
      <c r="G29" s="579"/>
      <c r="H29" s="579"/>
      <c r="I29" s="579"/>
      <c r="J29" s="579"/>
      <c r="K29" s="579"/>
      <c r="L29" s="579"/>
      <c r="M29" s="579"/>
      <c r="N29" s="579"/>
      <c r="O29" s="579"/>
      <c r="P29" s="579"/>
      <c r="Q29" s="579"/>
      <c r="R29" s="579"/>
      <c r="S29" s="579"/>
      <c r="T29" s="579"/>
      <c r="U29" s="579"/>
      <c r="V29" s="579"/>
      <c r="W29" s="579"/>
    </row>
  </sheetData>
  <mergeCells count="5">
    <mergeCell ref="A5:B6"/>
    <mergeCell ref="C5:D5"/>
    <mergeCell ref="E5:F5"/>
    <mergeCell ref="A7:A28"/>
    <mergeCell ref="A29:F29"/>
  </mergeCells>
  <pageMargins left="0.511811024" right="0.511811024" top="0.78740157499999996" bottom="0.78740157499999996" header="0.31496062000000002" footer="0.31496062000000002"/>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T100"/>
  <sheetViews>
    <sheetView workbookViewId="0">
      <selection activeCell="M10" sqref="M10"/>
    </sheetView>
  </sheetViews>
  <sheetFormatPr defaultColWidth="6.28515625" defaultRowHeight="11.25"/>
  <cols>
    <col min="1" max="1" width="17.140625" style="97" customWidth="1"/>
    <col min="2" max="2" width="16.42578125" style="97" customWidth="1"/>
    <col min="3" max="3" width="7.28515625" style="97" customWidth="1"/>
    <col min="4" max="4" width="6" style="97" customWidth="1"/>
    <col min="5" max="5" width="6.85546875" style="97" customWidth="1"/>
    <col min="6" max="7" width="7" style="97" customWidth="1"/>
    <col min="8" max="8" width="5.5703125" style="97" customWidth="1"/>
    <col min="9" max="9" width="8" style="97" customWidth="1"/>
    <col min="10" max="10" width="6.85546875" style="97" customWidth="1"/>
    <col min="11" max="11" width="7" style="97" customWidth="1"/>
    <col min="12" max="12" width="7.7109375" style="97" customWidth="1"/>
    <col min="13" max="13" width="8" style="97" customWidth="1"/>
    <col min="14" max="14" width="6.5703125" style="97" customWidth="1"/>
    <col min="15" max="15" width="6.85546875" style="97" customWidth="1"/>
    <col min="16" max="16" width="7.85546875" style="97" customWidth="1"/>
    <col min="17" max="17" width="10" style="97" customWidth="1"/>
    <col min="18" max="18" width="10.28515625" style="97" customWidth="1"/>
    <col min="19" max="19" width="7.5703125" style="98" customWidth="1"/>
    <col min="20" max="20" width="7.85546875" style="98" customWidth="1"/>
    <col min="21" max="22" width="8.42578125" style="98" customWidth="1"/>
    <col min="23" max="220" width="9.140625" style="98" customWidth="1"/>
    <col min="221" max="221" width="17.140625" style="98" customWidth="1"/>
    <col min="222" max="222" width="16.42578125" style="98" customWidth="1"/>
    <col min="223" max="223" width="7" style="98" customWidth="1"/>
    <col min="224" max="224" width="6" style="98" bestFit="1" customWidth="1"/>
    <col min="225" max="225" width="4.42578125" style="98" bestFit="1" customWidth="1"/>
    <col min="226" max="226" width="4.7109375" style="98" bestFit="1" customWidth="1"/>
    <col min="227" max="228" width="4.42578125" style="98" bestFit="1" customWidth="1"/>
    <col min="229" max="16384" width="6.28515625" style="98"/>
  </cols>
  <sheetData>
    <row r="1" spans="1:24" ht="12" customHeight="1">
      <c r="A1" s="313" t="s">
        <v>213</v>
      </c>
      <c r="B1" s="98"/>
      <c r="C1" s="98"/>
      <c r="D1" s="98"/>
      <c r="E1" s="98"/>
      <c r="F1" s="98"/>
      <c r="G1" s="98"/>
      <c r="H1" s="98"/>
      <c r="I1" s="1019"/>
      <c r="J1" s="171"/>
      <c r="M1" s="98"/>
      <c r="N1" s="98"/>
      <c r="O1" s="98"/>
      <c r="P1" s="98"/>
      <c r="Q1" s="98"/>
      <c r="R1" s="98"/>
    </row>
    <row r="2" spans="1:24" ht="12" customHeight="1">
      <c r="A2" s="314" t="s">
        <v>649</v>
      </c>
      <c r="B2" s="98"/>
      <c r="C2" s="98"/>
      <c r="D2" s="98"/>
      <c r="E2" s="98"/>
      <c r="F2" s="98"/>
      <c r="G2" s="98"/>
      <c r="H2" s="98"/>
      <c r="I2" s="98"/>
      <c r="J2" s="98"/>
      <c r="K2" s="98"/>
      <c r="L2" s="98"/>
      <c r="M2" s="98"/>
      <c r="N2" s="98"/>
      <c r="O2" s="98"/>
      <c r="P2" s="98"/>
      <c r="Q2" s="98"/>
      <c r="R2" s="98"/>
    </row>
    <row r="3" spans="1:24" ht="12" customHeight="1">
      <c r="A3" s="314" t="s">
        <v>192</v>
      </c>
      <c r="B3" s="98"/>
      <c r="C3" s="98"/>
      <c r="D3" s="98"/>
      <c r="E3" s="98"/>
      <c r="H3" s="143"/>
      <c r="I3" s="143"/>
      <c r="J3" s="143"/>
      <c r="K3" s="1259"/>
      <c r="L3" s="98"/>
      <c r="M3" s="98"/>
      <c r="N3" s="98"/>
      <c r="O3" s="98"/>
      <c r="P3" s="98"/>
      <c r="Q3" s="98"/>
      <c r="R3" s="98"/>
    </row>
    <row r="4" spans="1:24" ht="12" customHeight="1">
      <c r="A4" s="98"/>
      <c r="B4" s="98"/>
      <c r="C4" s="98"/>
      <c r="D4" s="98"/>
      <c r="E4" s="98"/>
      <c r="F4" s="98"/>
      <c r="G4" s="98"/>
      <c r="H4" s="98"/>
      <c r="I4" s="98"/>
      <c r="J4" s="98"/>
      <c r="K4" s="1034"/>
      <c r="L4" s="98"/>
      <c r="M4" s="98"/>
      <c r="N4" s="98"/>
      <c r="O4" s="98"/>
      <c r="P4" s="98"/>
      <c r="Q4" s="98"/>
      <c r="R4" s="98"/>
    </row>
    <row r="5" spans="1:24" ht="12" customHeight="1">
      <c r="A5" s="1053" t="s">
        <v>165</v>
      </c>
      <c r="B5" s="1054" t="s">
        <v>137</v>
      </c>
      <c r="C5" s="1074" t="s">
        <v>214</v>
      </c>
      <c r="D5" s="1250"/>
      <c r="E5" s="1250"/>
      <c r="F5" s="1251"/>
      <c r="G5" s="1072" t="s">
        <v>215</v>
      </c>
      <c r="H5" s="1072"/>
      <c r="I5" s="1072"/>
      <c r="J5" s="1072"/>
      <c r="K5" s="1072" t="s">
        <v>216</v>
      </c>
      <c r="L5" s="1072"/>
      <c r="M5" s="1072"/>
      <c r="N5" s="1072"/>
      <c r="O5" s="1072" t="s">
        <v>217</v>
      </c>
      <c r="P5" s="1072"/>
      <c r="Q5" s="1072"/>
      <c r="R5" s="1072"/>
      <c r="S5" s="1072" t="s">
        <v>218</v>
      </c>
      <c r="T5" s="1072"/>
      <c r="U5" s="1072"/>
      <c r="V5" s="1074"/>
    </row>
    <row r="6" spans="1:24" ht="12" customHeight="1">
      <c r="A6" s="1053"/>
      <c r="B6" s="1054"/>
      <c r="C6" s="1055" t="s">
        <v>147</v>
      </c>
      <c r="D6" s="1053"/>
      <c r="E6" s="1054" t="s">
        <v>591</v>
      </c>
      <c r="F6" s="1054"/>
      <c r="G6" s="1054" t="s">
        <v>147</v>
      </c>
      <c r="H6" s="1054"/>
      <c r="I6" s="1054" t="s">
        <v>589</v>
      </c>
      <c r="J6" s="1054"/>
      <c r="K6" s="1054" t="s">
        <v>147</v>
      </c>
      <c r="L6" s="1054"/>
      <c r="M6" s="1054" t="s">
        <v>595</v>
      </c>
      <c r="N6" s="1054"/>
      <c r="O6" s="1054" t="s">
        <v>147</v>
      </c>
      <c r="P6" s="1054"/>
      <c r="Q6" s="1054" t="s">
        <v>589</v>
      </c>
      <c r="R6" s="1054"/>
      <c r="S6" s="1054" t="s">
        <v>147</v>
      </c>
      <c r="T6" s="1054"/>
      <c r="U6" s="1054" t="s">
        <v>589</v>
      </c>
      <c r="V6" s="1054"/>
    </row>
    <row r="7" spans="1:24" ht="12" customHeight="1">
      <c r="A7" s="1053"/>
      <c r="B7" s="1054"/>
      <c r="C7" s="585" t="s">
        <v>597</v>
      </c>
      <c r="D7" s="585">
        <v>2013</v>
      </c>
      <c r="E7" s="585" t="s">
        <v>220</v>
      </c>
      <c r="F7" s="585">
        <v>2013</v>
      </c>
      <c r="G7" s="585" t="s">
        <v>597</v>
      </c>
      <c r="H7" s="585">
        <v>2013</v>
      </c>
      <c r="I7" s="585" t="s">
        <v>220</v>
      </c>
      <c r="J7" s="585">
        <v>2013</v>
      </c>
      <c r="K7" s="585" t="s">
        <v>597</v>
      </c>
      <c r="L7" s="585">
        <v>2013</v>
      </c>
      <c r="M7" s="585" t="s">
        <v>220</v>
      </c>
      <c r="N7" s="585">
        <v>2013</v>
      </c>
      <c r="O7" s="585" t="s">
        <v>597</v>
      </c>
      <c r="P7" s="585">
        <v>2013</v>
      </c>
      <c r="Q7" s="585" t="s">
        <v>220</v>
      </c>
      <c r="R7" s="585">
        <v>2013</v>
      </c>
      <c r="S7" s="585" t="s">
        <v>597</v>
      </c>
      <c r="T7" s="585">
        <v>2013</v>
      </c>
      <c r="U7" s="585" t="s">
        <v>220</v>
      </c>
      <c r="V7" s="586">
        <v>2013</v>
      </c>
    </row>
    <row r="8" spans="1:24" ht="12" customHeight="1">
      <c r="A8" s="112"/>
      <c r="B8" s="112" t="s">
        <v>82</v>
      </c>
      <c r="C8" s="141">
        <v>1818</v>
      </c>
      <c r="D8" s="141">
        <v>1748</v>
      </c>
      <c r="E8" s="157">
        <v>25.809565723533836</v>
      </c>
      <c r="F8" s="165">
        <v>24.164005584815939</v>
      </c>
      <c r="G8" s="164">
        <v>13685</v>
      </c>
      <c r="H8" s="164">
        <v>14257</v>
      </c>
      <c r="I8" s="165">
        <v>7.0549772181201513</v>
      </c>
      <c r="J8" s="165">
        <v>7.0765902384331918</v>
      </c>
      <c r="K8" s="164">
        <v>202498</v>
      </c>
      <c r="L8" s="164">
        <v>228800</v>
      </c>
      <c r="M8" s="165">
        <v>265.96463218612831</v>
      </c>
      <c r="N8" s="165">
        <v>280.38965191107548</v>
      </c>
      <c r="O8" s="164">
        <v>841663</v>
      </c>
      <c r="P8" s="164">
        <v>943449</v>
      </c>
      <c r="Q8" s="173">
        <v>433.89940009752729</v>
      </c>
      <c r="R8" s="173">
        <v>468.28940056530524</v>
      </c>
      <c r="S8" s="164">
        <v>1059664</v>
      </c>
      <c r="T8" s="164">
        <v>1188245</v>
      </c>
      <c r="U8" s="173">
        <v>546.28464587958138</v>
      </c>
      <c r="V8" s="173">
        <v>589.79609790748748</v>
      </c>
      <c r="W8" s="174"/>
      <c r="X8" s="174"/>
    </row>
    <row r="9" spans="1:24" ht="12" customHeight="1">
      <c r="A9" s="112"/>
      <c r="B9" s="112"/>
      <c r="C9" s="164"/>
      <c r="D9" s="112"/>
      <c r="E9" s="112"/>
      <c r="F9" s="165"/>
      <c r="G9" s="112"/>
      <c r="H9" s="112"/>
      <c r="I9" s="112"/>
      <c r="J9" s="112"/>
      <c r="K9" s="112"/>
      <c r="L9" s="112"/>
      <c r="M9" s="165"/>
      <c r="N9" s="165"/>
      <c r="O9" s="112"/>
      <c r="P9" s="112"/>
      <c r="Q9" s="112"/>
      <c r="R9" s="112"/>
      <c r="S9" s="112"/>
      <c r="T9" s="112"/>
      <c r="U9" s="112"/>
      <c r="V9" s="112"/>
      <c r="W9" s="174"/>
    </row>
    <row r="10" spans="1:24" ht="12" customHeight="1">
      <c r="A10" s="1047" t="s">
        <v>66</v>
      </c>
      <c r="B10" s="634" t="s">
        <v>11</v>
      </c>
      <c r="C10" s="1252">
        <v>5</v>
      </c>
      <c r="D10" s="1252">
        <v>10</v>
      </c>
      <c r="E10" s="623">
        <v>22.624434389140269</v>
      </c>
      <c r="F10" s="621">
        <v>37.593984962406012</v>
      </c>
      <c r="G10" s="650" t="s">
        <v>14</v>
      </c>
      <c r="H10" s="650" t="s">
        <v>14</v>
      </c>
      <c r="I10" s="650" t="s">
        <v>14</v>
      </c>
      <c r="J10" s="650" t="s">
        <v>14</v>
      </c>
      <c r="K10" s="650">
        <v>166</v>
      </c>
      <c r="L10" s="650">
        <v>201</v>
      </c>
      <c r="M10" s="647">
        <v>88.106194502385776</v>
      </c>
      <c r="N10" s="647">
        <v>97.67855494054244</v>
      </c>
      <c r="O10" s="650">
        <v>3139</v>
      </c>
      <c r="P10" s="650">
        <v>4147</v>
      </c>
      <c r="Q10" s="647">
        <v>413.68712654160726</v>
      </c>
      <c r="R10" s="647">
        <v>531.95856187754305</v>
      </c>
      <c r="S10" s="675">
        <v>3310</v>
      </c>
      <c r="T10" s="675">
        <v>4358</v>
      </c>
      <c r="U10" s="676">
        <v>436.22312483361583</v>
      </c>
      <c r="V10" s="676">
        <v>559.0246956022022</v>
      </c>
      <c r="W10" s="174"/>
    </row>
    <row r="11" spans="1:24" ht="12" customHeight="1">
      <c r="A11" s="1048"/>
      <c r="B11" s="12" t="s">
        <v>12</v>
      </c>
      <c r="C11" s="613">
        <v>95</v>
      </c>
      <c r="D11" s="613">
        <v>117</v>
      </c>
      <c r="E11" s="608">
        <v>137.68115942028984</v>
      </c>
      <c r="F11" s="611">
        <v>157.25806451612902</v>
      </c>
      <c r="G11" s="151">
        <v>65</v>
      </c>
      <c r="H11" s="151">
        <v>59</v>
      </c>
      <c r="I11" s="48">
        <v>2.0534062534749951</v>
      </c>
      <c r="J11" s="48">
        <v>1.784741968661141</v>
      </c>
      <c r="K11" s="151">
        <v>3045</v>
      </c>
      <c r="L11" s="151">
        <v>3210</v>
      </c>
      <c r="M11" s="48">
        <v>547.69536266606235</v>
      </c>
      <c r="N11" s="48">
        <v>522.31981593514774</v>
      </c>
      <c r="O11" s="151">
        <v>7539</v>
      </c>
      <c r="P11" s="151">
        <v>9566</v>
      </c>
      <c r="Q11" s="48">
        <v>238.16353453766138</v>
      </c>
      <c r="R11" s="48">
        <v>289.37019783410977</v>
      </c>
      <c r="S11" s="673">
        <v>10744</v>
      </c>
      <c r="T11" s="673">
        <v>12952</v>
      </c>
      <c r="U11" s="674">
        <v>339.41225826669768</v>
      </c>
      <c r="V11" s="674">
        <v>391.79623691693388</v>
      </c>
      <c r="W11" s="174"/>
    </row>
    <row r="12" spans="1:24" ht="12" customHeight="1">
      <c r="A12" s="1048"/>
      <c r="B12" s="12" t="s">
        <v>15</v>
      </c>
      <c r="C12" s="613">
        <v>47</v>
      </c>
      <c r="D12" s="613">
        <v>34</v>
      </c>
      <c r="E12" s="608">
        <v>44.507575757575758</v>
      </c>
      <c r="F12" s="611">
        <v>30.357142857142858</v>
      </c>
      <c r="G12" s="151">
        <v>16</v>
      </c>
      <c r="H12" s="151">
        <v>12</v>
      </c>
      <c r="I12" s="48">
        <v>0.44556020144890607</v>
      </c>
      <c r="J12" s="48">
        <v>0.31385062018190257</v>
      </c>
      <c r="K12" s="151">
        <v>4763</v>
      </c>
      <c r="L12" s="151">
        <v>3893</v>
      </c>
      <c r="M12" s="48">
        <v>739.75823899331999</v>
      </c>
      <c r="N12" s="48">
        <v>555.46915241371539</v>
      </c>
      <c r="O12" s="151">
        <v>25654</v>
      </c>
      <c r="P12" s="151">
        <v>23268</v>
      </c>
      <c r="Q12" s="48">
        <v>714.40008799813984</v>
      </c>
      <c r="R12" s="48">
        <v>608.55635253270907</v>
      </c>
      <c r="S12" s="673">
        <v>30480</v>
      </c>
      <c r="T12" s="673">
        <v>27207</v>
      </c>
      <c r="U12" s="674">
        <v>848.79218376016604</v>
      </c>
      <c r="V12" s="674">
        <v>711.57781860741864</v>
      </c>
      <c r="W12" s="174"/>
    </row>
    <row r="13" spans="1:24" ht="12" customHeight="1">
      <c r="A13" s="1048"/>
      <c r="B13" s="12" t="s">
        <v>16</v>
      </c>
      <c r="C13" s="615">
        <v>104</v>
      </c>
      <c r="D13" s="615">
        <v>140</v>
      </c>
      <c r="E13" s="608">
        <v>28.587135788894997</v>
      </c>
      <c r="F13" s="611">
        <v>37.483266398929054</v>
      </c>
      <c r="G13" s="149">
        <v>282</v>
      </c>
      <c r="H13" s="149">
        <v>298</v>
      </c>
      <c r="I13" s="48">
        <v>1.9893701322599577</v>
      </c>
      <c r="J13" s="48">
        <v>1.9783994628844626</v>
      </c>
      <c r="K13" s="149">
        <v>12541</v>
      </c>
      <c r="L13" s="149">
        <v>13039</v>
      </c>
      <c r="M13" s="48">
        <v>435.86440067689136</v>
      </c>
      <c r="N13" s="48">
        <v>412.84528576214109</v>
      </c>
      <c r="O13" s="149">
        <v>45240</v>
      </c>
      <c r="P13" s="149">
        <v>50107</v>
      </c>
      <c r="Q13" s="48">
        <v>319.14576164340599</v>
      </c>
      <c r="R13" s="48">
        <v>332.6565835125898</v>
      </c>
      <c r="S13" s="673">
        <v>58167</v>
      </c>
      <c r="T13" s="673">
        <v>63584</v>
      </c>
      <c r="U13" s="674">
        <v>410.33933504668425</v>
      </c>
      <c r="V13" s="674">
        <v>422.12936727532104</v>
      </c>
      <c r="W13" s="174"/>
    </row>
    <row r="14" spans="1:24" ht="12" customHeight="1">
      <c r="A14" s="1048"/>
      <c r="B14" s="12" t="s">
        <v>17</v>
      </c>
      <c r="C14" s="149" t="s">
        <v>170</v>
      </c>
      <c r="D14" s="149" t="s">
        <v>170</v>
      </c>
      <c r="E14" s="149" t="s">
        <v>170</v>
      </c>
      <c r="F14" s="149" t="s">
        <v>170</v>
      </c>
      <c r="G14" s="149">
        <v>247</v>
      </c>
      <c r="H14" s="149">
        <v>291</v>
      </c>
      <c r="I14" s="48">
        <v>2.8700889669480789</v>
      </c>
      <c r="J14" s="48">
        <v>3.3074285527238207</v>
      </c>
      <c r="K14" s="149">
        <v>6359</v>
      </c>
      <c r="L14" s="149">
        <v>9372</v>
      </c>
      <c r="M14" s="48">
        <v>293.56651227379473</v>
      </c>
      <c r="N14" s="48">
        <v>393.05568079114408</v>
      </c>
      <c r="O14" s="151">
        <v>271</v>
      </c>
      <c r="P14" s="151">
        <v>300</v>
      </c>
      <c r="Q14" s="48">
        <v>3.1489640082709691</v>
      </c>
      <c r="R14" s="48">
        <v>3.409720157447238</v>
      </c>
      <c r="S14" s="673">
        <v>6877</v>
      </c>
      <c r="T14" s="673">
        <v>9963</v>
      </c>
      <c r="U14" s="674">
        <v>79.909319132396504</v>
      </c>
      <c r="V14" s="674">
        <v>113.23680642882277</v>
      </c>
      <c r="W14" s="174"/>
    </row>
    <row r="15" spans="1:24" ht="12" customHeight="1">
      <c r="A15" s="1048"/>
      <c r="B15" s="12" t="s">
        <v>18</v>
      </c>
      <c r="C15" s="613">
        <v>1</v>
      </c>
      <c r="D15" s="613">
        <v>2</v>
      </c>
      <c r="E15" s="608">
        <v>0.61124694376528121</v>
      </c>
      <c r="F15" s="611">
        <v>1.1086474501108647</v>
      </c>
      <c r="G15" s="151">
        <v>14</v>
      </c>
      <c r="H15" s="151">
        <v>12</v>
      </c>
      <c r="I15" s="48">
        <v>0.52859470831388855</v>
      </c>
      <c r="J15" s="48">
        <v>0.42844717888955058</v>
      </c>
      <c r="K15" s="151">
        <v>4120</v>
      </c>
      <c r="L15" s="151">
        <v>4143</v>
      </c>
      <c r="M15" s="48">
        <v>289.94258151644192</v>
      </c>
      <c r="N15" s="48">
        <v>274.16931924214651</v>
      </c>
      <c r="O15" s="151">
        <v>22014</v>
      </c>
      <c r="P15" s="151">
        <v>27522</v>
      </c>
      <c r="Q15" s="48">
        <v>831.17742205871025</v>
      </c>
      <c r="R15" s="48">
        <v>982.64360478318429</v>
      </c>
      <c r="S15" s="673">
        <v>26149</v>
      </c>
      <c r="T15" s="673">
        <v>31679</v>
      </c>
      <c r="U15" s="674">
        <v>987.30164483570525</v>
      </c>
      <c r="V15" s="674">
        <v>1131.0648483368395</v>
      </c>
      <c r="W15" s="174"/>
    </row>
    <row r="16" spans="1:24" ht="12" customHeight="1">
      <c r="A16" s="1048"/>
      <c r="B16" s="12" t="s">
        <v>19</v>
      </c>
      <c r="C16" s="613">
        <v>36</v>
      </c>
      <c r="D16" s="613">
        <v>12</v>
      </c>
      <c r="E16" s="608">
        <v>26.8857356235997</v>
      </c>
      <c r="F16" s="611">
        <v>8.6830680173661374</v>
      </c>
      <c r="G16" s="151">
        <v>46</v>
      </c>
      <c r="H16" s="151">
        <v>69</v>
      </c>
      <c r="I16" s="48">
        <v>1.2856103588893109</v>
      </c>
      <c r="J16" s="48">
        <v>1.7926813394603198</v>
      </c>
      <c r="K16" s="151">
        <v>4097</v>
      </c>
      <c r="L16" s="151">
        <v>4115</v>
      </c>
      <c r="M16" s="48">
        <v>276.45521924781508</v>
      </c>
      <c r="N16" s="48">
        <v>259.60900297525166</v>
      </c>
      <c r="O16" s="151">
        <v>13590</v>
      </c>
      <c r="P16" s="151">
        <v>15774</v>
      </c>
      <c r="Q16" s="48">
        <v>379.81401689795075</v>
      </c>
      <c r="R16" s="48">
        <v>409.82254273401571</v>
      </c>
      <c r="S16" s="673">
        <v>17769</v>
      </c>
      <c r="T16" s="673">
        <v>19970</v>
      </c>
      <c r="U16" s="674">
        <v>496.60892319791662</v>
      </c>
      <c r="V16" s="674">
        <v>518.83835288438536</v>
      </c>
      <c r="W16" s="174"/>
    </row>
    <row r="17" spans="1:28" ht="12" customHeight="1">
      <c r="A17" s="1048"/>
      <c r="B17" s="12" t="s">
        <v>20</v>
      </c>
      <c r="C17" s="613">
        <v>13</v>
      </c>
      <c r="D17" s="613">
        <v>18</v>
      </c>
      <c r="E17" s="608">
        <v>6.1147695202257761</v>
      </c>
      <c r="F17" s="611">
        <v>7.5853350189633373</v>
      </c>
      <c r="G17" s="151">
        <v>193</v>
      </c>
      <c r="H17" s="151">
        <v>192</v>
      </c>
      <c r="I17" s="48">
        <v>3.1356641011626976</v>
      </c>
      <c r="J17" s="48">
        <v>2.9740974698485378</v>
      </c>
      <c r="K17" s="151">
        <v>7132</v>
      </c>
      <c r="L17" s="151">
        <v>9119</v>
      </c>
      <c r="M17" s="48">
        <v>243.45384958839506</v>
      </c>
      <c r="N17" s="48">
        <v>287.74839953955211</v>
      </c>
      <c r="O17" s="151">
        <v>20111</v>
      </c>
      <c r="P17" s="151">
        <v>25736</v>
      </c>
      <c r="Q17" s="48">
        <v>326.74269812685498</v>
      </c>
      <c r="R17" s="48">
        <v>398.65298168761444</v>
      </c>
      <c r="S17" s="673">
        <v>27449</v>
      </c>
      <c r="T17" s="673">
        <v>35065</v>
      </c>
      <c r="U17" s="674">
        <v>445.96292182805644</v>
      </c>
      <c r="V17" s="674">
        <v>543.16004052207802</v>
      </c>
      <c r="W17" s="174"/>
    </row>
    <row r="18" spans="1:28" ht="12" customHeight="1">
      <c r="A18" s="1048"/>
      <c r="B18" s="12" t="s">
        <v>21</v>
      </c>
      <c r="C18" s="613">
        <v>116</v>
      </c>
      <c r="D18" s="613">
        <v>220</v>
      </c>
      <c r="E18" s="608">
        <v>88.820826952526801</v>
      </c>
      <c r="F18" s="611">
        <v>168.19571865443424</v>
      </c>
      <c r="G18" s="151">
        <v>39</v>
      </c>
      <c r="H18" s="151">
        <v>27</v>
      </c>
      <c r="I18" s="48">
        <v>0.5808486168505077</v>
      </c>
      <c r="J18" s="48">
        <v>0.39695223018054271</v>
      </c>
      <c r="K18" s="151">
        <v>1492</v>
      </c>
      <c r="L18" s="151">
        <v>2083</v>
      </c>
      <c r="M18" s="48">
        <v>138.19229290838277</v>
      </c>
      <c r="N18" s="48">
        <v>171.3729084360227</v>
      </c>
      <c r="O18" s="151">
        <v>28622</v>
      </c>
      <c r="P18" s="151">
        <v>30866</v>
      </c>
      <c r="Q18" s="48">
        <v>426.28331055115979</v>
      </c>
      <c r="R18" s="48">
        <v>453.78990876861593</v>
      </c>
      <c r="S18" s="673">
        <v>30269</v>
      </c>
      <c r="T18" s="673">
        <v>33196</v>
      </c>
      <c r="U18" s="674">
        <v>450.81299444738511</v>
      </c>
      <c r="V18" s="674">
        <v>488.04541603975167</v>
      </c>
      <c r="W18" s="174"/>
    </row>
    <row r="19" spans="1:28" ht="12" customHeight="1">
      <c r="A19" s="1048"/>
      <c r="B19" s="12" t="s">
        <v>22</v>
      </c>
      <c r="C19" s="613">
        <v>41</v>
      </c>
      <c r="D19" s="613">
        <v>21</v>
      </c>
      <c r="E19" s="608">
        <v>38.715769593956558</v>
      </c>
      <c r="F19" s="611">
        <v>19.534883720930232</v>
      </c>
      <c r="G19" s="151">
        <v>25</v>
      </c>
      <c r="H19" s="151">
        <v>17</v>
      </c>
      <c r="I19" s="48">
        <v>0.80248165847921382</v>
      </c>
      <c r="J19" s="48">
        <v>0.53267974573002352</v>
      </c>
      <c r="K19" s="151">
        <v>2512</v>
      </c>
      <c r="L19" s="151">
        <v>3282</v>
      </c>
      <c r="M19" s="48">
        <v>175.69972134248016</v>
      </c>
      <c r="N19" s="48">
        <v>209.61347964124289</v>
      </c>
      <c r="O19" s="151">
        <v>11184</v>
      </c>
      <c r="P19" s="151">
        <v>11872</v>
      </c>
      <c r="Q19" s="48">
        <v>358.99819473726109</v>
      </c>
      <c r="R19" s="48">
        <v>371.99846713569639</v>
      </c>
      <c r="S19" s="673">
        <v>13762</v>
      </c>
      <c r="T19" s="673">
        <v>15192</v>
      </c>
      <c r="U19" s="674">
        <v>441.75010335963759</v>
      </c>
      <c r="V19" s="674">
        <v>476.02768806650101</v>
      </c>
      <c r="W19" s="174"/>
    </row>
    <row r="20" spans="1:28" ht="12" customHeight="1">
      <c r="A20" s="1048"/>
      <c r="B20" s="12" t="s">
        <v>23</v>
      </c>
      <c r="C20" s="613">
        <v>26</v>
      </c>
      <c r="D20" s="613">
        <v>16</v>
      </c>
      <c r="E20" s="608">
        <v>26.915113871635612</v>
      </c>
      <c r="F20" s="611">
        <v>16.0481444332999</v>
      </c>
      <c r="G20" s="151">
        <v>12</v>
      </c>
      <c r="H20" s="151">
        <v>9</v>
      </c>
      <c r="I20" s="48">
        <v>0.47902508814061623</v>
      </c>
      <c r="J20" s="48">
        <v>0.34677924919210068</v>
      </c>
      <c r="K20" s="151">
        <v>893</v>
      </c>
      <c r="L20" s="151">
        <v>896</v>
      </c>
      <c r="M20" s="48">
        <v>77.166027937040127</v>
      </c>
      <c r="N20" s="48">
        <v>71.497024814095766</v>
      </c>
      <c r="O20" s="151">
        <v>5393</v>
      </c>
      <c r="P20" s="151">
        <v>5997</v>
      </c>
      <c r="Q20" s="48">
        <v>215.28185836186194</v>
      </c>
      <c r="R20" s="48">
        <v>231.07057304500307</v>
      </c>
      <c r="S20" s="673">
        <v>6324</v>
      </c>
      <c r="T20" s="673">
        <v>6918</v>
      </c>
      <c r="U20" s="674">
        <v>252.44622145010476</v>
      </c>
      <c r="V20" s="674">
        <v>266.55764954566138</v>
      </c>
      <c r="W20" s="174"/>
    </row>
    <row r="21" spans="1:28" ht="12" customHeight="1">
      <c r="A21" s="1048"/>
      <c r="B21" s="12" t="s">
        <v>138</v>
      </c>
      <c r="C21" s="613">
        <v>238</v>
      </c>
      <c r="D21" s="613">
        <v>108</v>
      </c>
      <c r="E21" s="608">
        <v>31.882116543871401</v>
      </c>
      <c r="F21" s="611">
        <v>14.123185562965869</v>
      </c>
      <c r="G21" s="151">
        <v>1020</v>
      </c>
      <c r="H21" s="151">
        <v>654</v>
      </c>
      <c r="I21" s="48">
        <v>5.1371591268279975</v>
      </c>
      <c r="J21" s="48">
        <v>3.1705117201068376</v>
      </c>
      <c r="K21" s="151">
        <v>4896</v>
      </c>
      <c r="L21" s="151">
        <v>8404</v>
      </c>
      <c r="M21" s="48">
        <v>59.022141982970382</v>
      </c>
      <c r="N21" s="48">
        <v>94.589969253757857</v>
      </c>
      <c r="O21" s="151">
        <v>58623</v>
      </c>
      <c r="P21" s="151">
        <v>75643</v>
      </c>
      <c r="Q21" s="48">
        <v>295.2506661686644</v>
      </c>
      <c r="R21" s="48">
        <v>366.70797866061395</v>
      </c>
      <c r="S21" s="673">
        <v>64777</v>
      </c>
      <c r="T21" s="673">
        <v>84800</v>
      </c>
      <c r="U21" s="674">
        <v>326.24485956719332</v>
      </c>
      <c r="V21" s="674">
        <v>411.09999061935753</v>
      </c>
      <c r="W21" s="174"/>
    </row>
    <row r="22" spans="1:28" ht="12" customHeight="1">
      <c r="A22" s="1048"/>
      <c r="B22" s="12" t="s">
        <v>598</v>
      </c>
      <c r="C22" s="613">
        <v>25</v>
      </c>
      <c r="D22" s="613">
        <v>28</v>
      </c>
      <c r="E22" s="608">
        <v>16.458196181698487</v>
      </c>
      <c r="F22" s="611">
        <v>17.5</v>
      </c>
      <c r="G22" s="151">
        <v>89</v>
      </c>
      <c r="H22" s="151">
        <v>85</v>
      </c>
      <c r="I22" s="48">
        <v>1.137786595979011</v>
      </c>
      <c r="J22" s="48">
        <v>1.0637850523432306</v>
      </c>
      <c r="K22" s="151">
        <v>3224</v>
      </c>
      <c r="L22" s="151">
        <v>4374</v>
      </c>
      <c r="M22" s="48">
        <v>254.69495065680329</v>
      </c>
      <c r="N22" s="48">
        <v>306.22639329858475</v>
      </c>
      <c r="O22" s="151">
        <v>92990</v>
      </c>
      <c r="P22" s="151">
        <v>103857</v>
      </c>
      <c r="Q22" s="48">
        <v>1188.7952310122273</v>
      </c>
      <c r="R22" s="48">
        <v>1299.7826374260105</v>
      </c>
      <c r="S22" s="673">
        <v>96328</v>
      </c>
      <c r="T22" s="673">
        <v>108344</v>
      </c>
      <c r="U22" s="674">
        <v>1231.4686204209684</v>
      </c>
      <c r="V22" s="674">
        <v>1355.9379730714704</v>
      </c>
      <c r="W22" s="174"/>
    </row>
    <row r="23" spans="1:28" ht="12" customHeight="1">
      <c r="A23" s="1048"/>
      <c r="B23" s="12" t="s">
        <v>25</v>
      </c>
      <c r="C23" s="613">
        <v>41</v>
      </c>
      <c r="D23" s="613">
        <v>48</v>
      </c>
      <c r="E23" s="608">
        <v>40.836653386454181</v>
      </c>
      <c r="F23" s="611">
        <v>48.484848484848484</v>
      </c>
      <c r="G23" s="151">
        <v>13</v>
      </c>
      <c r="H23" s="151" t="s">
        <v>170</v>
      </c>
      <c r="I23" s="48">
        <v>0.34074488404320541</v>
      </c>
      <c r="J23" s="151" t="s">
        <v>170</v>
      </c>
      <c r="K23" s="151">
        <v>451</v>
      </c>
      <c r="L23" s="151">
        <v>387</v>
      </c>
      <c r="M23" s="48">
        <v>51.316478164895429</v>
      </c>
      <c r="N23" s="48">
        <v>40.350959508281328</v>
      </c>
      <c r="O23" s="151">
        <v>3427</v>
      </c>
      <c r="P23" s="151">
        <v>3750</v>
      </c>
      <c r="Q23" s="48">
        <v>89.825593662774224</v>
      </c>
      <c r="R23" s="48">
        <v>95.690214795187217</v>
      </c>
      <c r="S23" s="673">
        <v>3932</v>
      </c>
      <c r="T23" s="673">
        <v>4185</v>
      </c>
      <c r="U23" s="674">
        <v>103.06222185060643</v>
      </c>
      <c r="V23" s="674">
        <v>106.79027971142894</v>
      </c>
      <c r="W23" s="174"/>
    </row>
    <row r="24" spans="1:28" ht="12" customHeight="1">
      <c r="A24" s="1048"/>
      <c r="B24" s="12" t="s">
        <v>599</v>
      </c>
      <c r="C24" s="613">
        <v>475</v>
      </c>
      <c r="D24" s="613">
        <v>367</v>
      </c>
      <c r="E24" s="608">
        <v>103.7344398340249</v>
      </c>
      <c r="F24" s="611">
        <v>76.746131325805095</v>
      </c>
      <c r="G24" s="181" t="s">
        <v>170</v>
      </c>
      <c r="H24" s="181" t="s">
        <v>170</v>
      </c>
      <c r="I24" s="181" t="s">
        <v>170</v>
      </c>
      <c r="J24" s="181" t="s">
        <v>170</v>
      </c>
      <c r="K24" s="180">
        <v>8856</v>
      </c>
      <c r="L24" s="180">
        <v>7643</v>
      </c>
      <c r="M24" s="48">
        <v>148.73427234998638</v>
      </c>
      <c r="N24" s="48">
        <v>120.33978551712335</v>
      </c>
      <c r="O24" s="151">
        <v>58726</v>
      </c>
      <c r="P24" s="151">
        <v>59358</v>
      </c>
      <c r="Q24" s="48">
        <v>555.18396862094085</v>
      </c>
      <c r="R24" s="48">
        <v>538.56357641491115</v>
      </c>
      <c r="S24" s="673">
        <v>68057</v>
      </c>
      <c r="T24" s="673">
        <v>67368</v>
      </c>
      <c r="U24" s="674">
        <v>643.39739387043846</v>
      </c>
      <c r="V24" s="674">
        <v>611.23944566730245</v>
      </c>
      <c r="W24" s="174"/>
    </row>
    <row r="25" spans="1:28" ht="12" customHeight="1">
      <c r="A25" s="1048"/>
      <c r="B25" s="12" t="s">
        <v>27</v>
      </c>
      <c r="C25" s="613">
        <v>87</v>
      </c>
      <c r="D25" s="613">
        <v>84</v>
      </c>
      <c r="E25" s="608">
        <v>39.420027186225646</v>
      </c>
      <c r="F25" s="611">
        <v>37.399821905609976</v>
      </c>
      <c r="G25" s="151">
        <v>178</v>
      </c>
      <c r="H25" s="151">
        <v>238</v>
      </c>
      <c r="I25" s="48">
        <v>1.9930516397440474</v>
      </c>
      <c r="J25" s="48">
        <v>2.580449021982715</v>
      </c>
      <c r="K25" s="151">
        <v>6972</v>
      </c>
      <c r="L25" s="151">
        <v>7120</v>
      </c>
      <c r="M25" s="48">
        <v>316.51689769857893</v>
      </c>
      <c r="N25" s="48">
        <v>297.07043489943413</v>
      </c>
      <c r="O25" s="151">
        <v>44703</v>
      </c>
      <c r="P25" s="151">
        <v>44124</v>
      </c>
      <c r="Q25" s="48">
        <v>500.53588455886603</v>
      </c>
      <c r="R25" s="48">
        <v>478.40223800825765</v>
      </c>
      <c r="S25" s="673">
        <v>51940</v>
      </c>
      <c r="T25" s="673">
        <v>51566</v>
      </c>
      <c r="U25" s="674">
        <v>581.56798970958323</v>
      </c>
      <c r="V25" s="674">
        <v>559.09005994773395</v>
      </c>
      <c r="W25" s="174"/>
    </row>
    <row r="26" spans="1:28" s="131" customFormat="1" ht="12" customHeight="1">
      <c r="A26" s="1048"/>
      <c r="B26" s="12" t="s">
        <v>29</v>
      </c>
      <c r="C26" s="613">
        <v>50</v>
      </c>
      <c r="D26" s="613">
        <v>71</v>
      </c>
      <c r="E26" s="608">
        <v>8.1779522407589127</v>
      </c>
      <c r="F26" s="611">
        <v>11.423974255832663</v>
      </c>
      <c r="G26" s="151">
        <v>3656</v>
      </c>
      <c r="H26" s="151">
        <v>3534</v>
      </c>
      <c r="I26" s="48">
        <v>22.52429170313156</v>
      </c>
      <c r="J26" s="48">
        <v>21.550340259383407</v>
      </c>
      <c r="K26" s="151">
        <v>22065</v>
      </c>
      <c r="L26" s="151">
        <v>28002</v>
      </c>
      <c r="M26" s="48">
        <v>423.26907597857348</v>
      </c>
      <c r="N26" s="48">
        <v>502.86306185097141</v>
      </c>
      <c r="O26" s="151">
        <v>77873</v>
      </c>
      <c r="P26" s="151">
        <v>94438</v>
      </c>
      <c r="Q26" s="48">
        <v>479.76864545896171</v>
      </c>
      <c r="R26" s="48">
        <v>575.88314471297406</v>
      </c>
      <c r="S26" s="673">
        <v>103644</v>
      </c>
      <c r="T26" s="673">
        <v>126045</v>
      </c>
      <c r="U26" s="674">
        <v>638.54149050310923</v>
      </c>
      <c r="V26" s="674">
        <v>768.62270458233775</v>
      </c>
      <c r="W26" s="174"/>
      <c r="X26" s="98"/>
      <c r="Y26" s="98"/>
      <c r="AA26" s="98"/>
      <c r="AB26" s="98"/>
    </row>
    <row r="27" spans="1:28" ht="12" customHeight="1">
      <c r="A27" s="1048"/>
      <c r="B27" s="12" t="s">
        <v>600</v>
      </c>
      <c r="C27" s="612">
        <v>51</v>
      </c>
      <c r="D27" s="612">
        <v>52</v>
      </c>
      <c r="E27" s="608">
        <v>9.8190219484020016</v>
      </c>
      <c r="F27" s="611">
        <v>9.6260644205849673</v>
      </c>
      <c r="G27" s="181">
        <v>269</v>
      </c>
      <c r="H27" s="181">
        <v>168</v>
      </c>
      <c r="I27" s="48">
        <v>2.497538902882225</v>
      </c>
      <c r="J27" s="48">
        <v>1.502440661195517</v>
      </c>
      <c r="K27" s="181">
        <v>12051</v>
      </c>
      <c r="L27" s="181">
        <v>11943</v>
      </c>
      <c r="M27" s="48">
        <v>218.52974867900207</v>
      </c>
      <c r="N27" s="48">
        <v>202.92647054575718</v>
      </c>
      <c r="O27" s="181">
        <v>44399</v>
      </c>
      <c r="P27" s="181">
        <v>50119</v>
      </c>
      <c r="Q27" s="48">
        <v>412.22390241289185</v>
      </c>
      <c r="R27" s="48">
        <v>448.21918749082215</v>
      </c>
      <c r="S27" s="673">
        <v>56770</v>
      </c>
      <c r="T27" s="673">
        <v>62282</v>
      </c>
      <c r="U27" s="674">
        <v>527.08283835176178</v>
      </c>
      <c r="V27" s="674">
        <v>556.99410274154286</v>
      </c>
      <c r="W27" s="174"/>
    </row>
    <row r="28" spans="1:28" ht="12" customHeight="1">
      <c r="A28" s="1048"/>
      <c r="B28" s="12" t="s">
        <v>46</v>
      </c>
      <c r="C28" s="613">
        <v>26</v>
      </c>
      <c r="D28" s="613">
        <v>8</v>
      </c>
      <c r="E28" s="608">
        <v>53.169734151329244</v>
      </c>
      <c r="F28" s="611">
        <v>16.42710472279261</v>
      </c>
      <c r="G28" s="151">
        <v>4</v>
      </c>
      <c r="H28" s="151">
        <v>4</v>
      </c>
      <c r="I28" s="48">
        <v>0.25157058661858317</v>
      </c>
      <c r="J28" s="48">
        <v>0.23077832876103768</v>
      </c>
      <c r="K28" s="151">
        <v>1251</v>
      </c>
      <c r="L28" s="151">
        <v>1242</v>
      </c>
      <c r="M28" s="48">
        <v>178.69769235713827</v>
      </c>
      <c r="N28" s="48">
        <v>163.78569130221493</v>
      </c>
      <c r="O28" s="151">
        <v>8984</v>
      </c>
      <c r="P28" s="151">
        <v>13228</v>
      </c>
      <c r="Q28" s="48">
        <v>565.02753754533774</v>
      </c>
      <c r="R28" s="48">
        <v>763.18393321275164</v>
      </c>
      <c r="S28" s="673">
        <v>10265</v>
      </c>
      <c r="T28" s="673">
        <v>14482</v>
      </c>
      <c r="U28" s="674">
        <v>645.59301790993902</v>
      </c>
      <c r="V28" s="674">
        <v>835.53293927933703</v>
      </c>
      <c r="W28" s="174"/>
    </row>
    <row r="29" spans="1:28" ht="12" customHeight="1">
      <c r="A29" s="1057"/>
      <c r="B29" s="657" t="s">
        <v>61</v>
      </c>
      <c r="C29" s="629">
        <v>222</v>
      </c>
      <c r="D29" s="629">
        <v>243</v>
      </c>
      <c r="E29" s="630">
        <v>11.173184357541899</v>
      </c>
      <c r="F29" s="628">
        <v>12.107020078720542</v>
      </c>
      <c r="G29" s="653">
        <v>7344</v>
      </c>
      <c r="H29" s="653">
        <v>7959</v>
      </c>
      <c r="I29" s="659">
        <v>17.526936388175248</v>
      </c>
      <c r="J29" s="659">
        <v>18.184038508397066</v>
      </c>
      <c r="K29" s="653">
        <v>87227</v>
      </c>
      <c r="L29" s="653">
        <v>98725</v>
      </c>
      <c r="M29" s="659">
        <v>374.57556590854335</v>
      </c>
      <c r="N29" s="659">
        <v>401.9714495833544</v>
      </c>
      <c r="O29" s="653">
        <v>230349</v>
      </c>
      <c r="P29" s="653">
        <v>248865</v>
      </c>
      <c r="Q29" s="659">
        <v>549.74295616554741</v>
      </c>
      <c r="R29" s="659">
        <v>568.58534280590982</v>
      </c>
      <c r="S29" s="677">
        <v>325142</v>
      </c>
      <c r="T29" s="677">
        <v>355792</v>
      </c>
      <c r="U29" s="678">
        <v>775.97265129685127</v>
      </c>
      <c r="V29" s="678">
        <v>812.88295376047358</v>
      </c>
      <c r="W29" s="174"/>
    </row>
    <row r="30" spans="1:28" ht="12" customHeight="1">
      <c r="A30" s="310"/>
      <c r="B30" s="182"/>
      <c r="C30" s="368"/>
      <c r="D30" s="368"/>
      <c r="E30" s="608"/>
      <c r="F30" s="611"/>
      <c r="G30" s="182"/>
      <c r="H30" s="182"/>
      <c r="I30" s="182"/>
      <c r="J30" s="182"/>
      <c r="K30" s="182"/>
      <c r="L30" s="182"/>
      <c r="M30" s="182"/>
      <c r="N30" s="182"/>
      <c r="O30" s="182"/>
      <c r="P30" s="182"/>
      <c r="Q30" s="182"/>
      <c r="R30" s="182"/>
      <c r="S30" s="131"/>
      <c r="T30" s="131"/>
      <c r="U30" s="131"/>
      <c r="V30" s="131"/>
      <c r="W30" s="174"/>
    </row>
    <row r="31" spans="1:28" ht="12" customHeight="1">
      <c r="A31" s="1062" t="s">
        <v>68</v>
      </c>
      <c r="B31" s="634" t="s">
        <v>13</v>
      </c>
      <c r="C31" s="1252">
        <v>7</v>
      </c>
      <c r="D31" s="1252">
        <v>4</v>
      </c>
      <c r="E31" s="623">
        <v>28.455284552845526</v>
      </c>
      <c r="F31" s="621">
        <v>16.260162601626018</v>
      </c>
      <c r="G31" s="650" t="s">
        <v>170</v>
      </c>
      <c r="H31" s="650" t="s">
        <v>170</v>
      </c>
      <c r="I31" s="650" t="s">
        <v>170</v>
      </c>
      <c r="J31" s="650" t="s">
        <v>170</v>
      </c>
      <c r="K31" s="650">
        <v>126</v>
      </c>
      <c r="L31" s="650">
        <v>95</v>
      </c>
      <c r="M31" s="647">
        <v>89.088749363651786</v>
      </c>
      <c r="N31" s="647">
        <v>62.240392048953701</v>
      </c>
      <c r="O31" s="650">
        <v>3219</v>
      </c>
      <c r="P31" s="650">
        <v>3513</v>
      </c>
      <c r="Q31" s="647">
        <v>460.7773811125648</v>
      </c>
      <c r="R31" s="647">
        <v>475.17151081005045</v>
      </c>
      <c r="S31" s="675">
        <v>3352</v>
      </c>
      <c r="T31" s="675">
        <v>3612</v>
      </c>
      <c r="U31" s="676">
        <v>479.81540276151514</v>
      </c>
      <c r="V31" s="676">
        <v>488.56233903953944</v>
      </c>
      <c r="W31" s="174"/>
    </row>
    <row r="32" spans="1:28" ht="12" customHeight="1">
      <c r="A32" s="1044"/>
      <c r="B32" s="12" t="s">
        <v>28</v>
      </c>
      <c r="C32" s="613">
        <v>6</v>
      </c>
      <c r="D32" s="613">
        <v>10</v>
      </c>
      <c r="E32" s="608">
        <v>8.1967213114754109</v>
      </c>
      <c r="F32" s="611">
        <v>13.315579227696404</v>
      </c>
      <c r="G32" s="151">
        <v>3</v>
      </c>
      <c r="H32" s="151" t="s">
        <v>14</v>
      </c>
      <c r="I32" s="48">
        <v>9.4914241818708736E-2</v>
      </c>
      <c r="J32" s="151" t="s">
        <v>14</v>
      </c>
      <c r="K32" s="151">
        <v>1131</v>
      </c>
      <c r="L32" s="151">
        <v>1653</v>
      </c>
      <c r="M32" s="48">
        <v>148.66340947896828</v>
      </c>
      <c r="N32" s="48">
        <v>193.23276189585536</v>
      </c>
      <c r="O32" s="151">
        <v>10783</v>
      </c>
      <c r="P32" s="151">
        <v>13216</v>
      </c>
      <c r="Q32" s="48">
        <v>341.15342317704545</v>
      </c>
      <c r="R32" s="48">
        <v>414.72044183291626</v>
      </c>
      <c r="S32" s="673">
        <v>11923</v>
      </c>
      <c r="T32" s="673">
        <v>14879</v>
      </c>
      <c r="U32" s="674">
        <v>377.22083506815477</v>
      </c>
      <c r="V32" s="674">
        <v>466.90567902784204</v>
      </c>
      <c r="W32" s="174"/>
      <c r="X32" s="131"/>
      <c r="Y32" s="131"/>
      <c r="AA32" s="131"/>
      <c r="AB32" s="131"/>
    </row>
    <row r="33" spans="1:23" ht="12" customHeight="1">
      <c r="A33" s="1044"/>
      <c r="B33" s="12" t="s">
        <v>30</v>
      </c>
      <c r="C33" s="613">
        <v>3</v>
      </c>
      <c r="D33" s="613">
        <v>10</v>
      </c>
      <c r="E33" s="608">
        <v>3.2573289902280131</v>
      </c>
      <c r="F33" s="611">
        <v>11.148272017837236</v>
      </c>
      <c r="G33" s="151">
        <v>7</v>
      </c>
      <c r="H33" s="151">
        <v>463</v>
      </c>
      <c r="I33" s="48">
        <v>0.2168392397244531</v>
      </c>
      <c r="J33" s="48">
        <v>13.688610425695089</v>
      </c>
      <c r="K33" s="151">
        <v>3359</v>
      </c>
      <c r="L33" s="151">
        <v>1636</v>
      </c>
      <c r="M33" s="48">
        <v>378.20230614457711</v>
      </c>
      <c r="N33" s="48">
        <v>169.13074447507958</v>
      </c>
      <c r="O33" s="151">
        <v>3590</v>
      </c>
      <c r="P33" s="151">
        <v>3475</v>
      </c>
      <c r="Q33" s="48">
        <v>111.20755294439809</v>
      </c>
      <c r="R33" s="48">
        <v>102.73849077600525</v>
      </c>
      <c r="S33" s="673">
        <v>6959</v>
      </c>
      <c r="T33" s="673">
        <v>5584</v>
      </c>
      <c r="U33" s="674">
        <v>215.56918132035273</v>
      </c>
      <c r="V33" s="674">
        <v>165.09114604121248</v>
      </c>
      <c r="W33" s="174"/>
    </row>
    <row r="34" spans="1:23" ht="12" customHeight="1">
      <c r="A34" s="1044"/>
      <c r="B34" s="12" t="s">
        <v>33</v>
      </c>
      <c r="C34" s="151" t="s">
        <v>58</v>
      </c>
      <c r="D34" s="613">
        <v>1</v>
      </c>
      <c r="E34" s="151" t="s">
        <v>58</v>
      </c>
      <c r="F34" s="611">
        <v>4.8076923076923084</v>
      </c>
      <c r="G34" s="151" t="s">
        <v>170</v>
      </c>
      <c r="H34" s="151" t="s">
        <v>170</v>
      </c>
      <c r="I34" s="151" t="s">
        <v>170</v>
      </c>
      <c r="J34" s="151" t="s">
        <v>170</v>
      </c>
      <c r="K34" s="151">
        <v>78</v>
      </c>
      <c r="L34" s="151">
        <v>198</v>
      </c>
      <c r="M34" s="48">
        <v>51.235228817845623</v>
      </c>
      <c r="N34" s="48">
        <v>119.75396004572424</v>
      </c>
      <c r="O34" s="151">
        <v>1391</v>
      </c>
      <c r="P34" s="151">
        <v>1916</v>
      </c>
      <c r="Q34" s="48">
        <v>296.25748630527937</v>
      </c>
      <c r="R34" s="48">
        <v>390.01829991918726</v>
      </c>
      <c r="S34" s="673">
        <v>1469</v>
      </c>
      <c r="T34" s="673">
        <v>2115</v>
      </c>
      <c r="U34" s="674">
        <v>312.87005563080908</v>
      </c>
      <c r="V34" s="674">
        <v>430.52646363730742</v>
      </c>
      <c r="W34" s="174"/>
    </row>
    <row r="35" spans="1:23" ht="12" customHeight="1">
      <c r="A35" s="1044"/>
      <c r="B35" s="102" t="s">
        <v>34</v>
      </c>
      <c r="C35" s="633">
        <v>35</v>
      </c>
      <c r="D35" s="633">
        <v>48</v>
      </c>
      <c r="E35" s="608">
        <v>11.430437622468974</v>
      </c>
      <c r="F35" s="611">
        <v>15.350175887432043</v>
      </c>
      <c r="G35" s="154">
        <v>139</v>
      </c>
      <c r="H35" s="154">
        <v>136</v>
      </c>
      <c r="I35" s="48">
        <v>2.1775618388397451</v>
      </c>
      <c r="J35" s="48">
        <v>2.0436966384796822</v>
      </c>
      <c r="K35" s="154">
        <v>2346</v>
      </c>
      <c r="L35" s="154">
        <v>2161</v>
      </c>
      <c r="M35" s="48">
        <v>59.536090519220188</v>
      </c>
      <c r="N35" s="48">
        <v>51.437011083592878</v>
      </c>
      <c r="O35" s="154">
        <v>8732</v>
      </c>
      <c r="P35" s="154">
        <v>9245</v>
      </c>
      <c r="Q35" s="48">
        <v>136.79474803416298</v>
      </c>
      <c r="R35" s="48">
        <v>138.9262898731225</v>
      </c>
      <c r="S35" s="673">
        <v>11252</v>
      </c>
      <c r="T35" s="673">
        <v>11590</v>
      </c>
      <c r="U35" s="674">
        <v>176.27284755845187</v>
      </c>
      <c r="V35" s="674">
        <v>174.16502970573174</v>
      </c>
      <c r="W35" s="174"/>
    </row>
    <row r="36" spans="1:23" ht="12" customHeight="1">
      <c r="A36" s="1044"/>
      <c r="B36" s="12" t="s">
        <v>36</v>
      </c>
      <c r="C36" s="613">
        <v>34</v>
      </c>
      <c r="D36" s="613">
        <v>40</v>
      </c>
      <c r="E36" s="608">
        <v>59.130434782608695</v>
      </c>
      <c r="F36" s="611">
        <v>66.225165562913915</v>
      </c>
      <c r="G36" s="151">
        <v>7</v>
      </c>
      <c r="H36" s="151">
        <v>16</v>
      </c>
      <c r="I36" s="48">
        <v>0.33161729279959373</v>
      </c>
      <c r="J36" s="48">
        <v>0.72676432259433055</v>
      </c>
      <c r="K36" s="151">
        <v>1201</v>
      </c>
      <c r="L36" s="151">
        <v>1570</v>
      </c>
      <c r="M36" s="48">
        <v>226.51530439997961</v>
      </c>
      <c r="N36" s="48">
        <v>272.80151517784225</v>
      </c>
      <c r="O36" s="151">
        <v>9408</v>
      </c>
      <c r="P36" s="151">
        <v>11413</v>
      </c>
      <c r="Q36" s="48">
        <v>445.69364152265393</v>
      </c>
      <c r="R36" s="48">
        <v>518.41007586056844</v>
      </c>
      <c r="S36" s="673">
        <v>10650</v>
      </c>
      <c r="T36" s="673">
        <v>13039</v>
      </c>
      <c r="U36" s="674">
        <v>504.53202404509614</v>
      </c>
      <c r="V36" s="674">
        <v>592.26750014421725</v>
      </c>
      <c r="W36" s="174"/>
    </row>
    <row r="37" spans="1:23" ht="12" customHeight="1">
      <c r="A37" s="1049"/>
      <c r="B37" s="657" t="s">
        <v>47</v>
      </c>
      <c r="C37" s="629">
        <v>34</v>
      </c>
      <c r="D37" s="629">
        <v>36</v>
      </c>
      <c r="E37" s="630">
        <v>57.04697986577181</v>
      </c>
      <c r="F37" s="628">
        <v>58.158319870759293</v>
      </c>
      <c r="G37" s="653">
        <v>17</v>
      </c>
      <c r="H37" s="653">
        <v>14</v>
      </c>
      <c r="I37" s="659">
        <v>1.1991304188350942</v>
      </c>
      <c r="J37" s="659">
        <v>0.94423420245595313</v>
      </c>
      <c r="K37" s="653">
        <v>144</v>
      </c>
      <c r="L37" s="653">
        <v>294</v>
      </c>
      <c r="M37" s="659">
        <v>29.885067013112071</v>
      </c>
      <c r="N37" s="659">
        <v>55.764937511024954</v>
      </c>
      <c r="O37" s="653">
        <v>1709</v>
      </c>
      <c r="P37" s="653">
        <v>2134</v>
      </c>
      <c r="Q37" s="659">
        <v>120.5478756346574</v>
      </c>
      <c r="R37" s="659">
        <v>143.92827057435744</v>
      </c>
      <c r="S37" s="677">
        <v>1904</v>
      </c>
      <c r="T37" s="677">
        <v>2478</v>
      </c>
      <c r="U37" s="678">
        <v>134.30260690953054</v>
      </c>
      <c r="V37" s="678">
        <v>167.1294538347037</v>
      </c>
      <c r="W37" s="174"/>
    </row>
    <row r="38" spans="1:23" ht="11.25" customHeight="1">
      <c r="A38" s="187" t="s">
        <v>609</v>
      </c>
      <c r="B38" s="584"/>
      <c r="C38" s="584"/>
      <c r="D38" s="584"/>
      <c r="E38" s="584"/>
      <c r="F38" s="584"/>
      <c r="G38" s="584"/>
      <c r="H38" s="584"/>
      <c r="I38" s="584"/>
      <c r="J38" s="584"/>
      <c r="K38" s="584"/>
      <c r="L38" s="584"/>
      <c r="M38" s="584"/>
      <c r="N38" s="123"/>
      <c r="O38" s="98"/>
      <c r="P38" s="98"/>
      <c r="Q38" s="98"/>
      <c r="R38" s="98"/>
      <c r="U38" s="143"/>
    </row>
    <row r="39" spans="1:23" ht="11.25" customHeight="1">
      <c r="A39" s="97" t="s">
        <v>184</v>
      </c>
      <c r="B39" s="584"/>
      <c r="C39" s="584"/>
      <c r="D39" s="584"/>
      <c r="E39" s="584"/>
      <c r="F39" s="584"/>
      <c r="G39" s="584"/>
      <c r="H39" s="584"/>
      <c r="I39" s="584"/>
      <c r="J39" s="584"/>
      <c r="K39" s="584"/>
      <c r="L39" s="584"/>
      <c r="M39" s="584"/>
      <c r="N39" s="123"/>
      <c r="O39" s="98"/>
      <c r="P39" s="98"/>
      <c r="Q39" s="98"/>
      <c r="R39" s="98"/>
      <c r="U39" s="143"/>
    </row>
    <row r="40" spans="1:23" ht="11.25" customHeight="1">
      <c r="A40" s="97" t="s">
        <v>171</v>
      </c>
      <c r="B40" s="584"/>
      <c r="C40" s="584"/>
      <c r="D40" s="584"/>
      <c r="E40" s="584"/>
      <c r="F40" s="584"/>
      <c r="G40" s="584"/>
      <c r="H40" s="584"/>
      <c r="I40" s="584"/>
      <c r="J40" s="584"/>
      <c r="K40" s="584"/>
      <c r="L40" s="584"/>
      <c r="M40" s="584"/>
      <c r="N40" s="123"/>
      <c r="O40" s="98"/>
      <c r="P40" s="98"/>
      <c r="Q40" s="98"/>
      <c r="R40" s="98"/>
      <c r="U40" s="143"/>
    </row>
    <row r="41" spans="1:23" ht="12" customHeight="1">
      <c r="A41" s="1253" t="s">
        <v>223</v>
      </c>
      <c r="B41" s="129"/>
      <c r="C41" s="129"/>
      <c r="D41" s="129"/>
      <c r="E41" s="129"/>
      <c r="F41" s="129"/>
      <c r="G41" s="129"/>
      <c r="H41" s="129"/>
      <c r="I41" s="129"/>
      <c r="J41" s="129"/>
      <c r="K41" s="129"/>
      <c r="L41" s="98"/>
      <c r="M41" s="48"/>
      <c r="N41" s="123"/>
      <c r="O41" s="98"/>
      <c r="P41" s="12"/>
      <c r="Q41" s="1254"/>
      <c r="R41" s="131"/>
      <c r="S41" s="12"/>
      <c r="T41" s="1254"/>
      <c r="U41" s="1255"/>
      <c r="V41" s="131"/>
    </row>
    <row r="42" spans="1:23" ht="12" customHeight="1">
      <c r="A42" s="172" t="s">
        <v>204</v>
      </c>
      <c r="B42" s="129"/>
      <c r="C42" s="129"/>
      <c r="D42" s="129"/>
      <c r="E42" s="129"/>
      <c r="F42" s="129"/>
      <c r="G42" s="129"/>
      <c r="H42" s="129"/>
      <c r="I42" s="129"/>
      <c r="J42" s="129"/>
      <c r="K42" s="129"/>
      <c r="L42" s="98"/>
      <c r="M42" s="48"/>
      <c r="N42" s="123"/>
      <c r="O42" s="98"/>
      <c r="P42" s="12"/>
      <c r="Q42" s="1020"/>
      <c r="R42" s="1256"/>
      <c r="S42" s="12"/>
      <c r="T42" s="1020"/>
      <c r="U42" s="1257"/>
      <c r="V42" s="131"/>
    </row>
    <row r="43" spans="1:23" ht="12" customHeight="1">
      <c r="A43" s="1253" t="s">
        <v>224</v>
      </c>
      <c r="B43" s="129"/>
      <c r="C43" s="129"/>
      <c r="D43" s="129"/>
      <c r="E43" s="129"/>
      <c r="F43" s="129"/>
      <c r="G43" s="129"/>
      <c r="H43" s="129"/>
      <c r="I43" s="129"/>
      <c r="J43" s="129"/>
      <c r="K43" s="129"/>
      <c r="L43" s="129"/>
      <c r="M43" s="48"/>
      <c r="N43" s="123"/>
      <c r="O43" s="98"/>
      <c r="P43" s="12"/>
      <c r="Q43" s="1254"/>
      <c r="R43" s="12"/>
      <c r="S43" s="48"/>
      <c r="T43" s="151"/>
      <c r="U43" s="1255"/>
      <c r="V43" s="131"/>
    </row>
    <row r="44" spans="1:23" ht="12" customHeight="1">
      <c r="A44" s="97" t="s">
        <v>590</v>
      </c>
      <c r="B44" s="129"/>
      <c r="C44" s="129"/>
      <c r="D44" s="129"/>
      <c r="E44" s="129"/>
      <c r="F44" s="129"/>
      <c r="G44" s="129"/>
      <c r="H44" s="129"/>
      <c r="I44" s="129"/>
      <c r="J44" s="129"/>
      <c r="K44" s="129"/>
      <c r="L44" s="129"/>
      <c r="M44" s="48"/>
      <c r="N44" s="123"/>
      <c r="O44" s="98"/>
      <c r="P44" s="12"/>
      <c r="Q44" s="1254"/>
      <c r="R44" s="12"/>
      <c r="S44" s="48"/>
      <c r="T44" s="151"/>
      <c r="U44" s="1255"/>
      <c r="V44" s="131"/>
    </row>
    <row r="45" spans="1:23" ht="12" customHeight="1">
      <c r="A45" s="97" t="s">
        <v>592</v>
      </c>
      <c r="B45" s="129"/>
      <c r="C45" s="129"/>
      <c r="D45" s="129"/>
      <c r="E45" s="129"/>
      <c r="F45" s="129"/>
      <c r="G45" s="129"/>
      <c r="H45" s="129"/>
      <c r="I45" s="129"/>
      <c r="J45" s="129"/>
      <c r="K45" s="129"/>
      <c r="L45" s="129"/>
      <c r="M45" s="48"/>
      <c r="N45" s="123"/>
      <c r="O45" s="98"/>
      <c r="P45" s="12"/>
      <c r="Q45" s="1254"/>
      <c r="R45" s="12"/>
      <c r="S45" s="48"/>
      <c r="T45" s="151"/>
      <c r="U45" s="1255"/>
      <c r="V45" s="131"/>
    </row>
    <row r="46" spans="1:23" ht="12" customHeight="1">
      <c r="A46" s="97" t="s">
        <v>593</v>
      </c>
      <c r="K46" s="98"/>
      <c r="L46" s="98"/>
      <c r="M46" s="123"/>
      <c r="N46" s="123"/>
      <c r="O46" s="98"/>
      <c r="P46" s="12"/>
      <c r="Q46" s="1020"/>
      <c r="R46" s="12"/>
      <c r="S46" s="48"/>
      <c r="T46" s="149"/>
      <c r="U46" s="1257"/>
      <c r="V46" s="131"/>
    </row>
    <row r="47" spans="1:23" ht="12" customHeight="1">
      <c r="A47" s="170" t="s">
        <v>594</v>
      </c>
      <c r="B47" s="589"/>
      <c r="C47" s="589"/>
      <c r="D47" s="589"/>
      <c r="E47" s="589"/>
      <c r="F47" s="589"/>
      <c r="G47" s="589"/>
      <c r="H47" s="589"/>
      <c r="I47" s="589"/>
      <c r="J47" s="589"/>
      <c r="K47" s="589"/>
      <c r="L47" s="98"/>
      <c r="M47" s="123"/>
      <c r="N47" s="123"/>
      <c r="O47" s="98"/>
      <c r="P47" s="12"/>
      <c r="Q47" s="1020"/>
      <c r="R47" s="12"/>
      <c r="S47" s="48"/>
      <c r="T47" s="149"/>
      <c r="U47" s="1257"/>
      <c r="V47" s="131"/>
    </row>
    <row r="48" spans="1:23" ht="12" customHeight="1">
      <c r="A48" s="170" t="s">
        <v>650</v>
      </c>
      <c r="B48" s="589"/>
      <c r="C48" s="589"/>
      <c r="D48" s="589"/>
      <c r="E48" s="589"/>
      <c r="F48" s="589"/>
      <c r="G48" s="589"/>
      <c r="H48" s="589"/>
      <c r="I48" s="589"/>
      <c r="J48" s="589"/>
      <c r="K48" s="589"/>
      <c r="L48" s="98"/>
      <c r="M48" s="123"/>
      <c r="N48" s="123"/>
      <c r="O48" s="98"/>
      <c r="P48" s="12"/>
      <c r="Q48" s="1020"/>
      <c r="R48" s="12"/>
      <c r="S48" s="48"/>
      <c r="T48" s="149"/>
      <c r="U48" s="1257"/>
      <c r="V48" s="131"/>
    </row>
    <row r="49" spans="1:228" ht="12" customHeight="1">
      <c r="A49" s="98" t="s">
        <v>596</v>
      </c>
      <c r="K49" s="98"/>
      <c r="L49" s="98"/>
      <c r="M49" s="123"/>
      <c r="N49" s="123"/>
      <c r="O49" s="98"/>
      <c r="P49" s="12"/>
      <c r="Q49" s="1020"/>
      <c r="R49" s="12"/>
      <c r="S49" s="48"/>
      <c r="T49" s="151"/>
      <c r="U49" s="1257"/>
      <c r="V49" s="131"/>
    </row>
    <row r="50" spans="1:228" ht="12" customHeight="1">
      <c r="A50" s="98" t="s">
        <v>601</v>
      </c>
      <c r="B50" s="98"/>
      <c r="C50" s="98"/>
      <c r="D50" s="98"/>
      <c r="E50" s="98"/>
      <c r="F50" s="98"/>
      <c r="G50" s="98"/>
      <c r="H50" s="98"/>
      <c r="I50" s="98"/>
      <c r="J50" s="98"/>
      <c r="K50" s="98"/>
      <c r="L50" s="98"/>
      <c r="M50" s="48"/>
      <c r="N50" s="175"/>
      <c r="O50" s="171"/>
      <c r="P50" s="176"/>
      <c r="Q50" s="1258"/>
      <c r="R50" s="12"/>
      <c r="S50" s="48"/>
      <c r="T50" s="151"/>
      <c r="U50" s="1257"/>
      <c r="V50" s="131"/>
    </row>
    <row r="51" spans="1:228" ht="12" customHeight="1">
      <c r="A51" s="98" t="s">
        <v>602</v>
      </c>
      <c r="B51" s="1021"/>
      <c r="C51" s="1022"/>
      <c r="D51" s="1021"/>
      <c r="E51" s="98"/>
      <c r="F51" s="98"/>
      <c r="G51" s="98"/>
      <c r="H51" s="98"/>
      <c r="N51" s="123"/>
      <c r="O51" s="98"/>
      <c r="P51" s="12"/>
      <c r="Q51" s="1020"/>
      <c r="R51" s="12"/>
      <c r="S51" s="48"/>
      <c r="T51" s="151"/>
      <c r="U51" s="1257"/>
      <c r="V51" s="131"/>
    </row>
    <row r="52" spans="1:228" ht="12" customHeight="1">
      <c r="A52" s="98" t="s">
        <v>212</v>
      </c>
      <c r="B52" s="1021"/>
      <c r="C52" s="1022"/>
      <c r="D52" s="1021"/>
      <c r="E52" s="98"/>
      <c r="F52" s="98"/>
      <c r="G52" s="98"/>
      <c r="H52" s="98"/>
      <c r="K52" s="98"/>
      <c r="L52" s="98"/>
      <c r="M52" s="123"/>
      <c r="N52" s="123"/>
      <c r="O52" s="98"/>
      <c r="P52" s="12"/>
      <c r="Q52" s="1020"/>
      <c r="R52" s="12"/>
      <c r="S52" s="48"/>
      <c r="T52" s="151"/>
      <c r="U52" s="1257"/>
      <c r="V52" s="131"/>
    </row>
    <row r="53" spans="1:228" ht="12" customHeight="1">
      <c r="A53" s="98"/>
      <c r="K53" s="98"/>
      <c r="L53" s="98"/>
      <c r="M53" s="123"/>
      <c r="N53" s="123"/>
      <c r="O53" s="98"/>
      <c r="P53" s="12"/>
      <c r="Q53" s="1254"/>
      <c r="R53" s="12"/>
      <c r="S53" s="48"/>
      <c r="T53" s="151"/>
      <c r="U53" s="1255"/>
      <c r="V53" s="131"/>
    </row>
    <row r="54" spans="1:228" ht="12" customHeight="1">
      <c r="A54" s="98"/>
      <c r="K54" s="98"/>
      <c r="L54" s="98"/>
      <c r="M54" s="123"/>
      <c r="N54" s="123"/>
      <c r="O54" s="98"/>
      <c r="P54" s="12"/>
      <c r="Q54" s="1020"/>
      <c r="R54" s="12"/>
      <c r="S54" s="48"/>
      <c r="T54" s="151"/>
      <c r="U54" s="1257"/>
      <c r="V54" s="131"/>
    </row>
    <row r="55" spans="1:228" ht="12" customHeight="1">
      <c r="A55" s="179"/>
      <c r="B55" s="589"/>
      <c r="C55" s="589"/>
      <c r="D55" s="589"/>
      <c r="E55" s="589"/>
      <c r="F55" s="589"/>
      <c r="G55" s="589"/>
      <c r="H55" s="589"/>
      <c r="I55" s="589"/>
      <c r="J55" s="589"/>
      <c r="K55" s="589"/>
      <c r="L55" s="98"/>
      <c r="M55" s="98"/>
      <c r="N55" s="123"/>
      <c r="O55" s="98"/>
      <c r="P55" s="12"/>
      <c r="Q55" s="1020"/>
      <c r="R55" s="12"/>
      <c r="S55" s="48"/>
      <c r="T55" s="151"/>
      <c r="U55" s="1257"/>
      <c r="V55" s="131"/>
    </row>
    <row r="56" spans="1:228" ht="12" customHeight="1">
      <c r="A56" s="589"/>
      <c r="B56" s="589"/>
      <c r="C56" s="589"/>
      <c r="D56" s="589"/>
      <c r="E56" s="589"/>
      <c r="F56" s="589"/>
      <c r="G56" s="589"/>
      <c r="H56" s="589"/>
      <c r="I56" s="589"/>
      <c r="J56" s="589"/>
      <c r="K56" s="589"/>
      <c r="L56" s="98"/>
      <c r="M56" s="98"/>
      <c r="N56" s="98"/>
      <c r="O56" s="98"/>
      <c r="P56" s="12"/>
      <c r="Q56" s="1020"/>
      <c r="R56" s="12"/>
      <c r="S56" s="48"/>
      <c r="T56" s="151"/>
      <c r="U56" s="1257"/>
      <c r="V56" s="131"/>
    </row>
    <row r="57" spans="1:228" ht="12" customHeight="1">
      <c r="A57" s="98"/>
      <c r="B57" s="98"/>
      <c r="C57" s="98"/>
      <c r="D57" s="98"/>
      <c r="E57" s="98"/>
      <c r="F57" s="98"/>
      <c r="G57" s="98"/>
      <c r="H57" s="98"/>
      <c r="I57" s="98"/>
      <c r="J57" s="98"/>
      <c r="K57" s="98"/>
      <c r="L57" s="98"/>
      <c r="M57" s="98"/>
      <c r="P57" s="12"/>
      <c r="Q57" s="1020"/>
      <c r="R57" s="12"/>
      <c r="S57" s="48"/>
      <c r="T57" s="180"/>
      <c r="U57" s="1257"/>
      <c r="V57" s="131"/>
    </row>
    <row r="58" spans="1:228" ht="12" customHeight="1">
      <c r="B58" s="1021"/>
      <c r="C58" s="1022"/>
      <c r="D58" s="1023"/>
      <c r="P58" s="12"/>
      <c r="Q58" s="1020"/>
      <c r="R58" s="12"/>
      <c r="S58" s="48"/>
      <c r="T58" s="151"/>
      <c r="U58" s="1257"/>
      <c r="V58" s="131"/>
    </row>
    <row r="59" spans="1:228" ht="12" customHeight="1">
      <c r="A59" s="1073"/>
      <c r="B59" s="1073"/>
      <c r="C59" s="1073"/>
      <c r="D59" s="1073"/>
      <c r="E59" s="1073"/>
      <c r="F59" s="1073"/>
      <c r="G59" s="1073"/>
      <c r="H59" s="1073"/>
      <c r="I59" s="1073"/>
      <c r="J59" s="1073"/>
      <c r="K59" s="1073"/>
      <c r="L59" s="1073"/>
      <c r="P59" s="12"/>
      <c r="Q59" s="1020"/>
      <c r="R59" s="12"/>
      <c r="S59" s="48"/>
      <c r="T59" s="151"/>
      <c r="U59" s="1257"/>
      <c r="V59" s="131"/>
    </row>
    <row r="60" spans="1:228" ht="12" customHeight="1">
      <c r="A60" s="1073"/>
      <c r="B60" s="1073"/>
      <c r="C60" s="1073"/>
      <c r="D60" s="1073"/>
      <c r="E60" s="1073"/>
      <c r="F60" s="1073"/>
      <c r="G60" s="1073"/>
      <c r="H60" s="1073"/>
      <c r="I60" s="1073"/>
      <c r="J60" s="1073"/>
      <c r="K60" s="1073"/>
      <c r="L60" s="1073"/>
      <c r="P60" s="12"/>
      <c r="Q60" s="1020"/>
      <c r="R60" s="12"/>
      <c r="S60" s="48"/>
      <c r="T60" s="181"/>
      <c r="U60" s="1257"/>
      <c r="V60" s="131"/>
    </row>
    <row r="61" spans="1:228" ht="12" customHeight="1">
      <c r="A61" s="1073"/>
      <c r="B61" s="1073"/>
      <c r="C61" s="1073"/>
      <c r="D61" s="1073"/>
      <c r="E61" s="1073"/>
      <c r="F61" s="1073"/>
      <c r="G61" s="1073"/>
      <c r="H61" s="1073"/>
      <c r="I61" s="1073"/>
      <c r="J61" s="1073"/>
      <c r="K61" s="1073"/>
      <c r="L61" s="1073"/>
      <c r="P61" s="182"/>
      <c r="Q61" s="45"/>
      <c r="R61" s="12"/>
      <c r="S61" s="48"/>
      <c r="T61" s="151"/>
      <c r="U61" s="45"/>
      <c r="V61" s="131"/>
    </row>
    <row r="62" spans="1:228" ht="12" customHeight="1">
      <c r="B62" s="1021"/>
      <c r="C62" s="1022"/>
      <c r="D62" s="1023"/>
      <c r="P62" s="12"/>
      <c r="Q62" s="1020"/>
      <c r="R62" s="12"/>
      <c r="S62" s="48"/>
      <c r="T62" s="151"/>
      <c r="U62" s="1257"/>
      <c r="V62" s="131"/>
    </row>
    <row r="63" spans="1:228" ht="12" customHeight="1">
      <c r="B63" s="1021"/>
      <c r="C63" s="1022"/>
      <c r="D63" s="1023"/>
      <c r="P63" s="12"/>
      <c r="Q63" s="1020"/>
      <c r="R63" s="182"/>
      <c r="S63" s="48"/>
      <c r="T63" s="183"/>
      <c r="U63" s="1257"/>
      <c r="V63" s="131"/>
    </row>
    <row r="64" spans="1:228" s="97" customFormat="1" ht="12" customHeight="1">
      <c r="B64" s="1021"/>
      <c r="C64" s="1022"/>
      <c r="D64" s="1023"/>
      <c r="P64" s="12"/>
      <c r="Q64" s="1254"/>
      <c r="R64" s="12"/>
      <c r="S64" s="48"/>
      <c r="T64" s="151"/>
      <c r="U64" s="1255"/>
      <c r="V64" s="131"/>
      <c r="W64" s="98"/>
      <c r="X64" s="98"/>
      <c r="Y64" s="98"/>
      <c r="Z64" s="98"/>
      <c r="AA64" s="98"/>
      <c r="AB64" s="98"/>
      <c r="AC64" s="98"/>
      <c r="AD64" s="98"/>
      <c r="AE64" s="98"/>
      <c r="AF64" s="98"/>
      <c r="AG64" s="98"/>
      <c r="AH64" s="98"/>
      <c r="AI64" s="98"/>
      <c r="AJ64" s="98"/>
      <c r="AK64" s="98"/>
      <c r="AL64" s="98"/>
      <c r="AM64" s="98"/>
      <c r="AN64" s="98"/>
      <c r="AO64" s="98"/>
      <c r="AP64" s="98"/>
      <c r="AQ64" s="98"/>
      <c r="AR64" s="98"/>
      <c r="AS64" s="98"/>
      <c r="AT64" s="98"/>
      <c r="AU64" s="98"/>
      <c r="AV64" s="98"/>
      <c r="AW64" s="98"/>
      <c r="AX64" s="98"/>
      <c r="AY64" s="98"/>
      <c r="AZ64" s="98"/>
      <c r="BA64" s="98"/>
      <c r="BB64" s="98"/>
      <c r="BC64" s="98"/>
      <c r="BD64" s="98"/>
      <c r="BE64" s="98"/>
      <c r="BF64" s="98"/>
      <c r="BG64" s="98"/>
      <c r="BH64" s="98"/>
      <c r="BI64" s="98"/>
      <c r="BJ64" s="98"/>
      <c r="BK64" s="98"/>
      <c r="BL64" s="98"/>
      <c r="BM64" s="98"/>
      <c r="BN64" s="98"/>
      <c r="BO64" s="98"/>
      <c r="BP64" s="98"/>
      <c r="BQ64" s="98"/>
      <c r="BR64" s="98"/>
      <c r="BS64" s="98"/>
      <c r="BT64" s="98"/>
      <c r="BU64" s="98"/>
      <c r="BV64" s="98"/>
      <c r="BW64" s="98"/>
      <c r="BX64" s="98"/>
      <c r="BY64" s="98"/>
      <c r="BZ64" s="98"/>
      <c r="CA64" s="98"/>
      <c r="CB64" s="98"/>
      <c r="CC64" s="98"/>
      <c r="CD64" s="98"/>
      <c r="CE64" s="98"/>
      <c r="CF64" s="98"/>
      <c r="CG64" s="98"/>
      <c r="CH64" s="98"/>
      <c r="CI64" s="98"/>
      <c r="CJ64" s="98"/>
      <c r="CK64" s="98"/>
      <c r="CL64" s="98"/>
      <c r="CM64" s="98"/>
      <c r="CN64" s="98"/>
      <c r="CO64" s="98"/>
      <c r="CP64" s="98"/>
      <c r="CQ64" s="98"/>
      <c r="CR64" s="98"/>
      <c r="CS64" s="98"/>
      <c r="CT64" s="98"/>
      <c r="CU64" s="98"/>
      <c r="CV64" s="98"/>
      <c r="CW64" s="98"/>
      <c r="CX64" s="98"/>
      <c r="CY64" s="98"/>
      <c r="CZ64" s="98"/>
      <c r="DA64" s="98"/>
      <c r="DB64" s="98"/>
      <c r="DC64" s="98"/>
      <c r="DD64" s="98"/>
      <c r="DE64" s="98"/>
      <c r="DF64" s="98"/>
      <c r="DG64" s="98"/>
      <c r="DH64" s="98"/>
      <c r="DI64" s="98"/>
      <c r="DJ64" s="98"/>
      <c r="DK64" s="98"/>
      <c r="DL64" s="98"/>
      <c r="DM64" s="98"/>
      <c r="DN64" s="98"/>
      <c r="DO64" s="98"/>
      <c r="DP64" s="98"/>
      <c r="DQ64" s="98"/>
      <c r="DR64" s="98"/>
      <c r="DS64" s="98"/>
      <c r="DT64" s="98"/>
      <c r="DU64" s="98"/>
      <c r="DV64" s="98"/>
      <c r="DW64" s="98"/>
      <c r="DX64" s="98"/>
      <c r="DY64" s="98"/>
      <c r="DZ64" s="98"/>
      <c r="EA64" s="98"/>
      <c r="EB64" s="98"/>
      <c r="EC64" s="98"/>
      <c r="ED64" s="98"/>
      <c r="EE64" s="98"/>
      <c r="EF64" s="98"/>
      <c r="EG64" s="98"/>
      <c r="EH64" s="98"/>
      <c r="EI64" s="98"/>
      <c r="EJ64" s="98"/>
      <c r="EK64" s="98"/>
      <c r="EL64" s="98"/>
      <c r="EM64" s="98"/>
      <c r="EN64" s="98"/>
      <c r="EO64" s="98"/>
      <c r="EP64" s="98"/>
      <c r="EQ64" s="98"/>
      <c r="ER64" s="98"/>
      <c r="ES64" s="98"/>
      <c r="ET64" s="98"/>
      <c r="EU64" s="98"/>
      <c r="EV64" s="98"/>
      <c r="EW64" s="98"/>
      <c r="EX64" s="98"/>
      <c r="EY64" s="98"/>
      <c r="EZ64" s="98"/>
      <c r="FA64" s="98"/>
      <c r="FB64" s="98"/>
      <c r="FC64" s="98"/>
      <c r="FD64" s="98"/>
      <c r="FE64" s="98"/>
      <c r="FF64" s="98"/>
      <c r="FG64" s="98"/>
      <c r="FH64" s="98"/>
      <c r="FI64" s="98"/>
      <c r="FJ64" s="98"/>
      <c r="FK64" s="98"/>
      <c r="FL64" s="98"/>
      <c r="FM64" s="98"/>
      <c r="FN64" s="98"/>
      <c r="FO64" s="98"/>
      <c r="FP64" s="98"/>
      <c r="FQ64" s="98"/>
      <c r="FR64" s="98"/>
      <c r="FS64" s="98"/>
      <c r="FT64" s="98"/>
      <c r="FU64" s="98"/>
      <c r="FV64" s="98"/>
      <c r="FW64" s="98"/>
      <c r="FX64" s="98"/>
      <c r="FY64" s="98"/>
      <c r="FZ64" s="98"/>
      <c r="GA64" s="98"/>
      <c r="GB64" s="98"/>
      <c r="GC64" s="98"/>
      <c r="GD64" s="98"/>
      <c r="GE64" s="98"/>
      <c r="GF64" s="98"/>
      <c r="GG64" s="98"/>
      <c r="GH64" s="98"/>
      <c r="GI64" s="98"/>
      <c r="GJ64" s="98"/>
      <c r="GK64" s="98"/>
      <c r="GL64" s="98"/>
      <c r="GM64" s="98"/>
      <c r="GN64" s="98"/>
      <c r="GO64" s="98"/>
      <c r="GP64" s="98"/>
      <c r="GQ64" s="98"/>
      <c r="GR64" s="98"/>
      <c r="GS64" s="98"/>
      <c r="GT64" s="98"/>
      <c r="GU64" s="98"/>
      <c r="GV64" s="98"/>
      <c r="GW64" s="98"/>
      <c r="GX64" s="98"/>
      <c r="GY64" s="98"/>
      <c r="GZ64" s="98"/>
      <c r="HA64" s="98"/>
      <c r="HB64" s="98"/>
      <c r="HC64" s="98"/>
      <c r="HD64" s="98"/>
      <c r="HE64" s="98"/>
      <c r="HF64" s="98"/>
      <c r="HG64" s="98"/>
      <c r="HH64" s="98"/>
      <c r="HI64" s="98"/>
      <c r="HJ64" s="98"/>
      <c r="HK64" s="98"/>
      <c r="HL64" s="98"/>
      <c r="HM64" s="98"/>
      <c r="HN64" s="98"/>
      <c r="HO64" s="98"/>
      <c r="HP64" s="98"/>
      <c r="HQ64" s="98"/>
      <c r="HR64" s="98"/>
      <c r="HS64" s="98"/>
      <c r="HT64" s="98"/>
    </row>
    <row r="65" spans="2:228" s="97" customFormat="1" ht="12" customHeight="1">
      <c r="B65" s="1024"/>
      <c r="C65" s="1025"/>
      <c r="D65" s="1026"/>
      <c r="E65" s="182"/>
      <c r="F65" s="182"/>
      <c r="G65" s="182"/>
      <c r="H65" s="182"/>
      <c r="I65" s="182"/>
      <c r="J65" s="182"/>
      <c r="K65" s="182"/>
      <c r="L65" s="182"/>
      <c r="M65" s="182"/>
      <c r="P65" s="12"/>
      <c r="Q65" s="1254"/>
      <c r="R65" s="12"/>
      <c r="S65" s="48"/>
      <c r="T65" s="151"/>
      <c r="U65" s="1255"/>
      <c r="V65" s="131"/>
      <c r="W65" s="98"/>
      <c r="X65" s="98"/>
      <c r="Y65" s="98"/>
      <c r="Z65" s="98"/>
      <c r="AA65" s="98"/>
      <c r="AB65" s="98"/>
      <c r="AC65" s="98"/>
      <c r="AD65" s="98"/>
      <c r="AE65" s="98"/>
      <c r="AF65" s="98"/>
      <c r="AG65" s="98"/>
      <c r="AH65" s="98"/>
      <c r="AI65" s="98"/>
      <c r="AJ65" s="98"/>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c r="BV65" s="98"/>
      <c r="BW65" s="98"/>
      <c r="BX65" s="98"/>
      <c r="BY65" s="98"/>
      <c r="BZ65" s="98"/>
      <c r="CA65" s="98"/>
      <c r="CB65" s="98"/>
      <c r="CC65" s="98"/>
      <c r="CD65" s="98"/>
      <c r="CE65" s="98"/>
      <c r="CF65" s="98"/>
      <c r="CG65" s="98"/>
      <c r="CH65" s="98"/>
      <c r="CI65" s="98"/>
      <c r="CJ65" s="98"/>
      <c r="CK65" s="98"/>
      <c r="CL65" s="98"/>
      <c r="CM65" s="98"/>
      <c r="CN65" s="98"/>
      <c r="CO65" s="98"/>
      <c r="CP65" s="98"/>
      <c r="CQ65" s="98"/>
      <c r="CR65" s="98"/>
      <c r="CS65" s="98"/>
      <c r="CT65" s="98"/>
      <c r="CU65" s="98"/>
      <c r="CV65" s="98"/>
      <c r="CW65" s="98"/>
      <c r="CX65" s="98"/>
      <c r="CY65" s="98"/>
      <c r="CZ65" s="98"/>
      <c r="DA65" s="98"/>
      <c r="DB65" s="98"/>
      <c r="DC65" s="98"/>
      <c r="DD65" s="98"/>
      <c r="DE65" s="98"/>
      <c r="DF65" s="98"/>
      <c r="DG65" s="98"/>
      <c r="DH65" s="98"/>
      <c r="DI65" s="98"/>
      <c r="DJ65" s="98"/>
      <c r="DK65" s="98"/>
      <c r="DL65" s="98"/>
      <c r="DM65" s="98"/>
      <c r="DN65" s="98"/>
      <c r="DO65" s="98"/>
      <c r="DP65" s="98"/>
      <c r="DQ65" s="98"/>
      <c r="DR65" s="98"/>
      <c r="DS65" s="98"/>
      <c r="DT65" s="98"/>
      <c r="DU65" s="98"/>
      <c r="DV65" s="98"/>
      <c r="DW65" s="98"/>
      <c r="DX65" s="98"/>
      <c r="DY65" s="98"/>
      <c r="DZ65" s="98"/>
      <c r="EA65" s="98"/>
      <c r="EB65" s="98"/>
      <c r="EC65" s="98"/>
      <c r="ED65" s="98"/>
      <c r="EE65" s="98"/>
      <c r="EF65" s="98"/>
      <c r="EG65" s="98"/>
      <c r="EH65" s="98"/>
      <c r="EI65" s="98"/>
      <c r="EJ65" s="98"/>
      <c r="EK65" s="98"/>
      <c r="EL65" s="98"/>
      <c r="EM65" s="98"/>
      <c r="EN65" s="98"/>
      <c r="EO65" s="98"/>
      <c r="EP65" s="98"/>
      <c r="EQ65" s="98"/>
      <c r="ER65" s="98"/>
      <c r="ES65" s="98"/>
      <c r="ET65" s="98"/>
      <c r="EU65" s="98"/>
      <c r="EV65" s="98"/>
      <c r="EW65" s="98"/>
      <c r="EX65" s="98"/>
      <c r="EY65" s="98"/>
      <c r="EZ65" s="98"/>
      <c r="FA65" s="98"/>
      <c r="FB65" s="98"/>
      <c r="FC65" s="98"/>
      <c r="FD65" s="98"/>
      <c r="FE65" s="98"/>
      <c r="FF65" s="98"/>
      <c r="FG65" s="98"/>
      <c r="FH65" s="98"/>
      <c r="FI65" s="98"/>
      <c r="FJ65" s="98"/>
      <c r="FK65" s="98"/>
      <c r="FL65" s="98"/>
      <c r="FM65" s="98"/>
      <c r="FN65" s="98"/>
      <c r="FO65" s="98"/>
      <c r="FP65" s="98"/>
      <c r="FQ65" s="98"/>
      <c r="FR65" s="98"/>
      <c r="FS65" s="98"/>
      <c r="FT65" s="98"/>
      <c r="FU65" s="98"/>
      <c r="FV65" s="98"/>
      <c r="FW65" s="98"/>
      <c r="FX65" s="98"/>
      <c r="FY65" s="98"/>
      <c r="FZ65" s="98"/>
      <c r="GA65" s="98"/>
      <c r="GB65" s="98"/>
      <c r="GC65" s="98"/>
      <c r="GD65" s="98"/>
      <c r="GE65" s="98"/>
      <c r="GF65" s="98"/>
      <c r="GG65" s="98"/>
      <c r="GH65" s="98"/>
      <c r="GI65" s="98"/>
      <c r="GJ65" s="98"/>
      <c r="GK65" s="98"/>
      <c r="GL65" s="98"/>
      <c r="GM65" s="98"/>
      <c r="GN65" s="98"/>
      <c r="GO65" s="98"/>
      <c r="GP65" s="98"/>
      <c r="GQ65" s="98"/>
      <c r="GR65" s="98"/>
      <c r="GS65" s="98"/>
      <c r="GT65" s="98"/>
      <c r="GU65" s="98"/>
      <c r="GV65" s="98"/>
      <c r="GW65" s="98"/>
      <c r="GX65" s="98"/>
      <c r="GY65" s="98"/>
      <c r="GZ65" s="98"/>
      <c r="HA65" s="98"/>
      <c r="HB65" s="98"/>
      <c r="HC65" s="98"/>
      <c r="HD65" s="98"/>
      <c r="HE65" s="98"/>
      <c r="HF65" s="98"/>
      <c r="HG65" s="98"/>
      <c r="HH65" s="98"/>
      <c r="HI65" s="98"/>
      <c r="HJ65" s="98"/>
      <c r="HK65" s="98"/>
      <c r="HL65" s="98"/>
      <c r="HM65" s="98"/>
      <c r="HN65" s="98"/>
      <c r="HO65" s="98"/>
      <c r="HP65" s="98"/>
      <c r="HQ65" s="98"/>
      <c r="HR65" s="98"/>
      <c r="HS65" s="98"/>
      <c r="HT65" s="98"/>
    </row>
    <row r="66" spans="2:228" s="97" customFormat="1" ht="12" customHeight="1">
      <c r="B66" s="1024"/>
      <c r="C66" s="1025"/>
      <c r="D66" s="1026"/>
      <c r="E66" s="182"/>
      <c r="F66" s="48"/>
      <c r="G66" s="48"/>
      <c r="H66" s="182"/>
      <c r="I66" s="182"/>
      <c r="J66" s="151"/>
      <c r="K66" s="151"/>
      <c r="L66" s="182"/>
      <c r="M66" s="182"/>
      <c r="P66" s="102"/>
      <c r="Q66" s="1020"/>
      <c r="R66" s="12"/>
      <c r="S66" s="48"/>
      <c r="T66" s="151"/>
      <c r="U66" s="1257"/>
      <c r="V66" s="131"/>
      <c r="W66" s="98"/>
      <c r="X66" s="98"/>
      <c r="Y66" s="98"/>
      <c r="Z66" s="98"/>
      <c r="AA66" s="98"/>
      <c r="AB66" s="98"/>
      <c r="AC66" s="98"/>
      <c r="AD66" s="98"/>
      <c r="AE66" s="98"/>
      <c r="AF66" s="98"/>
      <c r="AG66" s="98"/>
      <c r="AH66" s="98"/>
      <c r="AI66" s="98"/>
      <c r="AJ66" s="98"/>
      <c r="AK66" s="98"/>
      <c r="AL66" s="98"/>
      <c r="AM66" s="98"/>
      <c r="AN66" s="98"/>
      <c r="AO66" s="98"/>
      <c r="AP66" s="98"/>
      <c r="AQ66" s="98"/>
      <c r="AR66" s="98"/>
      <c r="AS66" s="98"/>
      <c r="AT66" s="98"/>
      <c r="AU66" s="98"/>
      <c r="AV66" s="98"/>
      <c r="AW66" s="98"/>
      <c r="AX66" s="98"/>
      <c r="AY66" s="98"/>
      <c r="AZ66" s="98"/>
      <c r="BA66" s="98"/>
      <c r="BB66" s="98"/>
      <c r="BC66" s="98"/>
      <c r="BD66" s="98"/>
      <c r="BE66" s="98"/>
      <c r="BF66" s="98"/>
      <c r="BG66" s="98"/>
      <c r="BH66" s="98"/>
      <c r="BI66" s="98"/>
      <c r="BJ66" s="98"/>
      <c r="BK66" s="98"/>
      <c r="BL66" s="98"/>
      <c r="BM66" s="98"/>
      <c r="BN66" s="98"/>
      <c r="BO66" s="98"/>
      <c r="BP66" s="98"/>
      <c r="BQ66" s="98"/>
      <c r="BR66" s="98"/>
      <c r="BS66" s="98"/>
      <c r="BT66" s="98"/>
      <c r="BU66" s="98"/>
      <c r="BV66" s="98"/>
      <c r="BW66" s="98"/>
      <c r="BX66" s="98"/>
      <c r="BY66" s="98"/>
      <c r="BZ66" s="98"/>
      <c r="CA66" s="98"/>
      <c r="CB66" s="98"/>
      <c r="CC66" s="98"/>
      <c r="CD66" s="98"/>
      <c r="CE66" s="98"/>
      <c r="CF66" s="98"/>
      <c r="CG66" s="98"/>
      <c r="CH66" s="98"/>
      <c r="CI66" s="98"/>
      <c r="CJ66" s="98"/>
      <c r="CK66" s="98"/>
      <c r="CL66" s="98"/>
      <c r="CM66" s="98"/>
      <c r="CN66" s="98"/>
      <c r="CO66" s="98"/>
      <c r="CP66" s="98"/>
      <c r="CQ66" s="98"/>
      <c r="CR66" s="98"/>
      <c r="CS66" s="98"/>
      <c r="CT66" s="98"/>
      <c r="CU66" s="98"/>
      <c r="CV66" s="98"/>
      <c r="CW66" s="98"/>
      <c r="CX66" s="98"/>
      <c r="CY66" s="98"/>
      <c r="CZ66" s="98"/>
      <c r="DA66" s="98"/>
      <c r="DB66" s="98"/>
      <c r="DC66" s="98"/>
      <c r="DD66" s="98"/>
      <c r="DE66" s="98"/>
      <c r="DF66" s="98"/>
      <c r="DG66" s="98"/>
      <c r="DH66" s="98"/>
      <c r="DI66" s="98"/>
      <c r="DJ66" s="98"/>
      <c r="DK66" s="98"/>
      <c r="DL66" s="98"/>
      <c r="DM66" s="98"/>
      <c r="DN66" s="98"/>
      <c r="DO66" s="98"/>
      <c r="DP66" s="98"/>
      <c r="DQ66" s="98"/>
      <c r="DR66" s="98"/>
      <c r="DS66" s="98"/>
      <c r="DT66" s="98"/>
      <c r="DU66" s="98"/>
      <c r="DV66" s="98"/>
      <c r="DW66" s="98"/>
      <c r="DX66" s="98"/>
      <c r="DY66" s="98"/>
      <c r="DZ66" s="98"/>
      <c r="EA66" s="98"/>
      <c r="EB66" s="98"/>
      <c r="EC66" s="98"/>
      <c r="ED66" s="98"/>
      <c r="EE66" s="98"/>
      <c r="EF66" s="98"/>
      <c r="EG66" s="98"/>
      <c r="EH66" s="98"/>
      <c r="EI66" s="98"/>
      <c r="EJ66" s="98"/>
      <c r="EK66" s="98"/>
      <c r="EL66" s="98"/>
      <c r="EM66" s="98"/>
      <c r="EN66" s="98"/>
      <c r="EO66" s="98"/>
      <c r="EP66" s="98"/>
      <c r="EQ66" s="98"/>
      <c r="ER66" s="98"/>
      <c r="ES66" s="98"/>
      <c r="ET66" s="98"/>
      <c r="EU66" s="98"/>
      <c r="EV66" s="98"/>
      <c r="EW66" s="98"/>
      <c r="EX66" s="98"/>
      <c r="EY66" s="98"/>
      <c r="EZ66" s="98"/>
      <c r="FA66" s="98"/>
      <c r="FB66" s="98"/>
      <c r="FC66" s="98"/>
      <c r="FD66" s="98"/>
      <c r="FE66" s="98"/>
      <c r="FF66" s="98"/>
      <c r="FG66" s="98"/>
      <c r="FH66" s="98"/>
      <c r="FI66" s="98"/>
      <c r="FJ66" s="98"/>
      <c r="FK66" s="98"/>
      <c r="FL66" s="98"/>
      <c r="FM66" s="98"/>
      <c r="FN66" s="98"/>
      <c r="FO66" s="98"/>
      <c r="FP66" s="98"/>
      <c r="FQ66" s="98"/>
      <c r="FR66" s="98"/>
      <c r="FS66" s="98"/>
      <c r="FT66" s="98"/>
      <c r="FU66" s="98"/>
      <c r="FV66" s="98"/>
      <c r="FW66" s="98"/>
      <c r="FX66" s="98"/>
      <c r="FY66" s="98"/>
      <c r="FZ66" s="98"/>
      <c r="GA66" s="98"/>
      <c r="GB66" s="98"/>
      <c r="GC66" s="98"/>
      <c r="GD66" s="98"/>
      <c r="GE66" s="98"/>
      <c r="GF66" s="98"/>
      <c r="GG66" s="98"/>
      <c r="GH66" s="98"/>
      <c r="GI66" s="98"/>
      <c r="GJ66" s="98"/>
      <c r="GK66" s="98"/>
      <c r="GL66" s="98"/>
      <c r="GM66" s="98"/>
      <c r="GN66" s="98"/>
      <c r="GO66" s="98"/>
      <c r="GP66" s="98"/>
      <c r="GQ66" s="98"/>
      <c r="GR66" s="98"/>
      <c r="GS66" s="98"/>
      <c r="GT66" s="98"/>
      <c r="GU66" s="98"/>
      <c r="GV66" s="98"/>
      <c r="GW66" s="98"/>
      <c r="GX66" s="98"/>
      <c r="GY66" s="98"/>
      <c r="GZ66" s="98"/>
      <c r="HA66" s="98"/>
      <c r="HB66" s="98"/>
      <c r="HC66" s="98"/>
      <c r="HD66" s="98"/>
      <c r="HE66" s="98"/>
      <c r="HF66" s="98"/>
      <c r="HG66" s="98"/>
      <c r="HH66" s="98"/>
      <c r="HI66" s="98"/>
      <c r="HJ66" s="98"/>
      <c r="HK66" s="98"/>
      <c r="HL66" s="98"/>
      <c r="HM66" s="98"/>
      <c r="HN66" s="98"/>
      <c r="HO66" s="98"/>
      <c r="HP66" s="98"/>
      <c r="HQ66" s="98"/>
      <c r="HR66" s="98"/>
      <c r="HS66" s="98"/>
      <c r="HT66" s="98"/>
    </row>
    <row r="67" spans="2:228" s="97" customFormat="1" ht="12" customHeight="1">
      <c r="B67" s="1024"/>
      <c r="C67" s="1025"/>
      <c r="D67" s="1026"/>
      <c r="E67" s="182"/>
      <c r="F67" s="48"/>
      <c r="G67" s="48"/>
      <c r="H67" s="182"/>
      <c r="I67" s="182"/>
      <c r="J67" s="151"/>
      <c r="K67" s="151"/>
      <c r="L67" s="182"/>
      <c r="M67" s="182"/>
      <c r="P67" s="12"/>
      <c r="Q67" s="1254"/>
      <c r="R67" s="12"/>
      <c r="S67" s="48"/>
      <c r="T67" s="151"/>
      <c r="U67" s="1255"/>
      <c r="V67" s="131"/>
      <c r="W67" s="98"/>
      <c r="X67" s="98"/>
      <c r="Y67" s="98"/>
      <c r="Z67" s="98"/>
      <c r="AA67" s="98"/>
      <c r="AB67" s="98"/>
      <c r="AC67" s="98"/>
      <c r="AD67" s="98"/>
      <c r="AE67" s="98"/>
      <c r="AF67" s="98"/>
      <c r="AG67" s="98"/>
      <c r="AH67" s="98"/>
      <c r="AI67" s="98"/>
      <c r="AJ67" s="98"/>
      <c r="AK67" s="98"/>
      <c r="AL67" s="98"/>
      <c r="AM67" s="98"/>
      <c r="AN67" s="98"/>
      <c r="AO67" s="98"/>
      <c r="AP67" s="98"/>
      <c r="AQ67" s="98"/>
      <c r="AR67" s="98"/>
      <c r="AS67" s="98"/>
      <c r="AT67" s="98"/>
      <c r="AU67" s="98"/>
      <c r="AV67" s="98"/>
      <c r="AW67" s="98"/>
      <c r="AX67" s="98"/>
      <c r="AY67" s="98"/>
      <c r="AZ67" s="98"/>
      <c r="BA67" s="98"/>
      <c r="BB67" s="98"/>
      <c r="BC67" s="98"/>
      <c r="BD67" s="98"/>
      <c r="BE67" s="98"/>
      <c r="BF67" s="98"/>
      <c r="BG67" s="98"/>
      <c r="BH67" s="98"/>
      <c r="BI67" s="98"/>
      <c r="BJ67" s="98"/>
      <c r="BK67" s="98"/>
      <c r="BL67" s="98"/>
      <c r="BM67" s="98"/>
      <c r="BN67" s="98"/>
      <c r="BO67" s="98"/>
      <c r="BP67" s="98"/>
      <c r="BQ67" s="98"/>
      <c r="BR67" s="98"/>
      <c r="BS67" s="98"/>
      <c r="BT67" s="98"/>
      <c r="BU67" s="98"/>
      <c r="BV67" s="98"/>
      <c r="BW67" s="98"/>
      <c r="BX67" s="98"/>
      <c r="BY67" s="98"/>
      <c r="BZ67" s="98"/>
      <c r="CA67" s="98"/>
      <c r="CB67" s="98"/>
      <c r="CC67" s="98"/>
      <c r="CD67" s="98"/>
      <c r="CE67" s="98"/>
      <c r="CF67" s="98"/>
      <c r="CG67" s="98"/>
      <c r="CH67" s="98"/>
      <c r="CI67" s="98"/>
      <c r="CJ67" s="98"/>
      <c r="CK67" s="98"/>
      <c r="CL67" s="98"/>
      <c r="CM67" s="98"/>
      <c r="CN67" s="98"/>
      <c r="CO67" s="98"/>
      <c r="CP67" s="98"/>
      <c r="CQ67" s="98"/>
      <c r="CR67" s="98"/>
      <c r="CS67" s="98"/>
      <c r="CT67" s="98"/>
      <c r="CU67" s="98"/>
      <c r="CV67" s="98"/>
      <c r="CW67" s="98"/>
      <c r="CX67" s="98"/>
      <c r="CY67" s="98"/>
      <c r="CZ67" s="98"/>
      <c r="DA67" s="98"/>
      <c r="DB67" s="98"/>
      <c r="DC67" s="98"/>
      <c r="DD67" s="98"/>
      <c r="DE67" s="98"/>
      <c r="DF67" s="98"/>
      <c r="DG67" s="98"/>
      <c r="DH67" s="98"/>
      <c r="DI67" s="98"/>
      <c r="DJ67" s="98"/>
      <c r="DK67" s="98"/>
      <c r="DL67" s="98"/>
      <c r="DM67" s="98"/>
      <c r="DN67" s="98"/>
      <c r="DO67" s="98"/>
      <c r="DP67" s="98"/>
      <c r="DQ67" s="98"/>
      <c r="DR67" s="98"/>
      <c r="DS67" s="98"/>
      <c r="DT67" s="98"/>
      <c r="DU67" s="98"/>
      <c r="DV67" s="98"/>
      <c r="DW67" s="98"/>
      <c r="DX67" s="98"/>
      <c r="DY67" s="98"/>
      <c r="DZ67" s="98"/>
      <c r="EA67" s="98"/>
      <c r="EB67" s="98"/>
      <c r="EC67" s="98"/>
      <c r="ED67" s="98"/>
      <c r="EE67" s="98"/>
      <c r="EF67" s="98"/>
      <c r="EG67" s="98"/>
      <c r="EH67" s="98"/>
      <c r="EI67" s="98"/>
      <c r="EJ67" s="98"/>
      <c r="EK67" s="98"/>
      <c r="EL67" s="98"/>
      <c r="EM67" s="98"/>
      <c r="EN67" s="98"/>
      <c r="EO67" s="98"/>
      <c r="EP67" s="98"/>
      <c r="EQ67" s="98"/>
      <c r="ER67" s="98"/>
      <c r="ES67" s="98"/>
      <c r="ET67" s="98"/>
      <c r="EU67" s="98"/>
      <c r="EV67" s="98"/>
      <c r="EW67" s="98"/>
      <c r="EX67" s="98"/>
      <c r="EY67" s="98"/>
      <c r="EZ67" s="98"/>
      <c r="FA67" s="98"/>
      <c r="FB67" s="98"/>
      <c r="FC67" s="98"/>
      <c r="FD67" s="98"/>
      <c r="FE67" s="98"/>
      <c r="FF67" s="98"/>
      <c r="FG67" s="98"/>
      <c r="FH67" s="98"/>
      <c r="FI67" s="98"/>
      <c r="FJ67" s="98"/>
      <c r="FK67" s="98"/>
      <c r="FL67" s="98"/>
      <c r="FM67" s="98"/>
      <c r="FN67" s="98"/>
      <c r="FO67" s="98"/>
      <c r="FP67" s="98"/>
      <c r="FQ67" s="98"/>
      <c r="FR67" s="98"/>
      <c r="FS67" s="98"/>
      <c r="FT67" s="98"/>
      <c r="FU67" s="98"/>
      <c r="FV67" s="98"/>
      <c r="FW67" s="98"/>
      <c r="FX67" s="98"/>
      <c r="FY67" s="98"/>
      <c r="FZ67" s="98"/>
      <c r="GA67" s="98"/>
      <c r="GB67" s="98"/>
      <c r="GC67" s="98"/>
      <c r="GD67" s="98"/>
      <c r="GE67" s="98"/>
      <c r="GF67" s="98"/>
      <c r="GG67" s="98"/>
      <c r="GH67" s="98"/>
      <c r="GI67" s="98"/>
      <c r="GJ67" s="98"/>
      <c r="GK67" s="98"/>
      <c r="GL67" s="98"/>
      <c r="GM67" s="98"/>
      <c r="GN67" s="98"/>
      <c r="GO67" s="98"/>
      <c r="GP67" s="98"/>
      <c r="GQ67" s="98"/>
      <c r="GR67" s="98"/>
      <c r="GS67" s="98"/>
      <c r="GT67" s="98"/>
      <c r="GU67" s="98"/>
      <c r="GV67" s="98"/>
      <c r="GW67" s="98"/>
      <c r="GX67" s="98"/>
      <c r="GY67" s="98"/>
      <c r="GZ67" s="98"/>
      <c r="HA67" s="98"/>
      <c r="HB67" s="98"/>
      <c r="HC67" s="98"/>
      <c r="HD67" s="98"/>
      <c r="HE67" s="98"/>
      <c r="HF67" s="98"/>
      <c r="HG67" s="98"/>
      <c r="HH67" s="98"/>
      <c r="HI67" s="98"/>
      <c r="HJ67" s="98"/>
      <c r="HK67" s="98"/>
      <c r="HL67" s="98"/>
      <c r="HM67" s="98"/>
      <c r="HN67" s="98"/>
      <c r="HO67" s="98"/>
      <c r="HP67" s="98"/>
      <c r="HQ67" s="98"/>
      <c r="HR67" s="98"/>
      <c r="HS67" s="98"/>
      <c r="HT67" s="98"/>
    </row>
    <row r="68" spans="2:228" s="97" customFormat="1" ht="12" customHeight="1">
      <c r="B68" s="1024"/>
      <c r="C68" s="1025"/>
      <c r="D68" s="1026"/>
      <c r="E68" s="182"/>
      <c r="F68" s="48"/>
      <c r="G68" s="48"/>
      <c r="H68" s="182"/>
      <c r="I68" s="182"/>
      <c r="J68" s="151"/>
      <c r="K68" s="151"/>
      <c r="L68" s="182"/>
      <c r="M68" s="182"/>
      <c r="P68" s="12"/>
      <c r="Q68" s="45"/>
      <c r="R68" s="102"/>
      <c r="S68" s="48"/>
      <c r="T68" s="154"/>
      <c r="U68" s="45"/>
      <c r="V68" s="131"/>
      <c r="W68" s="98"/>
      <c r="X68" s="98"/>
      <c r="Y68" s="98"/>
      <c r="Z68" s="98"/>
      <c r="AA68" s="98"/>
      <c r="AB68" s="98"/>
      <c r="AC68" s="98"/>
      <c r="AD68" s="98"/>
      <c r="AE68" s="98"/>
      <c r="AF68" s="98"/>
      <c r="AG68" s="98"/>
      <c r="AH68" s="98"/>
      <c r="AI68" s="98"/>
      <c r="AJ68" s="98"/>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c r="BK68" s="98"/>
      <c r="BL68" s="98"/>
      <c r="BM68" s="98"/>
      <c r="BN68" s="98"/>
      <c r="BO68" s="98"/>
      <c r="BP68" s="98"/>
      <c r="BQ68" s="98"/>
      <c r="BR68" s="98"/>
      <c r="BS68" s="98"/>
      <c r="BT68" s="98"/>
      <c r="BU68" s="98"/>
      <c r="BV68" s="98"/>
      <c r="BW68" s="98"/>
      <c r="BX68" s="98"/>
      <c r="BY68" s="98"/>
      <c r="BZ68" s="98"/>
      <c r="CA68" s="98"/>
      <c r="CB68" s="98"/>
      <c r="CC68" s="98"/>
      <c r="CD68" s="98"/>
      <c r="CE68" s="98"/>
      <c r="CF68" s="98"/>
      <c r="CG68" s="98"/>
      <c r="CH68" s="98"/>
      <c r="CI68" s="98"/>
      <c r="CJ68" s="98"/>
      <c r="CK68" s="98"/>
      <c r="CL68" s="98"/>
      <c r="CM68" s="98"/>
      <c r="CN68" s="98"/>
      <c r="CO68" s="98"/>
      <c r="CP68" s="98"/>
      <c r="CQ68" s="98"/>
      <c r="CR68" s="98"/>
      <c r="CS68" s="98"/>
      <c r="CT68" s="98"/>
      <c r="CU68" s="98"/>
      <c r="CV68" s="98"/>
      <c r="CW68" s="98"/>
      <c r="CX68" s="98"/>
      <c r="CY68" s="98"/>
      <c r="CZ68" s="98"/>
      <c r="DA68" s="98"/>
      <c r="DB68" s="98"/>
      <c r="DC68" s="98"/>
      <c r="DD68" s="98"/>
      <c r="DE68" s="98"/>
      <c r="DF68" s="98"/>
      <c r="DG68" s="98"/>
      <c r="DH68" s="98"/>
      <c r="DI68" s="98"/>
      <c r="DJ68" s="98"/>
      <c r="DK68" s="98"/>
      <c r="DL68" s="98"/>
      <c r="DM68" s="98"/>
      <c r="DN68" s="98"/>
      <c r="DO68" s="98"/>
      <c r="DP68" s="98"/>
      <c r="DQ68" s="98"/>
      <c r="DR68" s="98"/>
      <c r="DS68" s="98"/>
      <c r="DT68" s="98"/>
      <c r="DU68" s="98"/>
      <c r="DV68" s="98"/>
      <c r="DW68" s="98"/>
      <c r="DX68" s="98"/>
      <c r="DY68" s="98"/>
      <c r="DZ68" s="98"/>
      <c r="EA68" s="98"/>
      <c r="EB68" s="98"/>
      <c r="EC68" s="98"/>
      <c r="ED68" s="98"/>
      <c r="EE68" s="98"/>
      <c r="EF68" s="98"/>
      <c r="EG68" s="98"/>
      <c r="EH68" s="98"/>
      <c r="EI68" s="98"/>
      <c r="EJ68" s="98"/>
      <c r="EK68" s="98"/>
      <c r="EL68" s="98"/>
      <c r="EM68" s="98"/>
      <c r="EN68" s="98"/>
      <c r="EO68" s="98"/>
      <c r="EP68" s="98"/>
      <c r="EQ68" s="98"/>
      <c r="ER68" s="98"/>
      <c r="ES68" s="98"/>
      <c r="ET68" s="98"/>
      <c r="EU68" s="98"/>
      <c r="EV68" s="98"/>
      <c r="EW68" s="98"/>
      <c r="EX68" s="98"/>
      <c r="EY68" s="98"/>
      <c r="EZ68" s="98"/>
      <c r="FA68" s="98"/>
      <c r="FB68" s="98"/>
      <c r="FC68" s="98"/>
      <c r="FD68" s="98"/>
      <c r="FE68" s="98"/>
      <c r="FF68" s="98"/>
      <c r="FG68" s="98"/>
      <c r="FH68" s="98"/>
      <c r="FI68" s="98"/>
      <c r="FJ68" s="98"/>
      <c r="FK68" s="98"/>
      <c r="FL68" s="98"/>
      <c r="FM68" s="98"/>
      <c r="FN68" s="98"/>
      <c r="FO68" s="98"/>
      <c r="FP68" s="98"/>
      <c r="FQ68" s="98"/>
      <c r="FR68" s="98"/>
      <c r="FS68" s="98"/>
      <c r="FT68" s="98"/>
      <c r="FU68" s="98"/>
      <c r="FV68" s="98"/>
      <c r="FW68" s="98"/>
      <c r="FX68" s="98"/>
      <c r="FY68" s="98"/>
      <c r="FZ68" s="98"/>
      <c r="GA68" s="98"/>
      <c r="GB68" s="98"/>
      <c r="GC68" s="98"/>
      <c r="GD68" s="98"/>
      <c r="GE68" s="98"/>
      <c r="GF68" s="98"/>
      <c r="GG68" s="98"/>
      <c r="GH68" s="98"/>
      <c r="GI68" s="98"/>
      <c r="GJ68" s="98"/>
      <c r="GK68" s="98"/>
      <c r="GL68" s="98"/>
      <c r="GM68" s="98"/>
      <c r="GN68" s="98"/>
      <c r="GO68" s="98"/>
      <c r="GP68" s="98"/>
      <c r="GQ68" s="98"/>
      <c r="GR68" s="98"/>
      <c r="GS68" s="98"/>
      <c r="GT68" s="98"/>
      <c r="GU68" s="98"/>
      <c r="GV68" s="98"/>
      <c r="GW68" s="98"/>
      <c r="GX68" s="98"/>
      <c r="GY68" s="98"/>
      <c r="GZ68" s="98"/>
      <c r="HA68" s="98"/>
      <c r="HB68" s="98"/>
      <c r="HC68" s="98"/>
      <c r="HD68" s="98"/>
      <c r="HE68" s="98"/>
      <c r="HF68" s="98"/>
      <c r="HG68" s="98"/>
      <c r="HH68" s="98"/>
      <c r="HI68" s="98"/>
      <c r="HJ68" s="98"/>
      <c r="HK68" s="98"/>
      <c r="HL68" s="98"/>
      <c r="HM68" s="98"/>
      <c r="HN68" s="98"/>
      <c r="HO68" s="98"/>
      <c r="HP68" s="98"/>
      <c r="HQ68" s="98"/>
      <c r="HR68" s="98"/>
      <c r="HS68" s="98"/>
      <c r="HT68" s="98"/>
    </row>
    <row r="69" spans="2:228" s="97" customFormat="1" ht="12" customHeight="1">
      <c r="B69" s="1024"/>
      <c r="C69" s="1025"/>
      <c r="D69" s="1026"/>
      <c r="E69" s="182"/>
      <c r="F69" s="48"/>
      <c r="G69" s="48"/>
      <c r="H69" s="182"/>
      <c r="I69" s="182"/>
      <c r="J69" s="149"/>
      <c r="K69" s="149"/>
      <c r="L69" s="182"/>
      <c r="M69" s="182"/>
      <c r="P69" s="12"/>
      <c r="Q69" s="1020"/>
      <c r="R69" s="12"/>
      <c r="S69" s="48"/>
      <c r="T69" s="151"/>
      <c r="U69" s="1257"/>
      <c r="V69" s="131"/>
      <c r="W69" s="98"/>
      <c r="X69" s="98"/>
      <c r="Y69" s="98"/>
      <c r="Z69" s="98"/>
      <c r="AA69" s="98"/>
      <c r="AB69" s="98"/>
      <c r="AC69" s="98"/>
      <c r="AD69" s="98"/>
      <c r="AE69" s="98"/>
      <c r="AF69" s="98"/>
      <c r="AG69" s="98"/>
      <c r="AH69" s="98"/>
      <c r="AI69" s="98"/>
      <c r="AJ69" s="98"/>
      <c r="AK69" s="98"/>
      <c r="AL69" s="98"/>
      <c r="AM69" s="98"/>
      <c r="AN69" s="98"/>
      <c r="AO69" s="98"/>
      <c r="AP69" s="98"/>
      <c r="AQ69" s="98"/>
      <c r="AR69" s="98"/>
      <c r="AS69" s="98"/>
      <c r="AT69" s="98"/>
      <c r="AU69" s="98"/>
      <c r="AV69" s="98"/>
      <c r="AW69" s="98"/>
      <c r="AX69" s="98"/>
      <c r="AY69" s="98"/>
      <c r="AZ69" s="98"/>
      <c r="BA69" s="98"/>
      <c r="BB69" s="98"/>
      <c r="BC69" s="98"/>
      <c r="BD69" s="98"/>
      <c r="BE69" s="98"/>
      <c r="BF69" s="98"/>
      <c r="BG69" s="98"/>
      <c r="BH69" s="98"/>
      <c r="BI69" s="98"/>
      <c r="BJ69" s="98"/>
      <c r="BK69" s="98"/>
      <c r="BL69" s="98"/>
      <c r="BM69" s="98"/>
      <c r="BN69" s="98"/>
      <c r="BO69" s="98"/>
      <c r="BP69" s="98"/>
      <c r="BQ69" s="98"/>
      <c r="BR69" s="98"/>
      <c r="BS69" s="98"/>
      <c r="BT69" s="98"/>
      <c r="BU69" s="98"/>
      <c r="BV69" s="98"/>
      <c r="BW69" s="98"/>
      <c r="BX69" s="98"/>
      <c r="BY69" s="98"/>
      <c r="BZ69" s="98"/>
      <c r="CA69" s="98"/>
      <c r="CB69" s="98"/>
      <c r="CC69" s="98"/>
      <c r="CD69" s="98"/>
      <c r="CE69" s="98"/>
      <c r="CF69" s="98"/>
      <c r="CG69" s="98"/>
      <c r="CH69" s="98"/>
      <c r="CI69" s="98"/>
      <c r="CJ69" s="98"/>
      <c r="CK69" s="98"/>
      <c r="CL69" s="98"/>
      <c r="CM69" s="98"/>
      <c r="CN69" s="98"/>
      <c r="CO69" s="98"/>
      <c r="CP69" s="98"/>
      <c r="CQ69" s="98"/>
      <c r="CR69" s="98"/>
      <c r="CS69" s="98"/>
      <c r="CT69" s="98"/>
      <c r="CU69" s="98"/>
      <c r="CV69" s="98"/>
      <c r="CW69" s="98"/>
      <c r="CX69" s="98"/>
      <c r="CY69" s="98"/>
      <c r="CZ69" s="98"/>
      <c r="DA69" s="98"/>
      <c r="DB69" s="98"/>
      <c r="DC69" s="98"/>
      <c r="DD69" s="98"/>
      <c r="DE69" s="98"/>
      <c r="DF69" s="98"/>
      <c r="DG69" s="98"/>
      <c r="DH69" s="98"/>
      <c r="DI69" s="98"/>
      <c r="DJ69" s="98"/>
      <c r="DK69" s="98"/>
      <c r="DL69" s="98"/>
      <c r="DM69" s="98"/>
      <c r="DN69" s="98"/>
      <c r="DO69" s="98"/>
      <c r="DP69" s="98"/>
      <c r="DQ69" s="98"/>
      <c r="DR69" s="98"/>
      <c r="DS69" s="98"/>
      <c r="DT69" s="98"/>
      <c r="DU69" s="98"/>
      <c r="DV69" s="98"/>
      <c r="DW69" s="98"/>
      <c r="DX69" s="98"/>
      <c r="DY69" s="98"/>
      <c r="DZ69" s="98"/>
      <c r="EA69" s="98"/>
      <c r="EB69" s="98"/>
      <c r="EC69" s="98"/>
      <c r="ED69" s="98"/>
      <c r="EE69" s="98"/>
      <c r="EF69" s="98"/>
      <c r="EG69" s="98"/>
      <c r="EH69" s="98"/>
      <c r="EI69" s="98"/>
      <c r="EJ69" s="98"/>
      <c r="EK69" s="98"/>
      <c r="EL69" s="98"/>
      <c r="EM69" s="98"/>
      <c r="EN69" s="98"/>
      <c r="EO69" s="98"/>
      <c r="EP69" s="98"/>
      <c r="EQ69" s="98"/>
      <c r="ER69" s="98"/>
      <c r="ES69" s="98"/>
      <c r="ET69" s="98"/>
      <c r="EU69" s="98"/>
      <c r="EV69" s="98"/>
      <c r="EW69" s="98"/>
      <c r="EX69" s="98"/>
      <c r="EY69" s="98"/>
      <c r="EZ69" s="98"/>
      <c r="FA69" s="98"/>
      <c r="FB69" s="98"/>
      <c r="FC69" s="98"/>
      <c r="FD69" s="98"/>
      <c r="FE69" s="98"/>
      <c r="FF69" s="98"/>
      <c r="FG69" s="98"/>
      <c r="FH69" s="98"/>
      <c r="FI69" s="98"/>
      <c r="FJ69" s="98"/>
      <c r="FK69" s="98"/>
      <c r="FL69" s="98"/>
      <c r="FM69" s="98"/>
      <c r="FN69" s="98"/>
      <c r="FO69" s="98"/>
      <c r="FP69" s="98"/>
      <c r="FQ69" s="98"/>
      <c r="FR69" s="98"/>
      <c r="FS69" s="98"/>
      <c r="FT69" s="98"/>
      <c r="FU69" s="98"/>
      <c r="FV69" s="98"/>
      <c r="FW69" s="98"/>
      <c r="FX69" s="98"/>
      <c r="FY69" s="98"/>
      <c r="FZ69" s="98"/>
      <c r="GA69" s="98"/>
      <c r="GB69" s="98"/>
      <c r="GC69" s="98"/>
      <c r="GD69" s="98"/>
      <c r="GE69" s="98"/>
      <c r="GF69" s="98"/>
      <c r="GG69" s="98"/>
      <c r="GH69" s="98"/>
      <c r="GI69" s="98"/>
      <c r="GJ69" s="98"/>
      <c r="GK69" s="98"/>
      <c r="GL69" s="98"/>
      <c r="GM69" s="98"/>
      <c r="GN69" s="98"/>
      <c r="GO69" s="98"/>
      <c r="GP69" s="98"/>
      <c r="GQ69" s="98"/>
      <c r="GR69" s="98"/>
      <c r="GS69" s="98"/>
      <c r="GT69" s="98"/>
      <c r="GU69" s="98"/>
      <c r="GV69" s="98"/>
      <c r="GW69" s="98"/>
      <c r="GX69" s="98"/>
      <c r="GY69" s="98"/>
      <c r="GZ69" s="98"/>
      <c r="HA69" s="98"/>
      <c r="HB69" s="98"/>
      <c r="HC69" s="98"/>
      <c r="HD69" s="98"/>
      <c r="HE69" s="98"/>
      <c r="HF69" s="98"/>
      <c r="HG69" s="98"/>
      <c r="HH69" s="98"/>
      <c r="HI69" s="98"/>
      <c r="HJ69" s="98"/>
      <c r="HK69" s="98"/>
      <c r="HL69" s="98"/>
      <c r="HM69" s="98"/>
      <c r="HN69" s="98"/>
      <c r="HO69" s="98"/>
      <c r="HP69" s="98"/>
      <c r="HQ69" s="98"/>
      <c r="HR69" s="98"/>
      <c r="HS69" s="98"/>
      <c r="HT69" s="98"/>
    </row>
    <row r="70" spans="2:228" s="97" customFormat="1" ht="12" customHeight="1">
      <c r="B70" s="1024"/>
      <c r="C70" s="1025"/>
      <c r="D70" s="1026"/>
      <c r="E70" s="182"/>
      <c r="F70" s="48"/>
      <c r="G70" s="48"/>
      <c r="H70" s="182"/>
      <c r="I70" s="182"/>
      <c r="J70" s="149"/>
      <c r="K70" s="149"/>
      <c r="L70" s="182"/>
      <c r="M70" s="182"/>
      <c r="P70" s="182"/>
      <c r="Q70" s="45"/>
      <c r="R70" s="12"/>
      <c r="S70" s="48"/>
      <c r="T70" s="151"/>
      <c r="U70" s="45"/>
      <c r="V70" s="131"/>
      <c r="W70" s="98"/>
      <c r="X70" s="98"/>
      <c r="Y70" s="98"/>
      <c r="Z70" s="98"/>
      <c r="AA70" s="98"/>
      <c r="AB70" s="98"/>
      <c r="AC70" s="98"/>
      <c r="AD70" s="98"/>
      <c r="AE70" s="98"/>
      <c r="AF70" s="98"/>
      <c r="AG70" s="98"/>
      <c r="AH70" s="98"/>
      <c r="AI70" s="98"/>
      <c r="AJ70" s="98"/>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c r="BV70" s="98"/>
      <c r="BW70" s="98"/>
      <c r="BX70" s="98"/>
      <c r="BY70" s="98"/>
      <c r="BZ70" s="98"/>
      <c r="CA70" s="98"/>
      <c r="CB70" s="98"/>
      <c r="CC70" s="98"/>
      <c r="CD70" s="98"/>
      <c r="CE70" s="98"/>
      <c r="CF70" s="98"/>
      <c r="CG70" s="98"/>
      <c r="CH70" s="98"/>
      <c r="CI70" s="98"/>
      <c r="CJ70" s="98"/>
      <c r="CK70" s="98"/>
      <c r="CL70" s="98"/>
      <c r="CM70" s="98"/>
      <c r="CN70" s="98"/>
      <c r="CO70" s="98"/>
      <c r="CP70" s="98"/>
      <c r="CQ70" s="98"/>
      <c r="CR70" s="98"/>
      <c r="CS70" s="98"/>
      <c r="CT70" s="98"/>
      <c r="CU70" s="98"/>
      <c r="CV70" s="98"/>
      <c r="CW70" s="98"/>
      <c r="CX70" s="98"/>
      <c r="CY70" s="98"/>
      <c r="CZ70" s="98"/>
      <c r="DA70" s="98"/>
      <c r="DB70" s="98"/>
      <c r="DC70" s="98"/>
      <c r="DD70" s="98"/>
      <c r="DE70" s="98"/>
      <c r="DF70" s="98"/>
      <c r="DG70" s="98"/>
      <c r="DH70" s="98"/>
      <c r="DI70" s="98"/>
      <c r="DJ70" s="98"/>
      <c r="DK70" s="98"/>
      <c r="DL70" s="98"/>
      <c r="DM70" s="98"/>
      <c r="DN70" s="98"/>
      <c r="DO70" s="98"/>
      <c r="DP70" s="98"/>
      <c r="DQ70" s="98"/>
      <c r="DR70" s="98"/>
      <c r="DS70" s="98"/>
      <c r="DT70" s="98"/>
      <c r="DU70" s="98"/>
      <c r="DV70" s="98"/>
      <c r="DW70" s="98"/>
      <c r="DX70" s="98"/>
      <c r="DY70" s="98"/>
      <c r="DZ70" s="98"/>
      <c r="EA70" s="98"/>
      <c r="EB70" s="98"/>
      <c r="EC70" s="98"/>
      <c r="ED70" s="98"/>
      <c r="EE70" s="98"/>
      <c r="EF70" s="98"/>
      <c r="EG70" s="98"/>
      <c r="EH70" s="98"/>
      <c r="EI70" s="98"/>
      <c r="EJ70" s="98"/>
      <c r="EK70" s="98"/>
      <c r="EL70" s="98"/>
      <c r="EM70" s="98"/>
      <c r="EN70" s="98"/>
      <c r="EO70" s="98"/>
      <c r="EP70" s="98"/>
      <c r="EQ70" s="98"/>
      <c r="ER70" s="98"/>
      <c r="ES70" s="98"/>
      <c r="ET70" s="98"/>
      <c r="EU70" s="98"/>
      <c r="EV70" s="98"/>
      <c r="EW70" s="98"/>
      <c r="EX70" s="98"/>
      <c r="EY70" s="98"/>
      <c r="EZ70" s="98"/>
      <c r="FA70" s="98"/>
      <c r="FB70" s="98"/>
      <c r="FC70" s="98"/>
      <c r="FD70" s="98"/>
      <c r="FE70" s="98"/>
      <c r="FF70" s="98"/>
      <c r="FG70" s="98"/>
      <c r="FH70" s="98"/>
      <c r="FI70" s="98"/>
      <c r="FJ70" s="98"/>
      <c r="FK70" s="98"/>
      <c r="FL70" s="98"/>
      <c r="FM70" s="98"/>
      <c r="FN70" s="98"/>
      <c r="FO70" s="98"/>
      <c r="FP70" s="98"/>
      <c r="FQ70" s="98"/>
      <c r="FR70" s="98"/>
      <c r="FS70" s="98"/>
      <c r="FT70" s="98"/>
      <c r="FU70" s="98"/>
      <c r="FV70" s="98"/>
      <c r="FW70" s="98"/>
      <c r="FX70" s="98"/>
      <c r="FY70" s="98"/>
      <c r="FZ70" s="98"/>
      <c r="GA70" s="98"/>
      <c r="GB70" s="98"/>
      <c r="GC70" s="98"/>
      <c r="GD70" s="98"/>
      <c r="GE70" s="98"/>
      <c r="GF70" s="98"/>
      <c r="GG70" s="98"/>
      <c r="GH70" s="98"/>
      <c r="GI70" s="98"/>
      <c r="GJ70" s="98"/>
      <c r="GK70" s="98"/>
      <c r="GL70" s="98"/>
      <c r="GM70" s="98"/>
      <c r="GN70" s="98"/>
      <c r="GO70" s="98"/>
      <c r="GP70" s="98"/>
      <c r="GQ70" s="98"/>
      <c r="GR70" s="98"/>
      <c r="GS70" s="98"/>
      <c r="GT70" s="98"/>
      <c r="GU70" s="98"/>
      <c r="GV70" s="98"/>
      <c r="GW70" s="98"/>
      <c r="GX70" s="98"/>
      <c r="GY70" s="98"/>
      <c r="GZ70" s="98"/>
      <c r="HA70" s="98"/>
      <c r="HB70" s="98"/>
      <c r="HC70" s="98"/>
      <c r="HD70" s="98"/>
      <c r="HE70" s="98"/>
      <c r="HF70" s="98"/>
      <c r="HG70" s="98"/>
      <c r="HH70" s="98"/>
      <c r="HI70" s="98"/>
      <c r="HJ70" s="98"/>
      <c r="HK70" s="98"/>
      <c r="HL70" s="98"/>
      <c r="HM70" s="98"/>
      <c r="HN70" s="98"/>
      <c r="HO70" s="98"/>
      <c r="HP70" s="98"/>
      <c r="HQ70" s="98"/>
      <c r="HR70" s="98"/>
      <c r="HS70" s="98"/>
      <c r="HT70" s="98"/>
    </row>
    <row r="71" spans="2:228" s="97" customFormat="1" ht="12" customHeight="1">
      <c r="B71" s="1024"/>
      <c r="C71" s="1025"/>
      <c r="D71" s="1026"/>
      <c r="E71" s="182"/>
      <c r="F71" s="48"/>
      <c r="G71" s="48"/>
      <c r="H71" s="182"/>
      <c r="I71" s="182"/>
      <c r="J71" s="151"/>
      <c r="K71" s="151"/>
      <c r="L71" s="182"/>
      <c r="M71" s="182"/>
      <c r="P71" s="12"/>
      <c r="Q71" s="1254"/>
      <c r="R71" s="12"/>
      <c r="S71" s="48"/>
      <c r="T71" s="151"/>
      <c r="U71" s="1255"/>
      <c r="V71" s="131"/>
      <c r="W71" s="98"/>
      <c r="X71" s="98"/>
      <c r="Y71" s="98"/>
      <c r="Z71" s="98"/>
      <c r="AA71" s="98"/>
      <c r="AB71" s="98"/>
      <c r="AC71" s="98"/>
      <c r="AD71" s="98"/>
      <c r="AE71" s="98"/>
      <c r="AF71" s="98"/>
      <c r="AG71" s="98"/>
      <c r="AH71" s="98"/>
      <c r="AI71" s="98"/>
      <c r="AJ71" s="98"/>
      <c r="AK71" s="98"/>
      <c r="AL71" s="98"/>
      <c r="AM71" s="98"/>
      <c r="AN71" s="98"/>
      <c r="AO71" s="98"/>
      <c r="AP71" s="98"/>
      <c r="AQ71" s="98"/>
      <c r="AR71" s="98"/>
      <c r="AS71" s="98"/>
      <c r="AT71" s="98"/>
      <c r="AU71" s="98"/>
      <c r="AV71" s="98"/>
      <c r="AW71" s="98"/>
      <c r="AX71" s="98"/>
      <c r="AY71" s="98"/>
      <c r="AZ71" s="98"/>
      <c r="BA71" s="98"/>
      <c r="BB71" s="98"/>
      <c r="BC71" s="98"/>
      <c r="BD71" s="98"/>
      <c r="BE71" s="98"/>
      <c r="BF71" s="98"/>
      <c r="BG71" s="98"/>
      <c r="BH71" s="98"/>
      <c r="BI71" s="98"/>
      <c r="BJ71" s="98"/>
      <c r="BK71" s="98"/>
      <c r="BL71" s="98"/>
      <c r="BM71" s="98"/>
      <c r="BN71" s="98"/>
      <c r="BO71" s="98"/>
      <c r="BP71" s="98"/>
      <c r="BQ71" s="98"/>
      <c r="BR71" s="98"/>
      <c r="BS71" s="98"/>
      <c r="BT71" s="98"/>
      <c r="BU71" s="98"/>
      <c r="BV71" s="98"/>
      <c r="BW71" s="98"/>
      <c r="BX71" s="98"/>
      <c r="BY71" s="98"/>
      <c r="BZ71" s="98"/>
      <c r="CA71" s="98"/>
      <c r="CB71" s="98"/>
      <c r="CC71" s="98"/>
      <c r="CD71" s="98"/>
      <c r="CE71" s="98"/>
      <c r="CF71" s="98"/>
      <c r="CG71" s="98"/>
      <c r="CH71" s="98"/>
      <c r="CI71" s="98"/>
      <c r="CJ71" s="98"/>
      <c r="CK71" s="98"/>
      <c r="CL71" s="98"/>
      <c r="CM71" s="98"/>
      <c r="CN71" s="98"/>
      <c r="CO71" s="98"/>
      <c r="CP71" s="98"/>
      <c r="CQ71" s="98"/>
      <c r="CR71" s="98"/>
      <c r="CS71" s="98"/>
      <c r="CT71" s="98"/>
      <c r="CU71" s="98"/>
      <c r="CV71" s="98"/>
      <c r="CW71" s="98"/>
      <c r="CX71" s="98"/>
      <c r="CY71" s="98"/>
      <c r="CZ71" s="98"/>
      <c r="DA71" s="98"/>
      <c r="DB71" s="98"/>
      <c r="DC71" s="98"/>
      <c r="DD71" s="98"/>
      <c r="DE71" s="98"/>
      <c r="DF71" s="98"/>
      <c r="DG71" s="98"/>
      <c r="DH71" s="98"/>
      <c r="DI71" s="98"/>
      <c r="DJ71" s="98"/>
      <c r="DK71" s="98"/>
      <c r="DL71" s="98"/>
      <c r="DM71" s="98"/>
      <c r="DN71" s="98"/>
      <c r="DO71" s="98"/>
      <c r="DP71" s="98"/>
      <c r="DQ71" s="98"/>
      <c r="DR71" s="98"/>
      <c r="DS71" s="98"/>
      <c r="DT71" s="98"/>
      <c r="DU71" s="98"/>
      <c r="DV71" s="98"/>
      <c r="DW71" s="98"/>
      <c r="DX71" s="98"/>
      <c r="DY71" s="98"/>
      <c r="DZ71" s="98"/>
      <c r="EA71" s="98"/>
      <c r="EB71" s="98"/>
      <c r="EC71" s="98"/>
      <c r="ED71" s="98"/>
      <c r="EE71" s="98"/>
      <c r="EF71" s="98"/>
      <c r="EG71" s="98"/>
      <c r="EH71" s="98"/>
      <c r="EI71" s="98"/>
      <c r="EJ71" s="98"/>
      <c r="EK71" s="98"/>
      <c r="EL71" s="98"/>
      <c r="EM71" s="98"/>
      <c r="EN71" s="98"/>
      <c r="EO71" s="98"/>
      <c r="EP71" s="98"/>
      <c r="EQ71" s="98"/>
      <c r="ER71" s="98"/>
      <c r="ES71" s="98"/>
      <c r="ET71" s="98"/>
      <c r="EU71" s="98"/>
      <c r="EV71" s="98"/>
      <c r="EW71" s="98"/>
      <c r="EX71" s="98"/>
      <c r="EY71" s="98"/>
      <c r="EZ71" s="98"/>
      <c r="FA71" s="98"/>
      <c r="FB71" s="98"/>
      <c r="FC71" s="98"/>
      <c r="FD71" s="98"/>
      <c r="FE71" s="98"/>
      <c r="FF71" s="98"/>
      <c r="FG71" s="98"/>
      <c r="FH71" s="98"/>
      <c r="FI71" s="98"/>
      <c r="FJ71" s="98"/>
      <c r="FK71" s="98"/>
      <c r="FL71" s="98"/>
      <c r="FM71" s="98"/>
      <c r="FN71" s="98"/>
      <c r="FO71" s="98"/>
      <c r="FP71" s="98"/>
      <c r="FQ71" s="98"/>
      <c r="FR71" s="98"/>
      <c r="FS71" s="98"/>
      <c r="FT71" s="98"/>
      <c r="FU71" s="98"/>
      <c r="FV71" s="98"/>
      <c r="FW71" s="98"/>
      <c r="FX71" s="98"/>
      <c r="FY71" s="98"/>
      <c r="FZ71" s="98"/>
      <c r="GA71" s="98"/>
      <c r="GB71" s="98"/>
      <c r="GC71" s="98"/>
      <c r="GD71" s="98"/>
      <c r="GE71" s="98"/>
      <c r="GF71" s="98"/>
      <c r="GG71" s="98"/>
      <c r="GH71" s="98"/>
      <c r="GI71" s="98"/>
      <c r="GJ71" s="98"/>
      <c r="GK71" s="98"/>
      <c r="GL71" s="98"/>
      <c r="GM71" s="98"/>
      <c r="GN71" s="98"/>
      <c r="GO71" s="98"/>
      <c r="GP71" s="98"/>
      <c r="GQ71" s="98"/>
      <c r="GR71" s="98"/>
      <c r="GS71" s="98"/>
      <c r="GT71" s="98"/>
      <c r="GU71" s="98"/>
      <c r="GV71" s="98"/>
      <c r="GW71" s="98"/>
      <c r="GX71" s="98"/>
      <c r="GY71" s="98"/>
      <c r="GZ71" s="98"/>
      <c r="HA71" s="98"/>
      <c r="HB71" s="98"/>
      <c r="HC71" s="98"/>
      <c r="HD71" s="98"/>
      <c r="HE71" s="98"/>
      <c r="HF71" s="98"/>
      <c r="HG71" s="98"/>
      <c r="HH71" s="98"/>
      <c r="HI71" s="98"/>
      <c r="HJ71" s="98"/>
      <c r="HK71" s="98"/>
      <c r="HL71" s="98"/>
      <c r="HM71" s="98"/>
      <c r="HN71" s="98"/>
      <c r="HO71" s="98"/>
      <c r="HP71" s="98"/>
      <c r="HQ71" s="98"/>
      <c r="HR71" s="98"/>
      <c r="HS71" s="98"/>
      <c r="HT71" s="98"/>
    </row>
    <row r="72" spans="2:228" s="97" customFormat="1" ht="12" customHeight="1">
      <c r="B72" s="1024"/>
      <c r="C72" s="1025"/>
      <c r="D72" s="1026"/>
      <c r="E72" s="182"/>
      <c r="F72" s="48"/>
      <c r="G72" s="48"/>
      <c r="H72" s="182"/>
      <c r="I72" s="182"/>
      <c r="J72" s="151"/>
      <c r="K72" s="151"/>
      <c r="L72" s="182"/>
      <c r="M72" s="182"/>
      <c r="P72" s="182"/>
      <c r="Q72" s="182"/>
      <c r="R72" s="182"/>
      <c r="S72" s="48"/>
      <c r="T72" s="183"/>
      <c r="U72" s="131"/>
      <c r="V72" s="131"/>
      <c r="W72" s="98"/>
      <c r="X72" s="98"/>
      <c r="Y72" s="98"/>
      <c r="Z72" s="98"/>
      <c r="AA72" s="98"/>
      <c r="AB72" s="98"/>
      <c r="AC72" s="98"/>
      <c r="AD72" s="98"/>
      <c r="AE72" s="98"/>
      <c r="AF72" s="98"/>
      <c r="AG72" s="98"/>
      <c r="AH72" s="98"/>
      <c r="AI72" s="98"/>
      <c r="AJ72" s="98"/>
      <c r="AK72" s="98"/>
      <c r="AL72" s="98"/>
      <c r="AM72" s="98"/>
      <c r="AN72" s="98"/>
      <c r="AO72" s="98"/>
      <c r="AP72" s="98"/>
      <c r="AQ72" s="98"/>
      <c r="AR72" s="98"/>
      <c r="AS72" s="98"/>
      <c r="AT72" s="98"/>
      <c r="AU72" s="98"/>
      <c r="AV72" s="98"/>
      <c r="AW72" s="98"/>
      <c r="AX72" s="98"/>
      <c r="AY72" s="98"/>
      <c r="AZ72" s="98"/>
      <c r="BA72" s="98"/>
      <c r="BB72" s="98"/>
      <c r="BC72" s="98"/>
      <c r="BD72" s="98"/>
      <c r="BE72" s="98"/>
      <c r="BF72" s="98"/>
      <c r="BG72" s="98"/>
      <c r="BH72" s="98"/>
      <c r="BI72" s="98"/>
      <c r="BJ72" s="98"/>
      <c r="BK72" s="98"/>
      <c r="BL72" s="98"/>
      <c r="BM72" s="98"/>
      <c r="BN72" s="98"/>
      <c r="BO72" s="98"/>
      <c r="BP72" s="98"/>
      <c r="BQ72" s="98"/>
      <c r="BR72" s="98"/>
      <c r="BS72" s="98"/>
      <c r="BT72" s="98"/>
      <c r="BU72" s="98"/>
      <c r="BV72" s="98"/>
      <c r="BW72" s="98"/>
      <c r="BX72" s="98"/>
      <c r="BY72" s="98"/>
      <c r="BZ72" s="98"/>
      <c r="CA72" s="98"/>
      <c r="CB72" s="98"/>
      <c r="CC72" s="98"/>
      <c r="CD72" s="98"/>
      <c r="CE72" s="98"/>
      <c r="CF72" s="98"/>
      <c r="CG72" s="98"/>
      <c r="CH72" s="98"/>
      <c r="CI72" s="98"/>
      <c r="CJ72" s="98"/>
      <c r="CK72" s="98"/>
      <c r="CL72" s="98"/>
      <c r="CM72" s="98"/>
      <c r="CN72" s="98"/>
      <c r="CO72" s="98"/>
      <c r="CP72" s="98"/>
      <c r="CQ72" s="98"/>
      <c r="CR72" s="98"/>
      <c r="CS72" s="98"/>
      <c r="CT72" s="98"/>
      <c r="CU72" s="98"/>
      <c r="CV72" s="98"/>
      <c r="CW72" s="98"/>
      <c r="CX72" s="98"/>
      <c r="CY72" s="98"/>
      <c r="CZ72" s="98"/>
      <c r="DA72" s="98"/>
      <c r="DB72" s="98"/>
      <c r="DC72" s="98"/>
      <c r="DD72" s="98"/>
      <c r="DE72" s="98"/>
      <c r="DF72" s="98"/>
      <c r="DG72" s="98"/>
      <c r="DH72" s="98"/>
      <c r="DI72" s="98"/>
      <c r="DJ72" s="98"/>
      <c r="DK72" s="98"/>
      <c r="DL72" s="98"/>
      <c r="DM72" s="98"/>
      <c r="DN72" s="98"/>
      <c r="DO72" s="98"/>
      <c r="DP72" s="98"/>
      <c r="DQ72" s="98"/>
      <c r="DR72" s="98"/>
      <c r="DS72" s="98"/>
      <c r="DT72" s="98"/>
      <c r="DU72" s="98"/>
      <c r="DV72" s="98"/>
      <c r="DW72" s="98"/>
      <c r="DX72" s="98"/>
      <c r="DY72" s="98"/>
      <c r="DZ72" s="98"/>
      <c r="EA72" s="98"/>
      <c r="EB72" s="98"/>
      <c r="EC72" s="98"/>
      <c r="ED72" s="98"/>
      <c r="EE72" s="98"/>
      <c r="EF72" s="98"/>
      <c r="EG72" s="98"/>
      <c r="EH72" s="98"/>
      <c r="EI72" s="98"/>
      <c r="EJ72" s="98"/>
      <c r="EK72" s="98"/>
      <c r="EL72" s="98"/>
      <c r="EM72" s="98"/>
      <c r="EN72" s="98"/>
      <c r="EO72" s="98"/>
      <c r="EP72" s="98"/>
      <c r="EQ72" s="98"/>
      <c r="ER72" s="98"/>
      <c r="ES72" s="98"/>
      <c r="ET72" s="98"/>
      <c r="EU72" s="98"/>
      <c r="EV72" s="98"/>
      <c r="EW72" s="98"/>
      <c r="EX72" s="98"/>
      <c r="EY72" s="98"/>
      <c r="EZ72" s="98"/>
      <c r="FA72" s="98"/>
      <c r="FB72" s="98"/>
      <c r="FC72" s="98"/>
      <c r="FD72" s="98"/>
      <c r="FE72" s="98"/>
      <c r="FF72" s="98"/>
      <c r="FG72" s="98"/>
      <c r="FH72" s="98"/>
      <c r="FI72" s="98"/>
      <c r="FJ72" s="98"/>
      <c r="FK72" s="98"/>
      <c r="FL72" s="98"/>
      <c r="FM72" s="98"/>
      <c r="FN72" s="98"/>
      <c r="FO72" s="98"/>
      <c r="FP72" s="98"/>
      <c r="FQ72" s="98"/>
      <c r="FR72" s="98"/>
      <c r="FS72" s="98"/>
      <c r="FT72" s="98"/>
      <c r="FU72" s="98"/>
      <c r="FV72" s="98"/>
      <c r="FW72" s="98"/>
      <c r="FX72" s="98"/>
      <c r="FY72" s="98"/>
      <c r="FZ72" s="98"/>
      <c r="GA72" s="98"/>
      <c r="GB72" s="98"/>
      <c r="GC72" s="98"/>
      <c r="GD72" s="98"/>
      <c r="GE72" s="98"/>
      <c r="GF72" s="98"/>
      <c r="GG72" s="98"/>
      <c r="GH72" s="98"/>
      <c r="GI72" s="98"/>
      <c r="GJ72" s="98"/>
      <c r="GK72" s="98"/>
      <c r="GL72" s="98"/>
      <c r="GM72" s="98"/>
      <c r="GN72" s="98"/>
      <c r="GO72" s="98"/>
      <c r="GP72" s="98"/>
      <c r="GQ72" s="98"/>
      <c r="GR72" s="98"/>
      <c r="GS72" s="98"/>
      <c r="GT72" s="98"/>
      <c r="GU72" s="98"/>
      <c r="GV72" s="98"/>
      <c r="GW72" s="98"/>
      <c r="GX72" s="98"/>
      <c r="GY72" s="98"/>
      <c r="GZ72" s="98"/>
      <c r="HA72" s="98"/>
      <c r="HB72" s="98"/>
      <c r="HC72" s="98"/>
      <c r="HD72" s="98"/>
      <c r="HE72" s="98"/>
      <c r="HF72" s="98"/>
      <c r="HG72" s="98"/>
      <c r="HH72" s="98"/>
      <c r="HI72" s="98"/>
      <c r="HJ72" s="98"/>
      <c r="HK72" s="98"/>
      <c r="HL72" s="98"/>
      <c r="HM72" s="98"/>
      <c r="HN72" s="98"/>
      <c r="HO72" s="98"/>
      <c r="HP72" s="98"/>
      <c r="HQ72" s="98"/>
      <c r="HR72" s="98"/>
      <c r="HS72" s="98"/>
      <c r="HT72" s="98"/>
    </row>
    <row r="73" spans="2:228" s="97" customFormat="1" ht="12" customHeight="1">
      <c r="B73" s="1024"/>
      <c r="C73" s="1025"/>
      <c r="D73" s="1026"/>
      <c r="E73" s="182"/>
      <c r="F73" s="48"/>
      <c r="G73" s="48"/>
      <c r="H73" s="182"/>
      <c r="I73" s="182"/>
      <c r="J73" s="151"/>
      <c r="K73" s="151"/>
      <c r="L73" s="182"/>
      <c r="M73" s="182"/>
      <c r="P73" s="182"/>
      <c r="Q73" s="182"/>
      <c r="R73" s="12"/>
      <c r="S73" s="48"/>
      <c r="T73" s="151"/>
      <c r="U73" s="131"/>
      <c r="V73" s="131"/>
      <c r="W73" s="98"/>
      <c r="X73" s="98"/>
      <c r="Y73" s="98"/>
      <c r="Z73" s="98"/>
      <c r="AA73" s="98"/>
      <c r="AB73" s="98"/>
      <c r="AC73" s="98"/>
      <c r="AD73" s="98"/>
      <c r="AE73" s="98"/>
      <c r="AF73" s="98"/>
      <c r="AG73" s="98"/>
      <c r="AH73" s="98"/>
      <c r="AI73" s="98"/>
      <c r="AJ73" s="98"/>
      <c r="AK73" s="98"/>
      <c r="AL73" s="98"/>
      <c r="AM73" s="98"/>
      <c r="AN73" s="98"/>
      <c r="AO73" s="98"/>
      <c r="AP73" s="98"/>
      <c r="AQ73" s="98"/>
      <c r="AR73" s="98"/>
      <c r="AS73" s="98"/>
      <c r="AT73" s="98"/>
      <c r="AU73" s="98"/>
      <c r="AV73" s="98"/>
      <c r="AW73" s="98"/>
      <c r="AX73" s="98"/>
      <c r="AY73" s="98"/>
      <c r="AZ73" s="98"/>
      <c r="BA73" s="98"/>
      <c r="BB73" s="98"/>
      <c r="BC73" s="98"/>
      <c r="BD73" s="98"/>
      <c r="BE73" s="98"/>
      <c r="BF73" s="98"/>
      <c r="BG73" s="98"/>
      <c r="BH73" s="98"/>
      <c r="BI73" s="98"/>
      <c r="BJ73" s="98"/>
      <c r="BK73" s="98"/>
      <c r="BL73" s="98"/>
      <c r="BM73" s="98"/>
      <c r="BN73" s="98"/>
      <c r="BO73" s="98"/>
      <c r="BP73" s="98"/>
      <c r="BQ73" s="98"/>
      <c r="BR73" s="98"/>
      <c r="BS73" s="98"/>
      <c r="BT73" s="98"/>
      <c r="BU73" s="98"/>
      <c r="BV73" s="98"/>
      <c r="BW73" s="98"/>
      <c r="BX73" s="98"/>
      <c r="BY73" s="98"/>
      <c r="BZ73" s="98"/>
      <c r="CA73" s="98"/>
      <c r="CB73" s="98"/>
      <c r="CC73" s="98"/>
      <c r="CD73" s="98"/>
      <c r="CE73" s="98"/>
      <c r="CF73" s="98"/>
      <c r="CG73" s="98"/>
      <c r="CH73" s="98"/>
      <c r="CI73" s="98"/>
      <c r="CJ73" s="98"/>
      <c r="CK73" s="98"/>
      <c r="CL73" s="98"/>
      <c r="CM73" s="98"/>
      <c r="CN73" s="98"/>
      <c r="CO73" s="98"/>
      <c r="CP73" s="98"/>
      <c r="CQ73" s="98"/>
      <c r="CR73" s="98"/>
      <c r="CS73" s="98"/>
      <c r="CT73" s="98"/>
      <c r="CU73" s="98"/>
      <c r="CV73" s="98"/>
      <c r="CW73" s="98"/>
      <c r="CX73" s="98"/>
      <c r="CY73" s="98"/>
      <c r="CZ73" s="98"/>
      <c r="DA73" s="98"/>
      <c r="DB73" s="98"/>
      <c r="DC73" s="98"/>
      <c r="DD73" s="98"/>
      <c r="DE73" s="98"/>
      <c r="DF73" s="98"/>
      <c r="DG73" s="98"/>
      <c r="DH73" s="98"/>
      <c r="DI73" s="98"/>
      <c r="DJ73" s="98"/>
      <c r="DK73" s="98"/>
      <c r="DL73" s="98"/>
      <c r="DM73" s="98"/>
      <c r="DN73" s="98"/>
      <c r="DO73" s="98"/>
      <c r="DP73" s="98"/>
      <c r="DQ73" s="98"/>
      <c r="DR73" s="98"/>
      <c r="DS73" s="98"/>
      <c r="DT73" s="98"/>
      <c r="DU73" s="98"/>
      <c r="DV73" s="98"/>
      <c r="DW73" s="98"/>
      <c r="DX73" s="98"/>
      <c r="DY73" s="98"/>
      <c r="DZ73" s="98"/>
      <c r="EA73" s="98"/>
      <c r="EB73" s="98"/>
      <c r="EC73" s="98"/>
      <c r="ED73" s="98"/>
      <c r="EE73" s="98"/>
      <c r="EF73" s="98"/>
      <c r="EG73" s="98"/>
      <c r="EH73" s="98"/>
      <c r="EI73" s="98"/>
      <c r="EJ73" s="98"/>
      <c r="EK73" s="98"/>
      <c r="EL73" s="98"/>
      <c r="EM73" s="98"/>
      <c r="EN73" s="98"/>
      <c r="EO73" s="98"/>
      <c r="EP73" s="98"/>
      <c r="EQ73" s="98"/>
      <c r="ER73" s="98"/>
      <c r="ES73" s="98"/>
      <c r="ET73" s="98"/>
      <c r="EU73" s="98"/>
      <c r="EV73" s="98"/>
      <c r="EW73" s="98"/>
      <c r="EX73" s="98"/>
      <c r="EY73" s="98"/>
      <c r="EZ73" s="98"/>
      <c r="FA73" s="98"/>
      <c r="FB73" s="98"/>
      <c r="FC73" s="98"/>
      <c r="FD73" s="98"/>
      <c r="FE73" s="98"/>
      <c r="FF73" s="98"/>
      <c r="FG73" s="98"/>
      <c r="FH73" s="98"/>
      <c r="FI73" s="98"/>
      <c r="FJ73" s="98"/>
      <c r="FK73" s="98"/>
      <c r="FL73" s="98"/>
      <c r="FM73" s="98"/>
      <c r="FN73" s="98"/>
      <c r="FO73" s="98"/>
      <c r="FP73" s="98"/>
      <c r="FQ73" s="98"/>
      <c r="FR73" s="98"/>
      <c r="FS73" s="98"/>
      <c r="FT73" s="98"/>
      <c r="FU73" s="98"/>
      <c r="FV73" s="98"/>
      <c r="FW73" s="98"/>
      <c r="FX73" s="98"/>
      <c r="FY73" s="98"/>
      <c r="FZ73" s="98"/>
      <c r="GA73" s="98"/>
      <c r="GB73" s="98"/>
      <c r="GC73" s="98"/>
      <c r="GD73" s="98"/>
      <c r="GE73" s="98"/>
      <c r="GF73" s="98"/>
      <c r="GG73" s="98"/>
      <c r="GH73" s="98"/>
      <c r="GI73" s="98"/>
      <c r="GJ73" s="98"/>
      <c r="GK73" s="98"/>
      <c r="GL73" s="98"/>
      <c r="GM73" s="98"/>
      <c r="GN73" s="98"/>
      <c r="GO73" s="98"/>
      <c r="GP73" s="98"/>
      <c r="GQ73" s="98"/>
      <c r="GR73" s="98"/>
      <c r="GS73" s="98"/>
      <c r="GT73" s="98"/>
      <c r="GU73" s="98"/>
      <c r="GV73" s="98"/>
      <c r="GW73" s="98"/>
      <c r="GX73" s="98"/>
      <c r="GY73" s="98"/>
      <c r="GZ73" s="98"/>
      <c r="HA73" s="98"/>
      <c r="HB73" s="98"/>
      <c r="HC73" s="98"/>
      <c r="HD73" s="98"/>
      <c r="HE73" s="98"/>
      <c r="HF73" s="98"/>
      <c r="HG73" s="98"/>
      <c r="HH73" s="98"/>
      <c r="HI73" s="98"/>
      <c r="HJ73" s="98"/>
      <c r="HK73" s="98"/>
      <c r="HL73" s="98"/>
      <c r="HM73" s="98"/>
      <c r="HN73" s="98"/>
      <c r="HO73" s="98"/>
      <c r="HP73" s="98"/>
      <c r="HQ73" s="98"/>
      <c r="HR73" s="98"/>
      <c r="HS73" s="98"/>
      <c r="HT73" s="98"/>
    </row>
    <row r="74" spans="2:228" s="97" customFormat="1" ht="12" customHeight="1">
      <c r="B74" s="1024"/>
      <c r="C74" s="1025"/>
      <c r="D74" s="1026"/>
      <c r="E74" s="182"/>
      <c r="F74" s="48"/>
      <c r="G74" s="48"/>
      <c r="H74" s="182"/>
      <c r="I74" s="182"/>
      <c r="J74" s="151"/>
      <c r="K74" s="151"/>
      <c r="L74" s="182"/>
      <c r="M74" s="182"/>
      <c r="P74" s="182"/>
      <c r="Q74" s="182"/>
      <c r="R74" s="182"/>
      <c r="S74" s="131"/>
      <c r="T74" s="131"/>
      <c r="U74" s="131"/>
      <c r="V74" s="131"/>
      <c r="W74" s="98"/>
      <c r="X74" s="98"/>
      <c r="Y74" s="98"/>
      <c r="Z74" s="98"/>
      <c r="AA74" s="98"/>
      <c r="AB74" s="98"/>
      <c r="AC74" s="98"/>
      <c r="AD74" s="98"/>
      <c r="AE74" s="98"/>
      <c r="AF74" s="98"/>
      <c r="AG74" s="98"/>
      <c r="AH74" s="98"/>
      <c r="AI74" s="98"/>
      <c r="AJ74" s="98"/>
      <c r="AK74" s="98"/>
      <c r="AL74" s="98"/>
      <c r="AM74" s="98"/>
      <c r="AN74" s="98"/>
      <c r="AO74" s="98"/>
      <c r="AP74" s="98"/>
      <c r="AQ74" s="98"/>
      <c r="AR74" s="98"/>
      <c r="AS74" s="98"/>
      <c r="AT74" s="98"/>
      <c r="AU74" s="98"/>
      <c r="AV74" s="98"/>
      <c r="AW74" s="98"/>
      <c r="AX74" s="98"/>
      <c r="AY74" s="98"/>
      <c r="AZ74" s="98"/>
      <c r="BA74" s="98"/>
      <c r="BB74" s="98"/>
      <c r="BC74" s="98"/>
      <c r="BD74" s="98"/>
      <c r="BE74" s="98"/>
      <c r="BF74" s="98"/>
      <c r="BG74" s="98"/>
      <c r="BH74" s="98"/>
      <c r="BI74" s="98"/>
      <c r="BJ74" s="98"/>
      <c r="BK74" s="98"/>
      <c r="BL74" s="98"/>
      <c r="BM74" s="98"/>
      <c r="BN74" s="98"/>
      <c r="BO74" s="98"/>
      <c r="BP74" s="98"/>
      <c r="BQ74" s="98"/>
      <c r="BR74" s="98"/>
      <c r="BS74" s="98"/>
      <c r="BT74" s="98"/>
      <c r="BU74" s="98"/>
      <c r="BV74" s="98"/>
      <c r="BW74" s="98"/>
      <c r="BX74" s="98"/>
      <c r="BY74" s="98"/>
      <c r="BZ74" s="98"/>
      <c r="CA74" s="98"/>
      <c r="CB74" s="98"/>
      <c r="CC74" s="98"/>
      <c r="CD74" s="98"/>
      <c r="CE74" s="98"/>
      <c r="CF74" s="98"/>
      <c r="CG74" s="98"/>
      <c r="CH74" s="98"/>
      <c r="CI74" s="98"/>
      <c r="CJ74" s="98"/>
      <c r="CK74" s="98"/>
      <c r="CL74" s="98"/>
      <c r="CM74" s="98"/>
      <c r="CN74" s="98"/>
      <c r="CO74" s="98"/>
      <c r="CP74" s="98"/>
      <c r="CQ74" s="98"/>
      <c r="CR74" s="98"/>
      <c r="CS74" s="98"/>
      <c r="CT74" s="98"/>
      <c r="CU74" s="98"/>
      <c r="CV74" s="98"/>
      <c r="CW74" s="98"/>
      <c r="CX74" s="98"/>
      <c r="CY74" s="98"/>
      <c r="CZ74" s="98"/>
      <c r="DA74" s="98"/>
      <c r="DB74" s="98"/>
      <c r="DC74" s="98"/>
      <c r="DD74" s="98"/>
      <c r="DE74" s="98"/>
      <c r="DF74" s="98"/>
      <c r="DG74" s="98"/>
      <c r="DH74" s="98"/>
      <c r="DI74" s="98"/>
      <c r="DJ74" s="98"/>
      <c r="DK74" s="98"/>
      <c r="DL74" s="98"/>
      <c r="DM74" s="98"/>
      <c r="DN74" s="98"/>
      <c r="DO74" s="98"/>
      <c r="DP74" s="98"/>
      <c r="DQ74" s="98"/>
      <c r="DR74" s="98"/>
      <c r="DS74" s="98"/>
      <c r="DT74" s="98"/>
      <c r="DU74" s="98"/>
      <c r="DV74" s="98"/>
      <c r="DW74" s="98"/>
      <c r="DX74" s="98"/>
      <c r="DY74" s="98"/>
      <c r="DZ74" s="98"/>
      <c r="EA74" s="98"/>
      <c r="EB74" s="98"/>
      <c r="EC74" s="98"/>
      <c r="ED74" s="98"/>
      <c r="EE74" s="98"/>
      <c r="EF74" s="98"/>
      <c r="EG74" s="98"/>
      <c r="EH74" s="98"/>
      <c r="EI74" s="98"/>
      <c r="EJ74" s="98"/>
      <c r="EK74" s="98"/>
      <c r="EL74" s="98"/>
      <c r="EM74" s="98"/>
      <c r="EN74" s="98"/>
      <c r="EO74" s="98"/>
      <c r="EP74" s="98"/>
      <c r="EQ74" s="98"/>
      <c r="ER74" s="98"/>
      <c r="ES74" s="98"/>
      <c r="ET74" s="98"/>
      <c r="EU74" s="98"/>
      <c r="EV74" s="98"/>
      <c r="EW74" s="98"/>
      <c r="EX74" s="98"/>
      <c r="EY74" s="98"/>
      <c r="EZ74" s="98"/>
      <c r="FA74" s="98"/>
      <c r="FB74" s="98"/>
      <c r="FC74" s="98"/>
      <c r="FD74" s="98"/>
      <c r="FE74" s="98"/>
      <c r="FF74" s="98"/>
      <c r="FG74" s="98"/>
      <c r="FH74" s="98"/>
      <c r="FI74" s="98"/>
      <c r="FJ74" s="98"/>
      <c r="FK74" s="98"/>
      <c r="FL74" s="98"/>
      <c r="FM74" s="98"/>
      <c r="FN74" s="98"/>
      <c r="FO74" s="98"/>
      <c r="FP74" s="98"/>
      <c r="FQ74" s="98"/>
      <c r="FR74" s="98"/>
      <c r="FS74" s="98"/>
      <c r="FT74" s="98"/>
      <c r="FU74" s="98"/>
      <c r="FV74" s="98"/>
      <c r="FW74" s="98"/>
      <c r="FX74" s="98"/>
      <c r="FY74" s="98"/>
      <c r="FZ74" s="98"/>
      <c r="GA74" s="98"/>
      <c r="GB74" s="98"/>
      <c r="GC74" s="98"/>
      <c r="GD74" s="98"/>
      <c r="GE74" s="98"/>
      <c r="GF74" s="98"/>
      <c r="GG74" s="98"/>
      <c r="GH74" s="98"/>
      <c r="GI74" s="98"/>
      <c r="GJ74" s="98"/>
      <c r="GK74" s="98"/>
      <c r="GL74" s="98"/>
      <c r="GM74" s="98"/>
      <c r="GN74" s="98"/>
      <c r="GO74" s="98"/>
      <c r="GP74" s="98"/>
      <c r="GQ74" s="98"/>
      <c r="GR74" s="98"/>
      <c r="GS74" s="98"/>
      <c r="GT74" s="98"/>
      <c r="GU74" s="98"/>
      <c r="GV74" s="98"/>
      <c r="GW74" s="98"/>
      <c r="GX74" s="98"/>
      <c r="GY74" s="98"/>
      <c r="GZ74" s="98"/>
      <c r="HA74" s="98"/>
      <c r="HB74" s="98"/>
      <c r="HC74" s="98"/>
      <c r="HD74" s="98"/>
      <c r="HE74" s="98"/>
      <c r="HF74" s="98"/>
      <c r="HG74" s="98"/>
      <c r="HH74" s="98"/>
      <c r="HI74" s="98"/>
      <c r="HJ74" s="98"/>
      <c r="HK74" s="98"/>
      <c r="HL74" s="98"/>
      <c r="HM74" s="98"/>
      <c r="HN74" s="98"/>
      <c r="HO74" s="98"/>
      <c r="HP74" s="98"/>
      <c r="HQ74" s="98"/>
      <c r="HR74" s="98"/>
      <c r="HS74" s="98"/>
      <c r="HT74" s="98"/>
    </row>
    <row r="75" spans="2:228" s="97" customFormat="1" ht="12" customHeight="1">
      <c r="B75" s="1024"/>
      <c r="C75" s="1025"/>
      <c r="D75" s="1026"/>
      <c r="E75" s="182"/>
      <c r="F75" s="48"/>
      <c r="G75" s="48"/>
      <c r="H75" s="182"/>
      <c r="I75" s="182"/>
      <c r="J75" s="151"/>
      <c r="K75" s="151"/>
      <c r="L75" s="182"/>
      <c r="M75" s="182"/>
      <c r="P75" s="182"/>
      <c r="Q75" s="182"/>
      <c r="R75" s="182"/>
      <c r="S75" s="131"/>
      <c r="T75" s="131"/>
      <c r="U75" s="131"/>
      <c r="V75" s="131"/>
      <c r="W75" s="98"/>
      <c r="X75" s="98"/>
      <c r="Y75" s="98"/>
      <c r="Z75" s="98"/>
      <c r="AA75" s="98"/>
      <c r="AB75" s="98"/>
      <c r="AC75" s="98"/>
      <c r="AD75" s="98"/>
      <c r="AE75" s="98"/>
      <c r="AF75" s="98"/>
      <c r="AG75" s="98"/>
      <c r="AH75" s="98"/>
      <c r="AI75" s="98"/>
      <c r="AJ75" s="98"/>
      <c r="AK75" s="98"/>
      <c r="AL75" s="98"/>
      <c r="AM75" s="98"/>
      <c r="AN75" s="98"/>
      <c r="AO75" s="98"/>
      <c r="AP75" s="98"/>
      <c r="AQ75" s="98"/>
      <c r="AR75" s="98"/>
      <c r="AS75" s="98"/>
      <c r="AT75" s="98"/>
      <c r="AU75" s="98"/>
      <c r="AV75" s="98"/>
      <c r="AW75" s="98"/>
      <c r="AX75" s="98"/>
      <c r="AY75" s="98"/>
      <c r="AZ75" s="98"/>
      <c r="BA75" s="98"/>
      <c r="BB75" s="98"/>
      <c r="BC75" s="98"/>
      <c r="BD75" s="98"/>
      <c r="BE75" s="98"/>
      <c r="BF75" s="98"/>
      <c r="BG75" s="98"/>
      <c r="BH75" s="98"/>
      <c r="BI75" s="98"/>
      <c r="BJ75" s="98"/>
      <c r="BK75" s="98"/>
      <c r="BL75" s="98"/>
      <c r="BM75" s="98"/>
      <c r="BN75" s="98"/>
      <c r="BO75" s="98"/>
      <c r="BP75" s="98"/>
      <c r="BQ75" s="98"/>
      <c r="BR75" s="98"/>
      <c r="BS75" s="98"/>
      <c r="BT75" s="98"/>
      <c r="BU75" s="98"/>
      <c r="BV75" s="98"/>
      <c r="BW75" s="98"/>
      <c r="BX75" s="98"/>
      <c r="BY75" s="98"/>
      <c r="BZ75" s="98"/>
      <c r="CA75" s="98"/>
      <c r="CB75" s="98"/>
      <c r="CC75" s="98"/>
      <c r="CD75" s="98"/>
      <c r="CE75" s="98"/>
      <c r="CF75" s="98"/>
      <c r="CG75" s="98"/>
      <c r="CH75" s="98"/>
      <c r="CI75" s="98"/>
      <c r="CJ75" s="98"/>
      <c r="CK75" s="98"/>
      <c r="CL75" s="98"/>
      <c r="CM75" s="98"/>
      <c r="CN75" s="98"/>
      <c r="CO75" s="98"/>
      <c r="CP75" s="98"/>
      <c r="CQ75" s="98"/>
      <c r="CR75" s="98"/>
      <c r="CS75" s="98"/>
      <c r="CT75" s="98"/>
      <c r="CU75" s="98"/>
      <c r="CV75" s="98"/>
      <c r="CW75" s="98"/>
      <c r="CX75" s="98"/>
      <c r="CY75" s="98"/>
      <c r="CZ75" s="98"/>
      <c r="DA75" s="98"/>
      <c r="DB75" s="98"/>
      <c r="DC75" s="98"/>
      <c r="DD75" s="98"/>
      <c r="DE75" s="98"/>
      <c r="DF75" s="98"/>
      <c r="DG75" s="98"/>
      <c r="DH75" s="98"/>
      <c r="DI75" s="98"/>
      <c r="DJ75" s="98"/>
      <c r="DK75" s="98"/>
      <c r="DL75" s="98"/>
      <c r="DM75" s="98"/>
      <c r="DN75" s="98"/>
      <c r="DO75" s="98"/>
      <c r="DP75" s="98"/>
      <c r="DQ75" s="98"/>
      <c r="DR75" s="98"/>
      <c r="DS75" s="98"/>
      <c r="DT75" s="98"/>
      <c r="DU75" s="98"/>
      <c r="DV75" s="98"/>
      <c r="DW75" s="98"/>
      <c r="DX75" s="98"/>
      <c r="DY75" s="98"/>
      <c r="DZ75" s="98"/>
      <c r="EA75" s="98"/>
      <c r="EB75" s="98"/>
      <c r="EC75" s="98"/>
      <c r="ED75" s="98"/>
      <c r="EE75" s="98"/>
      <c r="EF75" s="98"/>
      <c r="EG75" s="98"/>
      <c r="EH75" s="98"/>
      <c r="EI75" s="98"/>
      <c r="EJ75" s="98"/>
      <c r="EK75" s="98"/>
      <c r="EL75" s="98"/>
      <c r="EM75" s="98"/>
      <c r="EN75" s="98"/>
      <c r="EO75" s="98"/>
      <c r="EP75" s="98"/>
      <c r="EQ75" s="98"/>
      <c r="ER75" s="98"/>
      <c r="ES75" s="98"/>
      <c r="ET75" s="98"/>
      <c r="EU75" s="98"/>
      <c r="EV75" s="98"/>
      <c r="EW75" s="98"/>
      <c r="EX75" s="98"/>
      <c r="EY75" s="98"/>
      <c r="EZ75" s="98"/>
      <c r="FA75" s="98"/>
      <c r="FB75" s="98"/>
      <c r="FC75" s="98"/>
      <c r="FD75" s="98"/>
      <c r="FE75" s="98"/>
      <c r="FF75" s="98"/>
      <c r="FG75" s="98"/>
      <c r="FH75" s="98"/>
      <c r="FI75" s="98"/>
      <c r="FJ75" s="98"/>
      <c r="FK75" s="98"/>
      <c r="FL75" s="98"/>
      <c r="FM75" s="98"/>
      <c r="FN75" s="98"/>
      <c r="FO75" s="98"/>
      <c r="FP75" s="98"/>
      <c r="FQ75" s="98"/>
      <c r="FR75" s="98"/>
      <c r="FS75" s="98"/>
      <c r="FT75" s="98"/>
      <c r="FU75" s="98"/>
      <c r="FV75" s="98"/>
      <c r="FW75" s="98"/>
      <c r="FX75" s="98"/>
      <c r="FY75" s="98"/>
      <c r="FZ75" s="98"/>
      <c r="GA75" s="98"/>
      <c r="GB75" s="98"/>
      <c r="GC75" s="98"/>
      <c r="GD75" s="98"/>
      <c r="GE75" s="98"/>
      <c r="GF75" s="98"/>
      <c r="GG75" s="98"/>
      <c r="GH75" s="98"/>
      <c r="GI75" s="98"/>
      <c r="GJ75" s="98"/>
      <c r="GK75" s="98"/>
      <c r="GL75" s="98"/>
      <c r="GM75" s="98"/>
      <c r="GN75" s="98"/>
      <c r="GO75" s="98"/>
      <c r="GP75" s="98"/>
      <c r="GQ75" s="98"/>
      <c r="GR75" s="98"/>
      <c r="GS75" s="98"/>
      <c r="GT75" s="98"/>
      <c r="GU75" s="98"/>
      <c r="GV75" s="98"/>
      <c r="GW75" s="98"/>
      <c r="GX75" s="98"/>
      <c r="GY75" s="98"/>
      <c r="GZ75" s="98"/>
      <c r="HA75" s="98"/>
      <c r="HB75" s="98"/>
      <c r="HC75" s="98"/>
      <c r="HD75" s="98"/>
      <c r="HE75" s="98"/>
      <c r="HF75" s="98"/>
      <c r="HG75" s="98"/>
      <c r="HH75" s="98"/>
      <c r="HI75" s="98"/>
      <c r="HJ75" s="98"/>
      <c r="HK75" s="98"/>
      <c r="HL75" s="98"/>
      <c r="HM75" s="98"/>
      <c r="HN75" s="98"/>
      <c r="HO75" s="98"/>
      <c r="HP75" s="98"/>
      <c r="HQ75" s="98"/>
      <c r="HR75" s="98"/>
      <c r="HS75" s="98"/>
      <c r="HT75" s="98"/>
    </row>
    <row r="76" spans="2:228" s="97" customFormat="1" ht="12" customHeight="1">
      <c r="B76" s="1024"/>
      <c r="C76" s="1025"/>
      <c r="D76" s="1026"/>
      <c r="E76" s="182"/>
      <c r="F76" s="48"/>
      <c r="G76" s="48"/>
      <c r="H76" s="182"/>
      <c r="I76" s="182"/>
      <c r="J76" s="151"/>
      <c r="K76" s="151"/>
      <c r="L76" s="182"/>
      <c r="M76" s="182"/>
      <c r="P76" s="182"/>
      <c r="Q76" s="182"/>
      <c r="R76" s="182"/>
      <c r="S76" s="131"/>
      <c r="T76" s="131"/>
      <c r="U76" s="131"/>
      <c r="V76" s="131"/>
      <c r="W76" s="98"/>
      <c r="X76" s="98"/>
      <c r="Y76" s="98"/>
      <c r="Z76" s="98"/>
      <c r="AA76" s="98"/>
      <c r="AB76" s="98"/>
      <c r="AC76" s="98"/>
      <c r="AD76" s="98"/>
      <c r="AE76" s="98"/>
      <c r="AF76" s="98"/>
      <c r="AG76" s="98"/>
      <c r="AH76" s="98"/>
      <c r="AI76" s="98"/>
      <c r="AJ76" s="98"/>
      <c r="AK76" s="98"/>
      <c r="AL76" s="98"/>
      <c r="AM76" s="98"/>
      <c r="AN76" s="98"/>
      <c r="AO76" s="98"/>
      <c r="AP76" s="98"/>
      <c r="AQ76" s="98"/>
      <c r="AR76" s="98"/>
      <c r="AS76" s="98"/>
      <c r="AT76" s="98"/>
      <c r="AU76" s="98"/>
      <c r="AV76" s="98"/>
      <c r="AW76" s="98"/>
      <c r="AX76" s="98"/>
      <c r="AY76" s="98"/>
      <c r="AZ76" s="98"/>
      <c r="BA76" s="98"/>
      <c r="BB76" s="98"/>
      <c r="BC76" s="98"/>
      <c r="BD76" s="98"/>
      <c r="BE76" s="98"/>
      <c r="BF76" s="98"/>
      <c r="BG76" s="98"/>
      <c r="BH76" s="98"/>
      <c r="BI76" s="98"/>
      <c r="BJ76" s="98"/>
      <c r="BK76" s="98"/>
      <c r="BL76" s="98"/>
      <c r="BM76" s="98"/>
      <c r="BN76" s="98"/>
      <c r="BO76" s="98"/>
      <c r="BP76" s="98"/>
      <c r="BQ76" s="98"/>
      <c r="BR76" s="98"/>
      <c r="BS76" s="98"/>
      <c r="BT76" s="98"/>
      <c r="BU76" s="98"/>
      <c r="BV76" s="98"/>
      <c r="BW76" s="98"/>
      <c r="BX76" s="98"/>
      <c r="BY76" s="98"/>
      <c r="BZ76" s="98"/>
      <c r="CA76" s="98"/>
      <c r="CB76" s="98"/>
      <c r="CC76" s="98"/>
      <c r="CD76" s="98"/>
      <c r="CE76" s="98"/>
      <c r="CF76" s="98"/>
      <c r="CG76" s="98"/>
      <c r="CH76" s="98"/>
      <c r="CI76" s="98"/>
      <c r="CJ76" s="98"/>
      <c r="CK76" s="98"/>
      <c r="CL76" s="98"/>
      <c r="CM76" s="98"/>
      <c r="CN76" s="98"/>
      <c r="CO76" s="98"/>
      <c r="CP76" s="98"/>
      <c r="CQ76" s="98"/>
      <c r="CR76" s="98"/>
      <c r="CS76" s="98"/>
      <c r="CT76" s="98"/>
      <c r="CU76" s="98"/>
      <c r="CV76" s="98"/>
      <c r="CW76" s="98"/>
      <c r="CX76" s="98"/>
      <c r="CY76" s="98"/>
      <c r="CZ76" s="98"/>
      <c r="DA76" s="98"/>
      <c r="DB76" s="98"/>
      <c r="DC76" s="98"/>
      <c r="DD76" s="98"/>
      <c r="DE76" s="98"/>
      <c r="DF76" s="98"/>
      <c r="DG76" s="98"/>
      <c r="DH76" s="98"/>
      <c r="DI76" s="98"/>
      <c r="DJ76" s="98"/>
      <c r="DK76" s="98"/>
      <c r="DL76" s="98"/>
      <c r="DM76" s="98"/>
      <c r="DN76" s="98"/>
      <c r="DO76" s="98"/>
      <c r="DP76" s="98"/>
      <c r="DQ76" s="98"/>
      <c r="DR76" s="98"/>
      <c r="DS76" s="98"/>
      <c r="DT76" s="98"/>
      <c r="DU76" s="98"/>
      <c r="DV76" s="98"/>
      <c r="DW76" s="98"/>
      <c r="DX76" s="98"/>
      <c r="DY76" s="98"/>
      <c r="DZ76" s="98"/>
      <c r="EA76" s="98"/>
      <c r="EB76" s="98"/>
      <c r="EC76" s="98"/>
      <c r="ED76" s="98"/>
      <c r="EE76" s="98"/>
      <c r="EF76" s="98"/>
      <c r="EG76" s="98"/>
      <c r="EH76" s="98"/>
      <c r="EI76" s="98"/>
      <c r="EJ76" s="98"/>
      <c r="EK76" s="98"/>
      <c r="EL76" s="98"/>
      <c r="EM76" s="98"/>
      <c r="EN76" s="98"/>
      <c r="EO76" s="98"/>
      <c r="EP76" s="98"/>
      <c r="EQ76" s="98"/>
      <c r="ER76" s="98"/>
      <c r="ES76" s="98"/>
      <c r="ET76" s="98"/>
      <c r="EU76" s="98"/>
      <c r="EV76" s="98"/>
      <c r="EW76" s="98"/>
      <c r="EX76" s="98"/>
      <c r="EY76" s="98"/>
      <c r="EZ76" s="98"/>
      <c r="FA76" s="98"/>
      <c r="FB76" s="98"/>
      <c r="FC76" s="98"/>
      <c r="FD76" s="98"/>
      <c r="FE76" s="98"/>
      <c r="FF76" s="98"/>
      <c r="FG76" s="98"/>
      <c r="FH76" s="98"/>
      <c r="FI76" s="98"/>
      <c r="FJ76" s="98"/>
      <c r="FK76" s="98"/>
      <c r="FL76" s="98"/>
      <c r="FM76" s="98"/>
      <c r="FN76" s="98"/>
      <c r="FO76" s="98"/>
      <c r="FP76" s="98"/>
      <c r="FQ76" s="98"/>
      <c r="FR76" s="98"/>
      <c r="FS76" s="98"/>
      <c r="FT76" s="98"/>
      <c r="FU76" s="98"/>
      <c r="FV76" s="98"/>
      <c r="FW76" s="98"/>
      <c r="FX76" s="98"/>
      <c r="FY76" s="98"/>
      <c r="FZ76" s="98"/>
      <c r="GA76" s="98"/>
      <c r="GB76" s="98"/>
      <c r="GC76" s="98"/>
      <c r="GD76" s="98"/>
      <c r="GE76" s="98"/>
      <c r="GF76" s="98"/>
      <c r="GG76" s="98"/>
      <c r="GH76" s="98"/>
      <c r="GI76" s="98"/>
      <c r="GJ76" s="98"/>
      <c r="GK76" s="98"/>
      <c r="GL76" s="98"/>
      <c r="GM76" s="98"/>
      <c r="GN76" s="98"/>
      <c r="GO76" s="98"/>
      <c r="GP76" s="98"/>
      <c r="GQ76" s="98"/>
      <c r="GR76" s="98"/>
      <c r="GS76" s="98"/>
      <c r="GT76" s="98"/>
      <c r="GU76" s="98"/>
      <c r="GV76" s="98"/>
      <c r="GW76" s="98"/>
      <c r="GX76" s="98"/>
      <c r="GY76" s="98"/>
      <c r="GZ76" s="98"/>
      <c r="HA76" s="98"/>
      <c r="HB76" s="98"/>
      <c r="HC76" s="98"/>
      <c r="HD76" s="98"/>
      <c r="HE76" s="98"/>
      <c r="HF76" s="98"/>
      <c r="HG76" s="98"/>
      <c r="HH76" s="98"/>
      <c r="HI76" s="98"/>
      <c r="HJ76" s="98"/>
      <c r="HK76" s="98"/>
      <c r="HL76" s="98"/>
      <c r="HM76" s="98"/>
      <c r="HN76" s="98"/>
      <c r="HO76" s="98"/>
      <c r="HP76" s="98"/>
      <c r="HQ76" s="98"/>
      <c r="HR76" s="98"/>
      <c r="HS76" s="98"/>
      <c r="HT76" s="98"/>
    </row>
    <row r="77" spans="2:228" s="97" customFormat="1" ht="12" customHeight="1">
      <c r="B77" s="1024"/>
      <c r="C77" s="1025"/>
      <c r="D77" s="1026"/>
      <c r="E77" s="182"/>
      <c r="F77" s="48"/>
      <c r="G77" s="48"/>
      <c r="H77" s="182"/>
      <c r="I77" s="182"/>
      <c r="J77" s="151"/>
      <c r="K77" s="151"/>
      <c r="L77" s="182"/>
      <c r="M77" s="182"/>
      <c r="P77" s="182"/>
      <c r="Q77" s="182"/>
      <c r="R77" s="182"/>
      <c r="S77" s="131"/>
      <c r="T77" s="131"/>
      <c r="U77" s="131"/>
      <c r="V77" s="131"/>
      <c r="W77" s="98"/>
      <c r="X77" s="98"/>
      <c r="Y77" s="98"/>
      <c r="Z77" s="98"/>
      <c r="AA77" s="98"/>
      <c r="AB77" s="98"/>
      <c r="AC77" s="98"/>
      <c r="AD77" s="98"/>
      <c r="AE77" s="98"/>
      <c r="AF77" s="98"/>
      <c r="AG77" s="98"/>
      <c r="AH77" s="98"/>
      <c r="AI77" s="98"/>
      <c r="AJ77" s="98"/>
      <c r="AK77" s="98"/>
      <c r="AL77" s="98"/>
      <c r="AM77" s="98"/>
      <c r="AN77" s="98"/>
      <c r="AO77" s="98"/>
      <c r="AP77" s="98"/>
      <c r="AQ77" s="98"/>
      <c r="AR77" s="98"/>
      <c r="AS77" s="98"/>
      <c r="AT77" s="98"/>
      <c r="AU77" s="98"/>
      <c r="AV77" s="98"/>
      <c r="AW77" s="98"/>
      <c r="AX77" s="98"/>
      <c r="AY77" s="98"/>
      <c r="AZ77" s="98"/>
      <c r="BA77" s="98"/>
      <c r="BB77" s="98"/>
      <c r="BC77" s="98"/>
      <c r="BD77" s="98"/>
      <c r="BE77" s="98"/>
      <c r="BF77" s="98"/>
      <c r="BG77" s="98"/>
      <c r="BH77" s="98"/>
      <c r="BI77" s="98"/>
      <c r="BJ77" s="98"/>
      <c r="BK77" s="98"/>
      <c r="BL77" s="98"/>
      <c r="BM77" s="98"/>
      <c r="BN77" s="98"/>
      <c r="BO77" s="98"/>
      <c r="BP77" s="98"/>
      <c r="BQ77" s="98"/>
      <c r="BR77" s="98"/>
      <c r="BS77" s="98"/>
      <c r="BT77" s="98"/>
      <c r="BU77" s="98"/>
      <c r="BV77" s="98"/>
      <c r="BW77" s="98"/>
      <c r="BX77" s="98"/>
      <c r="BY77" s="98"/>
      <c r="BZ77" s="98"/>
      <c r="CA77" s="98"/>
      <c r="CB77" s="98"/>
      <c r="CC77" s="98"/>
      <c r="CD77" s="98"/>
      <c r="CE77" s="98"/>
      <c r="CF77" s="98"/>
      <c r="CG77" s="98"/>
      <c r="CH77" s="98"/>
      <c r="CI77" s="98"/>
      <c r="CJ77" s="98"/>
      <c r="CK77" s="98"/>
      <c r="CL77" s="98"/>
      <c r="CM77" s="98"/>
      <c r="CN77" s="98"/>
      <c r="CO77" s="98"/>
      <c r="CP77" s="98"/>
      <c r="CQ77" s="98"/>
      <c r="CR77" s="98"/>
      <c r="CS77" s="98"/>
      <c r="CT77" s="98"/>
      <c r="CU77" s="98"/>
      <c r="CV77" s="98"/>
      <c r="CW77" s="98"/>
      <c r="CX77" s="98"/>
      <c r="CY77" s="98"/>
      <c r="CZ77" s="98"/>
      <c r="DA77" s="98"/>
      <c r="DB77" s="98"/>
      <c r="DC77" s="98"/>
      <c r="DD77" s="98"/>
      <c r="DE77" s="98"/>
      <c r="DF77" s="98"/>
      <c r="DG77" s="98"/>
      <c r="DH77" s="98"/>
      <c r="DI77" s="98"/>
      <c r="DJ77" s="98"/>
      <c r="DK77" s="98"/>
      <c r="DL77" s="98"/>
      <c r="DM77" s="98"/>
      <c r="DN77" s="98"/>
      <c r="DO77" s="98"/>
      <c r="DP77" s="98"/>
      <c r="DQ77" s="98"/>
      <c r="DR77" s="98"/>
      <c r="DS77" s="98"/>
      <c r="DT77" s="98"/>
      <c r="DU77" s="98"/>
      <c r="DV77" s="98"/>
      <c r="DW77" s="98"/>
      <c r="DX77" s="98"/>
      <c r="DY77" s="98"/>
      <c r="DZ77" s="98"/>
      <c r="EA77" s="98"/>
      <c r="EB77" s="98"/>
      <c r="EC77" s="98"/>
      <c r="ED77" s="98"/>
      <c r="EE77" s="98"/>
      <c r="EF77" s="98"/>
      <c r="EG77" s="98"/>
      <c r="EH77" s="98"/>
      <c r="EI77" s="98"/>
      <c r="EJ77" s="98"/>
      <c r="EK77" s="98"/>
      <c r="EL77" s="98"/>
      <c r="EM77" s="98"/>
      <c r="EN77" s="98"/>
      <c r="EO77" s="98"/>
      <c r="EP77" s="98"/>
      <c r="EQ77" s="98"/>
      <c r="ER77" s="98"/>
      <c r="ES77" s="98"/>
      <c r="ET77" s="98"/>
      <c r="EU77" s="98"/>
      <c r="EV77" s="98"/>
      <c r="EW77" s="98"/>
      <c r="EX77" s="98"/>
      <c r="EY77" s="98"/>
      <c r="EZ77" s="98"/>
      <c r="FA77" s="98"/>
      <c r="FB77" s="98"/>
      <c r="FC77" s="98"/>
      <c r="FD77" s="98"/>
      <c r="FE77" s="98"/>
      <c r="FF77" s="98"/>
      <c r="FG77" s="98"/>
      <c r="FH77" s="98"/>
      <c r="FI77" s="98"/>
      <c r="FJ77" s="98"/>
      <c r="FK77" s="98"/>
      <c r="FL77" s="98"/>
      <c r="FM77" s="98"/>
      <c r="FN77" s="98"/>
      <c r="FO77" s="98"/>
      <c r="FP77" s="98"/>
      <c r="FQ77" s="98"/>
      <c r="FR77" s="98"/>
      <c r="FS77" s="98"/>
      <c r="FT77" s="98"/>
      <c r="FU77" s="98"/>
      <c r="FV77" s="98"/>
      <c r="FW77" s="98"/>
      <c r="FX77" s="98"/>
      <c r="FY77" s="98"/>
      <c r="FZ77" s="98"/>
      <c r="GA77" s="98"/>
      <c r="GB77" s="98"/>
      <c r="GC77" s="98"/>
      <c r="GD77" s="98"/>
      <c r="GE77" s="98"/>
      <c r="GF77" s="98"/>
      <c r="GG77" s="98"/>
      <c r="GH77" s="98"/>
      <c r="GI77" s="98"/>
      <c r="GJ77" s="98"/>
      <c r="GK77" s="98"/>
      <c r="GL77" s="98"/>
      <c r="GM77" s="98"/>
      <c r="GN77" s="98"/>
      <c r="GO77" s="98"/>
      <c r="GP77" s="98"/>
      <c r="GQ77" s="98"/>
      <c r="GR77" s="98"/>
      <c r="GS77" s="98"/>
      <c r="GT77" s="98"/>
      <c r="GU77" s="98"/>
      <c r="GV77" s="98"/>
      <c r="GW77" s="98"/>
      <c r="GX77" s="98"/>
      <c r="GY77" s="98"/>
      <c r="GZ77" s="98"/>
      <c r="HA77" s="98"/>
      <c r="HB77" s="98"/>
      <c r="HC77" s="98"/>
      <c r="HD77" s="98"/>
      <c r="HE77" s="98"/>
      <c r="HF77" s="98"/>
      <c r="HG77" s="98"/>
      <c r="HH77" s="98"/>
      <c r="HI77" s="98"/>
      <c r="HJ77" s="98"/>
      <c r="HK77" s="98"/>
      <c r="HL77" s="98"/>
      <c r="HM77" s="98"/>
      <c r="HN77" s="98"/>
      <c r="HO77" s="98"/>
      <c r="HP77" s="98"/>
      <c r="HQ77" s="98"/>
      <c r="HR77" s="98"/>
      <c r="HS77" s="98"/>
      <c r="HT77" s="98"/>
    </row>
    <row r="78" spans="2:228" s="97" customFormat="1" ht="12" customHeight="1">
      <c r="B78" s="1024"/>
      <c r="C78" s="1025"/>
      <c r="D78" s="1026"/>
      <c r="E78" s="182"/>
      <c r="F78" s="48"/>
      <c r="G78" s="48"/>
      <c r="H78" s="182"/>
      <c r="I78" s="182"/>
      <c r="J78" s="151"/>
      <c r="K78" s="151"/>
      <c r="L78" s="182"/>
      <c r="M78" s="182"/>
      <c r="P78" s="182"/>
      <c r="Q78" s="182"/>
      <c r="R78" s="182"/>
      <c r="S78" s="131"/>
      <c r="T78" s="131"/>
      <c r="U78" s="131"/>
      <c r="V78" s="131"/>
      <c r="W78" s="98"/>
      <c r="X78" s="98"/>
      <c r="Y78" s="98"/>
      <c r="Z78" s="98"/>
      <c r="AA78" s="98"/>
      <c r="AB78" s="98"/>
      <c r="AC78" s="98"/>
      <c r="AD78" s="98"/>
      <c r="AE78" s="98"/>
      <c r="AF78" s="98"/>
      <c r="AG78" s="98"/>
      <c r="AH78" s="98"/>
      <c r="AI78" s="98"/>
      <c r="AJ78" s="98"/>
      <c r="AK78" s="98"/>
      <c r="AL78" s="98"/>
      <c r="AM78" s="98"/>
      <c r="AN78" s="98"/>
      <c r="AO78" s="98"/>
      <c r="AP78" s="98"/>
      <c r="AQ78" s="98"/>
      <c r="AR78" s="98"/>
      <c r="AS78" s="98"/>
      <c r="AT78" s="98"/>
      <c r="AU78" s="98"/>
      <c r="AV78" s="98"/>
      <c r="AW78" s="98"/>
      <c r="AX78" s="98"/>
      <c r="AY78" s="98"/>
      <c r="AZ78" s="98"/>
      <c r="BA78" s="98"/>
      <c r="BB78" s="98"/>
      <c r="BC78" s="98"/>
      <c r="BD78" s="98"/>
      <c r="BE78" s="98"/>
      <c r="BF78" s="98"/>
      <c r="BG78" s="98"/>
      <c r="BH78" s="98"/>
      <c r="BI78" s="98"/>
      <c r="BJ78" s="98"/>
      <c r="BK78" s="98"/>
      <c r="BL78" s="98"/>
      <c r="BM78" s="98"/>
      <c r="BN78" s="98"/>
      <c r="BO78" s="98"/>
      <c r="BP78" s="98"/>
      <c r="BQ78" s="98"/>
      <c r="BR78" s="98"/>
      <c r="BS78" s="98"/>
      <c r="BT78" s="98"/>
      <c r="BU78" s="98"/>
      <c r="BV78" s="98"/>
      <c r="BW78" s="98"/>
      <c r="BX78" s="98"/>
      <c r="BY78" s="98"/>
      <c r="BZ78" s="98"/>
      <c r="CA78" s="98"/>
      <c r="CB78" s="98"/>
      <c r="CC78" s="98"/>
      <c r="CD78" s="98"/>
      <c r="CE78" s="98"/>
      <c r="CF78" s="98"/>
      <c r="CG78" s="98"/>
      <c r="CH78" s="98"/>
      <c r="CI78" s="98"/>
      <c r="CJ78" s="98"/>
      <c r="CK78" s="98"/>
      <c r="CL78" s="98"/>
      <c r="CM78" s="98"/>
      <c r="CN78" s="98"/>
      <c r="CO78" s="98"/>
      <c r="CP78" s="98"/>
      <c r="CQ78" s="98"/>
      <c r="CR78" s="98"/>
      <c r="CS78" s="98"/>
      <c r="CT78" s="98"/>
      <c r="CU78" s="98"/>
      <c r="CV78" s="98"/>
      <c r="CW78" s="98"/>
      <c r="CX78" s="98"/>
      <c r="CY78" s="98"/>
      <c r="CZ78" s="98"/>
      <c r="DA78" s="98"/>
      <c r="DB78" s="98"/>
      <c r="DC78" s="98"/>
      <c r="DD78" s="98"/>
      <c r="DE78" s="98"/>
      <c r="DF78" s="98"/>
      <c r="DG78" s="98"/>
      <c r="DH78" s="98"/>
      <c r="DI78" s="98"/>
      <c r="DJ78" s="98"/>
      <c r="DK78" s="98"/>
      <c r="DL78" s="98"/>
      <c r="DM78" s="98"/>
      <c r="DN78" s="98"/>
      <c r="DO78" s="98"/>
      <c r="DP78" s="98"/>
      <c r="DQ78" s="98"/>
      <c r="DR78" s="98"/>
      <c r="DS78" s="98"/>
      <c r="DT78" s="98"/>
      <c r="DU78" s="98"/>
      <c r="DV78" s="98"/>
      <c r="DW78" s="98"/>
      <c r="DX78" s="98"/>
      <c r="DY78" s="98"/>
      <c r="DZ78" s="98"/>
      <c r="EA78" s="98"/>
      <c r="EB78" s="98"/>
      <c r="EC78" s="98"/>
      <c r="ED78" s="98"/>
      <c r="EE78" s="98"/>
      <c r="EF78" s="98"/>
      <c r="EG78" s="98"/>
      <c r="EH78" s="98"/>
      <c r="EI78" s="98"/>
      <c r="EJ78" s="98"/>
      <c r="EK78" s="98"/>
      <c r="EL78" s="98"/>
      <c r="EM78" s="98"/>
      <c r="EN78" s="98"/>
      <c r="EO78" s="98"/>
      <c r="EP78" s="98"/>
      <c r="EQ78" s="98"/>
      <c r="ER78" s="98"/>
      <c r="ES78" s="98"/>
      <c r="ET78" s="98"/>
      <c r="EU78" s="98"/>
      <c r="EV78" s="98"/>
      <c r="EW78" s="98"/>
      <c r="EX78" s="98"/>
      <c r="EY78" s="98"/>
      <c r="EZ78" s="98"/>
      <c r="FA78" s="98"/>
      <c r="FB78" s="98"/>
      <c r="FC78" s="98"/>
      <c r="FD78" s="98"/>
      <c r="FE78" s="98"/>
      <c r="FF78" s="98"/>
      <c r="FG78" s="98"/>
      <c r="FH78" s="98"/>
      <c r="FI78" s="98"/>
      <c r="FJ78" s="98"/>
      <c r="FK78" s="98"/>
      <c r="FL78" s="98"/>
      <c r="FM78" s="98"/>
      <c r="FN78" s="98"/>
      <c r="FO78" s="98"/>
      <c r="FP78" s="98"/>
      <c r="FQ78" s="98"/>
      <c r="FR78" s="98"/>
      <c r="FS78" s="98"/>
      <c r="FT78" s="98"/>
      <c r="FU78" s="98"/>
      <c r="FV78" s="98"/>
      <c r="FW78" s="98"/>
      <c r="FX78" s="98"/>
      <c r="FY78" s="98"/>
      <c r="FZ78" s="98"/>
      <c r="GA78" s="98"/>
      <c r="GB78" s="98"/>
      <c r="GC78" s="98"/>
      <c r="GD78" s="98"/>
      <c r="GE78" s="98"/>
      <c r="GF78" s="98"/>
      <c r="GG78" s="98"/>
      <c r="GH78" s="98"/>
      <c r="GI78" s="98"/>
      <c r="GJ78" s="98"/>
      <c r="GK78" s="98"/>
      <c r="GL78" s="98"/>
      <c r="GM78" s="98"/>
      <c r="GN78" s="98"/>
      <c r="GO78" s="98"/>
      <c r="GP78" s="98"/>
      <c r="GQ78" s="98"/>
      <c r="GR78" s="98"/>
      <c r="GS78" s="98"/>
      <c r="GT78" s="98"/>
      <c r="GU78" s="98"/>
      <c r="GV78" s="98"/>
      <c r="GW78" s="98"/>
      <c r="GX78" s="98"/>
      <c r="GY78" s="98"/>
      <c r="GZ78" s="98"/>
      <c r="HA78" s="98"/>
      <c r="HB78" s="98"/>
      <c r="HC78" s="98"/>
      <c r="HD78" s="98"/>
      <c r="HE78" s="98"/>
      <c r="HF78" s="98"/>
      <c r="HG78" s="98"/>
      <c r="HH78" s="98"/>
      <c r="HI78" s="98"/>
      <c r="HJ78" s="98"/>
      <c r="HK78" s="98"/>
      <c r="HL78" s="98"/>
      <c r="HM78" s="98"/>
      <c r="HN78" s="98"/>
      <c r="HO78" s="98"/>
      <c r="HP78" s="98"/>
      <c r="HQ78" s="98"/>
      <c r="HR78" s="98"/>
      <c r="HS78" s="98"/>
      <c r="HT78" s="98"/>
    </row>
    <row r="79" spans="2:228" s="97" customFormat="1" ht="12" customHeight="1">
      <c r="B79" s="1024"/>
      <c r="C79" s="1025"/>
      <c r="D79" s="1026"/>
      <c r="E79" s="182"/>
      <c r="F79" s="48"/>
      <c r="G79" s="48"/>
      <c r="H79" s="182"/>
      <c r="I79" s="182"/>
      <c r="J79" s="180"/>
      <c r="K79" s="180"/>
      <c r="L79" s="182"/>
      <c r="M79" s="182"/>
      <c r="P79" s="182"/>
      <c r="Q79" s="182"/>
      <c r="R79" s="182"/>
      <c r="S79" s="131"/>
      <c r="T79" s="131"/>
      <c r="U79" s="131"/>
      <c r="V79" s="131"/>
      <c r="W79" s="98"/>
      <c r="X79" s="98"/>
      <c r="Y79" s="98"/>
      <c r="Z79" s="98"/>
      <c r="AA79" s="98"/>
      <c r="AB79" s="98"/>
      <c r="AC79" s="98"/>
      <c r="AD79" s="98"/>
      <c r="AE79" s="98"/>
      <c r="AF79" s="98"/>
      <c r="AG79" s="98"/>
      <c r="AH79" s="98"/>
      <c r="AI79" s="98"/>
      <c r="AJ79" s="98"/>
      <c r="AK79" s="98"/>
      <c r="AL79" s="98"/>
      <c r="AM79" s="98"/>
      <c r="AN79" s="98"/>
      <c r="AO79" s="98"/>
      <c r="AP79" s="98"/>
      <c r="AQ79" s="98"/>
      <c r="AR79" s="98"/>
      <c r="AS79" s="98"/>
      <c r="AT79" s="98"/>
      <c r="AU79" s="98"/>
      <c r="AV79" s="98"/>
      <c r="AW79" s="98"/>
      <c r="AX79" s="98"/>
      <c r="AY79" s="98"/>
      <c r="AZ79" s="98"/>
      <c r="BA79" s="98"/>
      <c r="BB79" s="98"/>
      <c r="BC79" s="98"/>
      <c r="BD79" s="98"/>
      <c r="BE79" s="98"/>
      <c r="BF79" s="98"/>
      <c r="BG79" s="98"/>
      <c r="BH79" s="98"/>
      <c r="BI79" s="98"/>
      <c r="BJ79" s="98"/>
      <c r="BK79" s="98"/>
      <c r="BL79" s="98"/>
      <c r="BM79" s="98"/>
      <c r="BN79" s="98"/>
      <c r="BO79" s="98"/>
      <c r="BP79" s="98"/>
      <c r="BQ79" s="98"/>
      <c r="BR79" s="98"/>
      <c r="BS79" s="98"/>
      <c r="BT79" s="98"/>
      <c r="BU79" s="98"/>
      <c r="BV79" s="98"/>
      <c r="BW79" s="98"/>
      <c r="BX79" s="98"/>
      <c r="BY79" s="98"/>
      <c r="BZ79" s="98"/>
      <c r="CA79" s="98"/>
      <c r="CB79" s="98"/>
      <c r="CC79" s="98"/>
      <c r="CD79" s="98"/>
      <c r="CE79" s="98"/>
      <c r="CF79" s="98"/>
      <c r="CG79" s="98"/>
      <c r="CH79" s="98"/>
      <c r="CI79" s="98"/>
      <c r="CJ79" s="98"/>
      <c r="CK79" s="98"/>
      <c r="CL79" s="98"/>
      <c r="CM79" s="98"/>
      <c r="CN79" s="98"/>
      <c r="CO79" s="98"/>
      <c r="CP79" s="98"/>
      <c r="CQ79" s="98"/>
      <c r="CR79" s="98"/>
      <c r="CS79" s="98"/>
      <c r="CT79" s="98"/>
      <c r="CU79" s="98"/>
      <c r="CV79" s="98"/>
      <c r="CW79" s="98"/>
      <c r="CX79" s="98"/>
      <c r="CY79" s="98"/>
      <c r="CZ79" s="98"/>
      <c r="DA79" s="98"/>
      <c r="DB79" s="98"/>
      <c r="DC79" s="98"/>
      <c r="DD79" s="98"/>
      <c r="DE79" s="98"/>
      <c r="DF79" s="98"/>
      <c r="DG79" s="98"/>
      <c r="DH79" s="98"/>
      <c r="DI79" s="98"/>
      <c r="DJ79" s="98"/>
      <c r="DK79" s="98"/>
      <c r="DL79" s="98"/>
      <c r="DM79" s="98"/>
      <c r="DN79" s="98"/>
      <c r="DO79" s="98"/>
      <c r="DP79" s="98"/>
      <c r="DQ79" s="98"/>
      <c r="DR79" s="98"/>
      <c r="DS79" s="98"/>
      <c r="DT79" s="98"/>
      <c r="DU79" s="98"/>
      <c r="DV79" s="98"/>
      <c r="DW79" s="98"/>
      <c r="DX79" s="98"/>
      <c r="DY79" s="98"/>
      <c r="DZ79" s="98"/>
      <c r="EA79" s="98"/>
      <c r="EB79" s="98"/>
      <c r="EC79" s="98"/>
      <c r="ED79" s="98"/>
      <c r="EE79" s="98"/>
      <c r="EF79" s="98"/>
      <c r="EG79" s="98"/>
      <c r="EH79" s="98"/>
      <c r="EI79" s="98"/>
      <c r="EJ79" s="98"/>
      <c r="EK79" s="98"/>
      <c r="EL79" s="98"/>
      <c r="EM79" s="98"/>
      <c r="EN79" s="98"/>
      <c r="EO79" s="98"/>
      <c r="EP79" s="98"/>
      <c r="EQ79" s="98"/>
      <c r="ER79" s="98"/>
      <c r="ES79" s="98"/>
      <c r="ET79" s="98"/>
      <c r="EU79" s="98"/>
      <c r="EV79" s="98"/>
      <c r="EW79" s="98"/>
      <c r="EX79" s="98"/>
      <c r="EY79" s="98"/>
      <c r="EZ79" s="98"/>
      <c r="FA79" s="98"/>
      <c r="FB79" s="98"/>
      <c r="FC79" s="98"/>
      <c r="FD79" s="98"/>
      <c r="FE79" s="98"/>
      <c r="FF79" s="98"/>
      <c r="FG79" s="98"/>
      <c r="FH79" s="98"/>
      <c r="FI79" s="98"/>
      <c r="FJ79" s="98"/>
      <c r="FK79" s="98"/>
      <c r="FL79" s="98"/>
      <c r="FM79" s="98"/>
      <c r="FN79" s="98"/>
      <c r="FO79" s="98"/>
      <c r="FP79" s="98"/>
      <c r="FQ79" s="98"/>
      <c r="FR79" s="98"/>
      <c r="FS79" s="98"/>
      <c r="FT79" s="98"/>
      <c r="FU79" s="98"/>
      <c r="FV79" s="98"/>
      <c r="FW79" s="98"/>
      <c r="FX79" s="98"/>
      <c r="FY79" s="98"/>
      <c r="FZ79" s="98"/>
      <c r="GA79" s="98"/>
      <c r="GB79" s="98"/>
      <c r="GC79" s="98"/>
      <c r="GD79" s="98"/>
      <c r="GE79" s="98"/>
      <c r="GF79" s="98"/>
      <c r="GG79" s="98"/>
      <c r="GH79" s="98"/>
      <c r="GI79" s="98"/>
      <c r="GJ79" s="98"/>
      <c r="GK79" s="98"/>
      <c r="GL79" s="98"/>
      <c r="GM79" s="98"/>
      <c r="GN79" s="98"/>
      <c r="GO79" s="98"/>
      <c r="GP79" s="98"/>
      <c r="GQ79" s="98"/>
      <c r="GR79" s="98"/>
      <c r="GS79" s="98"/>
      <c r="GT79" s="98"/>
      <c r="GU79" s="98"/>
      <c r="GV79" s="98"/>
      <c r="GW79" s="98"/>
      <c r="GX79" s="98"/>
      <c r="GY79" s="98"/>
      <c r="GZ79" s="98"/>
      <c r="HA79" s="98"/>
      <c r="HB79" s="98"/>
      <c r="HC79" s="98"/>
      <c r="HD79" s="98"/>
      <c r="HE79" s="98"/>
      <c r="HF79" s="98"/>
      <c r="HG79" s="98"/>
      <c r="HH79" s="98"/>
      <c r="HI79" s="98"/>
      <c r="HJ79" s="98"/>
      <c r="HK79" s="98"/>
      <c r="HL79" s="98"/>
      <c r="HM79" s="98"/>
      <c r="HN79" s="98"/>
      <c r="HO79" s="98"/>
      <c r="HP79" s="98"/>
      <c r="HQ79" s="98"/>
      <c r="HR79" s="98"/>
      <c r="HS79" s="98"/>
      <c r="HT79" s="98"/>
    </row>
    <row r="80" spans="2:228" s="97" customFormat="1" ht="12" customHeight="1">
      <c r="B80" s="1024"/>
      <c r="C80" s="1025"/>
      <c r="D80" s="1026"/>
      <c r="E80" s="182"/>
      <c r="F80" s="48"/>
      <c r="G80" s="48"/>
      <c r="H80" s="182"/>
      <c r="I80" s="182"/>
      <c r="J80" s="151"/>
      <c r="K80" s="151"/>
      <c r="L80" s="182"/>
      <c r="M80" s="182"/>
      <c r="S80" s="98"/>
      <c r="T80" s="98"/>
      <c r="U80" s="98"/>
      <c r="V80" s="98"/>
      <c r="W80" s="98"/>
      <c r="X80" s="98"/>
      <c r="Y80" s="98"/>
      <c r="Z80" s="98"/>
      <c r="AA80" s="98"/>
      <c r="AB80" s="98"/>
      <c r="AC80" s="98"/>
      <c r="AD80" s="98"/>
      <c r="AE80" s="98"/>
      <c r="AF80" s="98"/>
      <c r="AG80" s="98"/>
      <c r="AH80" s="98"/>
      <c r="AI80" s="98"/>
      <c r="AJ80" s="98"/>
      <c r="AK80" s="98"/>
      <c r="AL80" s="98"/>
      <c r="AM80" s="98"/>
      <c r="AN80" s="98"/>
      <c r="AO80" s="98"/>
      <c r="AP80" s="98"/>
      <c r="AQ80" s="98"/>
      <c r="AR80" s="98"/>
      <c r="AS80" s="98"/>
      <c r="AT80" s="98"/>
      <c r="AU80" s="98"/>
      <c r="AV80" s="98"/>
      <c r="AW80" s="98"/>
      <c r="AX80" s="98"/>
      <c r="AY80" s="98"/>
      <c r="AZ80" s="98"/>
      <c r="BA80" s="98"/>
      <c r="BB80" s="98"/>
      <c r="BC80" s="98"/>
      <c r="BD80" s="98"/>
      <c r="BE80" s="98"/>
      <c r="BF80" s="98"/>
      <c r="BG80" s="98"/>
      <c r="BH80" s="98"/>
      <c r="BI80" s="98"/>
      <c r="BJ80" s="98"/>
      <c r="BK80" s="98"/>
      <c r="BL80" s="98"/>
      <c r="BM80" s="98"/>
      <c r="BN80" s="98"/>
      <c r="BO80" s="98"/>
      <c r="BP80" s="98"/>
      <c r="BQ80" s="98"/>
      <c r="BR80" s="98"/>
      <c r="BS80" s="98"/>
      <c r="BT80" s="98"/>
      <c r="BU80" s="98"/>
      <c r="BV80" s="98"/>
      <c r="BW80" s="98"/>
      <c r="BX80" s="98"/>
      <c r="BY80" s="98"/>
      <c r="BZ80" s="98"/>
      <c r="CA80" s="98"/>
      <c r="CB80" s="98"/>
      <c r="CC80" s="98"/>
      <c r="CD80" s="98"/>
      <c r="CE80" s="98"/>
      <c r="CF80" s="98"/>
      <c r="CG80" s="98"/>
      <c r="CH80" s="98"/>
      <c r="CI80" s="98"/>
      <c r="CJ80" s="98"/>
      <c r="CK80" s="98"/>
      <c r="CL80" s="98"/>
      <c r="CM80" s="98"/>
      <c r="CN80" s="98"/>
      <c r="CO80" s="98"/>
      <c r="CP80" s="98"/>
      <c r="CQ80" s="98"/>
      <c r="CR80" s="98"/>
      <c r="CS80" s="98"/>
      <c r="CT80" s="98"/>
      <c r="CU80" s="98"/>
      <c r="CV80" s="98"/>
      <c r="CW80" s="98"/>
      <c r="CX80" s="98"/>
      <c r="CY80" s="98"/>
      <c r="CZ80" s="98"/>
      <c r="DA80" s="98"/>
      <c r="DB80" s="98"/>
      <c r="DC80" s="98"/>
      <c r="DD80" s="98"/>
      <c r="DE80" s="98"/>
      <c r="DF80" s="98"/>
      <c r="DG80" s="98"/>
      <c r="DH80" s="98"/>
      <c r="DI80" s="98"/>
      <c r="DJ80" s="98"/>
      <c r="DK80" s="98"/>
      <c r="DL80" s="98"/>
      <c r="DM80" s="98"/>
      <c r="DN80" s="98"/>
      <c r="DO80" s="98"/>
      <c r="DP80" s="98"/>
      <c r="DQ80" s="98"/>
      <c r="DR80" s="98"/>
      <c r="DS80" s="98"/>
      <c r="DT80" s="98"/>
      <c r="DU80" s="98"/>
      <c r="DV80" s="98"/>
      <c r="DW80" s="98"/>
      <c r="DX80" s="98"/>
      <c r="DY80" s="98"/>
      <c r="DZ80" s="98"/>
      <c r="EA80" s="98"/>
      <c r="EB80" s="98"/>
      <c r="EC80" s="98"/>
      <c r="ED80" s="98"/>
      <c r="EE80" s="98"/>
      <c r="EF80" s="98"/>
      <c r="EG80" s="98"/>
      <c r="EH80" s="98"/>
      <c r="EI80" s="98"/>
      <c r="EJ80" s="98"/>
      <c r="EK80" s="98"/>
      <c r="EL80" s="98"/>
      <c r="EM80" s="98"/>
      <c r="EN80" s="98"/>
      <c r="EO80" s="98"/>
      <c r="EP80" s="98"/>
      <c r="EQ80" s="98"/>
      <c r="ER80" s="98"/>
      <c r="ES80" s="98"/>
      <c r="ET80" s="98"/>
      <c r="EU80" s="98"/>
      <c r="EV80" s="98"/>
      <c r="EW80" s="98"/>
      <c r="EX80" s="98"/>
      <c r="EY80" s="98"/>
      <c r="EZ80" s="98"/>
      <c r="FA80" s="98"/>
      <c r="FB80" s="98"/>
      <c r="FC80" s="98"/>
      <c r="FD80" s="98"/>
      <c r="FE80" s="98"/>
      <c r="FF80" s="98"/>
      <c r="FG80" s="98"/>
      <c r="FH80" s="98"/>
      <c r="FI80" s="98"/>
      <c r="FJ80" s="98"/>
      <c r="FK80" s="98"/>
      <c r="FL80" s="98"/>
      <c r="FM80" s="98"/>
      <c r="FN80" s="98"/>
      <c r="FO80" s="98"/>
      <c r="FP80" s="98"/>
      <c r="FQ80" s="98"/>
      <c r="FR80" s="98"/>
      <c r="FS80" s="98"/>
      <c r="FT80" s="98"/>
      <c r="FU80" s="98"/>
      <c r="FV80" s="98"/>
      <c r="FW80" s="98"/>
      <c r="FX80" s="98"/>
      <c r="FY80" s="98"/>
      <c r="FZ80" s="98"/>
      <c r="GA80" s="98"/>
      <c r="GB80" s="98"/>
      <c r="GC80" s="98"/>
      <c r="GD80" s="98"/>
      <c r="GE80" s="98"/>
      <c r="GF80" s="98"/>
      <c r="GG80" s="98"/>
      <c r="GH80" s="98"/>
      <c r="GI80" s="98"/>
      <c r="GJ80" s="98"/>
      <c r="GK80" s="98"/>
      <c r="GL80" s="98"/>
      <c r="GM80" s="98"/>
      <c r="GN80" s="98"/>
      <c r="GO80" s="98"/>
      <c r="GP80" s="98"/>
      <c r="GQ80" s="98"/>
      <c r="GR80" s="98"/>
      <c r="GS80" s="98"/>
      <c r="GT80" s="98"/>
      <c r="GU80" s="98"/>
      <c r="GV80" s="98"/>
      <c r="GW80" s="98"/>
      <c r="GX80" s="98"/>
      <c r="GY80" s="98"/>
      <c r="GZ80" s="98"/>
      <c r="HA80" s="98"/>
      <c r="HB80" s="98"/>
      <c r="HC80" s="98"/>
      <c r="HD80" s="98"/>
      <c r="HE80" s="98"/>
      <c r="HF80" s="98"/>
      <c r="HG80" s="98"/>
      <c r="HH80" s="98"/>
      <c r="HI80" s="98"/>
      <c r="HJ80" s="98"/>
      <c r="HK80" s="98"/>
      <c r="HL80" s="98"/>
      <c r="HM80" s="98"/>
      <c r="HN80" s="98"/>
      <c r="HO80" s="98"/>
      <c r="HP80" s="98"/>
      <c r="HQ80" s="98"/>
      <c r="HR80" s="98"/>
      <c r="HS80" s="98"/>
      <c r="HT80" s="98"/>
    </row>
    <row r="81" spans="2:228" s="97" customFormat="1" ht="12" customHeight="1">
      <c r="B81" s="1024"/>
      <c r="C81" s="1025"/>
      <c r="D81" s="1026"/>
      <c r="E81" s="182"/>
      <c r="F81" s="48"/>
      <c r="G81" s="48"/>
      <c r="H81" s="182"/>
      <c r="I81" s="182"/>
      <c r="J81" s="151"/>
      <c r="K81" s="151"/>
      <c r="L81" s="182"/>
      <c r="M81" s="182"/>
      <c r="S81" s="98"/>
      <c r="T81" s="98"/>
      <c r="U81" s="98"/>
      <c r="V81" s="98"/>
      <c r="W81" s="98"/>
      <c r="X81" s="98"/>
      <c r="Y81" s="98"/>
      <c r="Z81" s="98"/>
      <c r="AA81" s="98"/>
      <c r="AB81" s="98"/>
      <c r="AC81" s="98"/>
      <c r="AD81" s="98"/>
      <c r="AE81" s="98"/>
      <c r="AF81" s="98"/>
      <c r="AG81" s="98"/>
      <c r="AH81" s="98"/>
      <c r="AI81" s="98"/>
      <c r="AJ81" s="98"/>
      <c r="AK81" s="98"/>
      <c r="AL81" s="98"/>
      <c r="AM81" s="98"/>
      <c r="AN81" s="98"/>
      <c r="AO81" s="98"/>
      <c r="AP81" s="98"/>
      <c r="AQ81" s="98"/>
      <c r="AR81" s="98"/>
      <c r="AS81" s="98"/>
      <c r="AT81" s="98"/>
      <c r="AU81" s="98"/>
      <c r="AV81" s="98"/>
      <c r="AW81" s="98"/>
      <c r="AX81" s="98"/>
      <c r="AY81" s="98"/>
      <c r="AZ81" s="98"/>
      <c r="BA81" s="98"/>
      <c r="BB81" s="98"/>
      <c r="BC81" s="98"/>
      <c r="BD81" s="98"/>
      <c r="BE81" s="98"/>
      <c r="BF81" s="98"/>
      <c r="BG81" s="98"/>
      <c r="BH81" s="98"/>
      <c r="BI81" s="98"/>
      <c r="BJ81" s="98"/>
      <c r="BK81" s="98"/>
      <c r="BL81" s="98"/>
      <c r="BM81" s="98"/>
      <c r="BN81" s="98"/>
      <c r="BO81" s="98"/>
      <c r="BP81" s="98"/>
      <c r="BQ81" s="98"/>
      <c r="BR81" s="98"/>
      <c r="BS81" s="98"/>
      <c r="BT81" s="98"/>
      <c r="BU81" s="98"/>
      <c r="BV81" s="98"/>
      <c r="BW81" s="98"/>
      <c r="BX81" s="98"/>
      <c r="BY81" s="98"/>
      <c r="BZ81" s="98"/>
      <c r="CA81" s="98"/>
      <c r="CB81" s="98"/>
      <c r="CC81" s="98"/>
      <c r="CD81" s="98"/>
      <c r="CE81" s="98"/>
      <c r="CF81" s="98"/>
      <c r="CG81" s="98"/>
      <c r="CH81" s="98"/>
      <c r="CI81" s="98"/>
      <c r="CJ81" s="98"/>
      <c r="CK81" s="98"/>
      <c r="CL81" s="98"/>
      <c r="CM81" s="98"/>
      <c r="CN81" s="98"/>
      <c r="CO81" s="98"/>
      <c r="CP81" s="98"/>
      <c r="CQ81" s="98"/>
      <c r="CR81" s="98"/>
      <c r="CS81" s="98"/>
      <c r="CT81" s="98"/>
      <c r="CU81" s="98"/>
      <c r="CV81" s="98"/>
      <c r="CW81" s="98"/>
      <c r="CX81" s="98"/>
      <c r="CY81" s="98"/>
      <c r="CZ81" s="98"/>
      <c r="DA81" s="98"/>
      <c r="DB81" s="98"/>
      <c r="DC81" s="98"/>
      <c r="DD81" s="98"/>
      <c r="DE81" s="98"/>
      <c r="DF81" s="98"/>
      <c r="DG81" s="98"/>
      <c r="DH81" s="98"/>
      <c r="DI81" s="98"/>
      <c r="DJ81" s="98"/>
      <c r="DK81" s="98"/>
      <c r="DL81" s="98"/>
      <c r="DM81" s="98"/>
      <c r="DN81" s="98"/>
      <c r="DO81" s="98"/>
      <c r="DP81" s="98"/>
      <c r="DQ81" s="98"/>
      <c r="DR81" s="98"/>
      <c r="DS81" s="98"/>
      <c r="DT81" s="98"/>
      <c r="DU81" s="98"/>
      <c r="DV81" s="98"/>
      <c r="DW81" s="98"/>
      <c r="DX81" s="98"/>
      <c r="DY81" s="98"/>
      <c r="DZ81" s="98"/>
      <c r="EA81" s="98"/>
      <c r="EB81" s="98"/>
      <c r="EC81" s="98"/>
      <c r="ED81" s="98"/>
      <c r="EE81" s="98"/>
      <c r="EF81" s="98"/>
      <c r="EG81" s="98"/>
      <c r="EH81" s="98"/>
      <c r="EI81" s="98"/>
      <c r="EJ81" s="98"/>
      <c r="EK81" s="98"/>
      <c r="EL81" s="98"/>
      <c r="EM81" s="98"/>
      <c r="EN81" s="98"/>
      <c r="EO81" s="98"/>
      <c r="EP81" s="98"/>
      <c r="EQ81" s="98"/>
      <c r="ER81" s="98"/>
      <c r="ES81" s="98"/>
      <c r="ET81" s="98"/>
      <c r="EU81" s="98"/>
      <c r="EV81" s="98"/>
      <c r="EW81" s="98"/>
      <c r="EX81" s="98"/>
      <c r="EY81" s="98"/>
      <c r="EZ81" s="98"/>
      <c r="FA81" s="98"/>
      <c r="FB81" s="98"/>
      <c r="FC81" s="98"/>
      <c r="FD81" s="98"/>
      <c r="FE81" s="98"/>
      <c r="FF81" s="98"/>
      <c r="FG81" s="98"/>
      <c r="FH81" s="98"/>
      <c r="FI81" s="98"/>
      <c r="FJ81" s="98"/>
      <c r="FK81" s="98"/>
      <c r="FL81" s="98"/>
      <c r="FM81" s="98"/>
      <c r="FN81" s="98"/>
      <c r="FO81" s="98"/>
      <c r="FP81" s="98"/>
      <c r="FQ81" s="98"/>
      <c r="FR81" s="98"/>
      <c r="FS81" s="98"/>
      <c r="FT81" s="98"/>
      <c r="FU81" s="98"/>
      <c r="FV81" s="98"/>
      <c r="FW81" s="98"/>
      <c r="FX81" s="98"/>
      <c r="FY81" s="98"/>
      <c r="FZ81" s="98"/>
      <c r="GA81" s="98"/>
      <c r="GB81" s="98"/>
      <c r="GC81" s="98"/>
      <c r="GD81" s="98"/>
      <c r="GE81" s="98"/>
      <c r="GF81" s="98"/>
      <c r="GG81" s="98"/>
      <c r="GH81" s="98"/>
      <c r="GI81" s="98"/>
      <c r="GJ81" s="98"/>
      <c r="GK81" s="98"/>
      <c r="GL81" s="98"/>
      <c r="GM81" s="98"/>
      <c r="GN81" s="98"/>
      <c r="GO81" s="98"/>
      <c r="GP81" s="98"/>
      <c r="GQ81" s="98"/>
      <c r="GR81" s="98"/>
      <c r="GS81" s="98"/>
      <c r="GT81" s="98"/>
      <c r="GU81" s="98"/>
      <c r="GV81" s="98"/>
      <c r="GW81" s="98"/>
      <c r="GX81" s="98"/>
      <c r="GY81" s="98"/>
      <c r="GZ81" s="98"/>
      <c r="HA81" s="98"/>
      <c r="HB81" s="98"/>
      <c r="HC81" s="98"/>
      <c r="HD81" s="98"/>
      <c r="HE81" s="98"/>
      <c r="HF81" s="98"/>
      <c r="HG81" s="98"/>
      <c r="HH81" s="98"/>
      <c r="HI81" s="98"/>
      <c r="HJ81" s="98"/>
      <c r="HK81" s="98"/>
      <c r="HL81" s="98"/>
      <c r="HM81" s="98"/>
      <c r="HN81" s="98"/>
      <c r="HO81" s="98"/>
      <c r="HP81" s="98"/>
      <c r="HQ81" s="98"/>
      <c r="HR81" s="98"/>
      <c r="HS81" s="98"/>
      <c r="HT81" s="98"/>
    </row>
    <row r="82" spans="2:228" ht="12" customHeight="1">
      <c r="B82" s="182"/>
      <c r="C82" s="182"/>
      <c r="D82" s="182"/>
      <c r="E82" s="182"/>
      <c r="F82" s="48"/>
      <c r="G82" s="48"/>
      <c r="H82" s="182"/>
      <c r="I82" s="182"/>
      <c r="J82" s="181"/>
      <c r="K82" s="181"/>
      <c r="L82" s="182"/>
      <c r="M82" s="182"/>
    </row>
    <row r="83" spans="2:228" ht="12" customHeight="1">
      <c r="B83" s="182"/>
      <c r="C83" s="182"/>
      <c r="D83" s="182"/>
      <c r="E83" s="182"/>
      <c r="F83" s="48"/>
      <c r="G83" s="48"/>
      <c r="H83" s="182"/>
      <c r="I83" s="182"/>
      <c r="J83" s="151"/>
      <c r="K83" s="151"/>
      <c r="L83" s="182"/>
      <c r="M83" s="182"/>
    </row>
    <row r="84" spans="2:228" ht="12" customHeight="1">
      <c r="B84" s="182"/>
      <c r="C84" s="182"/>
      <c r="D84" s="182"/>
      <c r="E84" s="182"/>
      <c r="F84" s="48"/>
      <c r="G84" s="48"/>
      <c r="H84" s="182"/>
      <c r="I84" s="182"/>
      <c r="J84" s="151"/>
      <c r="K84" s="151"/>
      <c r="L84" s="182"/>
      <c r="M84" s="182"/>
    </row>
    <row r="85" spans="2:228" ht="12" customHeight="1">
      <c r="B85" s="182"/>
      <c r="C85" s="182"/>
      <c r="D85" s="182"/>
      <c r="E85" s="182"/>
      <c r="F85" s="48"/>
      <c r="G85" s="48"/>
      <c r="H85" s="182"/>
      <c r="I85" s="182"/>
      <c r="J85" s="183"/>
      <c r="K85" s="183"/>
      <c r="L85" s="182"/>
      <c r="M85" s="182"/>
    </row>
    <row r="86" spans="2:228" ht="12" customHeight="1">
      <c r="B86" s="182"/>
      <c r="C86" s="182"/>
      <c r="D86" s="182"/>
      <c r="E86" s="182"/>
      <c r="F86" s="48"/>
      <c r="G86" s="48"/>
      <c r="H86" s="182"/>
      <c r="I86" s="182"/>
      <c r="J86" s="151"/>
      <c r="K86" s="151"/>
      <c r="L86" s="182"/>
      <c r="M86" s="182"/>
    </row>
    <row r="87" spans="2:228" ht="12" customHeight="1">
      <c r="B87" s="182"/>
      <c r="C87" s="182"/>
      <c r="D87" s="182"/>
      <c r="E87" s="182"/>
      <c r="F87" s="48"/>
      <c r="G87" s="48"/>
      <c r="H87" s="182"/>
      <c r="I87" s="182"/>
      <c r="J87" s="151"/>
      <c r="K87" s="151"/>
      <c r="L87" s="182"/>
      <c r="M87" s="182"/>
    </row>
    <row r="88" spans="2:228" ht="12" customHeight="1">
      <c r="B88" s="182"/>
      <c r="C88" s="182"/>
      <c r="D88" s="182"/>
      <c r="E88" s="182"/>
      <c r="F88" s="48"/>
      <c r="G88" s="48"/>
      <c r="H88" s="182"/>
      <c r="I88" s="182"/>
      <c r="J88" s="151"/>
      <c r="K88" s="151"/>
      <c r="L88" s="182"/>
      <c r="M88" s="182"/>
    </row>
    <row r="89" spans="2:228" ht="12" customHeight="1">
      <c r="B89" s="182"/>
      <c r="C89" s="182"/>
      <c r="D89" s="182"/>
      <c r="E89" s="182"/>
      <c r="F89" s="48"/>
      <c r="G89" s="48"/>
      <c r="H89" s="182"/>
      <c r="I89" s="182"/>
      <c r="J89" s="151"/>
      <c r="K89" s="151"/>
      <c r="L89" s="182"/>
      <c r="M89" s="182"/>
    </row>
    <row r="90" spans="2:228" ht="12" customHeight="1">
      <c r="B90" s="182"/>
      <c r="C90" s="182"/>
      <c r="D90" s="182"/>
      <c r="E90" s="182"/>
      <c r="F90" s="48"/>
      <c r="G90" s="48"/>
      <c r="H90" s="182"/>
      <c r="I90" s="182"/>
      <c r="J90" s="154"/>
      <c r="K90" s="154"/>
      <c r="L90" s="182"/>
      <c r="M90" s="182"/>
    </row>
    <row r="91" spans="2:228" ht="12" customHeight="1">
      <c r="B91" s="182"/>
      <c r="C91" s="182"/>
      <c r="D91" s="182"/>
      <c r="E91" s="182"/>
      <c r="F91" s="48"/>
      <c r="G91" s="48"/>
      <c r="H91" s="182"/>
      <c r="I91" s="182"/>
      <c r="J91" s="151"/>
      <c r="K91" s="151"/>
      <c r="L91" s="182"/>
      <c r="M91" s="182"/>
    </row>
    <row r="92" spans="2:228" ht="12" customHeight="1">
      <c r="B92" s="182"/>
      <c r="C92" s="182"/>
      <c r="D92" s="182"/>
      <c r="E92" s="182"/>
      <c r="F92" s="48"/>
      <c r="G92" s="48"/>
      <c r="H92" s="182"/>
      <c r="I92" s="182"/>
      <c r="J92" s="151"/>
      <c r="K92" s="151"/>
      <c r="L92" s="182"/>
      <c r="M92" s="182"/>
    </row>
    <row r="93" spans="2:228" ht="12" customHeight="1">
      <c r="B93" s="182"/>
      <c r="C93" s="182"/>
      <c r="D93" s="182"/>
      <c r="E93" s="182"/>
      <c r="F93" s="48"/>
      <c r="G93" s="48"/>
      <c r="H93" s="182"/>
      <c r="I93" s="182"/>
      <c r="J93" s="151"/>
      <c r="K93" s="151"/>
      <c r="L93" s="182"/>
      <c r="M93" s="182"/>
    </row>
    <row r="94" spans="2:228" ht="12" customHeight="1">
      <c r="B94" s="182"/>
      <c r="C94" s="182"/>
      <c r="D94" s="182"/>
      <c r="E94" s="182"/>
      <c r="F94" s="48"/>
      <c r="G94" s="48"/>
      <c r="H94" s="182"/>
      <c r="I94" s="182"/>
      <c r="J94" s="183"/>
      <c r="K94" s="183"/>
      <c r="L94" s="182"/>
      <c r="M94" s="182"/>
    </row>
    <row r="95" spans="2:228" ht="12" customHeight="1">
      <c r="B95" s="182"/>
      <c r="C95" s="182"/>
      <c r="D95" s="182"/>
      <c r="E95" s="182"/>
      <c r="F95" s="48"/>
      <c r="G95" s="48"/>
      <c r="H95" s="182"/>
      <c r="I95" s="182"/>
      <c r="J95" s="151"/>
      <c r="K95" s="151"/>
      <c r="L95" s="182"/>
      <c r="M95" s="182"/>
    </row>
    <row r="96" spans="2:228" ht="12" customHeight="1">
      <c r="B96" s="182"/>
      <c r="C96" s="182"/>
      <c r="D96" s="182"/>
      <c r="E96" s="182"/>
      <c r="F96" s="182"/>
      <c r="G96" s="182"/>
      <c r="H96" s="182"/>
      <c r="I96" s="182"/>
      <c r="J96" s="182"/>
      <c r="K96" s="182"/>
      <c r="L96" s="182"/>
      <c r="M96" s="182"/>
    </row>
    <row r="97" spans="2:13" ht="12" customHeight="1">
      <c r="B97" s="182"/>
      <c r="C97" s="182"/>
      <c r="D97" s="182"/>
      <c r="E97" s="182"/>
      <c r="F97" s="182"/>
      <c r="G97" s="182"/>
      <c r="H97" s="182"/>
      <c r="I97" s="182"/>
      <c r="J97" s="182"/>
      <c r="K97" s="182"/>
      <c r="L97" s="182"/>
      <c r="M97" s="182"/>
    </row>
    <row r="98" spans="2:13" ht="12" customHeight="1">
      <c r="B98" s="182"/>
      <c r="C98" s="182"/>
      <c r="D98" s="182"/>
      <c r="E98" s="182"/>
      <c r="F98" s="182"/>
      <c r="G98" s="182"/>
      <c r="H98" s="182"/>
      <c r="I98" s="182"/>
      <c r="J98" s="182"/>
      <c r="K98" s="182"/>
      <c r="L98" s="182"/>
      <c r="M98" s="182"/>
    </row>
    <row r="99" spans="2:13" ht="12" customHeight="1">
      <c r="B99" s="182"/>
      <c r="C99" s="182"/>
      <c r="D99" s="182"/>
      <c r="E99" s="182"/>
      <c r="F99" s="182"/>
      <c r="G99" s="182"/>
      <c r="H99" s="182"/>
      <c r="I99" s="182"/>
      <c r="J99" s="182"/>
      <c r="K99" s="182"/>
      <c r="L99" s="182"/>
      <c r="M99" s="182"/>
    </row>
    <row r="100" spans="2:13" ht="12" customHeight="1">
      <c r="B100" s="182"/>
      <c r="C100" s="182"/>
      <c r="D100" s="182"/>
      <c r="E100" s="182"/>
      <c r="F100" s="182"/>
      <c r="G100" s="182"/>
      <c r="H100" s="182"/>
      <c r="I100" s="182"/>
      <c r="J100" s="182"/>
      <c r="K100" s="182"/>
      <c r="L100" s="182"/>
      <c r="M100" s="182"/>
    </row>
  </sheetData>
  <mergeCells count="20">
    <mergeCell ref="K5:N5"/>
    <mergeCell ref="O5:R5"/>
    <mergeCell ref="U6:V6"/>
    <mergeCell ref="A10:A29"/>
    <mergeCell ref="A31:A37"/>
    <mergeCell ref="A59:L61"/>
    <mergeCell ref="S5:V5"/>
    <mergeCell ref="C6:D6"/>
    <mergeCell ref="E6:F6"/>
    <mergeCell ref="G6:H6"/>
    <mergeCell ref="I6:J6"/>
    <mergeCell ref="K6:L6"/>
    <mergeCell ref="M6:N6"/>
    <mergeCell ref="O6:P6"/>
    <mergeCell ref="Q6:R6"/>
    <mergeCell ref="S6:T6"/>
    <mergeCell ref="A5:A7"/>
    <mergeCell ref="B5:B7"/>
    <mergeCell ref="C5:F5"/>
    <mergeCell ref="G5:J5"/>
  </mergeCell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1"/>
  <sheetViews>
    <sheetView workbookViewId="0">
      <selection activeCell="C39" sqref="C39"/>
    </sheetView>
  </sheetViews>
  <sheetFormatPr defaultColWidth="6.28515625" defaultRowHeight="11.25"/>
  <cols>
    <col min="1" max="1" width="17.140625" style="97" customWidth="1"/>
    <col min="2" max="2" width="16.42578125" style="97" customWidth="1"/>
    <col min="3" max="3" width="6.7109375" style="97" customWidth="1"/>
    <col min="4" max="4" width="6.28515625" style="97" customWidth="1"/>
    <col min="5" max="5" width="7.140625" style="97" customWidth="1"/>
    <col min="6" max="6" width="6.28515625" style="97" customWidth="1"/>
    <col min="7" max="7" width="6.85546875" style="97" customWidth="1"/>
    <col min="8" max="8" width="6.28515625" style="97" customWidth="1"/>
    <col min="9" max="9" width="6.85546875" style="97" customWidth="1"/>
    <col min="10" max="10" width="6.28515625" style="97" customWidth="1"/>
    <col min="11" max="11" width="7.140625" style="97" customWidth="1"/>
    <col min="12" max="12" width="6.28515625" style="97" customWidth="1"/>
    <col min="13" max="13" width="6.85546875" style="97" bestFit="1" customWidth="1"/>
    <col min="14" max="14" width="7.140625" style="97" customWidth="1"/>
    <col min="15" max="15" width="9.140625" style="98" customWidth="1"/>
    <col min="16" max="16" width="10.85546875" style="98" customWidth="1"/>
    <col min="17" max="17" width="11.42578125" style="98" customWidth="1"/>
    <col min="18" max="211" width="9.140625" style="98" customWidth="1"/>
    <col min="212" max="212" width="17.140625" style="98" customWidth="1"/>
    <col min="213" max="213" width="16.42578125" style="98" customWidth="1"/>
    <col min="214" max="214" width="7" style="98" customWidth="1"/>
    <col min="215" max="215" width="6" style="98" bestFit="1" customWidth="1"/>
    <col min="216" max="216" width="4.42578125" style="98" bestFit="1" customWidth="1"/>
    <col min="217" max="217" width="4.7109375" style="98" bestFit="1" customWidth="1"/>
    <col min="218" max="219" width="4.42578125" style="98" bestFit="1" customWidth="1"/>
    <col min="220" max="16384" width="6.28515625" style="98"/>
  </cols>
  <sheetData>
    <row r="1" spans="1:16" ht="12">
      <c r="A1" s="106" t="s">
        <v>227</v>
      </c>
      <c r="B1" s="98"/>
      <c r="C1" s="98"/>
      <c r="D1" s="98"/>
      <c r="E1" s="98"/>
      <c r="F1" s="98"/>
      <c r="G1" s="98"/>
      <c r="H1" s="98"/>
      <c r="K1" s="98"/>
      <c r="L1" s="98"/>
      <c r="M1" s="98"/>
      <c r="N1" s="98"/>
    </row>
    <row r="2" spans="1:16" ht="13.5">
      <c r="A2" s="108" t="s">
        <v>228</v>
      </c>
      <c r="B2" s="98"/>
      <c r="C2" s="98"/>
      <c r="D2" s="98"/>
      <c r="E2" s="98"/>
      <c r="F2" s="98"/>
      <c r="G2" s="98"/>
      <c r="H2" s="98"/>
      <c r="I2" s="98"/>
      <c r="J2" s="98"/>
      <c r="K2" s="98"/>
      <c r="L2" s="98"/>
      <c r="M2" s="98"/>
      <c r="N2" s="98"/>
    </row>
    <row r="3" spans="1:16" ht="12">
      <c r="A3" s="108" t="s">
        <v>192</v>
      </c>
      <c r="B3" s="98"/>
      <c r="C3" s="98"/>
      <c r="D3" s="98"/>
      <c r="E3" s="98"/>
      <c r="F3" s="98"/>
      <c r="G3" s="163"/>
      <c r="H3" s="143"/>
      <c r="I3" s="143"/>
      <c r="J3" s="143"/>
      <c r="K3" s="98"/>
      <c r="L3" s="98"/>
      <c r="M3" s="98"/>
      <c r="N3" s="98"/>
    </row>
    <row r="4" spans="1:16">
      <c r="A4" s="98"/>
      <c r="B4" s="98"/>
      <c r="C4" s="98"/>
      <c r="D4" s="98"/>
      <c r="E4" s="98"/>
      <c r="F4" s="98"/>
      <c r="G4" s="98"/>
      <c r="H4" s="98"/>
      <c r="I4" s="98"/>
      <c r="J4" s="98"/>
      <c r="K4" s="98"/>
      <c r="L4" s="98"/>
      <c r="M4" s="98"/>
      <c r="N4" s="98"/>
    </row>
    <row r="5" spans="1:16" ht="11.25" customHeight="1">
      <c r="A5" s="1053" t="s">
        <v>165</v>
      </c>
      <c r="B5" s="1054" t="s">
        <v>137</v>
      </c>
      <c r="C5" s="1072" t="s">
        <v>229</v>
      </c>
      <c r="D5" s="1072"/>
      <c r="E5" s="1072"/>
      <c r="F5" s="1072"/>
      <c r="G5" s="1072" t="s">
        <v>230</v>
      </c>
      <c r="H5" s="1072"/>
      <c r="I5" s="1072"/>
      <c r="J5" s="1072"/>
      <c r="K5" s="1072" t="s">
        <v>231</v>
      </c>
      <c r="L5" s="1072"/>
      <c r="M5" s="1072"/>
      <c r="N5" s="1074"/>
    </row>
    <row r="6" spans="1:16">
      <c r="A6" s="1053"/>
      <c r="B6" s="1054"/>
      <c r="C6" s="1054" t="s">
        <v>147</v>
      </c>
      <c r="D6" s="1054"/>
      <c r="E6" s="1054" t="s">
        <v>168</v>
      </c>
      <c r="F6" s="1054"/>
      <c r="G6" s="1054" t="s">
        <v>147</v>
      </c>
      <c r="H6" s="1054"/>
      <c r="I6" s="1054" t="s">
        <v>168</v>
      </c>
      <c r="J6" s="1054"/>
      <c r="K6" s="1054" t="s">
        <v>147</v>
      </c>
      <c r="L6" s="1054"/>
      <c r="M6" s="1054" t="s">
        <v>168</v>
      </c>
      <c r="N6" s="1055"/>
    </row>
    <row r="7" spans="1:16" ht="11.25" customHeight="1">
      <c r="A7" s="1053"/>
      <c r="B7" s="1054"/>
      <c r="C7" s="111" t="s">
        <v>9</v>
      </c>
      <c r="D7" s="111">
        <v>2013</v>
      </c>
      <c r="E7" s="111" t="s">
        <v>9</v>
      </c>
      <c r="F7" s="111">
        <v>2013</v>
      </c>
      <c r="G7" s="111" t="s">
        <v>9</v>
      </c>
      <c r="H7" s="111">
        <v>2013</v>
      </c>
      <c r="I7" s="111" t="s">
        <v>9</v>
      </c>
      <c r="J7" s="111">
        <v>2013</v>
      </c>
      <c r="K7" s="111" t="s">
        <v>9</v>
      </c>
      <c r="L7" s="111">
        <v>2013</v>
      </c>
      <c r="M7" s="111" t="s">
        <v>9</v>
      </c>
      <c r="N7" s="90">
        <v>2013</v>
      </c>
      <c r="O7" s="28"/>
      <c r="P7" s="28"/>
    </row>
    <row r="8" spans="1:16" ht="11.25" customHeight="1">
      <c r="A8" s="112"/>
      <c r="B8" s="112" t="s">
        <v>82</v>
      </c>
      <c r="C8" s="164">
        <v>116938</v>
      </c>
      <c r="D8" s="164">
        <v>147415</v>
      </c>
      <c r="E8" s="173">
        <v>60.284612782793879</v>
      </c>
      <c r="F8" s="173">
        <v>73.170761730983315</v>
      </c>
      <c r="G8" s="164">
        <f>SUM(G10:G37)</f>
        <v>114518</v>
      </c>
      <c r="H8" s="164">
        <f>SUM(H10:H37)</f>
        <v>121985</v>
      </c>
      <c r="I8" s="173">
        <v>59.037039171697728</v>
      </c>
      <c r="J8" s="173">
        <v>60.518570864906152</v>
      </c>
      <c r="K8" s="164">
        <f>SUM(K10:K37)</f>
        <v>49527</v>
      </c>
      <c r="L8" s="164">
        <f>SUM(L10:L37)</f>
        <v>51575</v>
      </c>
      <c r="M8" s="186">
        <v>25.532470345768118</v>
      </c>
      <c r="N8" s="186">
        <v>25.592269951154901</v>
      </c>
      <c r="O8" s="28"/>
    </row>
    <row r="9" spans="1:16" ht="11.25" customHeight="1">
      <c r="A9" s="112"/>
      <c r="B9" s="112"/>
      <c r="C9" s="112"/>
      <c r="D9" s="112"/>
      <c r="E9" s="112"/>
      <c r="F9" s="112"/>
      <c r="G9" s="112"/>
      <c r="H9" s="112"/>
      <c r="I9" s="112"/>
      <c r="J9" s="112"/>
      <c r="K9" s="112"/>
      <c r="L9" s="112"/>
      <c r="M9" s="112"/>
      <c r="N9" s="112"/>
      <c r="O9" s="28"/>
    </row>
    <row r="10" spans="1:16" ht="11.25" customHeight="1">
      <c r="A10" s="1047" t="s">
        <v>66</v>
      </c>
      <c r="B10" s="618" t="s">
        <v>232</v>
      </c>
      <c r="C10" s="650">
        <v>1856</v>
      </c>
      <c r="D10" s="650">
        <v>1102</v>
      </c>
      <c r="E10" s="680">
        <v>244.60124461969514</v>
      </c>
      <c r="F10" s="680">
        <v>141.35961784158488</v>
      </c>
      <c r="G10" s="650" t="s">
        <v>170</v>
      </c>
      <c r="H10" s="650" t="s">
        <v>170</v>
      </c>
      <c r="I10" s="650" t="s">
        <v>170</v>
      </c>
      <c r="J10" s="650" t="s">
        <v>170</v>
      </c>
      <c r="K10" s="650">
        <v>547</v>
      </c>
      <c r="L10" s="650">
        <v>505</v>
      </c>
      <c r="M10" s="668">
        <v>72.088836641688175</v>
      </c>
      <c r="N10" s="668">
        <v>64.779135217786177</v>
      </c>
      <c r="O10" s="28"/>
    </row>
    <row r="11" spans="1:16" ht="12" customHeight="1">
      <c r="A11" s="1048"/>
      <c r="B11" s="12" t="s">
        <v>12</v>
      </c>
      <c r="C11" s="151">
        <v>607</v>
      </c>
      <c r="D11" s="151">
        <v>774</v>
      </c>
      <c r="E11" s="679">
        <v>19.175655320912647</v>
      </c>
      <c r="F11" s="679">
        <v>23.413394639724121</v>
      </c>
      <c r="G11" s="151">
        <v>132</v>
      </c>
      <c r="H11" s="151">
        <v>145</v>
      </c>
      <c r="I11" s="679">
        <v>4.1699942378261445</v>
      </c>
      <c r="J11" s="679">
        <v>4.3862302619638216</v>
      </c>
      <c r="K11" s="151">
        <v>1661</v>
      </c>
      <c r="L11" s="151">
        <v>1666</v>
      </c>
      <c r="M11" s="191">
        <v>52.472427492645643</v>
      </c>
      <c r="N11" s="191">
        <v>50.396273216770524</v>
      </c>
      <c r="O11" s="28"/>
    </row>
    <row r="12" spans="1:16" ht="12" customHeight="1">
      <c r="A12" s="1048"/>
      <c r="B12" s="12" t="s">
        <v>15</v>
      </c>
      <c r="C12" s="151">
        <v>2175</v>
      </c>
      <c r="D12" s="151">
        <v>3072</v>
      </c>
      <c r="E12" s="679">
        <v>60.56833988446067</v>
      </c>
      <c r="F12" s="679">
        <v>80.345758766567059</v>
      </c>
      <c r="G12" s="151">
        <v>1928</v>
      </c>
      <c r="H12" s="151">
        <v>1795</v>
      </c>
      <c r="I12" s="679">
        <v>53.690004274593186</v>
      </c>
      <c r="J12" s="679">
        <v>46.946821935542928</v>
      </c>
      <c r="K12" s="151">
        <v>802</v>
      </c>
      <c r="L12" s="151">
        <v>938</v>
      </c>
      <c r="M12" s="191">
        <v>22.333705097626417</v>
      </c>
      <c r="N12" s="191">
        <v>24.532656810885385</v>
      </c>
      <c r="O12" s="28"/>
    </row>
    <row r="13" spans="1:16" ht="12" customHeight="1">
      <c r="A13" s="1048"/>
      <c r="B13" s="12" t="s">
        <v>16</v>
      </c>
      <c r="C13" s="149">
        <v>4349</v>
      </c>
      <c r="D13" s="149">
        <v>5329</v>
      </c>
      <c r="E13" s="679">
        <v>30.680037961697007</v>
      </c>
      <c r="F13" s="679">
        <v>35.378827978896986</v>
      </c>
      <c r="G13" s="149">
        <v>3460</v>
      </c>
      <c r="H13" s="149">
        <v>3634</v>
      </c>
      <c r="I13" s="679">
        <v>24.408583892267565</v>
      </c>
      <c r="J13" s="679">
        <v>24.125851168195091</v>
      </c>
      <c r="K13" s="149">
        <v>1977</v>
      </c>
      <c r="L13" s="149">
        <v>2479</v>
      </c>
      <c r="M13" s="191">
        <v>13.946754437865023</v>
      </c>
      <c r="N13" s="191">
        <v>16.457893518424775</v>
      </c>
      <c r="O13" s="28"/>
    </row>
    <row r="14" spans="1:16" ht="12" customHeight="1">
      <c r="A14" s="1048"/>
      <c r="B14" s="12" t="s">
        <v>17</v>
      </c>
      <c r="C14" s="149">
        <v>2837</v>
      </c>
      <c r="D14" s="149">
        <v>3316</v>
      </c>
      <c r="E14" s="679">
        <v>32.965353843043317</v>
      </c>
      <c r="F14" s="679">
        <v>37.688773473650137</v>
      </c>
      <c r="G14" s="149">
        <v>228</v>
      </c>
      <c r="H14" s="149">
        <v>1480</v>
      </c>
      <c r="I14" s="679">
        <v>2.6493128925674574</v>
      </c>
      <c r="J14" s="679">
        <v>16.821286110073039</v>
      </c>
      <c r="K14" s="149">
        <v>2489</v>
      </c>
      <c r="L14" s="149">
        <v>2695</v>
      </c>
      <c r="M14" s="191">
        <v>28.921665743861407</v>
      </c>
      <c r="N14" s="191">
        <v>30.630652747734356</v>
      </c>
      <c r="O14" s="28"/>
    </row>
    <row r="15" spans="1:16" ht="12" customHeight="1">
      <c r="A15" s="1048"/>
      <c r="B15" s="12" t="s">
        <v>18</v>
      </c>
      <c r="C15" s="151">
        <v>1934</v>
      </c>
      <c r="D15" s="151">
        <v>2074</v>
      </c>
      <c r="E15" s="679">
        <v>73.021583277075749</v>
      </c>
      <c r="F15" s="679">
        <v>74.049954084744002</v>
      </c>
      <c r="G15" s="151">
        <v>4214</v>
      </c>
      <c r="H15" s="151">
        <v>4790</v>
      </c>
      <c r="I15" s="679">
        <v>159.10700720248047</v>
      </c>
      <c r="J15" s="679">
        <v>171.02183224007894</v>
      </c>
      <c r="K15" s="151">
        <v>1499</v>
      </c>
      <c r="L15" s="151">
        <v>1304</v>
      </c>
      <c r="M15" s="191">
        <v>56.59739055446564</v>
      </c>
      <c r="N15" s="191">
        <v>46.557926772664501</v>
      </c>
      <c r="O15" s="28"/>
    </row>
    <row r="16" spans="1:16" ht="12" customHeight="1">
      <c r="A16" s="1048"/>
      <c r="B16" s="12" t="s">
        <v>19</v>
      </c>
      <c r="C16" s="151">
        <v>3974</v>
      </c>
      <c r="D16" s="151">
        <v>5551</v>
      </c>
      <c r="E16" s="679">
        <v>111.06555578752437</v>
      </c>
      <c r="F16" s="679">
        <v>144.21991471513385</v>
      </c>
      <c r="G16" s="151">
        <v>3207</v>
      </c>
      <c r="H16" s="151">
        <v>4185</v>
      </c>
      <c r="I16" s="679">
        <v>89.629400455609129</v>
      </c>
      <c r="J16" s="679">
        <v>108.73002037161504</v>
      </c>
      <c r="K16" s="151">
        <v>1696</v>
      </c>
      <c r="L16" s="151">
        <v>1968</v>
      </c>
      <c r="M16" s="191">
        <v>47.39989497122329</v>
      </c>
      <c r="N16" s="191">
        <v>51.130389508085642</v>
      </c>
      <c r="O16" s="28"/>
    </row>
    <row r="17" spans="1:15" ht="12" customHeight="1">
      <c r="A17" s="1048"/>
      <c r="B17" s="12" t="s">
        <v>20</v>
      </c>
      <c r="C17" s="151">
        <v>2730</v>
      </c>
      <c r="D17" s="151">
        <v>3182</v>
      </c>
      <c r="E17" s="679">
        <v>44.354212415410181</v>
      </c>
      <c r="F17" s="679">
        <v>49.289469526344</v>
      </c>
      <c r="G17" s="151">
        <v>3826</v>
      </c>
      <c r="H17" s="151">
        <v>4403</v>
      </c>
      <c r="I17" s="679">
        <v>62.160885238593167</v>
      </c>
      <c r="J17" s="679">
        <v>68.202870623662037</v>
      </c>
      <c r="K17" s="151">
        <v>1466</v>
      </c>
      <c r="L17" s="151">
        <v>1667</v>
      </c>
      <c r="M17" s="191">
        <v>23.818049597432719</v>
      </c>
      <c r="N17" s="191">
        <v>25.821981678320377</v>
      </c>
      <c r="O17" s="28"/>
    </row>
    <row r="18" spans="1:15" ht="12" customHeight="1">
      <c r="A18" s="1048"/>
      <c r="B18" s="12" t="s">
        <v>21</v>
      </c>
      <c r="C18" s="151">
        <v>811</v>
      </c>
      <c r="D18" s="151">
        <v>1024</v>
      </c>
      <c r="E18" s="679">
        <v>12.078672519634917</v>
      </c>
      <c r="F18" s="679">
        <v>15.054780877958359</v>
      </c>
      <c r="G18" s="151">
        <v>289</v>
      </c>
      <c r="H18" s="151">
        <v>515</v>
      </c>
      <c r="I18" s="679">
        <v>4.3042371864050448</v>
      </c>
      <c r="J18" s="679">
        <v>7.5714962423325733</v>
      </c>
      <c r="K18" s="151">
        <v>658</v>
      </c>
      <c r="L18" s="151">
        <v>916</v>
      </c>
      <c r="M18" s="191">
        <v>9.7999587150675413</v>
      </c>
      <c r="N18" s="191">
        <v>13.46697195723619</v>
      </c>
      <c r="O18" s="28"/>
    </row>
    <row r="19" spans="1:15" ht="12" customHeight="1">
      <c r="A19" s="1048"/>
      <c r="B19" s="12" t="s">
        <v>22</v>
      </c>
      <c r="C19" s="151">
        <v>2337</v>
      </c>
      <c r="D19" s="151">
        <v>2936</v>
      </c>
      <c r="E19" s="679">
        <v>75.015985434636903</v>
      </c>
      <c r="F19" s="679">
        <v>91.99692549784406</v>
      </c>
      <c r="G19" s="151">
        <v>3749</v>
      </c>
      <c r="H19" s="151">
        <v>2999</v>
      </c>
      <c r="I19" s="679">
        <v>120.3401495055429</v>
      </c>
      <c r="J19" s="679">
        <v>93.970973967314137</v>
      </c>
      <c r="K19" s="151">
        <v>1028</v>
      </c>
      <c r="L19" s="151">
        <v>1175</v>
      </c>
      <c r="M19" s="191">
        <v>32.998045796665274</v>
      </c>
      <c r="N19" s="191">
        <v>36.81757066075162</v>
      </c>
      <c r="O19" s="28"/>
    </row>
    <row r="20" spans="1:15" ht="12" customHeight="1">
      <c r="A20" s="1048"/>
      <c r="B20" s="12" t="s">
        <v>23</v>
      </c>
      <c r="C20" s="151">
        <v>2513</v>
      </c>
      <c r="D20" s="151">
        <v>2739</v>
      </c>
      <c r="E20" s="679">
        <v>100.31583720811405</v>
      </c>
      <c r="F20" s="679">
        <v>105.53648483746264</v>
      </c>
      <c r="G20" s="151">
        <v>2375</v>
      </c>
      <c r="H20" s="151">
        <v>2495</v>
      </c>
      <c r="I20" s="679">
        <v>94.807048694496956</v>
      </c>
      <c r="J20" s="679">
        <v>96.134914081587908</v>
      </c>
      <c r="K20" s="151">
        <v>1181</v>
      </c>
      <c r="L20" s="151">
        <v>1152</v>
      </c>
      <c r="M20" s="191">
        <v>47.144052424505645</v>
      </c>
      <c r="N20" s="191">
        <v>44.387743896588887</v>
      </c>
      <c r="O20" s="28"/>
    </row>
    <row r="21" spans="1:15" ht="12" customHeight="1">
      <c r="A21" s="1048"/>
      <c r="B21" s="12" t="s">
        <v>138</v>
      </c>
      <c r="C21" s="151">
        <v>24272</v>
      </c>
      <c r="D21" s="151">
        <v>24118</v>
      </c>
      <c r="E21" s="679">
        <v>122.24424149644035</v>
      </c>
      <c r="F21" s="679">
        <v>116.92110346412341</v>
      </c>
      <c r="G21" s="151">
        <v>22783</v>
      </c>
      <c r="H21" s="151">
        <v>19768</v>
      </c>
      <c r="I21" s="679">
        <v>114.74499645737477</v>
      </c>
      <c r="J21" s="679">
        <v>95.832837435889857</v>
      </c>
      <c r="K21" s="151">
        <v>4939</v>
      </c>
      <c r="L21" s="151">
        <v>5103</v>
      </c>
      <c r="M21" s="191">
        <v>24.874930320983804</v>
      </c>
      <c r="N21" s="191">
        <v>24.7387175958795</v>
      </c>
      <c r="O21" s="28"/>
    </row>
    <row r="22" spans="1:15" ht="12" customHeight="1">
      <c r="A22" s="1048"/>
      <c r="B22" s="12" t="s">
        <v>24</v>
      </c>
      <c r="C22" s="151">
        <v>4375</v>
      </c>
      <c r="D22" s="151">
        <v>4301</v>
      </c>
      <c r="E22" s="679">
        <v>55.930520869754758</v>
      </c>
      <c r="F22" s="679">
        <v>53.827523648567471</v>
      </c>
      <c r="G22" s="151">
        <v>1979</v>
      </c>
      <c r="H22" s="151">
        <v>1890</v>
      </c>
      <c r="I22" s="679">
        <v>25.299771611713066</v>
      </c>
      <c r="J22" s="679">
        <v>23.653573516808304</v>
      </c>
      <c r="K22" s="151">
        <v>1448</v>
      </c>
      <c r="L22" s="151">
        <v>1408</v>
      </c>
      <c r="M22" s="191">
        <v>18.511404393006831</v>
      </c>
      <c r="N22" s="191">
        <v>17.621286514109045</v>
      </c>
      <c r="O22" s="28"/>
    </row>
    <row r="23" spans="1:15" ht="12" customHeight="1">
      <c r="A23" s="1048"/>
      <c r="B23" s="12" t="s">
        <v>25</v>
      </c>
      <c r="C23" s="151">
        <v>546</v>
      </c>
      <c r="D23" s="151">
        <v>375</v>
      </c>
      <c r="E23" s="679">
        <v>14.311285129814626</v>
      </c>
      <c r="F23" s="679">
        <v>9.569021479518721</v>
      </c>
      <c r="G23" s="151">
        <v>235</v>
      </c>
      <c r="H23" s="151">
        <v>234</v>
      </c>
      <c r="I23" s="679">
        <v>6.1596190577040977</v>
      </c>
      <c r="J23" s="679">
        <v>5.9710694032196825</v>
      </c>
      <c r="K23" s="151">
        <v>925</v>
      </c>
      <c r="L23" s="151">
        <v>834</v>
      </c>
      <c r="M23" s="191">
        <v>24.245309056920384</v>
      </c>
      <c r="N23" s="191">
        <v>21.281503770449635</v>
      </c>
      <c r="O23" s="28"/>
    </row>
    <row r="24" spans="1:15" ht="12" customHeight="1">
      <c r="A24" s="1048"/>
      <c r="B24" s="12" t="s">
        <v>233</v>
      </c>
      <c r="C24" s="151">
        <v>6136</v>
      </c>
      <c r="D24" s="151">
        <v>7534</v>
      </c>
      <c r="E24" s="679">
        <v>58.008528274666979</v>
      </c>
      <c r="F24" s="679">
        <v>68.357053551500059</v>
      </c>
      <c r="G24" s="151">
        <v>7194</v>
      </c>
      <c r="H24" s="151">
        <v>8773</v>
      </c>
      <c r="I24" s="679">
        <v>68.010650653186801</v>
      </c>
      <c r="J24" s="679">
        <v>79.598676772937353</v>
      </c>
      <c r="K24" s="151">
        <v>5493</v>
      </c>
      <c r="L24" s="151">
        <v>5367</v>
      </c>
      <c r="M24" s="191">
        <v>51.929733672220621</v>
      </c>
      <c r="N24" s="191">
        <v>48.695554341770752</v>
      </c>
      <c r="O24" s="28"/>
    </row>
    <row r="25" spans="1:15" ht="12" customHeight="1">
      <c r="A25" s="1048"/>
      <c r="B25" s="12" t="s">
        <v>27</v>
      </c>
      <c r="C25" s="151">
        <v>4359</v>
      </c>
      <c r="D25" s="151">
        <v>5058</v>
      </c>
      <c r="E25" s="679">
        <v>48.807371335080354</v>
      </c>
      <c r="F25" s="679">
        <v>54.839962828523419</v>
      </c>
      <c r="G25" s="151">
        <v>2331</v>
      </c>
      <c r="H25" s="151">
        <v>3405</v>
      </c>
      <c r="I25" s="679">
        <v>26.100018945187497</v>
      </c>
      <c r="J25" s="679">
        <v>36.917768570803133</v>
      </c>
      <c r="K25" s="151">
        <v>2179</v>
      </c>
      <c r="L25" s="151">
        <v>2073</v>
      </c>
      <c r="M25" s="191">
        <v>24.398087207877975</v>
      </c>
      <c r="N25" s="191">
        <v>22.475927825925076</v>
      </c>
      <c r="O25" s="28"/>
    </row>
    <row r="26" spans="1:15" s="131" customFormat="1" ht="12" customHeight="1">
      <c r="A26" s="1048"/>
      <c r="B26" s="12" t="s">
        <v>29</v>
      </c>
      <c r="C26" s="151">
        <v>6237</v>
      </c>
      <c r="D26" s="151">
        <v>12976</v>
      </c>
      <c r="E26" s="679">
        <v>38.425603761605998</v>
      </c>
      <c r="F26" s="679">
        <v>79.127678326473998</v>
      </c>
      <c r="G26" s="151">
        <v>7980</v>
      </c>
      <c r="H26" s="151">
        <v>9430</v>
      </c>
      <c r="I26" s="679">
        <v>49.164072152896566</v>
      </c>
      <c r="J26" s="679">
        <v>57.504162039045141</v>
      </c>
      <c r="K26" s="151">
        <v>3732</v>
      </c>
      <c r="L26" s="151">
        <v>4872</v>
      </c>
      <c r="M26" s="191">
        <v>22.992520961730577</v>
      </c>
      <c r="N26" s="191">
        <v>29.70946738645047</v>
      </c>
      <c r="O26" s="28"/>
    </row>
    <row r="27" spans="1:15" ht="12" customHeight="1">
      <c r="A27" s="1048"/>
      <c r="B27" s="12" t="s">
        <v>234</v>
      </c>
      <c r="C27" s="181">
        <v>9309</v>
      </c>
      <c r="D27" s="181">
        <v>9971</v>
      </c>
      <c r="E27" s="679">
        <v>86.429701289704951</v>
      </c>
      <c r="F27" s="679">
        <v>89.1716418617887</v>
      </c>
      <c r="G27" s="181">
        <v>13196</v>
      </c>
      <c r="H27" s="181">
        <v>14548</v>
      </c>
      <c r="I27" s="679">
        <v>122.51867420979123</v>
      </c>
      <c r="J27" s="679">
        <v>130.10420678019275</v>
      </c>
      <c r="K27" s="181">
        <v>2390</v>
      </c>
      <c r="L27" s="181">
        <v>2127</v>
      </c>
      <c r="M27" s="191">
        <v>22.190029657578133</v>
      </c>
      <c r="N27" s="191">
        <v>19.0219719426361</v>
      </c>
      <c r="O27" s="28"/>
    </row>
    <row r="28" spans="1:15" ht="12" customHeight="1">
      <c r="A28" s="1048"/>
      <c r="B28" s="12" t="s">
        <v>46</v>
      </c>
      <c r="C28" s="151">
        <v>1178</v>
      </c>
      <c r="D28" s="151">
        <v>1124</v>
      </c>
      <c r="E28" s="679">
        <v>74.087537759172733</v>
      </c>
      <c r="F28" s="679">
        <v>64.848710381851589</v>
      </c>
      <c r="G28" s="151">
        <v>1395</v>
      </c>
      <c r="H28" s="151">
        <v>1344</v>
      </c>
      <c r="I28" s="679">
        <v>87.735242083230872</v>
      </c>
      <c r="J28" s="679">
        <v>77.54151846370867</v>
      </c>
      <c r="K28" s="151">
        <v>714</v>
      </c>
      <c r="L28" s="151">
        <v>730</v>
      </c>
      <c r="M28" s="191">
        <v>44.905349711417088</v>
      </c>
      <c r="N28" s="191">
        <v>42.117044998889376</v>
      </c>
      <c r="O28" s="28"/>
    </row>
    <row r="29" spans="1:15" ht="12" customHeight="1">
      <c r="A29" s="1057"/>
      <c r="B29" s="657" t="s">
        <v>61</v>
      </c>
      <c r="C29" s="653">
        <v>28429</v>
      </c>
      <c r="D29" s="653">
        <v>43556</v>
      </c>
      <c r="E29" s="681">
        <v>67.847668107221409</v>
      </c>
      <c r="F29" s="681">
        <v>99.513001793157756</v>
      </c>
      <c r="G29" s="653">
        <v>28429</v>
      </c>
      <c r="H29" s="653">
        <v>30466</v>
      </c>
      <c r="I29" s="681">
        <v>67.847668107221409</v>
      </c>
      <c r="J29" s="681">
        <v>69.606095891044731</v>
      </c>
      <c r="K29" s="653">
        <v>6967</v>
      </c>
      <c r="L29" s="653">
        <v>6851</v>
      </c>
      <c r="M29" s="671">
        <v>16.627201227725617</v>
      </c>
      <c r="N29" s="671">
        <v>15.652575426690326</v>
      </c>
      <c r="O29" s="28"/>
    </row>
    <row r="30" spans="1:15" ht="12" customHeight="1">
      <c r="A30" s="310"/>
      <c r="B30" s="182"/>
      <c r="C30" s="182"/>
      <c r="D30" s="182"/>
      <c r="E30" s="182"/>
      <c r="F30" s="182"/>
      <c r="G30" s="182"/>
      <c r="H30" s="182"/>
      <c r="I30" s="182"/>
      <c r="J30" s="182"/>
      <c r="K30" s="182"/>
      <c r="L30" s="182"/>
      <c r="M30" s="182"/>
      <c r="N30" s="182"/>
      <c r="O30" s="28"/>
    </row>
    <row r="31" spans="1:15">
      <c r="A31" s="1062" t="s">
        <v>68</v>
      </c>
      <c r="B31" s="634" t="s">
        <v>13</v>
      </c>
      <c r="C31" s="650">
        <v>141</v>
      </c>
      <c r="D31" s="650">
        <v>239</v>
      </c>
      <c r="E31" s="680">
        <v>20.18316580828569</v>
      </c>
      <c r="F31" s="680">
        <v>32.327352998463439</v>
      </c>
      <c r="G31" s="650">
        <v>100</v>
      </c>
      <c r="H31" s="650">
        <v>172</v>
      </c>
      <c r="I31" s="680">
        <v>14.314301991691979</v>
      </c>
      <c r="J31" s="680">
        <v>23.264873287597116</v>
      </c>
      <c r="K31" s="650">
        <v>89</v>
      </c>
      <c r="L31" s="650">
        <v>151</v>
      </c>
      <c r="M31" s="668">
        <v>12.739728772605861</v>
      </c>
      <c r="N31" s="668">
        <v>20.424394572250957</v>
      </c>
    </row>
    <row r="32" spans="1:15" ht="12" customHeight="1">
      <c r="A32" s="1044"/>
      <c r="B32" s="12" t="s">
        <v>28</v>
      </c>
      <c r="C32" s="151">
        <v>472</v>
      </c>
      <c r="D32" s="151">
        <v>514</v>
      </c>
      <c r="E32" s="679">
        <v>14.933174046143508</v>
      </c>
      <c r="F32" s="679">
        <v>16.129411857000527</v>
      </c>
      <c r="G32" s="151">
        <v>271</v>
      </c>
      <c r="H32" s="151">
        <v>251</v>
      </c>
      <c r="I32" s="679">
        <v>8.5739198442900229</v>
      </c>
      <c r="J32" s="679">
        <v>7.8764248562395567</v>
      </c>
      <c r="K32" s="151">
        <v>563</v>
      </c>
      <c r="L32" s="151">
        <v>549</v>
      </c>
      <c r="M32" s="191">
        <v>17.812239381311006</v>
      </c>
      <c r="N32" s="191">
        <v>17.227718111854646</v>
      </c>
      <c r="O32" s="28"/>
    </row>
    <row r="33" spans="1:15" ht="12" customHeight="1">
      <c r="A33" s="1044"/>
      <c r="B33" s="12" t="s">
        <v>30</v>
      </c>
      <c r="C33" s="151">
        <v>337</v>
      </c>
      <c r="D33" s="151">
        <v>288</v>
      </c>
      <c r="E33" s="679">
        <v>10.439260541020099</v>
      </c>
      <c r="F33" s="679">
        <v>8.5147295952487809</v>
      </c>
      <c r="G33" s="151">
        <v>181</v>
      </c>
      <c r="H33" s="151">
        <v>69</v>
      </c>
      <c r="I33" s="679">
        <v>5.6068431985894298</v>
      </c>
      <c r="J33" s="679">
        <v>2.0399872988616869</v>
      </c>
      <c r="K33" s="151">
        <v>363</v>
      </c>
      <c r="L33" s="151">
        <v>206</v>
      </c>
      <c r="M33" s="191">
        <v>11.244663431425209</v>
      </c>
      <c r="N33" s="191">
        <v>6.090396863268225</v>
      </c>
      <c r="O33" s="28"/>
    </row>
    <row r="34" spans="1:15" ht="12" customHeight="1">
      <c r="A34" s="1044"/>
      <c r="B34" s="12" t="s">
        <v>33</v>
      </c>
      <c r="C34" s="151">
        <v>101</v>
      </c>
      <c r="D34" s="151">
        <v>73</v>
      </c>
      <c r="E34" s="679">
        <v>21.511147459980748</v>
      </c>
      <c r="F34" s="679">
        <v>14.859778650365692</v>
      </c>
      <c r="G34" s="151">
        <v>69</v>
      </c>
      <c r="H34" s="151">
        <v>56</v>
      </c>
      <c r="I34" s="679">
        <v>14.695734403353184</v>
      </c>
      <c r="J34" s="679">
        <v>11.399282252335325</v>
      </c>
      <c r="K34" s="151">
        <v>33</v>
      </c>
      <c r="L34" s="151">
        <v>15</v>
      </c>
      <c r="M34" s="191">
        <v>7.0283947146471748</v>
      </c>
      <c r="N34" s="191">
        <v>3.0533791747326768</v>
      </c>
      <c r="O34" s="28"/>
    </row>
    <row r="35" spans="1:15" ht="12" customHeight="1">
      <c r="A35" s="1044"/>
      <c r="B35" s="92" t="s">
        <v>34</v>
      </c>
      <c r="C35" s="154">
        <v>4268</v>
      </c>
      <c r="D35" s="154">
        <v>5037</v>
      </c>
      <c r="E35" s="679">
        <v>66.862114591136915</v>
      </c>
      <c r="F35" s="679">
        <v>75.691911529574696</v>
      </c>
      <c r="G35" s="154">
        <v>4450</v>
      </c>
      <c r="H35" s="154">
        <v>4409</v>
      </c>
      <c r="I35" s="679">
        <v>69.713310667891108</v>
      </c>
      <c r="J35" s="679">
        <v>66.254841757771459</v>
      </c>
      <c r="K35" s="154">
        <v>4095</v>
      </c>
      <c r="L35" s="154">
        <v>3937</v>
      </c>
      <c r="M35" s="191">
        <v>64.151911726969459</v>
      </c>
      <c r="N35" s="191">
        <v>59.162012247753736</v>
      </c>
      <c r="O35" s="28"/>
    </row>
    <row r="36" spans="1:15" ht="12" customHeight="1">
      <c r="A36" s="1044"/>
      <c r="B36" s="12" t="s">
        <v>36</v>
      </c>
      <c r="C36" s="151">
        <v>167</v>
      </c>
      <c r="D36" s="151">
        <v>509</v>
      </c>
      <c r="E36" s="679">
        <v>7.911441128218879</v>
      </c>
      <c r="F36" s="679">
        <v>23.120190012532142</v>
      </c>
      <c r="G36" s="151">
        <v>122</v>
      </c>
      <c r="H36" s="151">
        <v>224</v>
      </c>
      <c r="I36" s="679">
        <v>5.7796156745072045</v>
      </c>
      <c r="J36" s="679">
        <v>10.174700516320629</v>
      </c>
      <c r="K36" s="151">
        <v>250</v>
      </c>
      <c r="L36" s="151">
        <v>548</v>
      </c>
      <c r="M36" s="191">
        <v>11.843474742842632</v>
      </c>
      <c r="N36" s="191">
        <v>24.891678048855823</v>
      </c>
      <c r="O36" s="28"/>
    </row>
    <row r="37" spans="1:15" ht="12" customHeight="1">
      <c r="A37" s="1049"/>
      <c r="B37" s="657" t="s">
        <v>47</v>
      </c>
      <c r="C37" s="653">
        <v>488</v>
      </c>
      <c r="D37" s="653">
        <v>643</v>
      </c>
      <c r="E37" s="681">
        <v>34.422096728913289</v>
      </c>
      <c r="F37" s="681">
        <v>43.367328012798417</v>
      </c>
      <c r="G37" s="653">
        <v>395</v>
      </c>
      <c r="H37" s="653">
        <v>505</v>
      </c>
      <c r="I37" s="681">
        <v>27.862147967050717</v>
      </c>
      <c r="J37" s="681">
        <v>34.059876588589738</v>
      </c>
      <c r="K37" s="653">
        <v>343</v>
      </c>
      <c r="L37" s="653">
        <v>339</v>
      </c>
      <c r="M37" s="671">
        <v>24.194219627084546</v>
      </c>
      <c r="N37" s="671">
        <v>22.863956759469151</v>
      </c>
      <c r="O37" s="28"/>
    </row>
    <row r="38" spans="1:15" ht="11.25" customHeight="1">
      <c r="A38" s="267" t="s">
        <v>607</v>
      </c>
      <c r="B38" s="188"/>
      <c r="C38" s="188"/>
      <c r="D38" s="188"/>
      <c r="E38" s="188"/>
      <c r="F38" s="188"/>
      <c r="G38" s="188"/>
      <c r="H38" s="188"/>
      <c r="I38" s="188"/>
      <c r="J38" s="188"/>
      <c r="K38" s="188"/>
      <c r="L38" s="188"/>
      <c r="M38" s="188"/>
      <c r="N38" s="123"/>
    </row>
    <row r="39" spans="1:15" ht="11.25" customHeight="1">
      <c r="A39" s="98" t="s">
        <v>171</v>
      </c>
      <c r="B39" s="188"/>
      <c r="C39" s="188"/>
      <c r="D39" s="188"/>
      <c r="E39" s="188"/>
      <c r="F39" s="188"/>
      <c r="G39" s="188"/>
      <c r="H39" s="188"/>
      <c r="I39" s="188"/>
      <c r="J39" s="188"/>
      <c r="K39" s="188"/>
      <c r="L39" s="188"/>
      <c r="M39" s="188"/>
      <c r="N39" s="123"/>
    </row>
    <row r="40" spans="1:15" ht="11.25" customHeight="1">
      <c r="A40" s="147" t="s">
        <v>223</v>
      </c>
      <c r="B40" s="169"/>
      <c r="C40" s="169"/>
      <c r="D40" s="169"/>
      <c r="E40" s="169"/>
      <c r="F40" s="169"/>
      <c r="G40" s="169"/>
      <c r="H40" s="169"/>
      <c r="I40" s="169"/>
      <c r="J40" s="169"/>
      <c r="K40" s="169"/>
      <c r="L40" s="98"/>
      <c r="M40" s="98"/>
      <c r="N40" s="98"/>
    </row>
    <row r="41" spans="1:15" ht="11.25" customHeight="1">
      <c r="A41" s="170" t="s">
        <v>204</v>
      </c>
      <c r="B41" s="169"/>
      <c r="C41" s="169"/>
      <c r="D41" s="169"/>
      <c r="E41" s="169"/>
      <c r="F41" s="169"/>
      <c r="G41" s="169"/>
      <c r="H41" s="169"/>
      <c r="I41" s="169"/>
      <c r="J41" s="169"/>
      <c r="K41" s="169"/>
      <c r="L41" s="98"/>
      <c r="M41" s="123"/>
      <c r="N41" s="123"/>
    </row>
    <row r="42" spans="1:15">
      <c r="A42" s="97" t="s">
        <v>174</v>
      </c>
      <c r="K42" s="98"/>
      <c r="L42" s="98"/>
      <c r="M42" s="98"/>
      <c r="N42" s="98"/>
    </row>
    <row r="43" spans="1:15">
      <c r="A43" s="98" t="s">
        <v>235</v>
      </c>
      <c r="K43" s="98"/>
      <c r="L43" s="98"/>
      <c r="M43" s="98"/>
      <c r="N43" s="98"/>
    </row>
    <row r="44" spans="1:15">
      <c r="A44" s="98" t="s">
        <v>236</v>
      </c>
      <c r="K44" s="98"/>
      <c r="L44" s="98"/>
      <c r="M44" s="98"/>
      <c r="N44" s="98"/>
    </row>
    <row r="45" spans="1:15" ht="12">
      <c r="A45" s="97" t="s">
        <v>237</v>
      </c>
      <c r="B45" s="177"/>
      <c r="C45" s="178"/>
      <c r="D45" s="126"/>
    </row>
    <row r="46" spans="1:15" ht="12">
      <c r="A46" s="97" t="s">
        <v>238</v>
      </c>
      <c r="B46" s="177"/>
      <c r="C46" s="178"/>
      <c r="D46" s="126"/>
      <c r="K46" s="98"/>
      <c r="L46" s="98"/>
      <c r="M46" s="98"/>
      <c r="N46" s="98"/>
    </row>
    <row r="47" spans="1:15" ht="12">
      <c r="B47" s="177"/>
      <c r="C47" s="178"/>
      <c r="D47" s="126"/>
    </row>
    <row r="48" spans="1:15" ht="12">
      <c r="B48" s="177"/>
      <c r="C48" s="178"/>
      <c r="D48" s="126"/>
    </row>
    <row r="49" spans="1:4" ht="12">
      <c r="B49" s="177"/>
      <c r="C49" s="178"/>
      <c r="D49" s="126"/>
    </row>
    <row r="50" spans="1:4" ht="12">
      <c r="B50" s="177"/>
      <c r="C50" s="178"/>
      <c r="D50" s="126"/>
    </row>
    <row r="51" spans="1:4" ht="12">
      <c r="B51" s="177"/>
      <c r="C51" s="178"/>
      <c r="D51" s="126"/>
    </row>
    <row r="52" spans="1:4" ht="12">
      <c r="B52" s="177"/>
      <c r="C52" s="178"/>
      <c r="D52" s="126"/>
    </row>
    <row r="53" spans="1:4" ht="12">
      <c r="B53" s="177"/>
      <c r="C53" s="178"/>
      <c r="D53" s="126"/>
    </row>
    <row r="54" spans="1:4" ht="12">
      <c r="B54" s="177"/>
      <c r="C54" s="178"/>
      <c r="D54" s="126"/>
    </row>
    <row r="55" spans="1:4" ht="12">
      <c r="B55" s="177"/>
      <c r="C55" s="178"/>
      <c r="D55" s="126"/>
    </row>
    <row r="56" spans="1:4" ht="12">
      <c r="B56" s="177"/>
      <c r="C56" s="178"/>
      <c r="D56" s="126"/>
    </row>
    <row r="57" spans="1:4" ht="12">
      <c r="B57" s="177"/>
      <c r="C57" s="178"/>
      <c r="D57" s="126"/>
    </row>
    <row r="58" spans="1:4" ht="12">
      <c r="A58" s="98"/>
      <c r="B58" s="177"/>
      <c r="C58" s="178"/>
      <c r="D58" s="126"/>
    </row>
    <row r="59" spans="1:4" ht="12">
      <c r="A59" s="98"/>
      <c r="B59" s="177"/>
      <c r="C59" s="178"/>
      <c r="D59" s="126"/>
    </row>
    <row r="60" spans="1:4" ht="12">
      <c r="A60" s="98"/>
      <c r="B60" s="177"/>
      <c r="C60" s="178"/>
      <c r="D60" s="126"/>
    </row>
    <row r="61" spans="1:4" ht="12">
      <c r="A61" s="98"/>
      <c r="B61" s="177"/>
      <c r="C61" s="178"/>
      <c r="D61" s="126"/>
    </row>
    <row r="62" spans="1:4" ht="12">
      <c r="A62" s="98"/>
      <c r="B62" s="177"/>
      <c r="C62" s="178"/>
      <c r="D62" s="126"/>
    </row>
    <row r="63" spans="1:4" ht="12">
      <c r="A63" s="98"/>
      <c r="B63" s="177"/>
      <c r="C63" s="178"/>
      <c r="D63" s="126"/>
    </row>
    <row r="64" spans="1:4" ht="12">
      <c r="A64" s="98"/>
      <c r="B64" s="177"/>
      <c r="C64" s="178"/>
      <c r="D64" s="126"/>
    </row>
    <row r="65" spans="1:4" ht="12">
      <c r="A65" s="98"/>
      <c r="B65" s="177"/>
      <c r="C65" s="178"/>
      <c r="D65" s="126"/>
    </row>
    <row r="66" spans="1:4" ht="12">
      <c r="A66" s="98"/>
      <c r="B66" s="177"/>
      <c r="C66" s="178"/>
      <c r="D66" s="126"/>
    </row>
    <row r="67" spans="1:4" ht="12">
      <c r="A67" s="98"/>
      <c r="B67" s="184"/>
      <c r="C67" s="185"/>
      <c r="D67" s="126"/>
    </row>
    <row r="68" spans="1:4" ht="12">
      <c r="A68" s="98"/>
      <c r="B68" s="184"/>
      <c r="C68" s="185"/>
      <c r="D68" s="126"/>
    </row>
    <row r="69" spans="1:4">
      <c r="A69" s="98"/>
      <c r="B69" s="182"/>
      <c r="C69" s="182"/>
    </row>
    <row r="70" spans="1:4">
      <c r="A70" s="98"/>
      <c r="B70" s="182"/>
      <c r="C70" s="182"/>
    </row>
    <row r="71" spans="1:4">
      <c r="A71" s="98"/>
      <c r="B71" s="182"/>
      <c r="C71" s="182"/>
    </row>
  </sheetData>
  <mergeCells count="13">
    <mergeCell ref="M6:N6"/>
    <mergeCell ref="A10:A29"/>
    <mergeCell ref="A31:A37"/>
    <mergeCell ref="A5:A7"/>
    <mergeCell ref="B5:B7"/>
    <mergeCell ref="C5:F5"/>
    <mergeCell ref="G5:J5"/>
    <mergeCell ref="K5:N5"/>
    <mergeCell ref="C6:D6"/>
    <mergeCell ref="E6:F6"/>
    <mergeCell ref="G6:H6"/>
    <mergeCell ref="I6:J6"/>
    <mergeCell ref="K6:L6"/>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S66"/>
  <sheetViews>
    <sheetView workbookViewId="0">
      <selection activeCell="M15" sqref="M15"/>
    </sheetView>
  </sheetViews>
  <sheetFormatPr defaultColWidth="6.28515625" defaultRowHeight="11.25"/>
  <cols>
    <col min="1" max="1" width="16.5703125" style="97" customWidth="1"/>
    <col min="2" max="2" width="16.42578125" style="97" customWidth="1"/>
    <col min="3" max="10" width="7.7109375" style="97" customWidth="1"/>
    <col min="11" max="12" width="9.140625" style="98" customWidth="1"/>
    <col min="13" max="13" width="11" style="98" customWidth="1"/>
    <col min="14" max="219" width="9.140625" style="98" customWidth="1"/>
    <col min="220" max="220" width="17.140625" style="98" customWidth="1"/>
    <col min="221" max="221" width="16.42578125" style="98" customWidth="1"/>
    <col min="222" max="222" width="7" style="98" customWidth="1"/>
    <col min="223" max="223" width="6" style="98" bestFit="1" customWidth="1"/>
    <col min="224" max="224" width="4.42578125" style="98" bestFit="1" customWidth="1"/>
    <col min="225" max="225" width="4.7109375" style="98" bestFit="1" customWidth="1"/>
    <col min="226" max="227" width="4.42578125" style="98" bestFit="1" customWidth="1"/>
    <col min="228" max="16384" width="6.28515625" style="98"/>
  </cols>
  <sheetData>
    <row r="1" spans="1:13" ht="12">
      <c r="A1" s="106" t="s">
        <v>239</v>
      </c>
      <c r="B1" s="98"/>
      <c r="C1" s="98"/>
      <c r="D1" s="98"/>
      <c r="E1" s="98"/>
      <c r="F1" s="98"/>
      <c r="I1" s="98"/>
      <c r="J1" s="98"/>
    </row>
    <row r="2" spans="1:13" ht="13.5">
      <c r="A2" s="108" t="s">
        <v>240</v>
      </c>
      <c r="B2" s="98"/>
      <c r="C2" s="98"/>
      <c r="D2" s="98"/>
      <c r="E2" s="98"/>
      <c r="H2" s="98"/>
      <c r="I2" s="98"/>
      <c r="J2" s="98"/>
    </row>
    <row r="3" spans="1:13" ht="12">
      <c r="A3" s="108" t="s">
        <v>192</v>
      </c>
      <c r="B3" s="98"/>
      <c r="C3" s="98"/>
      <c r="D3" s="98"/>
      <c r="E3" s="98"/>
      <c r="F3" s="98"/>
      <c r="G3" s="98"/>
      <c r="H3" s="98"/>
      <c r="I3" s="98"/>
      <c r="J3" s="98"/>
    </row>
    <row r="4" spans="1:13" ht="12" customHeight="1">
      <c r="A4" s="98"/>
      <c r="B4" s="98"/>
      <c r="C4" s="98"/>
      <c r="D4" s="132"/>
      <c r="E4" s="98"/>
      <c r="F4" s="98"/>
      <c r="G4" s="98"/>
      <c r="H4" s="98"/>
      <c r="I4" s="98"/>
      <c r="J4" s="98"/>
    </row>
    <row r="5" spans="1:13" ht="12" customHeight="1">
      <c r="A5" s="1053" t="s">
        <v>165</v>
      </c>
      <c r="B5" s="1054" t="s">
        <v>137</v>
      </c>
      <c r="C5" s="1072" t="s">
        <v>241</v>
      </c>
      <c r="D5" s="1072"/>
      <c r="E5" s="1072"/>
      <c r="F5" s="1072"/>
      <c r="G5" s="1072" t="s">
        <v>242</v>
      </c>
      <c r="H5" s="1072"/>
      <c r="I5" s="1072"/>
      <c r="J5" s="1072"/>
    </row>
    <row r="6" spans="1:13" ht="12" customHeight="1">
      <c r="A6" s="1053"/>
      <c r="B6" s="1054"/>
      <c r="C6" s="1054" t="s">
        <v>147</v>
      </c>
      <c r="D6" s="1054"/>
      <c r="E6" s="1054" t="s">
        <v>219</v>
      </c>
      <c r="F6" s="1054"/>
      <c r="G6" s="1054" t="s">
        <v>147</v>
      </c>
      <c r="H6" s="1054"/>
      <c r="I6" s="1054" t="s">
        <v>219</v>
      </c>
      <c r="J6" s="1054"/>
    </row>
    <row r="7" spans="1:13" ht="12" customHeight="1">
      <c r="A7" s="1071"/>
      <c r="B7" s="1080"/>
      <c r="C7" s="189" t="s">
        <v>220</v>
      </c>
      <c r="D7" s="189">
        <v>2013</v>
      </c>
      <c r="E7" s="189" t="s">
        <v>220</v>
      </c>
      <c r="F7" s="591">
        <v>2013</v>
      </c>
      <c r="G7" s="591" t="s">
        <v>220</v>
      </c>
      <c r="H7" s="591">
        <v>2013</v>
      </c>
      <c r="I7" s="591" t="s">
        <v>220</v>
      </c>
      <c r="J7" s="591">
        <v>2013</v>
      </c>
      <c r="K7" s="28"/>
      <c r="M7" s="1033"/>
    </row>
    <row r="8" spans="1:13" ht="12" customHeight="1">
      <c r="A8" s="112"/>
      <c r="B8" s="112" t="s">
        <v>82</v>
      </c>
      <c r="C8" s="141">
        <f>SUM(C10:C37)</f>
        <v>50224</v>
      </c>
      <c r="D8" s="141">
        <f>SUM(D10:D37)</f>
        <v>50320</v>
      </c>
      <c r="E8" s="173">
        <v>25.891792166815232</v>
      </c>
      <c r="F8" s="173">
        <v>24.976784793291593</v>
      </c>
      <c r="G8" s="141">
        <v>5882</v>
      </c>
      <c r="H8" s="141">
        <v>5931</v>
      </c>
      <c r="I8" s="173">
        <v>3.0323256117634436</v>
      </c>
      <c r="J8" s="173">
        <v>2.9439052187800563</v>
      </c>
      <c r="K8" s="31"/>
    </row>
    <row r="9" spans="1:13" ht="12" customHeight="1">
      <c r="A9" s="112"/>
      <c r="B9" s="112"/>
      <c r="C9" s="164"/>
      <c r="D9" s="164"/>
      <c r="E9" s="112"/>
      <c r="F9" s="112"/>
      <c r="G9" s="112"/>
      <c r="H9" s="112"/>
      <c r="I9" s="112"/>
      <c r="J9" s="112"/>
      <c r="K9" s="28"/>
    </row>
    <row r="10" spans="1:13" ht="12" customHeight="1">
      <c r="A10" s="1047" t="s">
        <v>66</v>
      </c>
      <c r="B10" s="634" t="s">
        <v>243</v>
      </c>
      <c r="C10" s="650">
        <v>396</v>
      </c>
      <c r="D10" s="650">
        <v>345</v>
      </c>
      <c r="E10" s="668">
        <v>52.188627623598748</v>
      </c>
      <c r="F10" s="668">
        <v>44.255052772546989</v>
      </c>
      <c r="G10" s="650">
        <v>50</v>
      </c>
      <c r="H10" s="650">
        <v>47</v>
      </c>
      <c r="I10" s="668">
        <v>6.5894731847978214</v>
      </c>
      <c r="J10" s="668">
        <v>6.0289492182890099</v>
      </c>
      <c r="K10" s="28"/>
    </row>
    <row r="11" spans="1:13" ht="12" customHeight="1">
      <c r="A11" s="1048"/>
      <c r="B11" s="12" t="s">
        <v>12</v>
      </c>
      <c r="C11" s="151">
        <v>493</v>
      </c>
      <c r="D11" s="151">
        <v>512</v>
      </c>
      <c r="E11" s="191">
        <v>15.574296660971887</v>
      </c>
      <c r="F11" s="191">
        <v>15.487930304313631</v>
      </c>
      <c r="G11" s="151">
        <v>60</v>
      </c>
      <c r="H11" s="151">
        <v>54</v>
      </c>
      <c r="I11" s="191">
        <v>1.895451926284611</v>
      </c>
      <c r="J11" s="191">
        <v>1.6334926492830781</v>
      </c>
      <c r="K11" s="190"/>
    </row>
    <row r="12" spans="1:13" ht="12" customHeight="1">
      <c r="A12" s="1048"/>
      <c r="B12" s="12" t="s">
        <v>15</v>
      </c>
      <c r="C12" s="151">
        <v>1031</v>
      </c>
      <c r="D12" s="151">
        <v>1433</v>
      </c>
      <c r="E12" s="191">
        <v>28.710785480863887</v>
      </c>
      <c r="F12" s="191">
        <v>37.478994893388865</v>
      </c>
      <c r="G12" s="151">
        <v>314</v>
      </c>
      <c r="H12" s="151">
        <v>435</v>
      </c>
      <c r="I12" s="191">
        <v>8.7441189534347821</v>
      </c>
      <c r="J12" s="191">
        <v>11.377084981593969</v>
      </c>
      <c r="K12" s="190"/>
    </row>
    <row r="13" spans="1:13" ht="12" customHeight="1">
      <c r="A13" s="1048"/>
      <c r="B13" s="12" t="s">
        <v>16</v>
      </c>
      <c r="C13" s="149">
        <v>2512</v>
      </c>
      <c r="D13" s="149">
        <v>2872</v>
      </c>
      <c r="E13" s="191">
        <v>17.720914085946855</v>
      </c>
      <c r="F13" s="191">
        <v>19.06699079665831</v>
      </c>
      <c r="G13" s="149">
        <v>227</v>
      </c>
      <c r="H13" s="149">
        <v>252</v>
      </c>
      <c r="I13" s="191">
        <v>1.6013724114291148</v>
      </c>
      <c r="J13" s="191">
        <v>1.6730089417680691</v>
      </c>
      <c r="K13" s="190"/>
    </row>
    <row r="14" spans="1:13" ht="12" customHeight="1">
      <c r="A14" s="1048"/>
      <c r="B14" s="12" t="s">
        <v>17</v>
      </c>
      <c r="C14" s="149">
        <v>1485</v>
      </c>
      <c r="D14" s="149">
        <v>1675</v>
      </c>
      <c r="E14" s="191">
        <v>17.255393181853833</v>
      </c>
      <c r="F14" s="191">
        <v>19.037604212413747</v>
      </c>
      <c r="G14" s="149">
        <v>147</v>
      </c>
      <c r="H14" s="149">
        <v>158</v>
      </c>
      <c r="I14" s="191">
        <v>1.7081096281027026</v>
      </c>
      <c r="J14" s="191">
        <v>1.7957859495888786</v>
      </c>
      <c r="K14" s="190"/>
    </row>
    <row r="15" spans="1:13" ht="12" customHeight="1">
      <c r="A15" s="1048"/>
      <c r="B15" s="12" t="s">
        <v>18</v>
      </c>
      <c r="C15" s="151">
        <v>864</v>
      </c>
      <c r="D15" s="151">
        <v>851</v>
      </c>
      <c r="E15" s="191">
        <v>32.62184485594284</v>
      </c>
      <c r="F15" s="191">
        <v>30.384045769583963</v>
      </c>
      <c r="G15" s="151">
        <v>89</v>
      </c>
      <c r="H15" s="151">
        <v>82</v>
      </c>
      <c r="I15" s="191">
        <v>3.360352074281149</v>
      </c>
      <c r="J15" s="191">
        <v>2.9277223890785957</v>
      </c>
      <c r="K15" s="190"/>
    </row>
    <row r="16" spans="1:13" ht="12" customHeight="1">
      <c r="A16" s="1048"/>
      <c r="B16" s="12" t="s">
        <v>19</v>
      </c>
      <c r="C16" s="151">
        <v>648</v>
      </c>
      <c r="D16" s="151">
        <v>467</v>
      </c>
      <c r="E16" s="191">
        <v>18.110337229571162</v>
      </c>
      <c r="F16" s="191">
        <v>12.133075152579266</v>
      </c>
      <c r="G16" s="151">
        <v>211</v>
      </c>
      <c r="H16" s="151">
        <v>151</v>
      </c>
      <c r="I16" s="191">
        <v>5.8970388201227086</v>
      </c>
      <c r="J16" s="191">
        <v>3.9231142356305551</v>
      </c>
      <c r="K16" s="190"/>
    </row>
    <row r="17" spans="1:11" ht="12" customHeight="1">
      <c r="A17" s="1048"/>
      <c r="B17" s="12" t="s">
        <v>20</v>
      </c>
      <c r="C17" s="151">
        <v>492</v>
      </c>
      <c r="D17" s="151">
        <v>442</v>
      </c>
      <c r="E17" s="191">
        <v>7.9935064133266698</v>
      </c>
      <c r="F17" s="191">
        <v>6.8466202170471551</v>
      </c>
      <c r="G17" s="151">
        <v>189</v>
      </c>
      <c r="H17" s="151">
        <v>164</v>
      </c>
      <c r="I17" s="191">
        <v>3.0706762441437818</v>
      </c>
      <c r="J17" s="191">
        <v>2.5403749221622927</v>
      </c>
      <c r="K17" s="190"/>
    </row>
    <row r="18" spans="1:11" ht="12" customHeight="1">
      <c r="A18" s="1048"/>
      <c r="B18" s="12" t="s">
        <v>21</v>
      </c>
      <c r="C18" s="151">
        <v>967</v>
      </c>
      <c r="D18" s="151">
        <v>1027</v>
      </c>
      <c r="E18" s="191">
        <v>14.402066987036948</v>
      </c>
      <c r="F18" s="191">
        <v>15.098886681311754</v>
      </c>
      <c r="G18" s="151">
        <v>265</v>
      </c>
      <c r="H18" s="151">
        <v>230</v>
      </c>
      <c r="I18" s="191">
        <v>3.9467918837278089</v>
      </c>
      <c r="J18" s="191">
        <v>3.3814449237601787</v>
      </c>
      <c r="K18" s="190"/>
    </row>
    <row r="19" spans="1:11" ht="12" customHeight="1">
      <c r="A19" s="1048"/>
      <c r="B19" s="12" t="s">
        <v>22</v>
      </c>
      <c r="C19" s="151">
        <v>1204</v>
      </c>
      <c r="D19" s="151">
        <v>1403</v>
      </c>
      <c r="E19" s="191">
        <v>38.64751667235894</v>
      </c>
      <c r="F19" s="191">
        <v>43.961746074071939</v>
      </c>
      <c r="G19" s="151">
        <v>165</v>
      </c>
      <c r="H19" s="151">
        <v>154</v>
      </c>
      <c r="I19" s="191">
        <v>5.296378945962811</v>
      </c>
      <c r="J19" s="191">
        <v>4.8254518142602132</v>
      </c>
      <c r="K19" s="190"/>
    </row>
    <row r="20" spans="1:11" ht="12" customHeight="1">
      <c r="A20" s="1048"/>
      <c r="B20" s="12" t="s">
        <v>23</v>
      </c>
      <c r="C20" s="151">
        <v>1358</v>
      </c>
      <c r="D20" s="151">
        <v>1263</v>
      </c>
      <c r="E20" s="191">
        <v>54.209672474579733</v>
      </c>
      <c r="F20" s="191">
        <v>48.664687969958131</v>
      </c>
      <c r="G20" s="151">
        <v>133</v>
      </c>
      <c r="H20" s="151">
        <v>130</v>
      </c>
      <c r="I20" s="191">
        <v>5.30919472689183</v>
      </c>
      <c r="J20" s="191">
        <v>5.0090335994414543</v>
      </c>
      <c r="K20" s="190"/>
    </row>
    <row r="21" spans="1:11" ht="12" customHeight="1">
      <c r="A21" s="1048"/>
      <c r="B21" s="12" t="s">
        <v>138</v>
      </c>
      <c r="C21" s="151">
        <v>1741</v>
      </c>
      <c r="D21" s="151">
        <v>1427</v>
      </c>
      <c r="E21" s="191">
        <v>8.7684255292230819</v>
      </c>
      <c r="F21" s="191">
        <v>6.9179208327101795</v>
      </c>
      <c r="G21" s="151">
        <v>585</v>
      </c>
      <c r="H21" s="151">
        <v>496</v>
      </c>
      <c r="I21" s="191">
        <v>2.9463118521513514</v>
      </c>
      <c r="J21" s="191">
        <v>2.4045471149434121</v>
      </c>
      <c r="K21" s="190"/>
    </row>
    <row r="22" spans="1:11" ht="12" customHeight="1">
      <c r="A22" s="1048"/>
      <c r="B22" s="12" t="s">
        <v>24</v>
      </c>
      <c r="C22" s="151">
        <v>2393</v>
      </c>
      <c r="D22" s="151">
        <v>3015</v>
      </c>
      <c r="E22" s="191">
        <v>30.592396900873858</v>
      </c>
      <c r="F22" s="191">
        <v>37.733081562527531</v>
      </c>
      <c r="G22" s="151">
        <v>182</v>
      </c>
      <c r="H22" s="151">
        <v>242</v>
      </c>
      <c r="I22" s="191">
        <v>2.326709668181798</v>
      </c>
      <c r="J22" s="191">
        <v>3.0286586196124921</v>
      </c>
      <c r="K22" s="190"/>
    </row>
    <row r="23" spans="1:11" ht="12" customHeight="1">
      <c r="A23" s="1048"/>
      <c r="B23" s="12" t="s">
        <v>25</v>
      </c>
      <c r="C23" s="151">
        <v>336</v>
      </c>
      <c r="D23" s="151">
        <v>340</v>
      </c>
      <c r="E23" s="191">
        <v>8.8069446952705395</v>
      </c>
      <c r="F23" s="191">
        <v>8.6759128080969745</v>
      </c>
      <c r="G23" s="151">
        <v>37</v>
      </c>
      <c r="H23" s="151">
        <v>19</v>
      </c>
      <c r="I23" s="191">
        <v>0.96981236227681533</v>
      </c>
      <c r="J23" s="191">
        <v>0.48483042162894857</v>
      </c>
      <c r="K23" s="190"/>
    </row>
    <row r="24" spans="1:11" ht="12" customHeight="1">
      <c r="A24" s="1048"/>
      <c r="B24" s="12" t="s">
        <v>221</v>
      </c>
      <c r="C24" s="151">
        <v>3523</v>
      </c>
      <c r="D24" s="151">
        <v>3584</v>
      </c>
      <c r="E24" s="191">
        <v>33.305743988209215</v>
      </c>
      <c r="F24" s="191">
        <v>32.518141747886411</v>
      </c>
      <c r="G24" s="151">
        <v>396</v>
      </c>
      <c r="H24" s="151">
        <v>422</v>
      </c>
      <c r="I24" s="191">
        <v>3.7437055405423929</v>
      </c>
      <c r="J24" s="191">
        <v>3.8288660205379648</v>
      </c>
      <c r="K24" s="190"/>
    </row>
    <row r="25" spans="1:11" ht="12" customHeight="1">
      <c r="A25" s="1048"/>
      <c r="B25" s="12" t="s">
        <v>27</v>
      </c>
      <c r="C25" s="151">
        <v>2107</v>
      </c>
      <c r="D25" s="151">
        <v>2424</v>
      </c>
      <c r="E25" s="191">
        <v>23.59190901652083</v>
      </c>
      <c r="F25" s="191">
        <v>26.281548022210512</v>
      </c>
      <c r="G25" s="151">
        <v>323</v>
      </c>
      <c r="H25" s="151">
        <v>351</v>
      </c>
      <c r="I25" s="191">
        <v>3.6166049417827377</v>
      </c>
      <c r="J25" s="191">
        <v>3.8056201962854326</v>
      </c>
      <c r="K25" s="190"/>
    </row>
    <row r="26" spans="1:11" ht="12" customHeight="1">
      <c r="A26" s="1048"/>
      <c r="B26" s="12" t="s">
        <v>29</v>
      </c>
      <c r="C26" s="151">
        <v>5971</v>
      </c>
      <c r="D26" s="151">
        <v>5613</v>
      </c>
      <c r="E26" s="191">
        <v>36.78680135650945</v>
      </c>
      <c r="F26" s="191">
        <v>34.228087118256667</v>
      </c>
      <c r="G26" s="151">
        <v>392</v>
      </c>
      <c r="H26" s="151">
        <v>488</v>
      </c>
      <c r="I26" s="191">
        <v>2.4150772285633404</v>
      </c>
      <c r="J26" s="191">
        <v>2.9758251405147433</v>
      </c>
      <c r="K26" s="190"/>
    </row>
    <row r="27" spans="1:11" ht="12" customHeight="1">
      <c r="A27" s="1048"/>
      <c r="B27" s="12" t="s">
        <v>222</v>
      </c>
      <c r="C27" s="151">
        <v>3805</v>
      </c>
      <c r="D27" s="151">
        <v>3528</v>
      </c>
      <c r="E27" s="191">
        <v>35.327641358612887</v>
      </c>
      <c r="F27" s="191">
        <v>31.551253885105858</v>
      </c>
      <c r="G27" s="151">
        <v>993</v>
      </c>
      <c r="H27" s="151">
        <v>956</v>
      </c>
      <c r="I27" s="191">
        <v>9.2195395188180278</v>
      </c>
      <c r="J27" s="191">
        <v>8.5496028101363954</v>
      </c>
      <c r="K27" s="190"/>
    </row>
    <row r="28" spans="1:11" ht="12" customHeight="1">
      <c r="A28" s="1048"/>
      <c r="B28" s="12" t="s">
        <v>46</v>
      </c>
      <c r="C28" s="151">
        <v>885</v>
      </c>
      <c r="D28" s="151">
        <v>833</v>
      </c>
      <c r="E28" s="191">
        <v>55.659992289361519</v>
      </c>
      <c r="F28" s="191">
        <v>48.059586964486101</v>
      </c>
      <c r="G28" s="151">
        <v>114</v>
      </c>
      <c r="H28" s="151">
        <v>117</v>
      </c>
      <c r="I28" s="191">
        <v>7.1697617186296192</v>
      </c>
      <c r="J28" s="191">
        <v>6.7502661162603523</v>
      </c>
      <c r="K28" s="190"/>
    </row>
    <row r="29" spans="1:11" ht="12" customHeight="1">
      <c r="A29" s="1057"/>
      <c r="B29" s="657" t="s">
        <v>61</v>
      </c>
      <c r="C29" s="653">
        <v>12886</v>
      </c>
      <c r="D29" s="653">
        <v>12057</v>
      </c>
      <c r="E29" s="671">
        <v>30.753281903326009</v>
      </c>
      <c r="F29" s="671">
        <v>27.546796368355754</v>
      </c>
      <c r="G29" s="653" t="s">
        <v>170</v>
      </c>
      <c r="H29" s="653" t="s">
        <v>170</v>
      </c>
      <c r="I29" s="653" t="s">
        <v>170</v>
      </c>
      <c r="J29" s="653" t="s">
        <v>170</v>
      </c>
      <c r="K29" s="190"/>
    </row>
    <row r="30" spans="1:11" ht="12" customHeight="1">
      <c r="A30" s="182"/>
      <c r="B30" s="182"/>
      <c r="C30" s="183"/>
      <c r="D30" s="183"/>
      <c r="E30" s="191"/>
      <c r="F30" s="191"/>
      <c r="G30" s="183"/>
      <c r="H30" s="183"/>
      <c r="I30" s="191"/>
      <c r="J30" s="191"/>
      <c r="K30" s="24"/>
    </row>
    <row r="31" spans="1:11" ht="12" customHeight="1">
      <c r="A31" s="1075"/>
      <c r="B31" s="682" t="s">
        <v>13</v>
      </c>
      <c r="C31" s="650">
        <v>383</v>
      </c>
      <c r="D31" s="650">
        <v>336</v>
      </c>
      <c r="E31" s="668">
        <v>54.823776628180283</v>
      </c>
      <c r="F31" s="668">
        <v>45.447659445538555</v>
      </c>
      <c r="G31" s="650">
        <v>25</v>
      </c>
      <c r="H31" s="650">
        <v>25</v>
      </c>
      <c r="I31" s="668">
        <v>3.5785754979229947</v>
      </c>
      <c r="J31" s="668">
        <v>3.3815222801739995</v>
      </c>
      <c r="K31" s="190"/>
    </row>
    <row r="32" spans="1:11" ht="12" customHeight="1">
      <c r="A32" s="1076"/>
      <c r="B32" s="12" t="s">
        <v>28</v>
      </c>
      <c r="C32" s="151">
        <v>442</v>
      </c>
      <c r="D32" s="151">
        <v>443</v>
      </c>
      <c r="E32" s="191">
        <v>13.984031627956421</v>
      </c>
      <c r="F32" s="191">
        <v>13.901419168582166</v>
      </c>
      <c r="G32" s="151">
        <v>103</v>
      </c>
      <c r="H32" s="151">
        <v>92</v>
      </c>
      <c r="I32" s="191">
        <v>3.2587223024423331</v>
      </c>
      <c r="J32" s="191">
        <v>2.8869764413308334</v>
      </c>
      <c r="K32" s="190"/>
    </row>
    <row r="33" spans="1:11" ht="12" customHeight="1">
      <c r="A33" s="1076"/>
      <c r="B33" s="12" t="s">
        <v>30</v>
      </c>
      <c r="C33" s="151">
        <v>329</v>
      </c>
      <c r="D33" s="151">
        <v>236</v>
      </c>
      <c r="E33" s="191">
        <v>10.191444267049295</v>
      </c>
      <c r="F33" s="191">
        <v>6.977347862773307</v>
      </c>
      <c r="G33" s="151">
        <v>28</v>
      </c>
      <c r="H33" s="151">
        <v>27</v>
      </c>
      <c r="I33" s="191">
        <v>0.86735695889781239</v>
      </c>
      <c r="J33" s="191">
        <v>0.79825589955457321</v>
      </c>
      <c r="K33" s="190"/>
    </row>
    <row r="34" spans="1:11" ht="12" customHeight="1">
      <c r="A34" s="1076"/>
      <c r="B34" s="12" t="s">
        <v>33</v>
      </c>
      <c r="C34" s="151">
        <v>245</v>
      </c>
      <c r="D34" s="151">
        <v>326</v>
      </c>
      <c r="E34" s="191">
        <v>52.18050621480478</v>
      </c>
      <c r="F34" s="191">
        <v>66.360107397523507</v>
      </c>
      <c r="G34" s="151">
        <v>72</v>
      </c>
      <c r="H34" s="151">
        <v>46</v>
      </c>
      <c r="I34" s="191">
        <v>15.334679377412018</v>
      </c>
      <c r="J34" s="191">
        <v>9.3636961358468742</v>
      </c>
      <c r="K34" s="190"/>
    </row>
    <row r="35" spans="1:11" ht="12" customHeight="1">
      <c r="A35" s="1076"/>
      <c r="B35" s="92" t="s">
        <v>34</v>
      </c>
      <c r="C35" s="154">
        <v>2867</v>
      </c>
      <c r="D35" s="154">
        <v>2947</v>
      </c>
      <c r="E35" s="191">
        <v>44.914171165133446</v>
      </c>
      <c r="F35" s="191">
        <v>44.285102894114878</v>
      </c>
      <c r="G35" s="154">
        <v>675</v>
      </c>
      <c r="H35" s="154">
        <v>677</v>
      </c>
      <c r="I35" s="191">
        <v>10.574490944005955</v>
      </c>
      <c r="J35" s="191">
        <v>10.173401648902535</v>
      </c>
      <c r="K35" s="190"/>
    </row>
    <row r="36" spans="1:11" ht="12" customHeight="1">
      <c r="A36" s="1076"/>
      <c r="B36" s="12" t="s">
        <v>36</v>
      </c>
      <c r="C36" s="151">
        <v>465</v>
      </c>
      <c r="D36" s="151">
        <v>469</v>
      </c>
      <c r="E36" s="191">
        <v>22.028863021687297</v>
      </c>
      <c r="F36" s="191">
        <v>21.303279206046316</v>
      </c>
      <c r="G36" s="151">
        <v>54</v>
      </c>
      <c r="H36" s="151">
        <v>51</v>
      </c>
      <c r="I36" s="191">
        <v>2.5581905444540087</v>
      </c>
      <c r="J36" s="191">
        <v>2.3165612782694289</v>
      </c>
      <c r="K36" s="190"/>
    </row>
    <row r="37" spans="1:11" ht="12" customHeight="1">
      <c r="A37" s="1077"/>
      <c r="B37" s="657" t="s">
        <v>47</v>
      </c>
      <c r="C37" s="653">
        <v>396</v>
      </c>
      <c r="D37" s="653">
        <v>452</v>
      </c>
      <c r="E37" s="671">
        <v>27.932685050511605</v>
      </c>
      <c r="F37" s="671">
        <v>30.485275679292201</v>
      </c>
      <c r="G37" s="653">
        <v>53</v>
      </c>
      <c r="H37" s="653">
        <v>65</v>
      </c>
      <c r="I37" s="671">
        <v>3.7384654234270585</v>
      </c>
      <c r="J37" s="671">
        <v>4.3839445114026399</v>
      </c>
      <c r="K37" s="190"/>
    </row>
    <row r="38" spans="1:11" ht="22.5" customHeight="1">
      <c r="A38" s="1078" t="s">
        <v>608</v>
      </c>
      <c r="B38" s="1078"/>
      <c r="C38" s="1078"/>
      <c r="D38" s="1078"/>
      <c r="E38" s="1078"/>
      <c r="F38" s="1078"/>
      <c r="G38" s="1078"/>
      <c r="H38" s="1078"/>
      <c r="I38" s="1078"/>
      <c r="J38" s="1078"/>
    </row>
    <row r="39" spans="1:11" ht="12.75" customHeight="1">
      <c r="A39" s="97" t="s">
        <v>171</v>
      </c>
      <c r="B39" s="104"/>
      <c r="C39" s="104"/>
      <c r="D39" s="104"/>
      <c r="E39" s="104"/>
      <c r="F39" s="104"/>
      <c r="G39" s="104"/>
      <c r="H39" s="104"/>
      <c r="I39" s="104"/>
      <c r="J39" s="104"/>
    </row>
    <row r="40" spans="1:11" ht="12" customHeight="1">
      <c r="A40" s="147" t="s">
        <v>172</v>
      </c>
      <c r="B40" s="192"/>
      <c r="C40" s="192"/>
      <c r="D40" s="192"/>
      <c r="E40" s="192"/>
      <c r="F40" s="192"/>
      <c r="G40" s="192"/>
      <c r="H40" s="98"/>
      <c r="I40" s="98"/>
      <c r="J40" s="98"/>
    </row>
    <row r="41" spans="1:11" ht="12" customHeight="1">
      <c r="A41" s="170" t="s">
        <v>204</v>
      </c>
      <c r="B41" s="169"/>
      <c r="C41" s="169"/>
      <c r="D41" s="169"/>
      <c r="E41" s="169"/>
      <c r="F41" s="169"/>
      <c r="G41" s="169"/>
      <c r="H41" s="169"/>
      <c r="I41" s="169"/>
      <c r="J41" s="169"/>
    </row>
    <row r="42" spans="1:11" ht="21.75" customHeight="1">
      <c r="A42" s="1079" t="s">
        <v>244</v>
      </c>
      <c r="B42" s="1079"/>
      <c r="C42" s="1079"/>
      <c r="D42" s="1079"/>
      <c r="E42" s="1079"/>
      <c r="F42" s="1079"/>
      <c r="G42" s="1079"/>
      <c r="H42" s="1079"/>
      <c r="I42" s="1079"/>
      <c r="J42" s="1079"/>
    </row>
    <row r="43" spans="1:11" ht="12" customHeight="1">
      <c r="A43" s="193" t="s">
        <v>245</v>
      </c>
      <c r="B43" s="194"/>
      <c r="C43" s="194"/>
      <c r="D43" s="194"/>
      <c r="E43" s="194"/>
      <c r="F43" s="194"/>
      <c r="G43" s="194"/>
      <c r="H43" s="194"/>
      <c r="I43" s="152"/>
      <c r="J43" s="194"/>
    </row>
    <row r="44" spans="1:11" ht="12" customHeight="1">
      <c r="A44" s="97" t="s">
        <v>246</v>
      </c>
      <c r="G44" s="98"/>
      <c r="H44" s="98"/>
      <c r="I44" s="98"/>
      <c r="J44" s="98"/>
    </row>
    <row r="45" spans="1:11" ht="12" customHeight="1">
      <c r="A45" s="98" t="s">
        <v>225</v>
      </c>
      <c r="G45" s="98"/>
      <c r="H45" s="98"/>
      <c r="I45" s="98"/>
      <c r="J45" s="98"/>
    </row>
    <row r="46" spans="1:11" ht="12" customHeight="1">
      <c r="A46" s="98" t="s">
        <v>247</v>
      </c>
      <c r="B46" s="98"/>
      <c r="C46" s="98"/>
      <c r="D46" s="98"/>
      <c r="E46" s="98"/>
      <c r="F46" s="98"/>
      <c r="G46" s="98"/>
      <c r="H46" s="98"/>
      <c r="I46" s="171"/>
      <c r="J46" s="98"/>
    </row>
    <row r="47" spans="1:11" ht="12" customHeight="1">
      <c r="A47" s="97" t="s">
        <v>208</v>
      </c>
      <c r="B47" s="177"/>
      <c r="C47" s="178"/>
      <c r="D47" s="126"/>
    </row>
    <row r="48" spans="1:11" ht="12" customHeight="1">
      <c r="A48" s="97" t="s">
        <v>226</v>
      </c>
      <c r="B48" s="177"/>
      <c r="C48" s="178"/>
      <c r="D48" s="126"/>
    </row>
    <row r="49" spans="2:227" ht="12" customHeight="1">
      <c r="B49" s="177"/>
      <c r="C49" s="178"/>
      <c r="D49" s="126"/>
    </row>
    <row r="50" spans="2:227" ht="12" customHeight="1">
      <c r="B50" s="177"/>
      <c r="C50" s="178"/>
      <c r="D50" s="126"/>
    </row>
    <row r="51" spans="2:227" s="97" customFormat="1" ht="12" customHeight="1">
      <c r="B51" s="177"/>
      <c r="C51" s="178"/>
      <c r="D51" s="126"/>
      <c r="K51" s="98"/>
      <c r="L51" s="98"/>
      <c r="M51" s="98"/>
      <c r="N51" s="98"/>
      <c r="O51" s="98"/>
      <c r="P51" s="98"/>
      <c r="Q51" s="98"/>
      <c r="R51" s="98"/>
      <c r="S51" s="98"/>
      <c r="T51" s="98"/>
      <c r="U51" s="98"/>
      <c r="V51" s="98"/>
      <c r="W51" s="98"/>
      <c r="X51" s="98"/>
      <c r="Y51" s="98"/>
      <c r="Z51" s="98"/>
      <c r="AA51" s="98"/>
      <c r="AB51" s="98"/>
      <c r="AC51" s="98"/>
      <c r="AD51" s="98"/>
      <c r="AE51" s="98"/>
      <c r="AF51" s="98"/>
      <c r="AG51" s="98"/>
      <c r="AH51" s="98"/>
      <c r="AI51" s="98"/>
      <c r="AJ51" s="98"/>
      <c r="AK51" s="98"/>
      <c r="AL51" s="98"/>
      <c r="AM51" s="98"/>
      <c r="AN51" s="98"/>
      <c r="AO51" s="98"/>
      <c r="AP51" s="98"/>
      <c r="AQ51" s="98"/>
      <c r="AR51" s="98"/>
      <c r="AS51" s="98"/>
      <c r="AT51" s="98"/>
      <c r="AU51" s="98"/>
      <c r="AV51" s="98"/>
      <c r="AW51" s="98"/>
      <c r="AX51" s="98"/>
      <c r="AY51" s="98"/>
      <c r="AZ51" s="98"/>
      <c r="BA51" s="98"/>
      <c r="BB51" s="98"/>
      <c r="BC51" s="98"/>
      <c r="BD51" s="98"/>
      <c r="BE51" s="98"/>
      <c r="BF51" s="98"/>
      <c r="BG51" s="98"/>
      <c r="BH51" s="98"/>
      <c r="BI51" s="98"/>
      <c r="BJ51" s="98"/>
      <c r="BK51" s="98"/>
      <c r="BL51" s="98"/>
      <c r="BM51" s="98"/>
      <c r="BN51" s="98"/>
      <c r="BO51" s="98"/>
      <c r="BP51" s="98"/>
      <c r="BQ51" s="98"/>
      <c r="BR51" s="98"/>
      <c r="BS51" s="98"/>
      <c r="BT51" s="98"/>
      <c r="BU51" s="98"/>
      <c r="BV51" s="98"/>
      <c r="BW51" s="98"/>
      <c r="BX51" s="98"/>
      <c r="BY51" s="98"/>
      <c r="BZ51" s="98"/>
      <c r="CA51" s="98"/>
      <c r="CB51" s="98"/>
      <c r="CC51" s="98"/>
      <c r="CD51" s="98"/>
      <c r="CE51" s="98"/>
      <c r="CF51" s="98"/>
      <c r="CG51" s="98"/>
      <c r="CH51" s="98"/>
      <c r="CI51" s="98"/>
      <c r="CJ51" s="98"/>
      <c r="CK51" s="98"/>
      <c r="CL51" s="98"/>
      <c r="CM51" s="98"/>
      <c r="CN51" s="98"/>
      <c r="CO51" s="98"/>
      <c r="CP51" s="98"/>
      <c r="CQ51" s="98"/>
      <c r="CR51" s="98"/>
      <c r="CS51" s="98"/>
      <c r="CT51" s="98"/>
      <c r="CU51" s="98"/>
      <c r="CV51" s="98"/>
      <c r="CW51" s="98"/>
      <c r="CX51" s="98"/>
      <c r="CY51" s="98"/>
      <c r="CZ51" s="98"/>
      <c r="DA51" s="98"/>
      <c r="DB51" s="98"/>
      <c r="DC51" s="98"/>
      <c r="DD51" s="98"/>
      <c r="DE51" s="98"/>
      <c r="DF51" s="98"/>
      <c r="DG51" s="98"/>
      <c r="DH51" s="98"/>
      <c r="DI51" s="98"/>
      <c r="DJ51" s="98"/>
      <c r="DK51" s="98"/>
      <c r="DL51" s="98"/>
      <c r="DM51" s="98"/>
      <c r="DN51" s="98"/>
      <c r="DO51" s="98"/>
      <c r="DP51" s="98"/>
      <c r="DQ51" s="98"/>
      <c r="DR51" s="98"/>
      <c r="DS51" s="98"/>
      <c r="DT51" s="98"/>
      <c r="DU51" s="98"/>
      <c r="DV51" s="98"/>
      <c r="DW51" s="98"/>
      <c r="DX51" s="98"/>
      <c r="DY51" s="98"/>
      <c r="DZ51" s="98"/>
      <c r="EA51" s="98"/>
      <c r="EB51" s="98"/>
      <c r="EC51" s="98"/>
      <c r="ED51" s="98"/>
      <c r="EE51" s="98"/>
      <c r="EF51" s="98"/>
      <c r="EG51" s="98"/>
      <c r="EH51" s="98"/>
      <c r="EI51" s="98"/>
      <c r="EJ51" s="98"/>
      <c r="EK51" s="98"/>
      <c r="EL51" s="98"/>
      <c r="EM51" s="98"/>
      <c r="EN51" s="98"/>
      <c r="EO51" s="98"/>
      <c r="EP51" s="98"/>
      <c r="EQ51" s="98"/>
      <c r="ER51" s="98"/>
      <c r="ES51" s="98"/>
      <c r="ET51" s="98"/>
      <c r="EU51" s="98"/>
      <c r="EV51" s="98"/>
      <c r="EW51" s="98"/>
      <c r="EX51" s="98"/>
      <c r="EY51" s="98"/>
      <c r="EZ51" s="98"/>
      <c r="FA51" s="98"/>
      <c r="FB51" s="98"/>
      <c r="FC51" s="98"/>
      <c r="FD51" s="98"/>
      <c r="FE51" s="98"/>
      <c r="FF51" s="98"/>
      <c r="FG51" s="98"/>
      <c r="FH51" s="98"/>
      <c r="FI51" s="98"/>
      <c r="FJ51" s="98"/>
      <c r="FK51" s="98"/>
      <c r="FL51" s="98"/>
      <c r="FM51" s="98"/>
      <c r="FN51" s="98"/>
      <c r="FO51" s="98"/>
      <c r="FP51" s="98"/>
      <c r="FQ51" s="98"/>
      <c r="FR51" s="98"/>
      <c r="FS51" s="98"/>
      <c r="FT51" s="98"/>
      <c r="FU51" s="98"/>
      <c r="FV51" s="98"/>
      <c r="FW51" s="98"/>
      <c r="FX51" s="98"/>
      <c r="FY51" s="98"/>
      <c r="FZ51" s="98"/>
      <c r="GA51" s="98"/>
      <c r="GB51" s="98"/>
      <c r="GC51" s="98"/>
      <c r="GD51" s="98"/>
      <c r="GE51" s="98"/>
      <c r="GF51" s="98"/>
      <c r="GG51" s="98"/>
      <c r="GH51" s="98"/>
      <c r="GI51" s="98"/>
      <c r="GJ51" s="98"/>
      <c r="GK51" s="98"/>
      <c r="GL51" s="98"/>
      <c r="GM51" s="98"/>
      <c r="GN51" s="98"/>
      <c r="GO51" s="98"/>
      <c r="GP51" s="98"/>
      <c r="GQ51" s="98"/>
      <c r="GR51" s="98"/>
      <c r="GS51" s="98"/>
      <c r="GT51" s="98"/>
      <c r="GU51" s="98"/>
      <c r="GV51" s="98"/>
      <c r="GW51" s="98"/>
      <c r="GX51" s="98"/>
      <c r="GY51" s="98"/>
      <c r="GZ51" s="98"/>
      <c r="HA51" s="98"/>
      <c r="HB51" s="98"/>
      <c r="HC51" s="98"/>
      <c r="HD51" s="98"/>
      <c r="HE51" s="98"/>
      <c r="HF51" s="98"/>
      <c r="HG51" s="98"/>
      <c r="HH51" s="98"/>
      <c r="HI51" s="98"/>
      <c r="HJ51" s="98"/>
      <c r="HK51" s="98"/>
      <c r="HL51" s="98"/>
      <c r="HM51" s="98"/>
      <c r="HN51" s="98"/>
      <c r="HO51" s="98"/>
      <c r="HP51" s="98"/>
      <c r="HQ51" s="98"/>
      <c r="HR51" s="98"/>
      <c r="HS51" s="98"/>
    </row>
    <row r="52" spans="2:227" s="97" customFormat="1" ht="12" customHeight="1">
      <c r="B52" s="177"/>
      <c r="C52" s="178"/>
      <c r="D52" s="126"/>
      <c r="K52" s="98"/>
      <c r="L52" s="98"/>
      <c r="M52" s="98"/>
      <c r="N52" s="98"/>
      <c r="O52" s="98"/>
      <c r="P52" s="98"/>
      <c r="Q52" s="98"/>
      <c r="R52" s="98"/>
      <c r="S52" s="98"/>
      <c r="T52" s="98"/>
      <c r="U52" s="98"/>
      <c r="V52" s="98"/>
      <c r="W52" s="98"/>
      <c r="X52" s="98"/>
      <c r="Y52" s="98"/>
      <c r="Z52" s="98"/>
      <c r="AA52" s="98"/>
      <c r="AB52" s="98"/>
      <c r="AC52" s="98"/>
      <c r="AD52" s="98"/>
      <c r="AE52" s="98"/>
      <c r="AF52" s="98"/>
      <c r="AG52" s="98"/>
      <c r="AH52" s="98"/>
      <c r="AI52" s="98"/>
      <c r="AJ52" s="98"/>
      <c r="AK52" s="98"/>
      <c r="AL52" s="98"/>
      <c r="AM52" s="98"/>
      <c r="AN52" s="98"/>
      <c r="AO52" s="98"/>
      <c r="AP52" s="98"/>
      <c r="AQ52" s="98"/>
      <c r="AR52" s="98"/>
      <c r="AS52" s="98"/>
      <c r="AT52" s="98"/>
      <c r="AU52" s="98"/>
      <c r="AV52" s="98"/>
      <c r="AW52" s="98"/>
      <c r="AX52" s="98"/>
      <c r="AY52" s="98"/>
      <c r="AZ52" s="98"/>
      <c r="BA52" s="98"/>
      <c r="BB52" s="98"/>
      <c r="BC52" s="98"/>
      <c r="BD52" s="98"/>
      <c r="BE52" s="98"/>
      <c r="BF52" s="98"/>
      <c r="BG52" s="98"/>
      <c r="BH52" s="98"/>
      <c r="BI52" s="98"/>
      <c r="BJ52" s="98"/>
      <c r="BK52" s="98"/>
      <c r="BL52" s="98"/>
      <c r="BM52" s="98"/>
      <c r="BN52" s="98"/>
      <c r="BO52" s="98"/>
      <c r="BP52" s="98"/>
      <c r="BQ52" s="98"/>
      <c r="BR52" s="98"/>
      <c r="BS52" s="98"/>
      <c r="BT52" s="98"/>
      <c r="BU52" s="98"/>
      <c r="BV52" s="98"/>
      <c r="BW52" s="98"/>
      <c r="BX52" s="98"/>
      <c r="BY52" s="98"/>
      <c r="BZ52" s="98"/>
      <c r="CA52" s="98"/>
      <c r="CB52" s="98"/>
      <c r="CC52" s="98"/>
      <c r="CD52" s="98"/>
      <c r="CE52" s="98"/>
      <c r="CF52" s="98"/>
      <c r="CG52" s="98"/>
      <c r="CH52" s="98"/>
      <c r="CI52" s="98"/>
      <c r="CJ52" s="98"/>
      <c r="CK52" s="98"/>
      <c r="CL52" s="98"/>
      <c r="CM52" s="98"/>
      <c r="CN52" s="98"/>
      <c r="CO52" s="98"/>
      <c r="CP52" s="98"/>
      <c r="CQ52" s="98"/>
      <c r="CR52" s="98"/>
      <c r="CS52" s="98"/>
      <c r="CT52" s="98"/>
      <c r="CU52" s="98"/>
      <c r="CV52" s="98"/>
      <c r="CW52" s="98"/>
      <c r="CX52" s="98"/>
      <c r="CY52" s="98"/>
      <c r="CZ52" s="98"/>
      <c r="DA52" s="98"/>
      <c r="DB52" s="98"/>
      <c r="DC52" s="98"/>
      <c r="DD52" s="98"/>
      <c r="DE52" s="98"/>
      <c r="DF52" s="98"/>
      <c r="DG52" s="98"/>
      <c r="DH52" s="98"/>
      <c r="DI52" s="98"/>
      <c r="DJ52" s="98"/>
      <c r="DK52" s="98"/>
      <c r="DL52" s="98"/>
      <c r="DM52" s="98"/>
      <c r="DN52" s="98"/>
      <c r="DO52" s="98"/>
      <c r="DP52" s="98"/>
      <c r="DQ52" s="98"/>
      <c r="DR52" s="98"/>
      <c r="DS52" s="98"/>
      <c r="DT52" s="98"/>
      <c r="DU52" s="98"/>
      <c r="DV52" s="98"/>
      <c r="DW52" s="98"/>
      <c r="DX52" s="98"/>
      <c r="DY52" s="98"/>
      <c r="DZ52" s="98"/>
      <c r="EA52" s="98"/>
      <c r="EB52" s="98"/>
      <c r="EC52" s="98"/>
      <c r="ED52" s="98"/>
      <c r="EE52" s="98"/>
      <c r="EF52" s="98"/>
      <c r="EG52" s="98"/>
      <c r="EH52" s="98"/>
      <c r="EI52" s="98"/>
      <c r="EJ52" s="98"/>
      <c r="EK52" s="98"/>
      <c r="EL52" s="98"/>
      <c r="EM52" s="98"/>
      <c r="EN52" s="98"/>
      <c r="EO52" s="98"/>
      <c r="EP52" s="98"/>
      <c r="EQ52" s="98"/>
      <c r="ER52" s="98"/>
      <c r="ES52" s="98"/>
      <c r="ET52" s="98"/>
      <c r="EU52" s="98"/>
      <c r="EV52" s="98"/>
      <c r="EW52" s="98"/>
      <c r="EX52" s="98"/>
      <c r="EY52" s="98"/>
      <c r="EZ52" s="98"/>
      <c r="FA52" s="98"/>
      <c r="FB52" s="98"/>
      <c r="FC52" s="98"/>
      <c r="FD52" s="98"/>
      <c r="FE52" s="98"/>
      <c r="FF52" s="98"/>
      <c r="FG52" s="98"/>
      <c r="FH52" s="98"/>
      <c r="FI52" s="98"/>
      <c r="FJ52" s="98"/>
      <c r="FK52" s="98"/>
      <c r="FL52" s="98"/>
      <c r="FM52" s="98"/>
      <c r="FN52" s="98"/>
      <c r="FO52" s="98"/>
      <c r="FP52" s="98"/>
      <c r="FQ52" s="98"/>
      <c r="FR52" s="98"/>
      <c r="FS52" s="98"/>
      <c r="FT52" s="98"/>
      <c r="FU52" s="98"/>
      <c r="FV52" s="98"/>
      <c r="FW52" s="98"/>
      <c r="FX52" s="98"/>
      <c r="FY52" s="98"/>
      <c r="FZ52" s="98"/>
      <c r="GA52" s="98"/>
      <c r="GB52" s="98"/>
      <c r="GC52" s="98"/>
      <c r="GD52" s="98"/>
      <c r="GE52" s="98"/>
      <c r="GF52" s="98"/>
      <c r="GG52" s="98"/>
      <c r="GH52" s="98"/>
      <c r="GI52" s="98"/>
      <c r="GJ52" s="98"/>
      <c r="GK52" s="98"/>
      <c r="GL52" s="98"/>
      <c r="GM52" s="98"/>
      <c r="GN52" s="98"/>
      <c r="GO52" s="98"/>
      <c r="GP52" s="98"/>
      <c r="GQ52" s="98"/>
      <c r="GR52" s="98"/>
      <c r="GS52" s="98"/>
      <c r="GT52" s="98"/>
      <c r="GU52" s="98"/>
      <c r="GV52" s="98"/>
      <c r="GW52" s="98"/>
      <c r="GX52" s="98"/>
      <c r="GY52" s="98"/>
      <c r="GZ52" s="98"/>
      <c r="HA52" s="98"/>
      <c r="HB52" s="98"/>
      <c r="HC52" s="98"/>
      <c r="HD52" s="98"/>
      <c r="HE52" s="98"/>
      <c r="HF52" s="98"/>
      <c r="HG52" s="98"/>
      <c r="HH52" s="98"/>
      <c r="HI52" s="98"/>
      <c r="HJ52" s="98"/>
      <c r="HK52" s="98"/>
      <c r="HL52" s="98"/>
      <c r="HM52" s="98"/>
      <c r="HN52" s="98"/>
      <c r="HO52" s="98"/>
      <c r="HP52" s="98"/>
      <c r="HQ52" s="98"/>
      <c r="HR52" s="98"/>
      <c r="HS52" s="98"/>
    </row>
    <row r="53" spans="2:227" s="97" customFormat="1" ht="12" customHeight="1">
      <c r="B53" s="177"/>
      <c r="C53" s="178"/>
      <c r="D53" s="126"/>
      <c r="K53" s="98"/>
      <c r="L53" s="98"/>
      <c r="M53" s="98"/>
      <c r="N53" s="98"/>
      <c r="O53" s="98"/>
      <c r="P53" s="98"/>
      <c r="Q53" s="98"/>
      <c r="R53" s="98"/>
      <c r="S53" s="98"/>
      <c r="T53" s="98"/>
      <c r="U53" s="98"/>
      <c r="V53" s="98"/>
      <c r="W53" s="98"/>
      <c r="X53" s="98"/>
      <c r="Y53" s="98"/>
      <c r="Z53" s="98"/>
      <c r="AA53" s="98"/>
      <c r="AB53" s="98"/>
      <c r="AC53" s="98"/>
      <c r="AD53" s="98"/>
      <c r="AE53" s="98"/>
      <c r="AF53" s="98"/>
      <c r="AG53" s="98"/>
      <c r="AH53" s="98"/>
      <c r="AI53" s="98"/>
      <c r="AJ53" s="98"/>
      <c r="AK53" s="98"/>
      <c r="AL53" s="98"/>
      <c r="AM53" s="98"/>
      <c r="AN53" s="98"/>
      <c r="AO53" s="98"/>
      <c r="AP53" s="98"/>
      <c r="AQ53" s="98"/>
      <c r="AR53" s="98"/>
      <c r="AS53" s="98"/>
      <c r="AT53" s="98"/>
      <c r="AU53" s="98"/>
      <c r="AV53" s="98"/>
      <c r="AW53" s="98"/>
      <c r="AX53" s="98"/>
      <c r="AY53" s="98"/>
      <c r="AZ53" s="98"/>
      <c r="BA53" s="98"/>
      <c r="BB53" s="98"/>
      <c r="BC53" s="98"/>
      <c r="BD53" s="98"/>
      <c r="BE53" s="98"/>
      <c r="BF53" s="98"/>
      <c r="BG53" s="98"/>
      <c r="BH53" s="98"/>
      <c r="BI53" s="98"/>
      <c r="BJ53" s="98"/>
      <c r="BK53" s="98"/>
      <c r="BL53" s="98"/>
      <c r="BM53" s="98"/>
      <c r="BN53" s="98"/>
      <c r="BO53" s="98"/>
      <c r="BP53" s="98"/>
      <c r="BQ53" s="98"/>
      <c r="BR53" s="98"/>
      <c r="BS53" s="98"/>
      <c r="BT53" s="98"/>
      <c r="BU53" s="98"/>
      <c r="BV53" s="98"/>
      <c r="BW53" s="98"/>
      <c r="BX53" s="98"/>
      <c r="BY53" s="98"/>
      <c r="BZ53" s="98"/>
      <c r="CA53" s="98"/>
      <c r="CB53" s="98"/>
      <c r="CC53" s="98"/>
      <c r="CD53" s="98"/>
      <c r="CE53" s="98"/>
      <c r="CF53" s="98"/>
      <c r="CG53" s="98"/>
      <c r="CH53" s="98"/>
      <c r="CI53" s="98"/>
      <c r="CJ53" s="98"/>
      <c r="CK53" s="98"/>
      <c r="CL53" s="98"/>
      <c r="CM53" s="98"/>
      <c r="CN53" s="98"/>
      <c r="CO53" s="98"/>
      <c r="CP53" s="98"/>
      <c r="CQ53" s="98"/>
      <c r="CR53" s="98"/>
      <c r="CS53" s="98"/>
      <c r="CT53" s="98"/>
      <c r="CU53" s="98"/>
      <c r="CV53" s="98"/>
      <c r="CW53" s="98"/>
      <c r="CX53" s="98"/>
      <c r="CY53" s="98"/>
      <c r="CZ53" s="98"/>
      <c r="DA53" s="98"/>
      <c r="DB53" s="98"/>
      <c r="DC53" s="98"/>
      <c r="DD53" s="98"/>
      <c r="DE53" s="98"/>
      <c r="DF53" s="98"/>
      <c r="DG53" s="98"/>
      <c r="DH53" s="98"/>
      <c r="DI53" s="98"/>
      <c r="DJ53" s="98"/>
      <c r="DK53" s="98"/>
      <c r="DL53" s="98"/>
      <c r="DM53" s="98"/>
      <c r="DN53" s="98"/>
      <c r="DO53" s="98"/>
      <c r="DP53" s="98"/>
      <c r="DQ53" s="98"/>
      <c r="DR53" s="98"/>
      <c r="DS53" s="98"/>
      <c r="DT53" s="98"/>
      <c r="DU53" s="98"/>
      <c r="DV53" s="98"/>
      <c r="DW53" s="98"/>
      <c r="DX53" s="98"/>
      <c r="DY53" s="98"/>
      <c r="DZ53" s="98"/>
      <c r="EA53" s="98"/>
      <c r="EB53" s="98"/>
      <c r="EC53" s="98"/>
      <c r="ED53" s="98"/>
      <c r="EE53" s="98"/>
      <c r="EF53" s="98"/>
      <c r="EG53" s="98"/>
      <c r="EH53" s="98"/>
      <c r="EI53" s="98"/>
      <c r="EJ53" s="98"/>
      <c r="EK53" s="98"/>
      <c r="EL53" s="98"/>
      <c r="EM53" s="98"/>
      <c r="EN53" s="98"/>
      <c r="EO53" s="98"/>
      <c r="EP53" s="98"/>
      <c r="EQ53" s="98"/>
      <c r="ER53" s="98"/>
      <c r="ES53" s="98"/>
      <c r="ET53" s="98"/>
      <c r="EU53" s="98"/>
      <c r="EV53" s="98"/>
      <c r="EW53" s="98"/>
      <c r="EX53" s="98"/>
      <c r="EY53" s="98"/>
      <c r="EZ53" s="98"/>
      <c r="FA53" s="98"/>
      <c r="FB53" s="98"/>
      <c r="FC53" s="98"/>
      <c r="FD53" s="98"/>
      <c r="FE53" s="98"/>
      <c r="FF53" s="98"/>
      <c r="FG53" s="98"/>
      <c r="FH53" s="98"/>
      <c r="FI53" s="98"/>
      <c r="FJ53" s="98"/>
      <c r="FK53" s="98"/>
      <c r="FL53" s="98"/>
      <c r="FM53" s="98"/>
      <c r="FN53" s="98"/>
      <c r="FO53" s="98"/>
      <c r="FP53" s="98"/>
      <c r="FQ53" s="98"/>
      <c r="FR53" s="98"/>
      <c r="FS53" s="98"/>
      <c r="FT53" s="98"/>
      <c r="FU53" s="98"/>
      <c r="FV53" s="98"/>
      <c r="FW53" s="98"/>
      <c r="FX53" s="98"/>
      <c r="FY53" s="98"/>
      <c r="FZ53" s="98"/>
      <c r="GA53" s="98"/>
      <c r="GB53" s="98"/>
      <c r="GC53" s="98"/>
      <c r="GD53" s="98"/>
      <c r="GE53" s="98"/>
      <c r="GF53" s="98"/>
      <c r="GG53" s="98"/>
      <c r="GH53" s="98"/>
      <c r="GI53" s="98"/>
      <c r="GJ53" s="98"/>
      <c r="GK53" s="98"/>
      <c r="GL53" s="98"/>
      <c r="GM53" s="98"/>
      <c r="GN53" s="98"/>
      <c r="GO53" s="98"/>
      <c r="GP53" s="98"/>
      <c r="GQ53" s="98"/>
      <c r="GR53" s="98"/>
      <c r="GS53" s="98"/>
      <c r="GT53" s="98"/>
      <c r="GU53" s="98"/>
      <c r="GV53" s="98"/>
      <c r="GW53" s="98"/>
      <c r="GX53" s="98"/>
      <c r="GY53" s="98"/>
      <c r="GZ53" s="98"/>
      <c r="HA53" s="98"/>
      <c r="HB53" s="98"/>
      <c r="HC53" s="98"/>
      <c r="HD53" s="98"/>
      <c r="HE53" s="98"/>
      <c r="HF53" s="98"/>
      <c r="HG53" s="98"/>
      <c r="HH53" s="98"/>
      <c r="HI53" s="98"/>
      <c r="HJ53" s="98"/>
      <c r="HK53" s="98"/>
      <c r="HL53" s="98"/>
      <c r="HM53" s="98"/>
      <c r="HN53" s="98"/>
      <c r="HO53" s="98"/>
      <c r="HP53" s="98"/>
      <c r="HQ53" s="98"/>
      <c r="HR53" s="98"/>
      <c r="HS53" s="98"/>
    </row>
    <row r="54" spans="2:227" s="97" customFormat="1" ht="12" customHeight="1">
      <c r="B54" s="177"/>
      <c r="C54" s="178"/>
      <c r="D54" s="126"/>
      <c r="K54" s="98"/>
      <c r="L54" s="98"/>
      <c r="M54" s="98"/>
      <c r="N54" s="98"/>
      <c r="O54" s="98"/>
      <c r="P54" s="98"/>
      <c r="Q54" s="98"/>
      <c r="R54" s="98"/>
      <c r="S54" s="98"/>
      <c r="T54" s="98"/>
      <c r="U54" s="98"/>
      <c r="V54" s="98"/>
      <c r="W54" s="98"/>
      <c r="X54" s="98"/>
      <c r="Y54" s="98"/>
      <c r="Z54" s="98"/>
      <c r="AA54" s="98"/>
      <c r="AB54" s="98"/>
      <c r="AC54" s="98"/>
      <c r="AD54" s="98"/>
      <c r="AE54" s="98"/>
      <c r="AF54" s="98"/>
      <c r="AG54" s="98"/>
      <c r="AH54" s="98"/>
      <c r="AI54" s="98"/>
      <c r="AJ54" s="98"/>
      <c r="AK54" s="98"/>
      <c r="AL54" s="98"/>
      <c r="AM54" s="98"/>
      <c r="AN54" s="98"/>
      <c r="AO54" s="98"/>
      <c r="AP54" s="98"/>
      <c r="AQ54" s="98"/>
      <c r="AR54" s="98"/>
      <c r="AS54" s="98"/>
      <c r="AT54" s="98"/>
      <c r="AU54" s="98"/>
      <c r="AV54" s="98"/>
      <c r="AW54" s="98"/>
      <c r="AX54" s="98"/>
      <c r="AY54" s="98"/>
      <c r="AZ54" s="98"/>
      <c r="BA54" s="98"/>
      <c r="BB54" s="98"/>
      <c r="BC54" s="98"/>
      <c r="BD54" s="98"/>
      <c r="BE54" s="98"/>
      <c r="BF54" s="98"/>
      <c r="BG54" s="98"/>
      <c r="BH54" s="98"/>
      <c r="BI54" s="98"/>
      <c r="BJ54" s="98"/>
      <c r="BK54" s="98"/>
      <c r="BL54" s="98"/>
      <c r="BM54" s="98"/>
      <c r="BN54" s="98"/>
      <c r="BO54" s="98"/>
      <c r="BP54" s="98"/>
      <c r="BQ54" s="98"/>
      <c r="BR54" s="98"/>
      <c r="BS54" s="98"/>
      <c r="BT54" s="98"/>
      <c r="BU54" s="98"/>
      <c r="BV54" s="98"/>
      <c r="BW54" s="98"/>
      <c r="BX54" s="98"/>
      <c r="BY54" s="98"/>
      <c r="BZ54" s="98"/>
      <c r="CA54" s="98"/>
      <c r="CB54" s="98"/>
      <c r="CC54" s="98"/>
      <c r="CD54" s="98"/>
      <c r="CE54" s="98"/>
      <c r="CF54" s="98"/>
      <c r="CG54" s="98"/>
      <c r="CH54" s="98"/>
      <c r="CI54" s="98"/>
      <c r="CJ54" s="98"/>
      <c r="CK54" s="98"/>
      <c r="CL54" s="98"/>
      <c r="CM54" s="98"/>
      <c r="CN54" s="98"/>
      <c r="CO54" s="98"/>
      <c r="CP54" s="98"/>
      <c r="CQ54" s="98"/>
      <c r="CR54" s="98"/>
      <c r="CS54" s="98"/>
      <c r="CT54" s="98"/>
      <c r="CU54" s="98"/>
      <c r="CV54" s="98"/>
      <c r="CW54" s="98"/>
      <c r="CX54" s="98"/>
      <c r="CY54" s="98"/>
      <c r="CZ54" s="98"/>
      <c r="DA54" s="98"/>
      <c r="DB54" s="98"/>
      <c r="DC54" s="98"/>
      <c r="DD54" s="98"/>
      <c r="DE54" s="98"/>
      <c r="DF54" s="98"/>
      <c r="DG54" s="98"/>
      <c r="DH54" s="98"/>
      <c r="DI54" s="98"/>
      <c r="DJ54" s="98"/>
      <c r="DK54" s="98"/>
      <c r="DL54" s="98"/>
      <c r="DM54" s="98"/>
      <c r="DN54" s="98"/>
      <c r="DO54" s="98"/>
      <c r="DP54" s="98"/>
      <c r="DQ54" s="98"/>
      <c r="DR54" s="98"/>
      <c r="DS54" s="98"/>
      <c r="DT54" s="98"/>
      <c r="DU54" s="98"/>
      <c r="DV54" s="98"/>
      <c r="DW54" s="98"/>
      <c r="DX54" s="98"/>
      <c r="DY54" s="98"/>
      <c r="DZ54" s="98"/>
      <c r="EA54" s="98"/>
      <c r="EB54" s="98"/>
      <c r="EC54" s="98"/>
      <c r="ED54" s="98"/>
      <c r="EE54" s="98"/>
      <c r="EF54" s="98"/>
      <c r="EG54" s="98"/>
      <c r="EH54" s="98"/>
      <c r="EI54" s="98"/>
      <c r="EJ54" s="98"/>
      <c r="EK54" s="98"/>
      <c r="EL54" s="98"/>
      <c r="EM54" s="98"/>
      <c r="EN54" s="98"/>
      <c r="EO54" s="98"/>
      <c r="EP54" s="98"/>
      <c r="EQ54" s="98"/>
      <c r="ER54" s="98"/>
      <c r="ES54" s="98"/>
      <c r="ET54" s="98"/>
      <c r="EU54" s="98"/>
      <c r="EV54" s="98"/>
      <c r="EW54" s="98"/>
      <c r="EX54" s="98"/>
      <c r="EY54" s="98"/>
      <c r="EZ54" s="98"/>
      <c r="FA54" s="98"/>
      <c r="FB54" s="98"/>
      <c r="FC54" s="98"/>
      <c r="FD54" s="98"/>
      <c r="FE54" s="98"/>
      <c r="FF54" s="98"/>
      <c r="FG54" s="98"/>
      <c r="FH54" s="98"/>
      <c r="FI54" s="98"/>
      <c r="FJ54" s="98"/>
      <c r="FK54" s="98"/>
      <c r="FL54" s="98"/>
      <c r="FM54" s="98"/>
      <c r="FN54" s="98"/>
      <c r="FO54" s="98"/>
      <c r="FP54" s="98"/>
      <c r="FQ54" s="98"/>
      <c r="FR54" s="98"/>
      <c r="FS54" s="98"/>
      <c r="FT54" s="98"/>
      <c r="FU54" s="98"/>
      <c r="FV54" s="98"/>
      <c r="FW54" s="98"/>
      <c r="FX54" s="98"/>
      <c r="FY54" s="98"/>
      <c r="FZ54" s="98"/>
      <c r="GA54" s="98"/>
      <c r="GB54" s="98"/>
      <c r="GC54" s="98"/>
      <c r="GD54" s="98"/>
      <c r="GE54" s="98"/>
      <c r="GF54" s="98"/>
      <c r="GG54" s="98"/>
      <c r="GH54" s="98"/>
      <c r="GI54" s="98"/>
      <c r="GJ54" s="98"/>
      <c r="GK54" s="98"/>
      <c r="GL54" s="98"/>
      <c r="GM54" s="98"/>
      <c r="GN54" s="98"/>
      <c r="GO54" s="98"/>
      <c r="GP54" s="98"/>
      <c r="GQ54" s="98"/>
      <c r="GR54" s="98"/>
      <c r="GS54" s="98"/>
      <c r="GT54" s="98"/>
      <c r="GU54" s="98"/>
      <c r="GV54" s="98"/>
      <c r="GW54" s="98"/>
      <c r="GX54" s="98"/>
      <c r="GY54" s="98"/>
      <c r="GZ54" s="98"/>
      <c r="HA54" s="98"/>
      <c r="HB54" s="98"/>
      <c r="HC54" s="98"/>
      <c r="HD54" s="98"/>
      <c r="HE54" s="98"/>
      <c r="HF54" s="98"/>
      <c r="HG54" s="98"/>
      <c r="HH54" s="98"/>
      <c r="HI54" s="98"/>
      <c r="HJ54" s="98"/>
      <c r="HK54" s="98"/>
      <c r="HL54" s="98"/>
      <c r="HM54" s="98"/>
      <c r="HN54" s="98"/>
      <c r="HO54" s="98"/>
      <c r="HP54" s="98"/>
      <c r="HQ54" s="98"/>
      <c r="HR54" s="98"/>
      <c r="HS54" s="98"/>
    </row>
    <row r="55" spans="2:227" s="97" customFormat="1" ht="12" customHeight="1">
      <c r="B55" s="177"/>
      <c r="C55" s="178"/>
      <c r="D55" s="126"/>
      <c r="K55" s="98"/>
      <c r="L55" s="98"/>
      <c r="M55" s="98"/>
      <c r="N55" s="98"/>
      <c r="O55" s="98"/>
      <c r="P55" s="98"/>
      <c r="Q55" s="98"/>
      <c r="R55" s="98"/>
      <c r="S55" s="98"/>
      <c r="T55" s="98"/>
      <c r="U55" s="98"/>
      <c r="V55" s="98"/>
      <c r="W55" s="98"/>
      <c r="X55" s="98"/>
      <c r="Y55" s="98"/>
      <c r="Z55" s="98"/>
      <c r="AA55" s="98"/>
      <c r="AB55" s="98"/>
      <c r="AC55" s="98"/>
      <c r="AD55" s="98"/>
      <c r="AE55" s="98"/>
      <c r="AF55" s="98"/>
      <c r="AG55" s="98"/>
      <c r="AH55" s="98"/>
      <c r="AI55" s="98"/>
      <c r="AJ55" s="98"/>
      <c r="AK55" s="98"/>
      <c r="AL55" s="98"/>
      <c r="AM55" s="98"/>
      <c r="AN55" s="98"/>
      <c r="AO55" s="98"/>
      <c r="AP55" s="98"/>
      <c r="AQ55" s="98"/>
      <c r="AR55" s="98"/>
      <c r="AS55" s="98"/>
      <c r="AT55" s="98"/>
      <c r="AU55" s="98"/>
      <c r="AV55" s="98"/>
      <c r="AW55" s="98"/>
      <c r="AX55" s="98"/>
      <c r="AY55" s="98"/>
      <c r="AZ55" s="98"/>
      <c r="BA55" s="98"/>
      <c r="BB55" s="98"/>
      <c r="BC55" s="98"/>
      <c r="BD55" s="98"/>
      <c r="BE55" s="98"/>
      <c r="BF55" s="98"/>
      <c r="BG55" s="98"/>
      <c r="BH55" s="98"/>
      <c r="BI55" s="98"/>
      <c r="BJ55" s="98"/>
      <c r="BK55" s="98"/>
      <c r="BL55" s="98"/>
      <c r="BM55" s="98"/>
      <c r="BN55" s="98"/>
      <c r="BO55" s="98"/>
      <c r="BP55" s="98"/>
      <c r="BQ55" s="98"/>
      <c r="BR55" s="98"/>
      <c r="BS55" s="98"/>
      <c r="BT55" s="98"/>
      <c r="BU55" s="98"/>
      <c r="BV55" s="98"/>
      <c r="BW55" s="98"/>
      <c r="BX55" s="98"/>
      <c r="BY55" s="98"/>
      <c r="BZ55" s="98"/>
      <c r="CA55" s="98"/>
      <c r="CB55" s="98"/>
      <c r="CC55" s="98"/>
      <c r="CD55" s="98"/>
      <c r="CE55" s="98"/>
      <c r="CF55" s="98"/>
      <c r="CG55" s="98"/>
      <c r="CH55" s="98"/>
      <c r="CI55" s="98"/>
      <c r="CJ55" s="98"/>
      <c r="CK55" s="98"/>
      <c r="CL55" s="98"/>
      <c r="CM55" s="98"/>
      <c r="CN55" s="98"/>
      <c r="CO55" s="98"/>
      <c r="CP55" s="98"/>
      <c r="CQ55" s="98"/>
      <c r="CR55" s="98"/>
      <c r="CS55" s="98"/>
      <c r="CT55" s="98"/>
      <c r="CU55" s="98"/>
      <c r="CV55" s="98"/>
      <c r="CW55" s="98"/>
      <c r="CX55" s="98"/>
      <c r="CY55" s="98"/>
      <c r="CZ55" s="98"/>
      <c r="DA55" s="98"/>
      <c r="DB55" s="98"/>
      <c r="DC55" s="98"/>
      <c r="DD55" s="98"/>
      <c r="DE55" s="98"/>
      <c r="DF55" s="98"/>
      <c r="DG55" s="98"/>
      <c r="DH55" s="98"/>
      <c r="DI55" s="98"/>
      <c r="DJ55" s="98"/>
      <c r="DK55" s="98"/>
      <c r="DL55" s="98"/>
      <c r="DM55" s="98"/>
      <c r="DN55" s="98"/>
      <c r="DO55" s="98"/>
      <c r="DP55" s="98"/>
      <c r="DQ55" s="98"/>
      <c r="DR55" s="98"/>
      <c r="DS55" s="98"/>
      <c r="DT55" s="98"/>
      <c r="DU55" s="98"/>
      <c r="DV55" s="98"/>
      <c r="DW55" s="98"/>
      <c r="DX55" s="98"/>
      <c r="DY55" s="98"/>
      <c r="DZ55" s="98"/>
      <c r="EA55" s="98"/>
      <c r="EB55" s="98"/>
      <c r="EC55" s="98"/>
      <c r="ED55" s="98"/>
      <c r="EE55" s="98"/>
      <c r="EF55" s="98"/>
      <c r="EG55" s="98"/>
      <c r="EH55" s="98"/>
      <c r="EI55" s="98"/>
      <c r="EJ55" s="98"/>
      <c r="EK55" s="98"/>
      <c r="EL55" s="98"/>
      <c r="EM55" s="98"/>
      <c r="EN55" s="98"/>
      <c r="EO55" s="98"/>
      <c r="EP55" s="98"/>
      <c r="EQ55" s="98"/>
      <c r="ER55" s="98"/>
      <c r="ES55" s="98"/>
      <c r="ET55" s="98"/>
      <c r="EU55" s="98"/>
      <c r="EV55" s="98"/>
      <c r="EW55" s="98"/>
      <c r="EX55" s="98"/>
      <c r="EY55" s="98"/>
      <c r="EZ55" s="98"/>
      <c r="FA55" s="98"/>
      <c r="FB55" s="98"/>
      <c r="FC55" s="98"/>
      <c r="FD55" s="98"/>
      <c r="FE55" s="98"/>
      <c r="FF55" s="98"/>
      <c r="FG55" s="98"/>
      <c r="FH55" s="98"/>
      <c r="FI55" s="98"/>
      <c r="FJ55" s="98"/>
      <c r="FK55" s="98"/>
      <c r="FL55" s="98"/>
      <c r="FM55" s="98"/>
      <c r="FN55" s="98"/>
      <c r="FO55" s="98"/>
      <c r="FP55" s="98"/>
      <c r="FQ55" s="98"/>
      <c r="FR55" s="98"/>
      <c r="FS55" s="98"/>
      <c r="FT55" s="98"/>
      <c r="FU55" s="98"/>
      <c r="FV55" s="98"/>
      <c r="FW55" s="98"/>
      <c r="FX55" s="98"/>
      <c r="FY55" s="98"/>
      <c r="FZ55" s="98"/>
      <c r="GA55" s="98"/>
      <c r="GB55" s="98"/>
      <c r="GC55" s="98"/>
      <c r="GD55" s="98"/>
      <c r="GE55" s="98"/>
      <c r="GF55" s="98"/>
      <c r="GG55" s="98"/>
      <c r="GH55" s="98"/>
      <c r="GI55" s="98"/>
      <c r="GJ55" s="98"/>
      <c r="GK55" s="98"/>
      <c r="GL55" s="98"/>
      <c r="GM55" s="98"/>
      <c r="GN55" s="98"/>
      <c r="GO55" s="98"/>
      <c r="GP55" s="98"/>
      <c r="GQ55" s="98"/>
      <c r="GR55" s="98"/>
      <c r="GS55" s="98"/>
      <c r="GT55" s="98"/>
      <c r="GU55" s="98"/>
      <c r="GV55" s="98"/>
      <c r="GW55" s="98"/>
      <c r="GX55" s="98"/>
      <c r="GY55" s="98"/>
      <c r="GZ55" s="98"/>
      <c r="HA55" s="98"/>
      <c r="HB55" s="98"/>
      <c r="HC55" s="98"/>
      <c r="HD55" s="98"/>
      <c r="HE55" s="98"/>
      <c r="HF55" s="98"/>
      <c r="HG55" s="98"/>
      <c r="HH55" s="98"/>
      <c r="HI55" s="98"/>
      <c r="HJ55" s="98"/>
      <c r="HK55" s="98"/>
      <c r="HL55" s="98"/>
      <c r="HM55" s="98"/>
      <c r="HN55" s="98"/>
      <c r="HO55" s="98"/>
      <c r="HP55" s="98"/>
      <c r="HQ55" s="98"/>
      <c r="HR55" s="98"/>
      <c r="HS55" s="98"/>
    </row>
    <row r="56" spans="2:227" s="97" customFormat="1" ht="12" customHeight="1">
      <c r="B56" s="177"/>
      <c r="C56" s="178"/>
      <c r="D56" s="126"/>
      <c r="K56" s="98"/>
      <c r="L56" s="98"/>
      <c r="M56" s="98"/>
      <c r="N56" s="98"/>
      <c r="O56" s="98"/>
      <c r="P56" s="98"/>
      <c r="Q56" s="98"/>
      <c r="R56" s="98"/>
      <c r="S56" s="98"/>
      <c r="T56" s="98"/>
      <c r="U56" s="98"/>
      <c r="V56" s="98"/>
      <c r="W56" s="98"/>
      <c r="X56" s="98"/>
      <c r="Y56" s="98"/>
      <c r="Z56" s="98"/>
      <c r="AA56" s="98"/>
      <c r="AB56" s="98"/>
      <c r="AC56" s="98"/>
      <c r="AD56" s="98"/>
      <c r="AE56" s="98"/>
      <c r="AF56" s="98"/>
      <c r="AG56" s="98"/>
      <c r="AH56" s="98"/>
      <c r="AI56" s="98"/>
      <c r="AJ56" s="98"/>
      <c r="AK56" s="98"/>
      <c r="AL56" s="98"/>
      <c r="AM56" s="98"/>
      <c r="AN56" s="98"/>
      <c r="AO56" s="98"/>
      <c r="AP56" s="98"/>
      <c r="AQ56" s="98"/>
      <c r="AR56" s="98"/>
      <c r="AS56" s="98"/>
      <c r="AT56" s="98"/>
      <c r="AU56" s="98"/>
      <c r="AV56" s="98"/>
      <c r="AW56" s="98"/>
      <c r="AX56" s="98"/>
      <c r="AY56" s="98"/>
      <c r="AZ56" s="98"/>
      <c r="BA56" s="98"/>
      <c r="BB56" s="98"/>
      <c r="BC56" s="98"/>
      <c r="BD56" s="98"/>
      <c r="BE56" s="98"/>
      <c r="BF56" s="98"/>
      <c r="BG56" s="98"/>
      <c r="BH56" s="98"/>
      <c r="BI56" s="98"/>
      <c r="BJ56" s="98"/>
      <c r="BK56" s="98"/>
      <c r="BL56" s="98"/>
      <c r="BM56" s="98"/>
      <c r="BN56" s="98"/>
      <c r="BO56" s="98"/>
      <c r="BP56" s="98"/>
      <c r="BQ56" s="98"/>
      <c r="BR56" s="98"/>
      <c r="BS56" s="98"/>
      <c r="BT56" s="98"/>
      <c r="BU56" s="98"/>
      <c r="BV56" s="98"/>
      <c r="BW56" s="98"/>
      <c r="BX56" s="98"/>
      <c r="BY56" s="98"/>
      <c r="BZ56" s="98"/>
      <c r="CA56" s="98"/>
      <c r="CB56" s="98"/>
      <c r="CC56" s="98"/>
      <c r="CD56" s="98"/>
      <c r="CE56" s="98"/>
      <c r="CF56" s="98"/>
      <c r="CG56" s="98"/>
      <c r="CH56" s="98"/>
      <c r="CI56" s="98"/>
      <c r="CJ56" s="98"/>
      <c r="CK56" s="98"/>
      <c r="CL56" s="98"/>
      <c r="CM56" s="98"/>
      <c r="CN56" s="98"/>
      <c r="CO56" s="98"/>
      <c r="CP56" s="98"/>
      <c r="CQ56" s="98"/>
      <c r="CR56" s="98"/>
      <c r="CS56" s="98"/>
      <c r="CT56" s="98"/>
      <c r="CU56" s="98"/>
      <c r="CV56" s="98"/>
      <c r="CW56" s="98"/>
      <c r="CX56" s="98"/>
      <c r="CY56" s="98"/>
      <c r="CZ56" s="98"/>
      <c r="DA56" s="98"/>
      <c r="DB56" s="98"/>
      <c r="DC56" s="98"/>
      <c r="DD56" s="98"/>
      <c r="DE56" s="98"/>
      <c r="DF56" s="98"/>
      <c r="DG56" s="98"/>
      <c r="DH56" s="98"/>
      <c r="DI56" s="98"/>
      <c r="DJ56" s="98"/>
      <c r="DK56" s="98"/>
      <c r="DL56" s="98"/>
      <c r="DM56" s="98"/>
      <c r="DN56" s="98"/>
      <c r="DO56" s="98"/>
      <c r="DP56" s="98"/>
      <c r="DQ56" s="98"/>
      <c r="DR56" s="98"/>
      <c r="DS56" s="98"/>
      <c r="DT56" s="98"/>
      <c r="DU56" s="98"/>
      <c r="DV56" s="98"/>
      <c r="DW56" s="98"/>
      <c r="DX56" s="98"/>
      <c r="DY56" s="98"/>
      <c r="DZ56" s="98"/>
      <c r="EA56" s="98"/>
      <c r="EB56" s="98"/>
      <c r="EC56" s="98"/>
      <c r="ED56" s="98"/>
      <c r="EE56" s="98"/>
      <c r="EF56" s="98"/>
      <c r="EG56" s="98"/>
      <c r="EH56" s="98"/>
      <c r="EI56" s="98"/>
      <c r="EJ56" s="98"/>
      <c r="EK56" s="98"/>
      <c r="EL56" s="98"/>
      <c r="EM56" s="98"/>
      <c r="EN56" s="98"/>
      <c r="EO56" s="98"/>
      <c r="EP56" s="98"/>
      <c r="EQ56" s="98"/>
      <c r="ER56" s="98"/>
      <c r="ES56" s="98"/>
      <c r="ET56" s="98"/>
      <c r="EU56" s="98"/>
      <c r="EV56" s="98"/>
      <c r="EW56" s="98"/>
      <c r="EX56" s="98"/>
      <c r="EY56" s="98"/>
      <c r="EZ56" s="98"/>
      <c r="FA56" s="98"/>
      <c r="FB56" s="98"/>
      <c r="FC56" s="98"/>
      <c r="FD56" s="98"/>
      <c r="FE56" s="98"/>
      <c r="FF56" s="98"/>
      <c r="FG56" s="98"/>
      <c r="FH56" s="98"/>
      <c r="FI56" s="98"/>
      <c r="FJ56" s="98"/>
      <c r="FK56" s="98"/>
      <c r="FL56" s="98"/>
      <c r="FM56" s="98"/>
      <c r="FN56" s="98"/>
      <c r="FO56" s="98"/>
      <c r="FP56" s="98"/>
      <c r="FQ56" s="98"/>
      <c r="FR56" s="98"/>
      <c r="FS56" s="98"/>
      <c r="FT56" s="98"/>
      <c r="FU56" s="98"/>
      <c r="FV56" s="98"/>
      <c r="FW56" s="98"/>
      <c r="FX56" s="98"/>
      <c r="FY56" s="98"/>
      <c r="FZ56" s="98"/>
      <c r="GA56" s="98"/>
      <c r="GB56" s="98"/>
      <c r="GC56" s="98"/>
      <c r="GD56" s="98"/>
      <c r="GE56" s="98"/>
      <c r="GF56" s="98"/>
      <c r="GG56" s="98"/>
      <c r="GH56" s="98"/>
      <c r="GI56" s="98"/>
      <c r="GJ56" s="98"/>
      <c r="GK56" s="98"/>
      <c r="GL56" s="98"/>
      <c r="GM56" s="98"/>
      <c r="GN56" s="98"/>
      <c r="GO56" s="98"/>
      <c r="GP56" s="98"/>
      <c r="GQ56" s="98"/>
      <c r="GR56" s="98"/>
      <c r="GS56" s="98"/>
      <c r="GT56" s="98"/>
      <c r="GU56" s="98"/>
      <c r="GV56" s="98"/>
      <c r="GW56" s="98"/>
      <c r="GX56" s="98"/>
      <c r="GY56" s="98"/>
      <c r="GZ56" s="98"/>
      <c r="HA56" s="98"/>
      <c r="HB56" s="98"/>
      <c r="HC56" s="98"/>
      <c r="HD56" s="98"/>
      <c r="HE56" s="98"/>
      <c r="HF56" s="98"/>
      <c r="HG56" s="98"/>
      <c r="HH56" s="98"/>
      <c r="HI56" s="98"/>
      <c r="HJ56" s="98"/>
      <c r="HK56" s="98"/>
      <c r="HL56" s="98"/>
      <c r="HM56" s="98"/>
      <c r="HN56" s="98"/>
      <c r="HO56" s="98"/>
      <c r="HP56" s="98"/>
      <c r="HQ56" s="98"/>
      <c r="HR56" s="98"/>
      <c r="HS56" s="98"/>
    </row>
    <row r="57" spans="2:227" s="97" customFormat="1" ht="12" customHeight="1">
      <c r="B57" s="177"/>
      <c r="C57" s="178"/>
      <c r="D57" s="126"/>
      <c r="K57" s="98"/>
      <c r="L57" s="98"/>
      <c r="M57" s="98"/>
      <c r="N57" s="98"/>
      <c r="O57" s="98"/>
      <c r="P57" s="98"/>
      <c r="Q57" s="98"/>
      <c r="R57" s="98"/>
      <c r="S57" s="98"/>
      <c r="T57" s="98"/>
      <c r="U57" s="98"/>
      <c r="V57" s="98"/>
      <c r="W57" s="98"/>
      <c r="X57" s="98"/>
      <c r="Y57" s="98"/>
      <c r="Z57" s="98"/>
      <c r="AA57" s="98"/>
      <c r="AB57" s="98"/>
      <c r="AC57" s="98"/>
      <c r="AD57" s="98"/>
      <c r="AE57" s="98"/>
      <c r="AF57" s="98"/>
      <c r="AG57" s="98"/>
      <c r="AH57" s="98"/>
      <c r="AI57" s="98"/>
      <c r="AJ57" s="98"/>
      <c r="AK57" s="98"/>
      <c r="AL57" s="98"/>
      <c r="AM57" s="98"/>
      <c r="AN57" s="98"/>
      <c r="AO57" s="98"/>
      <c r="AP57" s="98"/>
      <c r="AQ57" s="98"/>
      <c r="AR57" s="98"/>
      <c r="AS57" s="98"/>
      <c r="AT57" s="98"/>
      <c r="AU57" s="98"/>
      <c r="AV57" s="98"/>
      <c r="AW57" s="98"/>
      <c r="AX57" s="98"/>
      <c r="AY57" s="98"/>
      <c r="AZ57" s="98"/>
      <c r="BA57" s="98"/>
      <c r="BB57" s="98"/>
      <c r="BC57" s="98"/>
      <c r="BD57" s="98"/>
      <c r="BE57" s="98"/>
      <c r="BF57" s="98"/>
      <c r="BG57" s="98"/>
      <c r="BH57" s="98"/>
      <c r="BI57" s="98"/>
      <c r="BJ57" s="98"/>
      <c r="BK57" s="98"/>
      <c r="BL57" s="98"/>
      <c r="BM57" s="98"/>
      <c r="BN57" s="98"/>
      <c r="BO57" s="98"/>
      <c r="BP57" s="98"/>
      <c r="BQ57" s="98"/>
      <c r="BR57" s="98"/>
      <c r="BS57" s="98"/>
      <c r="BT57" s="98"/>
      <c r="BU57" s="98"/>
      <c r="BV57" s="98"/>
      <c r="BW57" s="98"/>
      <c r="BX57" s="98"/>
      <c r="BY57" s="98"/>
      <c r="BZ57" s="98"/>
      <c r="CA57" s="98"/>
      <c r="CB57" s="98"/>
      <c r="CC57" s="98"/>
      <c r="CD57" s="98"/>
      <c r="CE57" s="98"/>
      <c r="CF57" s="98"/>
      <c r="CG57" s="98"/>
      <c r="CH57" s="98"/>
      <c r="CI57" s="98"/>
      <c r="CJ57" s="98"/>
      <c r="CK57" s="98"/>
      <c r="CL57" s="98"/>
      <c r="CM57" s="98"/>
      <c r="CN57" s="98"/>
      <c r="CO57" s="98"/>
      <c r="CP57" s="98"/>
      <c r="CQ57" s="98"/>
      <c r="CR57" s="98"/>
      <c r="CS57" s="98"/>
      <c r="CT57" s="98"/>
      <c r="CU57" s="98"/>
      <c r="CV57" s="98"/>
      <c r="CW57" s="98"/>
      <c r="CX57" s="98"/>
      <c r="CY57" s="98"/>
      <c r="CZ57" s="98"/>
      <c r="DA57" s="98"/>
      <c r="DB57" s="98"/>
      <c r="DC57" s="98"/>
      <c r="DD57" s="98"/>
      <c r="DE57" s="98"/>
      <c r="DF57" s="98"/>
      <c r="DG57" s="98"/>
      <c r="DH57" s="98"/>
      <c r="DI57" s="98"/>
      <c r="DJ57" s="98"/>
      <c r="DK57" s="98"/>
      <c r="DL57" s="98"/>
      <c r="DM57" s="98"/>
      <c r="DN57" s="98"/>
      <c r="DO57" s="98"/>
      <c r="DP57" s="98"/>
      <c r="DQ57" s="98"/>
      <c r="DR57" s="98"/>
      <c r="DS57" s="98"/>
      <c r="DT57" s="98"/>
      <c r="DU57" s="98"/>
      <c r="DV57" s="98"/>
      <c r="DW57" s="98"/>
      <c r="DX57" s="98"/>
      <c r="DY57" s="98"/>
      <c r="DZ57" s="98"/>
      <c r="EA57" s="98"/>
      <c r="EB57" s="98"/>
      <c r="EC57" s="98"/>
      <c r="ED57" s="98"/>
      <c r="EE57" s="98"/>
      <c r="EF57" s="98"/>
      <c r="EG57" s="98"/>
      <c r="EH57" s="98"/>
      <c r="EI57" s="98"/>
      <c r="EJ57" s="98"/>
      <c r="EK57" s="98"/>
      <c r="EL57" s="98"/>
      <c r="EM57" s="98"/>
      <c r="EN57" s="98"/>
      <c r="EO57" s="98"/>
      <c r="EP57" s="98"/>
      <c r="EQ57" s="98"/>
      <c r="ER57" s="98"/>
      <c r="ES57" s="98"/>
      <c r="ET57" s="98"/>
      <c r="EU57" s="98"/>
      <c r="EV57" s="98"/>
      <c r="EW57" s="98"/>
      <c r="EX57" s="98"/>
      <c r="EY57" s="98"/>
      <c r="EZ57" s="98"/>
      <c r="FA57" s="98"/>
      <c r="FB57" s="98"/>
      <c r="FC57" s="98"/>
      <c r="FD57" s="98"/>
      <c r="FE57" s="98"/>
      <c r="FF57" s="98"/>
      <c r="FG57" s="98"/>
      <c r="FH57" s="98"/>
      <c r="FI57" s="98"/>
      <c r="FJ57" s="98"/>
      <c r="FK57" s="98"/>
      <c r="FL57" s="98"/>
      <c r="FM57" s="98"/>
      <c r="FN57" s="98"/>
      <c r="FO57" s="98"/>
      <c r="FP57" s="98"/>
      <c r="FQ57" s="98"/>
      <c r="FR57" s="98"/>
      <c r="FS57" s="98"/>
      <c r="FT57" s="98"/>
      <c r="FU57" s="98"/>
      <c r="FV57" s="98"/>
      <c r="FW57" s="98"/>
      <c r="FX57" s="98"/>
      <c r="FY57" s="98"/>
      <c r="FZ57" s="98"/>
      <c r="GA57" s="98"/>
      <c r="GB57" s="98"/>
      <c r="GC57" s="98"/>
      <c r="GD57" s="98"/>
      <c r="GE57" s="98"/>
      <c r="GF57" s="98"/>
      <c r="GG57" s="98"/>
      <c r="GH57" s="98"/>
      <c r="GI57" s="98"/>
      <c r="GJ57" s="98"/>
      <c r="GK57" s="98"/>
      <c r="GL57" s="98"/>
      <c r="GM57" s="98"/>
      <c r="GN57" s="98"/>
      <c r="GO57" s="98"/>
      <c r="GP57" s="98"/>
      <c r="GQ57" s="98"/>
      <c r="GR57" s="98"/>
      <c r="GS57" s="98"/>
      <c r="GT57" s="98"/>
      <c r="GU57" s="98"/>
      <c r="GV57" s="98"/>
      <c r="GW57" s="98"/>
      <c r="GX57" s="98"/>
      <c r="GY57" s="98"/>
      <c r="GZ57" s="98"/>
      <c r="HA57" s="98"/>
      <c r="HB57" s="98"/>
      <c r="HC57" s="98"/>
      <c r="HD57" s="98"/>
      <c r="HE57" s="98"/>
      <c r="HF57" s="98"/>
      <c r="HG57" s="98"/>
      <c r="HH57" s="98"/>
      <c r="HI57" s="98"/>
      <c r="HJ57" s="98"/>
      <c r="HK57" s="98"/>
      <c r="HL57" s="98"/>
      <c r="HM57" s="98"/>
      <c r="HN57" s="98"/>
      <c r="HO57" s="98"/>
      <c r="HP57" s="98"/>
      <c r="HQ57" s="98"/>
      <c r="HR57" s="98"/>
      <c r="HS57" s="98"/>
    </row>
    <row r="58" spans="2:227" s="97" customFormat="1" ht="12" customHeight="1">
      <c r="B58" s="177"/>
      <c r="C58" s="178"/>
      <c r="D58" s="126"/>
      <c r="K58" s="98"/>
      <c r="L58" s="98"/>
      <c r="M58" s="98"/>
      <c r="N58" s="98"/>
      <c r="O58" s="98"/>
      <c r="P58" s="98"/>
      <c r="Q58" s="98"/>
      <c r="R58" s="98"/>
      <c r="S58" s="98"/>
      <c r="T58" s="98"/>
      <c r="U58" s="98"/>
      <c r="V58" s="98"/>
      <c r="W58" s="98"/>
      <c r="X58" s="98"/>
      <c r="Y58" s="98"/>
      <c r="Z58" s="98"/>
      <c r="AA58" s="98"/>
      <c r="AB58" s="98"/>
      <c r="AC58" s="98"/>
      <c r="AD58" s="98"/>
      <c r="AE58" s="98"/>
      <c r="AF58" s="98"/>
      <c r="AG58" s="98"/>
      <c r="AH58" s="98"/>
      <c r="AI58" s="98"/>
      <c r="AJ58" s="98"/>
      <c r="AK58" s="98"/>
      <c r="AL58" s="98"/>
      <c r="AM58" s="98"/>
      <c r="AN58" s="98"/>
      <c r="AO58" s="98"/>
      <c r="AP58" s="98"/>
      <c r="AQ58" s="98"/>
      <c r="AR58" s="98"/>
      <c r="AS58" s="98"/>
      <c r="AT58" s="98"/>
      <c r="AU58" s="98"/>
      <c r="AV58" s="98"/>
      <c r="AW58" s="98"/>
      <c r="AX58" s="98"/>
      <c r="AY58" s="98"/>
      <c r="AZ58" s="98"/>
      <c r="BA58" s="98"/>
      <c r="BB58" s="98"/>
      <c r="BC58" s="98"/>
      <c r="BD58" s="98"/>
      <c r="BE58" s="98"/>
      <c r="BF58" s="98"/>
      <c r="BG58" s="98"/>
      <c r="BH58" s="98"/>
      <c r="BI58" s="98"/>
      <c r="BJ58" s="98"/>
      <c r="BK58" s="98"/>
      <c r="BL58" s="98"/>
      <c r="BM58" s="98"/>
      <c r="BN58" s="98"/>
      <c r="BO58" s="98"/>
      <c r="BP58" s="98"/>
      <c r="BQ58" s="98"/>
      <c r="BR58" s="98"/>
      <c r="BS58" s="98"/>
      <c r="BT58" s="98"/>
      <c r="BU58" s="98"/>
      <c r="BV58" s="98"/>
      <c r="BW58" s="98"/>
      <c r="BX58" s="98"/>
      <c r="BY58" s="98"/>
      <c r="BZ58" s="98"/>
      <c r="CA58" s="98"/>
      <c r="CB58" s="98"/>
      <c r="CC58" s="98"/>
      <c r="CD58" s="98"/>
      <c r="CE58" s="98"/>
      <c r="CF58" s="98"/>
      <c r="CG58" s="98"/>
      <c r="CH58" s="98"/>
      <c r="CI58" s="98"/>
      <c r="CJ58" s="98"/>
      <c r="CK58" s="98"/>
      <c r="CL58" s="98"/>
      <c r="CM58" s="98"/>
      <c r="CN58" s="98"/>
      <c r="CO58" s="98"/>
      <c r="CP58" s="98"/>
      <c r="CQ58" s="98"/>
      <c r="CR58" s="98"/>
      <c r="CS58" s="98"/>
      <c r="CT58" s="98"/>
      <c r="CU58" s="98"/>
      <c r="CV58" s="98"/>
      <c r="CW58" s="98"/>
      <c r="CX58" s="98"/>
      <c r="CY58" s="98"/>
      <c r="CZ58" s="98"/>
      <c r="DA58" s="98"/>
      <c r="DB58" s="98"/>
      <c r="DC58" s="98"/>
      <c r="DD58" s="98"/>
      <c r="DE58" s="98"/>
      <c r="DF58" s="98"/>
      <c r="DG58" s="98"/>
      <c r="DH58" s="98"/>
      <c r="DI58" s="98"/>
      <c r="DJ58" s="98"/>
      <c r="DK58" s="98"/>
      <c r="DL58" s="98"/>
      <c r="DM58" s="98"/>
      <c r="DN58" s="98"/>
      <c r="DO58" s="98"/>
      <c r="DP58" s="98"/>
      <c r="DQ58" s="98"/>
      <c r="DR58" s="98"/>
      <c r="DS58" s="98"/>
      <c r="DT58" s="98"/>
      <c r="DU58" s="98"/>
      <c r="DV58" s="98"/>
      <c r="DW58" s="98"/>
      <c r="DX58" s="98"/>
      <c r="DY58" s="98"/>
      <c r="DZ58" s="98"/>
      <c r="EA58" s="98"/>
      <c r="EB58" s="98"/>
      <c r="EC58" s="98"/>
      <c r="ED58" s="98"/>
      <c r="EE58" s="98"/>
      <c r="EF58" s="98"/>
      <c r="EG58" s="98"/>
      <c r="EH58" s="98"/>
      <c r="EI58" s="98"/>
      <c r="EJ58" s="98"/>
      <c r="EK58" s="98"/>
      <c r="EL58" s="98"/>
      <c r="EM58" s="98"/>
      <c r="EN58" s="98"/>
      <c r="EO58" s="98"/>
      <c r="EP58" s="98"/>
      <c r="EQ58" s="98"/>
      <c r="ER58" s="98"/>
      <c r="ES58" s="98"/>
      <c r="ET58" s="98"/>
      <c r="EU58" s="98"/>
      <c r="EV58" s="98"/>
      <c r="EW58" s="98"/>
      <c r="EX58" s="98"/>
      <c r="EY58" s="98"/>
      <c r="EZ58" s="98"/>
      <c r="FA58" s="98"/>
      <c r="FB58" s="98"/>
      <c r="FC58" s="98"/>
      <c r="FD58" s="98"/>
      <c r="FE58" s="98"/>
      <c r="FF58" s="98"/>
      <c r="FG58" s="98"/>
      <c r="FH58" s="98"/>
      <c r="FI58" s="98"/>
      <c r="FJ58" s="98"/>
      <c r="FK58" s="98"/>
      <c r="FL58" s="98"/>
      <c r="FM58" s="98"/>
      <c r="FN58" s="98"/>
      <c r="FO58" s="98"/>
      <c r="FP58" s="98"/>
      <c r="FQ58" s="98"/>
      <c r="FR58" s="98"/>
      <c r="FS58" s="98"/>
      <c r="FT58" s="98"/>
      <c r="FU58" s="98"/>
      <c r="FV58" s="98"/>
      <c r="FW58" s="98"/>
      <c r="FX58" s="98"/>
      <c r="FY58" s="98"/>
      <c r="FZ58" s="98"/>
      <c r="GA58" s="98"/>
      <c r="GB58" s="98"/>
      <c r="GC58" s="98"/>
      <c r="GD58" s="98"/>
      <c r="GE58" s="98"/>
      <c r="GF58" s="98"/>
      <c r="GG58" s="98"/>
      <c r="GH58" s="98"/>
      <c r="GI58" s="98"/>
      <c r="GJ58" s="98"/>
      <c r="GK58" s="98"/>
      <c r="GL58" s="98"/>
      <c r="GM58" s="98"/>
      <c r="GN58" s="98"/>
      <c r="GO58" s="98"/>
      <c r="GP58" s="98"/>
      <c r="GQ58" s="98"/>
      <c r="GR58" s="98"/>
      <c r="GS58" s="98"/>
      <c r="GT58" s="98"/>
      <c r="GU58" s="98"/>
      <c r="GV58" s="98"/>
      <c r="GW58" s="98"/>
      <c r="GX58" s="98"/>
      <c r="GY58" s="98"/>
      <c r="GZ58" s="98"/>
      <c r="HA58" s="98"/>
      <c r="HB58" s="98"/>
      <c r="HC58" s="98"/>
      <c r="HD58" s="98"/>
      <c r="HE58" s="98"/>
      <c r="HF58" s="98"/>
      <c r="HG58" s="98"/>
      <c r="HH58" s="98"/>
      <c r="HI58" s="98"/>
      <c r="HJ58" s="98"/>
      <c r="HK58" s="98"/>
      <c r="HL58" s="98"/>
      <c r="HM58" s="98"/>
      <c r="HN58" s="98"/>
      <c r="HO58" s="98"/>
      <c r="HP58" s="98"/>
      <c r="HQ58" s="98"/>
      <c r="HR58" s="98"/>
      <c r="HS58" s="98"/>
    </row>
    <row r="59" spans="2:227" s="97" customFormat="1" ht="12" customHeight="1">
      <c r="B59" s="177"/>
      <c r="C59" s="178"/>
      <c r="D59" s="126"/>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c r="AP59" s="98"/>
      <c r="AQ59" s="98"/>
      <c r="AR59" s="98"/>
      <c r="AS59" s="98"/>
      <c r="AT59" s="98"/>
      <c r="AU59" s="98"/>
      <c r="AV59" s="98"/>
      <c r="AW59" s="98"/>
      <c r="AX59" s="98"/>
      <c r="AY59" s="98"/>
      <c r="AZ59" s="98"/>
      <c r="BA59" s="98"/>
      <c r="BB59" s="98"/>
      <c r="BC59" s="98"/>
      <c r="BD59" s="98"/>
      <c r="BE59" s="98"/>
      <c r="BF59" s="98"/>
      <c r="BG59" s="98"/>
      <c r="BH59" s="98"/>
      <c r="BI59" s="98"/>
      <c r="BJ59" s="98"/>
      <c r="BK59" s="98"/>
      <c r="BL59" s="98"/>
      <c r="BM59" s="98"/>
      <c r="BN59" s="98"/>
      <c r="BO59" s="98"/>
      <c r="BP59" s="98"/>
      <c r="BQ59" s="98"/>
      <c r="BR59" s="98"/>
      <c r="BS59" s="98"/>
      <c r="BT59" s="98"/>
      <c r="BU59" s="98"/>
      <c r="BV59" s="98"/>
      <c r="BW59" s="98"/>
      <c r="BX59" s="98"/>
      <c r="BY59" s="98"/>
      <c r="BZ59" s="98"/>
      <c r="CA59" s="98"/>
      <c r="CB59" s="98"/>
      <c r="CC59" s="98"/>
      <c r="CD59" s="98"/>
      <c r="CE59" s="98"/>
      <c r="CF59" s="98"/>
      <c r="CG59" s="98"/>
      <c r="CH59" s="98"/>
      <c r="CI59" s="98"/>
      <c r="CJ59" s="98"/>
      <c r="CK59" s="98"/>
      <c r="CL59" s="98"/>
      <c r="CM59" s="98"/>
      <c r="CN59" s="98"/>
      <c r="CO59" s="98"/>
      <c r="CP59" s="98"/>
      <c r="CQ59" s="98"/>
      <c r="CR59" s="98"/>
      <c r="CS59" s="98"/>
      <c r="CT59" s="98"/>
      <c r="CU59" s="98"/>
      <c r="CV59" s="98"/>
      <c r="CW59" s="98"/>
      <c r="CX59" s="98"/>
      <c r="CY59" s="98"/>
      <c r="CZ59" s="98"/>
      <c r="DA59" s="98"/>
      <c r="DB59" s="98"/>
      <c r="DC59" s="98"/>
      <c r="DD59" s="98"/>
      <c r="DE59" s="98"/>
      <c r="DF59" s="98"/>
      <c r="DG59" s="98"/>
      <c r="DH59" s="98"/>
      <c r="DI59" s="98"/>
      <c r="DJ59" s="98"/>
      <c r="DK59" s="98"/>
      <c r="DL59" s="98"/>
      <c r="DM59" s="98"/>
      <c r="DN59" s="98"/>
      <c r="DO59" s="98"/>
      <c r="DP59" s="98"/>
      <c r="DQ59" s="98"/>
      <c r="DR59" s="98"/>
      <c r="DS59" s="98"/>
      <c r="DT59" s="98"/>
      <c r="DU59" s="98"/>
      <c r="DV59" s="98"/>
      <c r="DW59" s="98"/>
      <c r="DX59" s="98"/>
      <c r="DY59" s="98"/>
      <c r="DZ59" s="98"/>
      <c r="EA59" s="98"/>
      <c r="EB59" s="98"/>
      <c r="EC59" s="98"/>
      <c r="ED59" s="98"/>
      <c r="EE59" s="98"/>
      <c r="EF59" s="98"/>
      <c r="EG59" s="98"/>
      <c r="EH59" s="98"/>
      <c r="EI59" s="98"/>
      <c r="EJ59" s="98"/>
      <c r="EK59" s="98"/>
      <c r="EL59" s="98"/>
      <c r="EM59" s="98"/>
      <c r="EN59" s="98"/>
      <c r="EO59" s="98"/>
      <c r="EP59" s="98"/>
      <c r="EQ59" s="98"/>
      <c r="ER59" s="98"/>
      <c r="ES59" s="98"/>
      <c r="ET59" s="98"/>
      <c r="EU59" s="98"/>
      <c r="EV59" s="98"/>
      <c r="EW59" s="98"/>
      <c r="EX59" s="98"/>
      <c r="EY59" s="98"/>
      <c r="EZ59" s="98"/>
      <c r="FA59" s="98"/>
      <c r="FB59" s="98"/>
      <c r="FC59" s="98"/>
      <c r="FD59" s="98"/>
      <c r="FE59" s="98"/>
      <c r="FF59" s="98"/>
      <c r="FG59" s="98"/>
      <c r="FH59" s="98"/>
      <c r="FI59" s="98"/>
      <c r="FJ59" s="98"/>
      <c r="FK59" s="98"/>
      <c r="FL59" s="98"/>
      <c r="FM59" s="98"/>
      <c r="FN59" s="98"/>
      <c r="FO59" s="98"/>
      <c r="FP59" s="98"/>
      <c r="FQ59" s="98"/>
      <c r="FR59" s="98"/>
      <c r="FS59" s="98"/>
      <c r="FT59" s="98"/>
      <c r="FU59" s="98"/>
      <c r="FV59" s="98"/>
      <c r="FW59" s="98"/>
      <c r="FX59" s="98"/>
      <c r="FY59" s="98"/>
      <c r="FZ59" s="98"/>
      <c r="GA59" s="98"/>
      <c r="GB59" s="98"/>
      <c r="GC59" s="98"/>
      <c r="GD59" s="98"/>
      <c r="GE59" s="98"/>
      <c r="GF59" s="98"/>
      <c r="GG59" s="98"/>
      <c r="GH59" s="98"/>
      <c r="GI59" s="98"/>
      <c r="GJ59" s="98"/>
      <c r="GK59" s="98"/>
      <c r="GL59" s="98"/>
      <c r="GM59" s="98"/>
      <c r="GN59" s="98"/>
      <c r="GO59" s="98"/>
      <c r="GP59" s="98"/>
      <c r="GQ59" s="98"/>
      <c r="GR59" s="98"/>
      <c r="GS59" s="98"/>
      <c r="GT59" s="98"/>
      <c r="GU59" s="98"/>
      <c r="GV59" s="98"/>
      <c r="GW59" s="98"/>
      <c r="GX59" s="98"/>
      <c r="GY59" s="98"/>
      <c r="GZ59" s="98"/>
      <c r="HA59" s="98"/>
      <c r="HB59" s="98"/>
      <c r="HC59" s="98"/>
      <c r="HD59" s="98"/>
      <c r="HE59" s="98"/>
      <c r="HF59" s="98"/>
      <c r="HG59" s="98"/>
      <c r="HH59" s="98"/>
      <c r="HI59" s="98"/>
      <c r="HJ59" s="98"/>
      <c r="HK59" s="98"/>
      <c r="HL59" s="98"/>
      <c r="HM59" s="98"/>
      <c r="HN59" s="98"/>
      <c r="HO59" s="98"/>
      <c r="HP59" s="98"/>
      <c r="HQ59" s="98"/>
      <c r="HR59" s="98"/>
      <c r="HS59" s="98"/>
    </row>
    <row r="60" spans="2:227" s="97" customFormat="1" ht="12" customHeight="1">
      <c r="B60" s="177"/>
      <c r="C60" s="178"/>
      <c r="D60" s="126"/>
      <c r="K60" s="98"/>
      <c r="L60" s="98"/>
      <c r="M60" s="98"/>
      <c r="N60" s="98"/>
      <c r="O60" s="98"/>
      <c r="P60" s="98"/>
      <c r="Q60" s="98"/>
      <c r="R60" s="98"/>
      <c r="S60" s="98"/>
      <c r="T60" s="98"/>
      <c r="U60" s="98"/>
      <c r="V60" s="98"/>
      <c r="W60" s="98"/>
      <c r="X60" s="98"/>
      <c r="Y60" s="98"/>
      <c r="Z60" s="98"/>
      <c r="AA60" s="98"/>
      <c r="AB60" s="98"/>
      <c r="AC60" s="98"/>
      <c r="AD60" s="98"/>
      <c r="AE60" s="98"/>
      <c r="AF60" s="98"/>
      <c r="AG60" s="98"/>
      <c r="AH60" s="98"/>
      <c r="AI60" s="98"/>
      <c r="AJ60" s="98"/>
      <c r="AK60" s="98"/>
      <c r="AL60" s="98"/>
      <c r="AM60" s="98"/>
      <c r="AN60" s="98"/>
      <c r="AO60" s="98"/>
      <c r="AP60" s="98"/>
      <c r="AQ60" s="98"/>
      <c r="AR60" s="98"/>
      <c r="AS60" s="98"/>
      <c r="AT60" s="98"/>
      <c r="AU60" s="98"/>
      <c r="AV60" s="98"/>
      <c r="AW60" s="98"/>
      <c r="AX60" s="98"/>
      <c r="AY60" s="98"/>
      <c r="AZ60" s="98"/>
      <c r="BA60" s="98"/>
      <c r="BB60" s="98"/>
      <c r="BC60" s="98"/>
      <c r="BD60" s="98"/>
      <c r="BE60" s="98"/>
      <c r="BF60" s="98"/>
      <c r="BG60" s="98"/>
      <c r="BH60" s="98"/>
      <c r="BI60" s="98"/>
      <c r="BJ60" s="98"/>
      <c r="BK60" s="98"/>
      <c r="BL60" s="98"/>
      <c r="BM60" s="98"/>
      <c r="BN60" s="98"/>
      <c r="BO60" s="98"/>
      <c r="BP60" s="98"/>
      <c r="BQ60" s="98"/>
      <c r="BR60" s="98"/>
      <c r="BS60" s="98"/>
      <c r="BT60" s="98"/>
      <c r="BU60" s="98"/>
      <c r="BV60" s="98"/>
      <c r="BW60" s="98"/>
      <c r="BX60" s="98"/>
      <c r="BY60" s="98"/>
      <c r="BZ60" s="98"/>
      <c r="CA60" s="98"/>
      <c r="CB60" s="98"/>
      <c r="CC60" s="98"/>
      <c r="CD60" s="98"/>
      <c r="CE60" s="98"/>
      <c r="CF60" s="98"/>
      <c r="CG60" s="98"/>
      <c r="CH60" s="98"/>
      <c r="CI60" s="98"/>
      <c r="CJ60" s="98"/>
      <c r="CK60" s="98"/>
      <c r="CL60" s="98"/>
      <c r="CM60" s="98"/>
      <c r="CN60" s="98"/>
      <c r="CO60" s="98"/>
      <c r="CP60" s="98"/>
      <c r="CQ60" s="98"/>
      <c r="CR60" s="98"/>
      <c r="CS60" s="98"/>
      <c r="CT60" s="98"/>
      <c r="CU60" s="98"/>
      <c r="CV60" s="98"/>
      <c r="CW60" s="98"/>
      <c r="CX60" s="98"/>
      <c r="CY60" s="98"/>
      <c r="CZ60" s="98"/>
      <c r="DA60" s="98"/>
      <c r="DB60" s="98"/>
      <c r="DC60" s="98"/>
      <c r="DD60" s="98"/>
      <c r="DE60" s="98"/>
      <c r="DF60" s="98"/>
      <c r="DG60" s="98"/>
      <c r="DH60" s="98"/>
      <c r="DI60" s="98"/>
      <c r="DJ60" s="98"/>
      <c r="DK60" s="98"/>
      <c r="DL60" s="98"/>
      <c r="DM60" s="98"/>
      <c r="DN60" s="98"/>
      <c r="DO60" s="98"/>
      <c r="DP60" s="98"/>
      <c r="DQ60" s="98"/>
      <c r="DR60" s="98"/>
      <c r="DS60" s="98"/>
      <c r="DT60" s="98"/>
      <c r="DU60" s="98"/>
      <c r="DV60" s="98"/>
      <c r="DW60" s="98"/>
      <c r="DX60" s="98"/>
      <c r="DY60" s="98"/>
      <c r="DZ60" s="98"/>
      <c r="EA60" s="98"/>
      <c r="EB60" s="98"/>
      <c r="EC60" s="98"/>
      <c r="ED60" s="98"/>
      <c r="EE60" s="98"/>
      <c r="EF60" s="98"/>
      <c r="EG60" s="98"/>
      <c r="EH60" s="98"/>
      <c r="EI60" s="98"/>
      <c r="EJ60" s="98"/>
      <c r="EK60" s="98"/>
      <c r="EL60" s="98"/>
      <c r="EM60" s="98"/>
      <c r="EN60" s="98"/>
      <c r="EO60" s="98"/>
      <c r="EP60" s="98"/>
      <c r="EQ60" s="98"/>
      <c r="ER60" s="98"/>
      <c r="ES60" s="98"/>
      <c r="ET60" s="98"/>
      <c r="EU60" s="98"/>
      <c r="EV60" s="98"/>
      <c r="EW60" s="98"/>
      <c r="EX60" s="98"/>
      <c r="EY60" s="98"/>
      <c r="EZ60" s="98"/>
      <c r="FA60" s="98"/>
      <c r="FB60" s="98"/>
      <c r="FC60" s="98"/>
      <c r="FD60" s="98"/>
      <c r="FE60" s="98"/>
      <c r="FF60" s="98"/>
      <c r="FG60" s="98"/>
      <c r="FH60" s="98"/>
      <c r="FI60" s="98"/>
      <c r="FJ60" s="98"/>
      <c r="FK60" s="98"/>
      <c r="FL60" s="98"/>
      <c r="FM60" s="98"/>
      <c r="FN60" s="98"/>
      <c r="FO60" s="98"/>
      <c r="FP60" s="98"/>
      <c r="FQ60" s="98"/>
      <c r="FR60" s="98"/>
      <c r="FS60" s="98"/>
      <c r="FT60" s="98"/>
      <c r="FU60" s="98"/>
      <c r="FV60" s="98"/>
      <c r="FW60" s="98"/>
      <c r="FX60" s="98"/>
      <c r="FY60" s="98"/>
      <c r="FZ60" s="98"/>
      <c r="GA60" s="98"/>
      <c r="GB60" s="98"/>
      <c r="GC60" s="98"/>
      <c r="GD60" s="98"/>
      <c r="GE60" s="98"/>
      <c r="GF60" s="98"/>
      <c r="GG60" s="98"/>
      <c r="GH60" s="98"/>
      <c r="GI60" s="98"/>
      <c r="GJ60" s="98"/>
      <c r="GK60" s="98"/>
      <c r="GL60" s="98"/>
      <c r="GM60" s="98"/>
      <c r="GN60" s="98"/>
      <c r="GO60" s="98"/>
      <c r="GP60" s="98"/>
      <c r="GQ60" s="98"/>
      <c r="GR60" s="98"/>
      <c r="GS60" s="98"/>
      <c r="GT60" s="98"/>
      <c r="GU60" s="98"/>
      <c r="GV60" s="98"/>
      <c r="GW60" s="98"/>
      <c r="GX60" s="98"/>
      <c r="GY60" s="98"/>
      <c r="GZ60" s="98"/>
      <c r="HA60" s="98"/>
      <c r="HB60" s="98"/>
      <c r="HC60" s="98"/>
      <c r="HD60" s="98"/>
      <c r="HE60" s="98"/>
      <c r="HF60" s="98"/>
      <c r="HG60" s="98"/>
      <c r="HH60" s="98"/>
      <c r="HI60" s="98"/>
      <c r="HJ60" s="98"/>
      <c r="HK60" s="98"/>
      <c r="HL60" s="98"/>
      <c r="HM60" s="98"/>
      <c r="HN60" s="98"/>
      <c r="HO60" s="98"/>
      <c r="HP60" s="98"/>
      <c r="HQ60" s="98"/>
      <c r="HR60" s="98"/>
      <c r="HS60" s="98"/>
    </row>
    <row r="61" spans="2:227" s="97" customFormat="1" ht="12" customHeight="1">
      <c r="B61" s="177"/>
      <c r="C61" s="178"/>
      <c r="D61" s="126"/>
      <c r="K61" s="98"/>
      <c r="L61" s="98"/>
      <c r="M61" s="98"/>
      <c r="N61" s="98"/>
      <c r="O61" s="98"/>
      <c r="P61" s="98"/>
      <c r="Q61" s="98"/>
      <c r="R61" s="98"/>
      <c r="S61" s="98"/>
      <c r="T61" s="98"/>
      <c r="U61" s="98"/>
      <c r="V61" s="98"/>
      <c r="W61" s="98"/>
      <c r="X61" s="98"/>
      <c r="Y61" s="98"/>
      <c r="Z61" s="98"/>
      <c r="AA61" s="98"/>
      <c r="AB61" s="98"/>
      <c r="AC61" s="98"/>
      <c r="AD61" s="98"/>
      <c r="AE61" s="98"/>
      <c r="AF61" s="98"/>
      <c r="AG61" s="98"/>
      <c r="AH61" s="98"/>
      <c r="AI61" s="98"/>
      <c r="AJ61" s="98"/>
      <c r="AK61" s="98"/>
      <c r="AL61" s="98"/>
      <c r="AM61" s="98"/>
      <c r="AN61" s="98"/>
      <c r="AO61" s="98"/>
      <c r="AP61" s="98"/>
      <c r="AQ61" s="98"/>
      <c r="AR61" s="98"/>
      <c r="AS61" s="98"/>
      <c r="AT61" s="98"/>
      <c r="AU61" s="98"/>
      <c r="AV61" s="98"/>
      <c r="AW61" s="98"/>
      <c r="AX61" s="98"/>
      <c r="AY61" s="98"/>
      <c r="AZ61" s="98"/>
      <c r="BA61" s="98"/>
      <c r="BB61" s="98"/>
      <c r="BC61" s="98"/>
      <c r="BD61" s="98"/>
      <c r="BE61" s="98"/>
      <c r="BF61" s="98"/>
      <c r="BG61" s="98"/>
      <c r="BH61" s="98"/>
      <c r="BI61" s="98"/>
      <c r="BJ61" s="98"/>
      <c r="BK61" s="98"/>
      <c r="BL61" s="98"/>
      <c r="BM61" s="98"/>
      <c r="BN61" s="98"/>
      <c r="BO61" s="98"/>
      <c r="BP61" s="98"/>
      <c r="BQ61" s="98"/>
      <c r="BR61" s="98"/>
      <c r="BS61" s="98"/>
      <c r="BT61" s="98"/>
      <c r="BU61" s="98"/>
      <c r="BV61" s="98"/>
      <c r="BW61" s="98"/>
      <c r="BX61" s="98"/>
      <c r="BY61" s="98"/>
      <c r="BZ61" s="98"/>
      <c r="CA61" s="98"/>
      <c r="CB61" s="98"/>
      <c r="CC61" s="98"/>
      <c r="CD61" s="98"/>
      <c r="CE61" s="98"/>
      <c r="CF61" s="98"/>
      <c r="CG61" s="98"/>
      <c r="CH61" s="98"/>
      <c r="CI61" s="98"/>
      <c r="CJ61" s="98"/>
      <c r="CK61" s="98"/>
      <c r="CL61" s="98"/>
      <c r="CM61" s="98"/>
      <c r="CN61" s="98"/>
      <c r="CO61" s="98"/>
      <c r="CP61" s="98"/>
      <c r="CQ61" s="98"/>
      <c r="CR61" s="98"/>
      <c r="CS61" s="98"/>
      <c r="CT61" s="98"/>
      <c r="CU61" s="98"/>
      <c r="CV61" s="98"/>
      <c r="CW61" s="98"/>
      <c r="CX61" s="98"/>
      <c r="CY61" s="98"/>
      <c r="CZ61" s="98"/>
      <c r="DA61" s="98"/>
      <c r="DB61" s="98"/>
      <c r="DC61" s="98"/>
      <c r="DD61" s="98"/>
      <c r="DE61" s="98"/>
      <c r="DF61" s="98"/>
      <c r="DG61" s="98"/>
      <c r="DH61" s="98"/>
      <c r="DI61" s="98"/>
      <c r="DJ61" s="98"/>
      <c r="DK61" s="98"/>
      <c r="DL61" s="98"/>
      <c r="DM61" s="98"/>
      <c r="DN61" s="98"/>
      <c r="DO61" s="98"/>
      <c r="DP61" s="98"/>
      <c r="DQ61" s="98"/>
      <c r="DR61" s="98"/>
      <c r="DS61" s="98"/>
      <c r="DT61" s="98"/>
      <c r="DU61" s="98"/>
      <c r="DV61" s="98"/>
      <c r="DW61" s="98"/>
      <c r="DX61" s="98"/>
      <c r="DY61" s="98"/>
      <c r="DZ61" s="98"/>
      <c r="EA61" s="98"/>
      <c r="EB61" s="98"/>
      <c r="EC61" s="98"/>
      <c r="ED61" s="98"/>
      <c r="EE61" s="98"/>
      <c r="EF61" s="98"/>
      <c r="EG61" s="98"/>
      <c r="EH61" s="98"/>
      <c r="EI61" s="98"/>
      <c r="EJ61" s="98"/>
      <c r="EK61" s="98"/>
      <c r="EL61" s="98"/>
      <c r="EM61" s="98"/>
      <c r="EN61" s="98"/>
      <c r="EO61" s="98"/>
      <c r="EP61" s="98"/>
      <c r="EQ61" s="98"/>
      <c r="ER61" s="98"/>
      <c r="ES61" s="98"/>
      <c r="ET61" s="98"/>
      <c r="EU61" s="98"/>
      <c r="EV61" s="98"/>
      <c r="EW61" s="98"/>
      <c r="EX61" s="98"/>
      <c r="EY61" s="98"/>
      <c r="EZ61" s="98"/>
      <c r="FA61" s="98"/>
      <c r="FB61" s="98"/>
      <c r="FC61" s="98"/>
      <c r="FD61" s="98"/>
      <c r="FE61" s="98"/>
      <c r="FF61" s="98"/>
      <c r="FG61" s="98"/>
      <c r="FH61" s="98"/>
      <c r="FI61" s="98"/>
      <c r="FJ61" s="98"/>
      <c r="FK61" s="98"/>
      <c r="FL61" s="98"/>
      <c r="FM61" s="98"/>
      <c r="FN61" s="98"/>
      <c r="FO61" s="98"/>
      <c r="FP61" s="98"/>
      <c r="FQ61" s="98"/>
      <c r="FR61" s="98"/>
      <c r="FS61" s="98"/>
      <c r="FT61" s="98"/>
      <c r="FU61" s="98"/>
      <c r="FV61" s="98"/>
      <c r="FW61" s="98"/>
      <c r="FX61" s="98"/>
      <c r="FY61" s="98"/>
      <c r="FZ61" s="98"/>
      <c r="GA61" s="98"/>
      <c r="GB61" s="98"/>
      <c r="GC61" s="98"/>
      <c r="GD61" s="98"/>
      <c r="GE61" s="98"/>
      <c r="GF61" s="98"/>
      <c r="GG61" s="98"/>
      <c r="GH61" s="98"/>
      <c r="GI61" s="98"/>
      <c r="GJ61" s="98"/>
      <c r="GK61" s="98"/>
      <c r="GL61" s="98"/>
      <c r="GM61" s="98"/>
      <c r="GN61" s="98"/>
      <c r="GO61" s="98"/>
      <c r="GP61" s="98"/>
      <c r="GQ61" s="98"/>
      <c r="GR61" s="98"/>
      <c r="GS61" s="98"/>
      <c r="GT61" s="98"/>
      <c r="GU61" s="98"/>
      <c r="GV61" s="98"/>
      <c r="GW61" s="98"/>
      <c r="GX61" s="98"/>
      <c r="GY61" s="98"/>
      <c r="GZ61" s="98"/>
      <c r="HA61" s="98"/>
      <c r="HB61" s="98"/>
      <c r="HC61" s="98"/>
      <c r="HD61" s="98"/>
      <c r="HE61" s="98"/>
      <c r="HF61" s="98"/>
      <c r="HG61" s="98"/>
      <c r="HH61" s="98"/>
      <c r="HI61" s="98"/>
      <c r="HJ61" s="98"/>
      <c r="HK61" s="98"/>
      <c r="HL61" s="98"/>
      <c r="HM61" s="98"/>
      <c r="HN61" s="98"/>
      <c r="HO61" s="98"/>
      <c r="HP61" s="98"/>
      <c r="HQ61" s="98"/>
      <c r="HR61" s="98"/>
      <c r="HS61" s="98"/>
    </row>
    <row r="62" spans="2:227" s="97" customFormat="1" ht="12" customHeight="1">
      <c r="B62" s="177"/>
      <c r="C62" s="178"/>
      <c r="D62" s="126"/>
      <c r="K62" s="98"/>
      <c r="L62" s="98"/>
      <c r="M62" s="98"/>
      <c r="N62" s="98"/>
      <c r="O62" s="98"/>
      <c r="P62" s="98"/>
      <c r="Q62" s="98"/>
      <c r="R62" s="98"/>
      <c r="S62" s="98"/>
      <c r="T62" s="98"/>
      <c r="U62" s="98"/>
      <c r="V62" s="98"/>
      <c r="W62" s="98"/>
      <c r="X62" s="98"/>
      <c r="Y62" s="98"/>
      <c r="Z62" s="98"/>
      <c r="AA62" s="98"/>
      <c r="AB62" s="98"/>
      <c r="AC62" s="98"/>
      <c r="AD62" s="98"/>
      <c r="AE62" s="98"/>
      <c r="AF62" s="98"/>
      <c r="AG62" s="98"/>
      <c r="AH62" s="98"/>
      <c r="AI62" s="98"/>
      <c r="AJ62" s="98"/>
      <c r="AK62" s="98"/>
      <c r="AL62" s="98"/>
      <c r="AM62" s="98"/>
      <c r="AN62" s="98"/>
      <c r="AO62" s="98"/>
      <c r="AP62" s="98"/>
      <c r="AQ62" s="98"/>
      <c r="AR62" s="98"/>
      <c r="AS62" s="98"/>
      <c r="AT62" s="98"/>
      <c r="AU62" s="98"/>
      <c r="AV62" s="98"/>
      <c r="AW62" s="98"/>
      <c r="AX62" s="98"/>
      <c r="AY62" s="98"/>
      <c r="AZ62" s="98"/>
      <c r="BA62" s="98"/>
      <c r="BB62" s="98"/>
      <c r="BC62" s="98"/>
      <c r="BD62" s="98"/>
      <c r="BE62" s="98"/>
      <c r="BF62" s="98"/>
      <c r="BG62" s="98"/>
      <c r="BH62" s="98"/>
      <c r="BI62" s="98"/>
      <c r="BJ62" s="98"/>
      <c r="BK62" s="98"/>
      <c r="BL62" s="98"/>
      <c r="BM62" s="98"/>
      <c r="BN62" s="98"/>
      <c r="BO62" s="98"/>
      <c r="BP62" s="98"/>
      <c r="BQ62" s="98"/>
      <c r="BR62" s="98"/>
      <c r="BS62" s="98"/>
      <c r="BT62" s="98"/>
      <c r="BU62" s="98"/>
      <c r="BV62" s="98"/>
      <c r="BW62" s="98"/>
      <c r="BX62" s="98"/>
      <c r="BY62" s="98"/>
      <c r="BZ62" s="98"/>
      <c r="CA62" s="98"/>
      <c r="CB62" s="98"/>
      <c r="CC62" s="98"/>
      <c r="CD62" s="98"/>
      <c r="CE62" s="98"/>
      <c r="CF62" s="98"/>
      <c r="CG62" s="98"/>
      <c r="CH62" s="98"/>
      <c r="CI62" s="98"/>
      <c r="CJ62" s="98"/>
      <c r="CK62" s="98"/>
      <c r="CL62" s="98"/>
      <c r="CM62" s="98"/>
      <c r="CN62" s="98"/>
      <c r="CO62" s="98"/>
      <c r="CP62" s="98"/>
      <c r="CQ62" s="98"/>
      <c r="CR62" s="98"/>
      <c r="CS62" s="98"/>
      <c r="CT62" s="98"/>
      <c r="CU62" s="98"/>
      <c r="CV62" s="98"/>
      <c r="CW62" s="98"/>
      <c r="CX62" s="98"/>
      <c r="CY62" s="98"/>
      <c r="CZ62" s="98"/>
      <c r="DA62" s="98"/>
      <c r="DB62" s="98"/>
      <c r="DC62" s="98"/>
      <c r="DD62" s="98"/>
      <c r="DE62" s="98"/>
      <c r="DF62" s="98"/>
      <c r="DG62" s="98"/>
      <c r="DH62" s="98"/>
      <c r="DI62" s="98"/>
      <c r="DJ62" s="98"/>
      <c r="DK62" s="98"/>
      <c r="DL62" s="98"/>
      <c r="DM62" s="98"/>
      <c r="DN62" s="98"/>
      <c r="DO62" s="98"/>
      <c r="DP62" s="98"/>
      <c r="DQ62" s="98"/>
      <c r="DR62" s="98"/>
      <c r="DS62" s="98"/>
      <c r="DT62" s="98"/>
      <c r="DU62" s="98"/>
      <c r="DV62" s="98"/>
      <c r="DW62" s="98"/>
      <c r="DX62" s="98"/>
      <c r="DY62" s="98"/>
      <c r="DZ62" s="98"/>
      <c r="EA62" s="98"/>
      <c r="EB62" s="98"/>
      <c r="EC62" s="98"/>
      <c r="ED62" s="98"/>
      <c r="EE62" s="98"/>
      <c r="EF62" s="98"/>
      <c r="EG62" s="98"/>
      <c r="EH62" s="98"/>
      <c r="EI62" s="98"/>
      <c r="EJ62" s="98"/>
      <c r="EK62" s="98"/>
      <c r="EL62" s="98"/>
      <c r="EM62" s="98"/>
      <c r="EN62" s="98"/>
      <c r="EO62" s="98"/>
      <c r="EP62" s="98"/>
      <c r="EQ62" s="98"/>
      <c r="ER62" s="98"/>
      <c r="ES62" s="98"/>
      <c r="ET62" s="98"/>
      <c r="EU62" s="98"/>
      <c r="EV62" s="98"/>
      <c r="EW62" s="98"/>
      <c r="EX62" s="98"/>
      <c r="EY62" s="98"/>
      <c r="EZ62" s="98"/>
      <c r="FA62" s="98"/>
      <c r="FB62" s="98"/>
      <c r="FC62" s="98"/>
      <c r="FD62" s="98"/>
      <c r="FE62" s="98"/>
      <c r="FF62" s="98"/>
      <c r="FG62" s="98"/>
      <c r="FH62" s="98"/>
      <c r="FI62" s="98"/>
      <c r="FJ62" s="98"/>
      <c r="FK62" s="98"/>
      <c r="FL62" s="98"/>
      <c r="FM62" s="98"/>
      <c r="FN62" s="98"/>
      <c r="FO62" s="98"/>
      <c r="FP62" s="98"/>
      <c r="FQ62" s="98"/>
      <c r="FR62" s="98"/>
      <c r="FS62" s="98"/>
      <c r="FT62" s="98"/>
      <c r="FU62" s="98"/>
      <c r="FV62" s="98"/>
      <c r="FW62" s="98"/>
      <c r="FX62" s="98"/>
      <c r="FY62" s="98"/>
      <c r="FZ62" s="98"/>
      <c r="GA62" s="98"/>
      <c r="GB62" s="98"/>
      <c r="GC62" s="98"/>
      <c r="GD62" s="98"/>
      <c r="GE62" s="98"/>
      <c r="GF62" s="98"/>
      <c r="GG62" s="98"/>
      <c r="GH62" s="98"/>
      <c r="GI62" s="98"/>
      <c r="GJ62" s="98"/>
      <c r="GK62" s="98"/>
      <c r="GL62" s="98"/>
      <c r="GM62" s="98"/>
      <c r="GN62" s="98"/>
      <c r="GO62" s="98"/>
      <c r="GP62" s="98"/>
      <c r="GQ62" s="98"/>
      <c r="GR62" s="98"/>
      <c r="GS62" s="98"/>
      <c r="GT62" s="98"/>
      <c r="GU62" s="98"/>
      <c r="GV62" s="98"/>
      <c r="GW62" s="98"/>
      <c r="GX62" s="98"/>
      <c r="GY62" s="98"/>
      <c r="GZ62" s="98"/>
      <c r="HA62" s="98"/>
      <c r="HB62" s="98"/>
      <c r="HC62" s="98"/>
      <c r="HD62" s="98"/>
      <c r="HE62" s="98"/>
      <c r="HF62" s="98"/>
      <c r="HG62" s="98"/>
      <c r="HH62" s="98"/>
      <c r="HI62" s="98"/>
      <c r="HJ62" s="98"/>
      <c r="HK62" s="98"/>
      <c r="HL62" s="98"/>
      <c r="HM62" s="98"/>
      <c r="HN62" s="98"/>
      <c r="HO62" s="98"/>
      <c r="HP62" s="98"/>
      <c r="HQ62" s="98"/>
      <c r="HR62" s="98"/>
      <c r="HS62" s="98"/>
    </row>
    <row r="63" spans="2:227" s="97" customFormat="1" ht="12" customHeight="1">
      <c r="B63" s="177"/>
      <c r="C63" s="178"/>
      <c r="D63" s="126"/>
      <c r="K63" s="98"/>
      <c r="L63" s="98"/>
      <c r="M63" s="98"/>
      <c r="N63" s="98"/>
      <c r="O63" s="98"/>
      <c r="P63" s="98"/>
      <c r="Q63" s="98"/>
      <c r="R63" s="98"/>
      <c r="S63" s="98"/>
      <c r="T63" s="98"/>
      <c r="U63" s="98"/>
      <c r="V63" s="98"/>
      <c r="W63" s="98"/>
      <c r="X63" s="98"/>
      <c r="Y63" s="98"/>
      <c r="Z63" s="98"/>
      <c r="AA63" s="98"/>
      <c r="AB63" s="98"/>
      <c r="AC63" s="98"/>
      <c r="AD63" s="98"/>
      <c r="AE63" s="98"/>
      <c r="AF63" s="98"/>
      <c r="AG63" s="98"/>
      <c r="AH63" s="98"/>
      <c r="AI63" s="98"/>
      <c r="AJ63" s="98"/>
      <c r="AK63" s="98"/>
      <c r="AL63" s="98"/>
      <c r="AM63" s="98"/>
      <c r="AN63" s="98"/>
      <c r="AO63" s="98"/>
      <c r="AP63" s="98"/>
      <c r="AQ63" s="98"/>
      <c r="AR63" s="98"/>
      <c r="AS63" s="98"/>
      <c r="AT63" s="98"/>
      <c r="AU63" s="98"/>
      <c r="AV63" s="98"/>
      <c r="AW63" s="98"/>
      <c r="AX63" s="98"/>
      <c r="AY63" s="98"/>
      <c r="AZ63" s="98"/>
      <c r="BA63" s="98"/>
      <c r="BB63" s="98"/>
      <c r="BC63" s="98"/>
      <c r="BD63" s="98"/>
      <c r="BE63" s="98"/>
      <c r="BF63" s="98"/>
      <c r="BG63" s="98"/>
      <c r="BH63" s="98"/>
      <c r="BI63" s="98"/>
      <c r="BJ63" s="98"/>
      <c r="BK63" s="98"/>
      <c r="BL63" s="98"/>
      <c r="BM63" s="98"/>
      <c r="BN63" s="98"/>
      <c r="BO63" s="98"/>
      <c r="BP63" s="98"/>
      <c r="BQ63" s="98"/>
      <c r="BR63" s="98"/>
      <c r="BS63" s="98"/>
      <c r="BT63" s="98"/>
      <c r="BU63" s="98"/>
      <c r="BV63" s="98"/>
      <c r="BW63" s="98"/>
      <c r="BX63" s="98"/>
      <c r="BY63" s="98"/>
      <c r="BZ63" s="98"/>
      <c r="CA63" s="98"/>
      <c r="CB63" s="98"/>
      <c r="CC63" s="98"/>
      <c r="CD63" s="98"/>
      <c r="CE63" s="98"/>
      <c r="CF63" s="98"/>
      <c r="CG63" s="98"/>
      <c r="CH63" s="98"/>
      <c r="CI63" s="98"/>
      <c r="CJ63" s="98"/>
      <c r="CK63" s="98"/>
      <c r="CL63" s="98"/>
      <c r="CM63" s="98"/>
      <c r="CN63" s="98"/>
      <c r="CO63" s="98"/>
      <c r="CP63" s="98"/>
      <c r="CQ63" s="98"/>
      <c r="CR63" s="98"/>
      <c r="CS63" s="98"/>
      <c r="CT63" s="98"/>
      <c r="CU63" s="98"/>
      <c r="CV63" s="98"/>
      <c r="CW63" s="98"/>
      <c r="CX63" s="98"/>
      <c r="CY63" s="98"/>
      <c r="CZ63" s="98"/>
      <c r="DA63" s="98"/>
      <c r="DB63" s="98"/>
      <c r="DC63" s="98"/>
      <c r="DD63" s="98"/>
      <c r="DE63" s="98"/>
      <c r="DF63" s="98"/>
      <c r="DG63" s="98"/>
      <c r="DH63" s="98"/>
      <c r="DI63" s="98"/>
      <c r="DJ63" s="98"/>
      <c r="DK63" s="98"/>
      <c r="DL63" s="98"/>
      <c r="DM63" s="98"/>
      <c r="DN63" s="98"/>
      <c r="DO63" s="98"/>
      <c r="DP63" s="98"/>
      <c r="DQ63" s="98"/>
      <c r="DR63" s="98"/>
      <c r="DS63" s="98"/>
      <c r="DT63" s="98"/>
      <c r="DU63" s="98"/>
      <c r="DV63" s="98"/>
      <c r="DW63" s="98"/>
      <c r="DX63" s="98"/>
      <c r="DY63" s="98"/>
      <c r="DZ63" s="98"/>
      <c r="EA63" s="98"/>
      <c r="EB63" s="98"/>
      <c r="EC63" s="98"/>
      <c r="ED63" s="98"/>
      <c r="EE63" s="98"/>
      <c r="EF63" s="98"/>
      <c r="EG63" s="98"/>
      <c r="EH63" s="98"/>
      <c r="EI63" s="98"/>
      <c r="EJ63" s="98"/>
      <c r="EK63" s="98"/>
      <c r="EL63" s="98"/>
      <c r="EM63" s="98"/>
      <c r="EN63" s="98"/>
      <c r="EO63" s="98"/>
      <c r="EP63" s="98"/>
      <c r="EQ63" s="98"/>
      <c r="ER63" s="98"/>
      <c r="ES63" s="98"/>
      <c r="ET63" s="98"/>
      <c r="EU63" s="98"/>
      <c r="EV63" s="98"/>
      <c r="EW63" s="98"/>
      <c r="EX63" s="98"/>
      <c r="EY63" s="98"/>
      <c r="EZ63" s="98"/>
      <c r="FA63" s="98"/>
      <c r="FB63" s="98"/>
      <c r="FC63" s="98"/>
      <c r="FD63" s="98"/>
      <c r="FE63" s="98"/>
      <c r="FF63" s="98"/>
      <c r="FG63" s="98"/>
      <c r="FH63" s="98"/>
      <c r="FI63" s="98"/>
      <c r="FJ63" s="98"/>
      <c r="FK63" s="98"/>
      <c r="FL63" s="98"/>
      <c r="FM63" s="98"/>
      <c r="FN63" s="98"/>
      <c r="FO63" s="98"/>
      <c r="FP63" s="98"/>
      <c r="FQ63" s="98"/>
      <c r="FR63" s="98"/>
      <c r="FS63" s="98"/>
      <c r="FT63" s="98"/>
      <c r="FU63" s="98"/>
      <c r="FV63" s="98"/>
      <c r="FW63" s="98"/>
      <c r="FX63" s="98"/>
      <c r="FY63" s="98"/>
      <c r="FZ63" s="98"/>
      <c r="GA63" s="98"/>
      <c r="GB63" s="98"/>
      <c r="GC63" s="98"/>
      <c r="GD63" s="98"/>
      <c r="GE63" s="98"/>
      <c r="GF63" s="98"/>
      <c r="GG63" s="98"/>
      <c r="GH63" s="98"/>
      <c r="GI63" s="98"/>
      <c r="GJ63" s="98"/>
      <c r="GK63" s="98"/>
      <c r="GL63" s="98"/>
      <c r="GM63" s="98"/>
      <c r="GN63" s="98"/>
      <c r="GO63" s="98"/>
      <c r="GP63" s="98"/>
      <c r="GQ63" s="98"/>
      <c r="GR63" s="98"/>
      <c r="GS63" s="98"/>
      <c r="GT63" s="98"/>
      <c r="GU63" s="98"/>
      <c r="GV63" s="98"/>
      <c r="GW63" s="98"/>
      <c r="GX63" s="98"/>
      <c r="GY63" s="98"/>
      <c r="GZ63" s="98"/>
      <c r="HA63" s="98"/>
      <c r="HB63" s="98"/>
      <c r="HC63" s="98"/>
      <c r="HD63" s="98"/>
      <c r="HE63" s="98"/>
      <c r="HF63" s="98"/>
      <c r="HG63" s="98"/>
      <c r="HH63" s="98"/>
      <c r="HI63" s="98"/>
      <c r="HJ63" s="98"/>
      <c r="HK63" s="98"/>
      <c r="HL63" s="98"/>
      <c r="HM63" s="98"/>
      <c r="HN63" s="98"/>
      <c r="HO63" s="98"/>
      <c r="HP63" s="98"/>
      <c r="HQ63" s="98"/>
      <c r="HR63" s="98"/>
      <c r="HS63" s="98"/>
    </row>
    <row r="64" spans="2:227" s="97" customFormat="1" ht="12" customHeight="1">
      <c r="B64" s="177"/>
      <c r="C64" s="178"/>
      <c r="D64" s="126"/>
      <c r="K64" s="98"/>
      <c r="L64" s="98"/>
      <c r="M64" s="98"/>
      <c r="N64" s="98"/>
      <c r="O64" s="98"/>
      <c r="P64" s="98"/>
      <c r="Q64" s="98"/>
      <c r="R64" s="98"/>
      <c r="S64" s="98"/>
      <c r="T64" s="98"/>
      <c r="U64" s="98"/>
      <c r="V64" s="98"/>
      <c r="W64" s="98"/>
      <c r="X64" s="98"/>
      <c r="Y64" s="98"/>
      <c r="Z64" s="98"/>
      <c r="AA64" s="98"/>
      <c r="AB64" s="98"/>
      <c r="AC64" s="98"/>
      <c r="AD64" s="98"/>
      <c r="AE64" s="98"/>
      <c r="AF64" s="98"/>
      <c r="AG64" s="98"/>
      <c r="AH64" s="98"/>
      <c r="AI64" s="98"/>
      <c r="AJ64" s="98"/>
      <c r="AK64" s="98"/>
      <c r="AL64" s="98"/>
      <c r="AM64" s="98"/>
      <c r="AN64" s="98"/>
      <c r="AO64" s="98"/>
      <c r="AP64" s="98"/>
      <c r="AQ64" s="98"/>
      <c r="AR64" s="98"/>
      <c r="AS64" s="98"/>
      <c r="AT64" s="98"/>
      <c r="AU64" s="98"/>
      <c r="AV64" s="98"/>
      <c r="AW64" s="98"/>
      <c r="AX64" s="98"/>
      <c r="AY64" s="98"/>
      <c r="AZ64" s="98"/>
      <c r="BA64" s="98"/>
      <c r="BB64" s="98"/>
      <c r="BC64" s="98"/>
      <c r="BD64" s="98"/>
      <c r="BE64" s="98"/>
      <c r="BF64" s="98"/>
      <c r="BG64" s="98"/>
      <c r="BH64" s="98"/>
      <c r="BI64" s="98"/>
      <c r="BJ64" s="98"/>
      <c r="BK64" s="98"/>
      <c r="BL64" s="98"/>
      <c r="BM64" s="98"/>
      <c r="BN64" s="98"/>
      <c r="BO64" s="98"/>
      <c r="BP64" s="98"/>
      <c r="BQ64" s="98"/>
      <c r="BR64" s="98"/>
      <c r="BS64" s="98"/>
      <c r="BT64" s="98"/>
      <c r="BU64" s="98"/>
      <c r="BV64" s="98"/>
      <c r="BW64" s="98"/>
      <c r="BX64" s="98"/>
      <c r="BY64" s="98"/>
      <c r="BZ64" s="98"/>
      <c r="CA64" s="98"/>
      <c r="CB64" s="98"/>
      <c r="CC64" s="98"/>
      <c r="CD64" s="98"/>
      <c r="CE64" s="98"/>
      <c r="CF64" s="98"/>
      <c r="CG64" s="98"/>
      <c r="CH64" s="98"/>
      <c r="CI64" s="98"/>
      <c r="CJ64" s="98"/>
      <c r="CK64" s="98"/>
      <c r="CL64" s="98"/>
      <c r="CM64" s="98"/>
      <c r="CN64" s="98"/>
      <c r="CO64" s="98"/>
      <c r="CP64" s="98"/>
      <c r="CQ64" s="98"/>
      <c r="CR64" s="98"/>
      <c r="CS64" s="98"/>
      <c r="CT64" s="98"/>
      <c r="CU64" s="98"/>
      <c r="CV64" s="98"/>
      <c r="CW64" s="98"/>
      <c r="CX64" s="98"/>
      <c r="CY64" s="98"/>
      <c r="CZ64" s="98"/>
      <c r="DA64" s="98"/>
      <c r="DB64" s="98"/>
      <c r="DC64" s="98"/>
      <c r="DD64" s="98"/>
      <c r="DE64" s="98"/>
      <c r="DF64" s="98"/>
      <c r="DG64" s="98"/>
      <c r="DH64" s="98"/>
      <c r="DI64" s="98"/>
      <c r="DJ64" s="98"/>
      <c r="DK64" s="98"/>
      <c r="DL64" s="98"/>
      <c r="DM64" s="98"/>
      <c r="DN64" s="98"/>
      <c r="DO64" s="98"/>
      <c r="DP64" s="98"/>
      <c r="DQ64" s="98"/>
      <c r="DR64" s="98"/>
      <c r="DS64" s="98"/>
      <c r="DT64" s="98"/>
      <c r="DU64" s="98"/>
      <c r="DV64" s="98"/>
      <c r="DW64" s="98"/>
      <c r="DX64" s="98"/>
      <c r="DY64" s="98"/>
      <c r="DZ64" s="98"/>
      <c r="EA64" s="98"/>
      <c r="EB64" s="98"/>
      <c r="EC64" s="98"/>
      <c r="ED64" s="98"/>
      <c r="EE64" s="98"/>
      <c r="EF64" s="98"/>
      <c r="EG64" s="98"/>
      <c r="EH64" s="98"/>
      <c r="EI64" s="98"/>
      <c r="EJ64" s="98"/>
      <c r="EK64" s="98"/>
      <c r="EL64" s="98"/>
      <c r="EM64" s="98"/>
      <c r="EN64" s="98"/>
      <c r="EO64" s="98"/>
      <c r="EP64" s="98"/>
      <c r="EQ64" s="98"/>
      <c r="ER64" s="98"/>
      <c r="ES64" s="98"/>
      <c r="ET64" s="98"/>
      <c r="EU64" s="98"/>
      <c r="EV64" s="98"/>
      <c r="EW64" s="98"/>
      <c r="EX64" s="98"/>
      <c r="EY64" s="98"/>
      <c r="EZ64" s="98"/>
      <c r="FA64" s="98"/>
      <c r="FB64" s="98"/>
      <c r="FC64" s="98"/>
      <c r="FD64" s="98"/>
      <c r="FE64" s="98"/>
      <c r="FF64" s="98"/>
      <c r="FG64" s="98"/>
      <c r="FH64" s="98"/>
      <c r="FI64" s="98"/>
      <c r="FJ64" s="98"/>
      <c r="FK64" s="98"/>
      <c r="FL64" s="98"/>
      <c r="FM64" s="98"/>
      <c r="FN64" s="98"/>
      <c r="FO64" s="98"/>
      <c r="FP64" s="98"/>
      <c r="FQ64" s="98"/>
      <c r="FR64" s="98"/>
      <c r="FS64" s="98"/>
      <c r="FT64" s="98"/>
      <c r="FU64" s="98"/>
      <c r="FV64" s="98"/>
      <c r="FW64" s="98"/>
      <c r="FX64" s="98"/>
      <c r="FY64" s="98"/>
      <c r="FZ64" s="98"/>
      <c r="GA64" s="98"/>
      <c r="GB64" s="98"/>
      <c r="GC64" s="98"/>
      <c r="GD64" s="98"/>
      <c r="GE64" s="98"/>
      <c r="GF64" s="98"/>
      <c r="GG64" s="98"/>
      <c r="GH64" s="98"/>
      <c r="GI64" s="98"/>
      <c r="GJ64" s="98"/>
      <c r="GK64" s="98"/>
      <c r="GL64" s="98"/>
      <c r="GM64" s="98"/>
      <c r="GN64" s="98"/>
      <c r="GO64" s="98"/>
      <c r="GP64" s="98"/>
      <c r="GQ64" s="98"/>
      <c r="GR64" s="98"/>
      <c r="GS64" s="98"/>
      <c r="GT64" s="98"/>
      <c r="GU64" s="98"/>
      <c r="GV64" s="98"/>
      <c r="GW64" s="98"/>
      <c r="GX64" s="98"/>
      <c r="GY64" s="98"/>
      <c r="GZ64" s="98"/>
      <c r="HA64" s="98"/>
      <c r="HB64" s="98"/>
      <c r="HC64" s="98"/>
      <c r="HD64" s="98"/>
      <c r="HE64" s="98"/>
      <c r="HF64" s="98"/>
      <c r="HG64" s="98"/>
      <c r="HH64" s="98"/>
      <c r="HI64" s="98"/>
      <c r="HJ64" s="98"/>
      <c r="HK64" s="98"/>
      <c r="HL64" s="98"/>
      <c r="HM64" s="98"/>
      <c r="HN64" s="98"/>
      <c r="HO64" s="98"/>
      <c r="HP64" s="98"/>
      <c r="HQ64" s="98"/>
      <c r="HR64" s="98"/>
      <c r="HS64" s="98"/>
    </row>
    <row r="65" spans="2:227" s="97" customFormat="1" ht="12" customHeight="1">
      <c r="B65" s="177"/>
      <c r="C65" s="178"/>
      <c r="D65" s="126"/>
      <c r="K65" s="98"/>
      <c r="L65" s="98"/>
      <c r="M65" s="98"/>
      <c r="N65" s="98"/>
      <c r="O65" s="98"/>
      <c r="P65" s="98"/>
      <c r="Q65" s="98"/>
      <c r="R65" s="98"/>
      <c r="S65" s="98"/>
      <c r="T65" s="98"/>
      <c r="U65" s="98"/>
      <c r="V65" s="98"/>
      <c r="W65" s="98"/>
      <c r="X65" s="98"/>
      <c r="Y65" s="98"/>
      <c r="Z65" s="98"/>
      <c r="AA65" s="98"/>
      <c r="AB65" s="98"/>
      <c r="AC65" s="98"/>
      <c r="AD65" s="98"/>
      <c r="AE65" s="98"/>
      <c r="AF65" s="98"/>
      <c r="AG65" s="98"/>
      <c r="AH65" s="98"/>
      <c r="AI65" s="98"/>
      <c r="AJ65" s="98"/>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c r="BV65" s="98"/>
      <c r="BW65" s="98"/>
      <c r="BX65" s="98"/>
      <c r="BY65" s="98"/>
      <c r="BZ65" s="98"/>
      <c r="CA65" s="98"/>
      <c r="CB65" s="98"/>
      <c r="CC65" s="98"/>
      <c r="CD65" s="98"/>
      <c r="CE65" s="98"/>
      <c r="CF65" s="98"/>
      <c r="CG65" s="98"/>
      <c r="CH65" s="98"/>
      <c r="CI65" s="98"/>
      <c r="CJ65" s="98"/>
      <c r="CK65" s="98"/>
      <c r="CL65" s="98"/>
      <c r="CM65" s="98"/>
      <c r="CN65" s="98"/>
      <c r="CO65" s="98"/>
      <c r="CP65" s="98"/>
      <c r="CQ65" s="98"/>
      <c r="CR65" s="98"/>
      <c r="CS65" s="98"/>
      <c r="CT65" s="98"/>
      <c r="CU65" s="98"/>
      <c r="CV65" s="98"/>
      <c r="CW65" s="98"/>
      <c r="CX65" s="98"/>
      <c r="CY65" s="98"/>
      <c r="CZ65" s="98"/>
      <c r="DA65" s="98"/>
      <c r="DB65" s="98"/>
      <c r="DC65" s="98"/>
      <c r="DD65" s="98"/>
      <c r="DE65" s="98"/>
      <c r="DF65" s="98"/>
      <c r="DG65" s="98"/>
      <c r="DH65" s="98"/>
      <c r="DI65" s="98"/>
      <c r="DJ65" s="98"/>
      <c r="DK65" s="98"/>
      <c r="DL65" s="98"/>
      <c r="DM65" s="98"/>
      <c r="DN65" s="98"/>
      <c r="DO65" s="98"/>
      <c r="DP65" s="98"/>
      <c r="DQ65" s="98"/>
      <c r="DR65" s="98"/>
      <c r="DS65" s="98"/>
      <c r="DT65" s="98"/>
      <c r="DU65" s="98"/>
      <c r="DV65" s="98"/>
      <c r="DW65" s="98"/>
      <c r="DX65" s="98"/>
      <c r="DY65" s="98"/>
      <c r="DZ65" s="98"/>
      <c r="EA65" s="98"/>
      <c r="EB65" s="98"/>
      <c r="EC65" s="98"/>
      <c r="ED65" s="98"/>
      <c r="EE65" s="98"/>
      <c r="EF65" s="98"/>
      <c r="EG65" s="98"/>
      <c r="EH65" s="98"/>
      <c r="EI65" s="98"/>
      <c r="EJ65" s="98"/>
      <c r="EK65" s="98"/>
      <c r="EL65" s="98"/>
      <c r="EM65" s="98"/>
      <c r="EN65" s="98"/>
      <c r="EO65" s="98"/>
      <c r="EP65" s="98"/>
      <c r="EQ65" s="98"/>
      <c r="ER65" s="98"/>
      <c r="ES65" s="98"/>
      <c r="ET65" s="98"/>
      <c r="EU65" s="98"/>
      <c r="EV65" s="98"/>
      <c r="EW65" s="98"/>
      <c r="EX65" s="98"/>
      <c r="EY65" s="98"/>
      <c r="EZ65" s="98"/>
      <c r="FA65" s="98"/>
      <c r="FB65" s="98"/>
      <c r="FC65" s="98"/>
      <c r="FD65" s="98"/>
      <c r="FE65" s="98"/>
      <c r="FF65" s="98"/>
      <c r="FG65" s="98"/>
      <c r="FH65" s="98"/>
      <c r="FI65" s="98"/>
      <c r="FJ65" s="98"/>
      <c r="FK65" s="98"/>
      <c r="FL65" s="98"/>
      <c r="FM65" s="98"/>
      <c r="FN65" s="98"/>
      <c r="FO65" s="98"/>
      <c r="FP65" s="98"/>
      <c r="FQ65" s="98"/>
      <c r="FR65" s="98"/>
      <c r="FS65" s="98"/>
      <c r="FT65" s="98"/>
      <c r="FU65" s="98"/>
      <c r="FV65" s="98"/>
      <c r="FW65" s="98"/>
      <c r="FX65" s="98"/>
      <c r="FY65" s="98"/>
      <c r="FZ65" s="98"/>
      <c r="GA65" s="98"/>
      <c r="GB65" s="98"/>
      <c r="GC65" s="98"/>
      <c r="GD65" s="98"/>
      <c r="GE65" s="98"/>
      <c r="GF65" s="98"/>
      <c r="GG65" s="98"/>
      <c r="GH65" s="98"/>
      <c r="GI65" s="98"/>
      <c r="GJ65" s="98"/>
      <c r="GK65" s="98"/>
      <c r="GL65" s="98"/>
      <c r="GM65" s="98"/>
      <c r="GN65" s="98"/>
      <c r="GO65" s="98"/>
      <c r="GP65" s="98"/>
      <c r="GQ65" s="98"/>
      <c r="GR65" s="98"/>
      <c r="GS65" s="98"/>
      <c r="GT65" s="98"/>
      <c r="GU65" s="98"/>
      <c r="GV65" s="98"/>
      <c r="GW65" s="98"/>
      <c r="GX65" s="98"/>
      <c r="GY65" s="98"/>
      <c r="GZ65" s="98"/>
      <c r="HA65" s="98"/>
      <c r="HB65" s="98"/>
      <c r="HC65" s="98"/>
      <c r="HD65" s="98"/>
      <c r="HE65" s="98"/>
      <c r="HF65" s="98"/>
      <c r="HG65" s="98"/>
      <c r="HH65" s="98"/>
      <c r="HI65" s="98"/>
      <c r="HJ65" s="98"/>
      <c r="HK65" s="98"/>
      <c r="HL65" s="98"/>
      <c r="HM65" s="98"/>
      <c r="HN65" s="98"/>
      <c r="HO65" s="98"/>
      <c r="HP65" s="98"/>
      <c r="HQ65" s="98"/>
      <c r="HR65" s="98"/>
      <c r="HS65" s="98"/>
    </row>
    <row r="66" spans="2:227" s="97" customFormat="1" ht="12" customHeight="1">
      <c r="B66" s="195"/>
      <c r="C66" s="196"/>
      <c r="D66" s="126"/>
      <c r="K66" s="98"/>
      <c r="L66" s="98"/>
      <c r="M66" s="98"/>
      <c r="N66" s="98"/>
      <c r="O66" s="98"/>
      <c r="P66" s="98"/>
      <c r="Q66" s="98"/>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c r="AR66" s="98"/>
      <c r="AS66" s="98"/>
      <c r="AT66" s="98"/>
      <c r="AU66" s="98"/>
      <c r="AV66" s="98"/>
      <c r="AW66" s="98"/>
      <c r="AX66" s="98"/>
      <c r="AY66" s="98"/>
      <c r="AZ66" s="98"/>
      <c r="BA66" s="98"/>
      <c r="BB66" s="98"/>
      <c r="BC66" s="98"/>
      <c r="BD66" s="98"/>
      <c r="BE66" s="98"/>
      <c r="BF66" s="98"/>
      <c r="BG66" s="98"/>
      <c r="BH66" s="98"/>
      <c r="BI66" s="98"/>
      <c r="BJ66" s="98"/>
      <c r="BK66" s="98"/>
      <c r="BL66" s="98"/>
      <c r="BM66" s="98"/>
      <c r="BN66" s="98"/>
      <c r="BO66" s="98"/>
      <c r="BP66" s="98"/>
      <c r="BQ66" s="98"/>
      <c r="BR66" s="98"/>
      <c r="BS66" s="98"/>
      <c r="BT66" s="98"/>
      <c r="BU66" s="98"/>
      <c r="BV66" s="98"/>
      <c r="BW66" s="98"/>
      <c r="BX66" s="98"/>
      <c r="BY66" s="98"/>
      <c r="BZ66" s="98"/>
      <c r="CA66" s="98"/>
      <c r="CB66" s="98"/>
      <c r="CC66" s="98"/>
      <c r="CD66" s="98"/>
      <c r="CE66" s="98"/>
      <c r="CF66" s="98"/>
      <c r="CG66" s="98"/>
      <c r="CH66" s="98"/>
      <c r="CI66" s="98"/>
      <c r="CJ66" s="98"/>
      <c r="CK66" s="98"/>
      <c r="CL66" s="98"/>
      <c r="CM66" s="98"/>
      <c r="CN66" s="98"/>
      <c r="CO66" s="98"/>
      <c r="CP66" s="98"/>
      <c r="CQ66" s="98"/>
      <c r="CR66" s="98"/>
      <c r="CS66" s="98"/>
      <c r="CT66" s="98"/>
      <c r="CU66" s="98"/>
      <c r="CV66" s="98"/>
      <c r="CW66" s="98"/>
      <c r="CX66" s="98"/>
      <c r="CY66" s="98"/>
      <c r="CZ66" s="98"/>
      <c r="DA66" s="98"/>
      <c r="DB66" s="98"/>
      <c r="DC66" s="98"/>
      <c r="DD66" s="98"/>
      <c r="DE66" s="98"/>
      <c r="DF66" s="98"/>
      <c r="DG66" s="98"/>
      <c r="DH66" s="98"/>
      <c r="DI66" s="98"/>
      <c r="DJ66" s="98"/>
      <c r="DK66" s="98"/>
      <c r="DL66" s="98"/>
      <c r="DM66" s="98"/>
      <c r="DN66" s="98"/>
      <c r="DO66" s="98"/>
      <c r="DP66" s="98"/>
      <c r="DQ66" s="98"/>
      <c r="DR66" s="98"/>
      <c r="DS66" s="98"/>
      <c r="DT66" s="98"/>
      <c r="DU66" s="98"/>
      <c r="DV66" s="98"/>
      <c r="DW66" s="98"/>
      <c r="DX66" s="98"/>
      <c r="DY66" s="98"/>
      <c r="DZ66" s="98"/>
      <c r="EA66" s="98"/>
      <c r="EB66" s="98"/>
      <c r="EC66" s="98"/>
      <c r="ED66" s="98"/>
      <c r="EE66" s="98"/>
      <c r="EF66" s="98"/>
      <c r="EG66" s="98"/>
      <c r="EH66" s="98"/>
      <c r="EI66" s="98"/>
      <c r="EJ66" s="98"/>
      <c r="EK66" s="98"/>
      <c r="EL66" s="98"/>
      <c r="EM66" s="98"/>
      <c r="EN66" s="98"/>
      <c r="EO66" s="98"/>
      <c r="EP66" s="98"/>
      <c r="EQ66" s="98"/>
      <c r="ER66" s="98"/>
      <c r="ES66" s="98"/>
      <c r="ET66" s="98"/>
      <c r="EU66" s="98"/>
      <c r="EV66" s="98"/>
      <c r="EW66" s="98"/>
      <c r="EX66" s="98"/>
      <c r="EY66" s="98"/>
      <c r="EZ66" s="98"/>
      <c r="FA66" s="98"/>
      <c r="FB66" s="98"/>
      <c r="FC66" s="98"/>
      <c r="FD66" s="98"/>
      <c r="FE66" s="98"/>
      <c r="FF66" s="98"/>
      <c r="FG66" s="98"/>
      <c r="FH66" s="98"/>
      <c r="FI66" s="98"/>
      <c r="FJ66" s="98"/>
      <c r="FK66" s="98"/>
      <c r="FL66" s="98"/>
      <c r="FM66" s="98"/>
      <c r="FN66" s="98"/>
      <c r="FO66" s="98"/>
      <c r="FP66" s="98"/>
      <c r="FQ66" s="98"/>
      <c r="FR66" s="98"/>
      <c r="FS66" s="98"/>
      <c r="FT66" s="98"/>
      <c r="FU66" s="98"/>
      <c r="FV66" s="98"/>
      <c r="FW66" s="98"/>
      <c r="FX66" s="98"/>
      <c r="FY66" s="98"/>
      <c r="FZ66" s="98"/>
      <c r="GA66" s="98"/>
      <c r="GB66" s="98"/>
      <c r="GC66" s="98"/>
      <c r="GD66" s="98"/>
      <c r="GE66" s="98"/>
      <c r="GF66" s="98"/>
      <c r="GG66" s="98"/>
      <c r="GH66" s="98"/>
      <c r="GI66" s="98"/>
      <c r="GJ66" s="98"/>
      <c r="GK66" s="98"/>
      <c r="GL66" s="98"/>
      <c r="GM66" s="98"/>
      <c r="GN66" s="98"/>
      <c r="GO66" s="98"/>
      <c r="GP66" s="98"/>
      <c r="GQ66" s="98"/>
      <c r="GR66" s="98"/>
      <c r="GS66" s="98"/>
      <c r="GT66" s="98"/>
      <c r="GU66" s="98"/>
      <c r="GV66" s="98"/>
      <c r="GW66" s="98"/>
      <c r="GX66" s="98"/>
      <c r="GY66" s="98"/>
      <c r="GZ66" s="98"/>
      <c r="HA66" s="98"/>
      <c r="HB66" s="98"/>
      <c r="HC66" s="98"/>
      <c r="HD66" s="98"/>
      <c r="HE66" s="98"/>
      <c r="HF66" s="98"/>
      <c r="HG66" s="98"/>
      <c r="HH66" s="98"/>
      <c r="HI66" s="98"/>
      <c r="HJ66" s="98"/>
      <c r="HK66" s="98"/>
      <c r="HL66" s="98"/>
      <c r="HM66" s="98"/>
      <c r="HN66" s="98"/>
      <c r="HO66" s="98"/>
      <c r="HP66" s="98"/>
      <c r="HQ66" s="98"/>
      <c r="HR66" s="98"/>
      <c r="HS66" s="98"/>
    </row>
  </sheetData>
  <mergeCells count="12">
    <mergeCell ref="A10:A29"/>
    <mergeCell ref="A31:A37"/>
    <mergeCell ref="A38:J38"/>
    <mergeCell ref="A42:J42"/>
    <mergeCell ref="A5:A7"/>
    <mergeCell ref="B5:B7"/>
    <mergeCell ref="C5:F5"/>
    <mergeCell ref="G5:J5"/>
    <mergeCell ref="C6:D6"/>
    <mergeCell ref="E6:F6"/>
    <mergeCell ref="G6:H6"/>
    <mergeCell ref="I6:J6"/>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C76"/>
  <sheetViews>
    <sheetView workbookViewId="0"/>
  </sheetViews>
  <sheetFormatPr defaultColWidth="6.28515625" defaultRowHeight="11.25"/>
  <cols>
    <col min="1" max="1" width="17" style="97" customWidth="1"/>
    <col min="2" max="2" width="16.42578125" style="97" customWidth="1"/>
    <col min="3" max="18" width="7.42578125" style="97" customWidth="1"/>
    <col min="19" max="22" width="7.42578125" style="98" customWidth="1"/>
    <col min="23" max="229" width="9.140625" style="98" customWidth="1"/>
    <col min="230" max="230" width="17.140625" style="98" customWidth="1"/>
    <col min="231" max="231" width="16.42578125" style="98" customWidth="1"/>
    <col min="232" max="232" width="7" style="98" customWidth="1"/>
    <col min="233" max="233" width="6" style="98" bestFit="1" customWidth="1"/>
    <col min="234" max="234" width="4.42578125" style="98" bestFit="1" customWidth="1"/>
    <col min="235" max="235" width="4.7109375" style="98" bestFit="1" customWidth="1"/>
    <col min="236" max="237" width="4.42578125" style="98" bestFit="1" customWidth="1"/>
    <col min="238" max="16384" width="6.28515625" style="98"/>
  </cols>
  <sheetData>
    <row r="1" spans="1:24" ht="15">
      <c r="A1" s="106" t="s">
        <v>248</v>
      </c>
      <c r="B1" s="98"/>
      <c r="C1" s="98"/>
      <c r="D1" s="98"/>
      <c r="E1" s="28"/>
      <c r="H1" s="98"/>
      <c r="I1" s="28"/>
      <c r="J1" s="28"/>
      <c r="K1" s="98"/>
      <c r="L1" s="98"/>
      <c r="M1" s="98"/>
      <c r="N1" s="98"/>
      <c r="O1" s="98"/>
      <c r="P1" s="98"/>
      <c r="Q1" s="98"/>
      <c r="R1" s="98"/>
    </row>
    <row r="2" spans="1:24" ht="15">
      <c r="A2" s="108" t="s">
        <v>249</v>
      </c>
      <c r="B2" s="98"/>
      <c r="C2" s="98"/>
      <c r="D2" s="98"/>
      <c r="E2" s="98"/>
      <c r="F2" s="98"/>
      <c r="G2" s="98"/>
      <c r="H2" s="98"/>
      <c r="I2" s="28"/>
      <c r="J2" s="28"/>
      <c r="K2" s="98"/>
      <c r="L2" s="98"/>
      <c r="M2" s="98"/>
      <c r="N2" s="98"/>
      <c r="O2" s="98"/>
      <c r="P2" s="98"/>
      <c r="Q2" s="98"/>
      <c r="R2" s="98"/>
    </row>
    <row r="3" spans="1:24" ht="15">
      <c r="A3" s="108" t="s">
        <v>192</v>
      </c>
      <c r="B3" s="98"/>
      <c r="C3" s="98"/>
      <c r="D3" s="98"/>
      <c r="E3" s="98"/>
      <c r="F3" s="98"/>
      <c r="G3"/>
      <c r="H3"/>
      <c r="J3" s="143"/>
      <c r="K3" s="98"/>
      <c r="L3" s="98"/>
      <c r="M3" s="98"/>
      <c r="N3" s="98"/>
      <c r="O3" s="98"/>
      <c r="P3" s="98"/>
      <c r="Q3" s="98"/>
    </row>
    <row r="4" spans="1:24" ht="12" customHeight="1">
      <c r="A4" s="98"/>
      <c r="B4" s="98"/>
      <c r="C4" s="98"/>
      <c r="D4" s="98"/>
      <c r="E4" s="98"/>
      <c r="F4" s="98"/>
      <c r="G4" s="98"/>
      <c r="H4" s="98"/>
      <c r="I4" s="98"/>
      <c r="J4" s="98"/>
      <c r="K4" s="98"/>
      <c r="L4" s="98"/>
      <c r="M4" s="98"/>
      <c r="N4" s="98"/>
      <c r="O4" s="98"/>
      <c r="P4" s="98"/>
      <c r="Q4" s="98"/>
      <c r="R4" s="98"/>
    </row>
    <row r="5" spans="1:24" ht="24.75" customHeight="1">
      <c r="A5" s="1053" t="s">
        <v>165</v>
      </c>
      <c r="B5" s="1054" t="s">
        <v>137</v>
      </c>
      <c r="C5" s="1072" t="s">
        <v>250</v>
      </c>
      <c r="D5" s="1072"/>
      <c r="E5" s="1072"/>
      <c r="F5" s="1072"/>
      <c r="G5" s="1072" t="s">
        <v>251</v>
      </c>
      <c r="H5" s="1072"/>
      <c r="I5" s="1072"/>
      <c r="J5" s="1072"/>
      <c r="K5" s="1072" t="s">
        <v>252</v>
      </c>
      <c r="L5" s="1072"/>
      <c r="M5" s="1072"/>
      <c r="N5" s="1072"/>
      <c r="O5" s="1072" t="s">
        <v>253</v>
      </c>
      <c r="P5" s="1072"/>
      <c r="Q5" s="1072"/>
      <c r="R5" s="1072"/>
      <c r="S5" s="1072" t="s">
        <v>254</v>
      </c>
      <c r="T5" s="1072"/>
      <c r="U5" s="1072"/>
      <c r="V5" s="1072"/>
    </row>
    <row r="6" spans="1:24" ht="12" customHeight="1">
      <c r="A6" s="1053"/>
      <c r="B6" s="1054"/>
      <c r="C6" s="1054" t="s">
        <v>147</v>
      </c>
      <c r="D6" s="1054"/>
      <c r="E6" s="1054" t="s">
        <v>168</v>
      </c>
      <c r="F6" s="1054"/>
      <c r="G6" s="1054" t="s">
        <v>147</v>
      </c>
      <c r="H6" s="1054"/>
      <c r="I6" s="1054" t="s">
        <v>168</v>
      </c>
      <c r="J6" s="1054"/>
      <c r="K6" s="1054" t="s">
        <v>147</v>
      </c>
      <c r="L6" s="1054"/>
      <c r="M6" s="1054" t="s">
        <v>168</v>
      </c>
      <c r="N6" s="1054"/>
      <c r="O6" s="1054" t="s">
        <v>147</v>
      </c>
      <c r="P6" s="1054"/>
      <c r="Q6" s="1054" t="s">
        <v>168</v>
      </c>
      <c r="R6" s="1054"/>
      <c r="S6" s="1054" t="s">
        <v>147</v>
      </c>
      <c r="T6" s="1054"/>
      <c r="U6" s="1054" t="s">
        <v>168</v>
      </c>
      <c r="V6" s="1054"/>
    </row>
    <row r="7" spans="1:24" ht="12" customHeight="1">
      <c r="A7" s="1053"/>
      <c r="B7" s="1054"/>
      <c r="C7" s="111" t="s">
        <v>9</v>
      </c>
      <c r="D7" s="111">
        <v>2013</v>
      </c>
      <c r="E7" s="111" t="s">
        <v>9</v>
      </c>
      <c r="F7" s="111">
        <v>2013</v>
      </c>
      <c r="G7" s="111" t="s">
        <v>9</v>
      </c>
      <c r="H7" s="111">
        <v>2013</v>
      </c>
      <c r="I7" s="111" t="s">
        <v>9</v>
      </c>
      <c r="J7" s="111">
        <v>2013</v>
      </c>
      <c r="K7" s="111" t="s">
        <v>9</v>
      </c>
      <c r="L7" s="111">
        <v>2013</v>
      </c>
      <c r="M7" s="111" t="s">
        <v>9</v>
      </c>
      <c r="N7" s="111">
        <v>2013</v>
      </c>
      <c r="O7" s="111" t="s">
        <v>9</v>
      </c>
      <c r="P7" s="111">
        <v>2013</v>
      </c>
      <c r="Q7" s="111" t="s">
        <v>9</v>
      </c>
      <c r="R7" s="111">
        <v>2013</v>
      </c>
      <c r="S7" s="111" t="s">
        <v>9</v>
      </c>
      <c r="T7" s="111">
        <v>2013</v>
      </c>
      <c r="U7" s="111" t="s">
        <v>9</v>
      </c>
      <c r="V7" s="111">
        <v>2013</v>
      </c>
      <c r="W7" s="28"/>
    </row>
    <row r="8" spans="1:24" ht="12" customHeight="1">
      <c r="A8" s="112"/>
      <c r="B8" s="112" t="s">
        <v>82</v>
      </c>
      <c r="C8" s="141">
        <v>44501</v>
      </c>
      <c r="D8" s="141">
        <v>48072</v>
      </c>
      <c r="E8" s="173">
        <v>22.94143523445852</v>
      </c>
      <c r="F8" s="173">
        <v>23.860969765165212</v>
      </c>
      <c r="G8" s="141">
        <v>337410</v>
      </c>
      <c r="H8" s="141">
        <v>343370</v>
      </c>
      <c r="I8" s="173">
        <v>173.94372401650858</v>
      </c>
      <c r="J8" s="173">
        <v>170.43478923832541</v>
      </c>
      <c r="K8" s="141">
        <v>755541</v>
      </c>
      <c r="L8" s="141">
        <v>726333</v>
      </c>
      <c r="M8" s="173">
        <v>389.50124533107174</v>
      </c>
      <c r="N8" s="173">
        <v>360.52192029542653</v>
      </c>
      <c r="O8" s="141">
        <v>20160</v>
      </c>
      <c r="P8" s="141">
        <v>17094</v>
      </c>
      <c r="Q8" s="173">
        <v>10.393009917230708</v>
      </c>
      <c r="R8" s="173">
        <v>8.4847607165446437</v>
      </c>
      <c r="S8" s="141">
        <v>45095</v>
      </c>
      <c r="T8" s="141">
        <v>44713</v>
      </c>
      <c r="U8" s="173">
        <v>23.247657848091208</v>
      </c>
      <c r="V8" s="173">
        <v>22.193699889953241</v>
      </c>
      <c r="W8" s="28"/>
      <c r="X8" s="28"/>
    </row>
    <row r="9" spans="1:24" ht="12" customHeight="1">
      <c r="A9" s="112"/>
      <c r="B9" s="112"/>
      <c r="C9" s="112"/>
      <c r="D9" s="112"/>
      <c r="E9" s="112"/>
      <c r="F9" s="112"/>
      <c r="G9" s="112"/>
      <c r="H9" s="112"/>
      <c r="I9" s="112"/>
      <c r="J9" s="112"/>
      <c r="K9" s="112"/>
      <c r="L9" s="112"/>
      <c r="M9" s="112"/>
      <c r="N9" s="112"/>
      <c r="O9" s="112"/>
      <c r="P9" s="112"/>
      <c r="Q9" s="112"/>
      <c r="R9" s="112"/>
      <c r="S9" s="112"/>
      <c r="T9" s="112"/>
      <c r="U9" s="112"/>
      <c r="V9" s="112"/>
      <c r="W9" s="28"/>
      <c r="X9" s="28"/>
    </row>
    <row r="10" spans="1:24" ht="12" customHeight="1">
      <c r="A10" s="1047" t="s">
        <v>66</v>
      </c>
      <c r="B10" s="634" t="s">
        <v>232</v>
      </c>
      <c r="C10" s="689">
        <v>324</v>
      </c>
      <c r="D10" s="689">
        <v>319</v>
      </c>
      <c r="E10" s="690">
        <v>42.699786237489889</v>
      </c>
      <c r="F10" s="690">
        <v>40.919889375195623</v>
      </c>
      <c r="G10" s="689">
        <v>2552</v>
      </c>
      <c r="H10" s="689">
        <v>2788</v>
      </c>
      <c r="I10" s="690">
        <v>336.32671135208085</v>
      </c>
      <c r="J10" s="690">
        <v>357.63213660829274</v>
      </c>
      <c r="K10" s="689">
        <v>2422</v>
      </c>
      <c r="L10" s="689">
        <v>2272</v>
      </c>
      <c r="M10" s="690">
        <v>319.19408107160649</v>
      </c>
      <c r="N10" s="690">
        <v>291.44197072239638</v>
      </c>
      <c r="O10" s="689">
        <v>1</v>
      </c>
      <c r="P10" s="689" t="s">
        <v>14</v>
      </c>
      <c r="Q10" s="691">
        <v>0.13178946369595643</v>
      </c>
      <c r="R10" s="689" t="s">
        <v>14</v>
      </c>
      <c r="S10" s="689" t="s">
        <v>14</v>
      </c>
      <c r="T10" s="689" t="s">
        <v>14</v>
      </c>
      <c r="U10" s="689" t="s">
        <v>14</v>
      </c>
      <c r="V10" s="692" t="s">
        <v>14</v>
      </c>
      <c r="W10" s="68"/>
      <c r="X10" s="68"/>
    </row>
    <row r="11" spans="1:24" ht="12" customHeight="1">
      <c r="A11" s="1048"/>
      <c r="B11" s="12" t="s">
        <v>12</v>
      </c>
      <c r="C11" s="149">
        <v>671</v>
      </c>
      <c r="D11" s="149">
        <v>857</v>
      </c>
      <c r="E11" s="683">
        <v>21.197470708949567</v>
      </c>
      <c r="F11" s="683">
        <v>25.924133341399962</v>
      </c>
      <c r="G11" s="149">
        <v>2539</v>
      </c>
      <c r="H11" s="149">
        <v>836</v>
      </c>
      <c r="I11" s="683">
        <v>80.209207347277115</v>
      </c>
      <c r="J11" s="683">
        <v>25.288886200012101</v>
      </c>
      <c r="K11" s="149">
        <v>4450</v>
      </c>
      <c r="L11" s="149">
        <v>3988</v>
      </c>
      <c r="M11" s="683">
        <v>140.57935119944199</v>
      </c>
      <c r="N11" s="683">
        <v>120.63645713594289</v>
      </c>
      <c r="O11" s="149">
        <v>20</v>
      </c>
      <c r="P11" s="149">
        <v>38</v>
      </c>
      <c r="Q11" s="684">
        <v>0.63181730876153697</v>
      </c>
      <c r="R11" s="684">
        <v>1.1494948272732772</v>
      </c>
      <c r="S11" s="149" t="s">
        <v>170</v>
      </c>
      <c r="T11" s="149">
        <v>23</v>
      </c>
      <c r="U11" s="149" t="s">
        <v>170</v>
      </c>
      <c r="V11" s="686">
        <v>0.6957468691390889</v>
      </c>
      <c r="W11" s="68"/>
      <c r="X11" s="68"/>
    </row>
    <row r="12" spans="1:24">
      <c r="A12" s="1048"/>
      <c r="B12" s="12" t="s">
        <v>15</v>
      </c>
      <c r="C12" s="149">
        <v>557</v>
      </c>
      <c r="D12" s="149">
        <v>600</v>
      </c>
      <c r="E12" s="683">
        <v>15.511064512940044</v>
      </c>
      <c r="F12" s="683">
        <v>15.692531009095129</v>
      </c>
      <c r="G12" s="149">
        <v>5625</v>
      </c>
      <c r="H12" s="149">
        <v>8257</v>
      </c>
      <c r="I12" s="683">
        <v>156.64225832188103</v>
      </c>
      <c r="J12" s="683">
        <v>215.95538090349748</v>
      </c>
      <c r="K12" s="149">
        <v>10725</v>
      </c>
      <c r="L12" s="149">
        <v>3766</v>
      </c>
      <c r="M12" s="683">
        <v>298.66457253371988</v>
      </c>
      <c r="N12" s="683">
        <v>98.496786300420425</v>
      </c>
      <c r="O12" s="149">
        <v>60</v>
      </c>
      <c r="P12" s="149">
        <v>59</v>
      </c>
      <c r="Q12" s="684">
        <v>1.6708507554333978</v>
      </c>
      <c r="R12" s="684">
        <v>1.543098882561021</v>
      </c>
      <c r="S12" s="149">
        <v>2</v>
      </c>
      <c r="T12" s="149">
        <v>1</v>
      </c>
      <c r="U12" s="684">
        <v>5.5695025181113259E-2</v>
      </c>
      <c r="V12" s="685">
        <v>2.6154218348491881E-2</v>
      </c>
      <c r="W12" s="68"/>
      <c r="X12" s="68"/>
    </row>
    <row r="13" spans="1:24" ht="12" customHeight="1">
      <c r="A13" s="1048"/>
      <c r="B13" s="12" t="s">
        <v>16</v>
      </c>
      <c r="C13" s="149">
        <v>3659</v>
      </c>
      <c r="D13" s="149">
        <v>3877</v>
      </c>
      <c r="E13" s="683">
        <v>25.812430191273705</v>
      </c>
      <c r="F13" s="683">
        <v>25.7391097906143</v>
      </c>
      <c r="G13" s="149">
        <v>7600</v>
      </c>
      <c r="H13" s="149">
        <v>8194</v>
      </c>
      <c r="I13" s="683">
        <v>53.614230514807367</v>
      </c>
      <c r="J13" s="683">
        <v>54.399346304950626</v>
      </c>
      <c r="K13" s="149">
        <v>36512</v>
      </c>
      <c r="L13" s="149">
        <v>36404</v>
      </c>
      <c r="M13" s="683">
        <v>257.57405059955875</v>
      </c>
      <c r="N13" s="683">
        <v>241.68340284176503</v>
      </c>
      <c r="O13" s="149">
        <v>2502</v>
      </c>
      <c r="P13" s="149">
        <v>3131</v>
      </c>
      <c r="Q13" s="684">
        <v>17.650369045795795</v>
      </c>
      <c r="R13" s="684">
        <v>20.78647220903105</v>
      </c>
      <c r="S13" s="149">
        <v>1078</v>
      </c>
      <c r="T13" s="149">
        <v>998</v>
      </c>
      <c r="U13" s="684">
        <v>7.6047553282845186</v>
      </c>
      <c r="V13" s="686">
        <v>6.6256465233513211</v>
      </c>
      <c r="W13" s="68"/>
      <c r="X13" s="68"/>
    </row>
    <row r="14" spans="1:24" ht="12" customHeight="1">
      <c r="A14" s="1048"/>
      <c r="B14" s="12" t="s">
        <v>17</v>
      </c>
      <c r="C14" s="149">
        <v>1265</v>
      </c>
      <c r="D14" s="149">
        <v>1535</v>
      </c>
      <c r="E14" s="683">
        <v>14.699038636394006</v>
      </c>
      <c r="F14" s="683">
        <v>17.446401472271702</v>
      </c>
      <c r="G14" s="149">
        <v>3398</v>
      </c>
      <c r="H14" s="149">
        <v>2671</v>
      </c>
      <c r="I14" s="683">
        <v>39.484057933965879</v>
      </c>
      <c r="J14" s="683">
        <v>30.357875135138574</v>
      </c>
      <c r="K14" s="149">
        <v>15223</v>
      </c>
      <c r="L14" s="149">
        <v>16839</v>
      </c>
      <c r="M14" s="683">
        <v>176.88811475243159</v>
      </c>
      <c r="N14" s="683">
        <v>191.38759243751346</v>
      </c>
      <c r="O14" s="149">
        <v>8</v>
      </c>
      <c r="P14" s="149">
        <v>9</v>
      </c>
      <c r="Q14" s="684">
        <v>9.2958347107630082E-2</v>
      </c>
      <c r="R14" s="684">
        <v>0.10229160472341714</v>
      </c>
      <c r="S14" s="149" t="s">
        <v>170</v>
      </c>
      <c r="T14" s="149" t="s">
        <v>170</v>
      </c>
      <c r="U14" s="149" t="s">
        <v>170</v>
      </c>
      <c r="V14" s="685" t="s">
        <v>170</v>
      </c>
      <c r="W14" s="68"/>
      <c r="X14" s="68"/>
    </row>
    <row r="15" spans="1:24" ht="12" customHeight="1">
      <c r="A15" s="1048"/>
      <c r="B15" s="12" t="s">
        <v>18</v>
      </c>
      <c r="C15" s="149">
        <v>1258</v>
      </c>
      <c r="D15" s="149">
        <v>1191</v>
      </c>
      <c r="E15" s="683">
        <v>47.498010218490847</v>
      </c>
      <c r="F15" s="683">
        <v>42.523382504787897</v>
      </c>
      <c r="G15" s="149">
        <v>7800</v>
      </c>
      <c r="H15" s="149">
        <v>9643</v>
      </c>
      <c r="I15" s="683">
        <v>294.50276606059509</v>
      </c>
      <c r="J15" s="683">
        <v>344.29301216932805</v>
      </c>
      <c r="K15" s="149">
        <v>10619</v>
      </c>
      <c r="L15" s="149">
        <v>11959</v>
      </c>
      <c r="M15" s="683">
        <v>400.93908625608452</v>
      </c>
      <c r="N15" s="683">
        <v>426.98331769501129</v>
      </c>
      <c r="O15" s="149">
        <v>318</v>
      </c>
      <c r="P15" s="149">
        <v>475</v>
      </c>
      <c r="Q15" s="684">
        <v>12.006651231701184</v>
      </c>
      <c r="R15" s="684">
        <v>16.959367497711376</v>
      </c>
      <c r="S15" s="149">
        <v>889</v>
      </c>
      <c r="T15" s="149">
        <v>939</v>
      </c>
      <c r="U15" s="684">
        <v>33.565763977931923</v>
      </c>
      <c r="V15" s="686">
        <v>33.525991748107337</v>
      </c>
      <c r="W15" s="68"/>
      <c r="X15" s="68"/>
    </row>
    <row r="16" spans="1:24" ht="12" customHeight="1">
      <c r="A16" s="1048"/>
      <c r="B16" s="12" t="s">
        <v>19</v>
      </c>
      <c r="C16" s="149">
        <v>2643</v>
      </c>
      <c r="D16" s="149">
        <v>2929</v>
      </c>
      <c r="E16" s="683">
        <v>73.866699533574973</v>
      </c>
      <c r="F16" s="683">
        <v>76.098023815641696</v>
      </c>
      <c r="G16" s="149">
        <v>11752</v>
      </c>
      <c r="H16" s="149">
        <v>13041</v>
      </c>
      <c r="I16" s="683">
        <v>328.44549864493871</v>
      </c>
      <c r="J16" s="683">
        <v>338.81677315800044</v>
      </c>
      <c r="K16" s="149">
        <v>10530</v>
      </c>
      <c r="L16" s="149">
        <v>11224</v>
      </c>
      <c r="M16" s="683">
        <v>294.29297998053141</v>
      </c>
      <c r="N16" s="683">
        <v>291.60949788554535</v>
      </c>
      <c r="O16" s="149">
        <v>482</v>
      </c>
      <c r="P16" s="149">
        <v>145</v>
      </c>
      <c r="Q16" s="684">
        <v>13.470960717057562</v>
      </c>
      <c r="R16" s="684">
        <v>3.7672289017644403</v>
      </c>
      <c r="S16" s="149">
        <v>758</v>
      </c>
      <c r="T16" s="149">
        <v>268</v>
      </c>
      <c r="U16" s="684">
        <v>21.184622870393426</v>
      </c>
      <c r="V16" s="686">
        <v>6.9628782460197929</v>
      </c>
      <c r="W16" s="68"/>
      <c r="X16" s="68"/>
    </row>
    <row r="17" spans="1:24" ht="12" customHeight="1">
      <c r="A17" s="1048"/>
      <c r="B17" s="12" t="s">
        <v>20</v>
      </c>
      <c r="C17" s="149">
        <v>2611</v>
      </c>
      <c r="D17" s="149">
        <v>2724</v>
      </c>
      <c r="E17" s="683">
        <v>42.42082366909743</v>
      </c>
      <c r="F17" s="683">
        <v>42.195007853476135</v>
      </c>
      <c r="G17" s="149" t="s">
        <v>170</v>
      </c>
      <c r="H17" s="149" t="s">
        <v>170</v>
      </c>
      <c r="I17" s="149" t="s">
        <v>170</v>
      </c>
      <c r="J17" s="149" t="s">
        <v>170</v>
      </c>
      <c r="K17" s="149">
        <v>1173</v>
      </c>
      <c r="L17" s="149">
        <v>1174</v>
      </c>
      <c r="M17" s="683">
        <v>19.057689070797121</v>
      </c>
      <c r="N17" s="683">
        <v>18.185366820844706</v>
      </c>
      <c r="O17" s="149">
        <v>232</v>
      </c>
      <c r="P17" s="149">
        <v>183</v>
      </c>
      <c r="Q17" s="684">
        <v>3.7692957070971289</v>
      </c>
      <c r="R17" s="684">
        <v>2.8346866509493878</v>
      </c>
      <c r="S17" s="149">
        <v>16007</v>
      </c>
      <c r="T17" s="149">
        <v>16928</v>
      </c>
      <c r="U17" s="684">
        <v>260.06515682544716</v>
      </c>
      <c r="V17" s="686">
        <v>262.21626025831273</v>
      </c>
      <c r="W17" s="68"/>
      <c r="X17" s="68"/>
    </row>
    <row r="18" spans="1:24" ht="12" customHeight="1">
      <c r="A18" s="1048"/>
      <c r="B18" s="12" t="s">
        <v>21</v>
      </c>
      <c r="C18" s="149">
        <v>1479</v>
      </c>
      <c r="D18" s="149">
        <v>1266</v>
      </c>
      <c r="E18" s="683">
        <v>22.02756677748464</v>
      </c>
      <c r="F18" s="683">
        <v>18.612649015132114</v>
      </c>
      <c r="G18" s="149">
        <v>9081</v>
      </c>
      <c r="H18" s="149">
        <v>9143</v>
      </c>
      <c r="I18" s="683">
        <v>135.24836640049898</v>
      </c>
      <c r="J18" s="683">
        <v>134.41978668669267</v>
      </c>
      <c r="K18" s="149">
        <v>14721</v>
      </c>
      <c r="L18" s="149">
        <v>14884</v>
      </c>
      <c r="M18" s="683">
        <v>219.24801252964934</v>
      </c>
      <c r="N18" s="683">
        <v>218.82359237063693</v>
      </c>
      <c r="O18" s="149">
        <v>2393</v>
      </c>
      <c r="P18" s="149">
        <v>1078</v>
      </c>
      <c r="Q18" s="684">
        <v>35.640275387776029</v>
      </c>
      <c r="R18" s="684">
        <v>15.848685338319445</v>
      </c>
      <c r="S18" s="149">
        <v>347</v>
      </c>
      <c r="T18" s="149">
        <v>214</v>
      </c>
      <c r="U18" s="684">
        <v>5.1680633345416966</v>
      </c>
      <c r="V18" s="686">
        <v>3.1462139725420792</v>
      </c>
      <c r="W18" s="68"/>
      <c r="X18" s="68"/>
    </row>
    <row r="19" spans="1:24" ht="12" customHeight="1">
      <c r="A19" s="1048"/>
      <c r="B19" s="12" t="s">
        <v>22</v>
      </c>
      <c r="C19" s="149">
        <v>1399</v>
      </c>
      <c r="D19" s="149">
        <v>1806</v>
      </c>
      <c r="E19" s="683">
        <v>44.906873608496802</v>
      </c>
      <c r="F19" s="683">
        <v>56.589389458142499</v>
      </c>
      <c r="G19" s="149">
        <v>5332</v>
      </c>
      <c r="H19" s="149">
        <v>6069</v>
      </c>
      <c r="I19" s="683">
        <v>171.15328812044672</v>
      </c>
      <c r="J19" s="683">
        <v>190.16666922561839</v>
      </c>
      <c r="K19" s="149">
        <v>8954</v>
      </c>
      <c r="L19" s="149">
        <v>13190</v>
      </c>
      <c r="M19" s="683">
        <v>287.41683080091519</v>
      </c>
      <c r="N19" s="683">
        <v>413.29681448111825</v>
      </c>
      <c r="O19" s="149">
        <v>1628</v>
      </c>
      <c r="P19" s="149">
        <v>900</v>
      </c>
      <c r="Q19" s="684">
        <v>52.2576056001664</v>
      </c>
      <c r="R19" s="684">
        <v>28.200692421001243</v>
      </c>
      <c r="S19" s="149">
        <v>1007</v>
      </c>
      <c r="T19" s="149">
        <v>498</v>
      </c>
      <c r="U19" s="684">
        <v>32.32396120354273</v>
      </c>
      <c r="V19" s="686">
        <v>15.604383139620689</v>
      </c>
      <c r="W19" s="68"/>
      <c r="X19" s="68"/>
    </row>
    <row r="20" spans="1:24" ht="12" customHeight="1">
      <c r="A20" s="1048"/>
      <c r="B20" s="12" t="s">
        <v>23</v>
      </c>
      <c r="C20" s="149">
        <v>887</v>
      </c>
      <c r="D20" s="149">
        <v>863</v>
      </c>
      <c r="E20" s="683">
        <v>35.407937765060552</v>
      </c>
      <c r="F20" s="683">
        <v>33.252276894753656</v>
      </c>
      <c r="G20" s="149">
        <v>4903</v>
      </c>
      <c r="H20" s="149">
        <v>4921</v>
      </c>
      <c r="I20" s="683">
        <v>195.72166726278678</v>
      </c>
      <c r="J20" s="683">
        <v>189.61118725270305</v>
      </c>
      <c r="K20" s="149">
        <v>11669</v>
      </c>
      <c r="L20" s="149">
        <v>10626</v>
      </c>
      <c r="M20" s="683">
        <v>465.8119794594042</v>
      </c>
      <c r="N20" s="683">
        <v>409.43070021280687</v>
      </c>
      <c r="O20" s="149">
        <v>360</v>
      </c>
      <c r="P20" s="149">
        <v>302</v>
      </c>
      <c r="Q20" s="684">
        <v>14.370752644218486</v>
      </c>
      <c r="R20" s="684">
        <v>11.636370361779377</v>
      </c>
      <c r="S20" s="149">
        <v>344</v>
      </c>
      <c r="T20" s="149">
        <v>268</v>
      </c>
      <c r="U20" s="684">
        <v>13.732052526697665</v>
      </c>
      <c r="V20" s="686">
        <v>10.326315420386997</v>
      </c>
      <c r="W20" s="68"/>
      <c r="X20" s="68"/>
    </row>
    <row r="21" spans="1:24" ht="12" customHeight="1">
      <c r="A21" s="1048"/>
      <c r="B21" s="12" t="s">
        <v>138</v>
      </c>
      <c r="C21" s="149">
        <v>5376</v>
      </c>
      <c r="D21" s="149">
        <v>5789</v>
      </c>
      <c r="E21" s="683">
        <v>27.075850456693445</v>
      </c>
      <c r="F21" s="683">
        <v>28.064361387918169</v>
      </c>
      <c r="G21" s="149" t="s">
        <v>170</v>
      </c>
      <c r="H21" s="149">
        <v>2071</v>
      </c>
      <c r="I21" s="149" t="s">
        <v>170</v>
      </c>
      <c r="J21" s="683">
        <v>10.039953780338319</v>
      </c>
      <c r="K21" s="149">
        <v>84878</v>
      </c>
      <c r="L21" s="149">
        <v>79418</v>
      </c>
      <c r="M21" s="683">
        <v>427.48214937932039</v>
      </c>
      <c r="N21" s="683">
        <v>385.00871527132233</v>
      </c>
      <c r="O21" s="149">
        <v>41</v>
      </c>
      <c r="P21" s="149">
        <v>75</v>
      </c>
      <c r="Q21" s="684">
        <v>0.20649365117641952</v>
      </c>
      <c r="R21" s="684">
        <v>0.36359079359023366</v>
      </c>
      <c r="S21" s="149">
        <v>12329</v>
      </c>
      <c r="T21" s="149">
        <v>12258</v>
      </c>
      <c r="U21" s="684">
        <v>62.094151837904299</v>
      </c>
      <c r="V21" s="686">
        <v>59.425279304387793</v>
      </c>
      <c r="W21" s="68"/>
      <c r="X21" s="68"/>
    </row>
    <row r="22" spans="1:24" ht="12" customHeight="1">
      <c r="A22" s="1048"/>
      <c r="B22" s="12" t="s">
        <v>24</v>
      </c>
      <c r="C22" s="149">
        <v>1601</v>
      </c>
      <c r="D22" s="149">
        <v>1555</v>
      </c>
      <c r="E22" s="683">
        <v>20.467374608566253</v>
      </c>
      <c r="F22" s="683">
        <v>19.461008898749689</v>
      </c>
      <c r="G22" s="149">
        <v>5630</v>
      </c>
      <c r="H22" s="149">
        <v>7737</v>
      </c>
      <c r="I22" s="683">
        <v>71.974590284964407</v>
      </c>
      <c r="J22" s="683">
        <v>96.829469999759709</v>
      </c>
      <c r="K22" s="149">
        <v>21998</v>
      </c>
      <c r="L22" s="149">
        <v>21850</v>
      </c>
      <c r="M22" s="683">
        <v>281.22505099265487</v>
      </c>
      <c r="N22" s="683">
        <v>273.4553340435246</v>
      </c>
      <c r="O22" s="149" t="s">
        <v>170</v>
      </c>
      <c r="P22" s="149" t="s">
        <v>170</v>
      </c>
      <c r="Q22" s="149" t="s">
        <v>170</v>
      </c>
      <c r="R22" s="149" t="s">
        <v>170</v>
      </c>
      <c r="S22" s="149">
        <v>487</v>
      </c>
      <c r="T22" s="149">
        <v>239</v>
      </c>
      <c r="U22" s="684">
        <v>6.2258659802447012</v>
      </c>
      <c r="V22" s="686">
        <v>2.9911132648239072</v>
      </c>
      <c r="W22" s="68"/>
      <c r="X22" s="68"/>
    </row>
    <row r="23" spans="1:24" ht="12" customHeight="1">
      <c r="A23" s="1048"/>
      <c r="B23" s="12" t="s">
        <v>25</v>
      </c>
      <c r="C23" s="149">
        <v>559</v>
      </c>
      <c r="D23" s="149">
        <v>396</v>
      </c>
      <c r="E23" s="683">
        <v>14.652030013857832</v>
      </c>
      <c r="F23" s="683">
        <v>10.10488668237177</v>
      </c>
      <c r="G23" s="149">
        <v>554</v>
      </c>
      <c r="H23" s="149">
        <v>329</v>
      </c>
      <c r="I23" s="683">
        <v>14.52097428922583</v>
      </c>
      <c r="J23" s="683">
        <v>8.3952215113644257</v>
      </c>
      <c r="K23" s="149">
        <v>3356</v>
      </c>
      <c r="L23" s="149">
        <v>2981</v>
      </c>
      <c r="M23" s="683">
        <v>87.964602372999792</v>
      </c>
      <c r="N23" s="683">
        <v>76.067341414520826</v>
      </c>
      <c r="O23" s="149">
        <v>105</v>
      </c>
      <c r="P23" s="149">
        <v>118</v>
      </c>
      <c r="Q23" s="684">
        <v>2.7521702172720435</v>
      </c>
      <c r="R23" s="684">
        <v>3.0110520922218909</v>
      </c>
      <c r="S23" s="149">
        <v>225</v>
      </c>
      <c r="T23" s="149">
        <v>125</v>
      </c>
      <c r="U23" s="684">
        <v>5.8975076084400939</v>
      </c>
      <c r="V23" s="686">
        <v>3.1896738265062403</v>
      </c>
      <c r="W23" s="68"/>
      <c r="X23" s="68"/>
    </row>
    <row r="24" spans="1:24" ht="12" customHeight="1">
      <c r="A24" s="1048"/>
      <c r="B24" s="12" t="s">
        <v>233</v>
      </c>
      <c r="C24" s="664">
        <v>767</v>
      </c>
      <c r="D24" s="664">
        <v>702</v>
      </c>
      <c r="E24" s="683">
        <v>7.2510660343333724</v>
      </c>
      <c r="F24" s="683">
        <v>6.3693458445915905</v>
      </c>
      <c r="G24" s="149">
        <v>4473</v>
      </c>
      <c r="H24" s="149">
        <v>1147</v>
      </c>
      <c r="I24" s="683">
        <v>42.28685576476294</v>
      </c>
      <c r="J24" s="683">
        <v>10.406894136391104</v>
      </c>
      <c r="K24" s="149">
        <v>69530</v>
      </c>
      <c r="L24" s="149">
        <v>67537</v>
      </c>
      <c r="M24" s="683">
        <v>657.32284402503183</v>
      </c>
      <c r="N24" s="683">
        <v>612.77280670396328</v>
      </c>
      <c r="O24" s="149">
        <v>699</v>
      </c>
      <c r="P24" s="149">
        <v>521</v>
      </c>
      <c r="Q24" s="684">
        <v>6.608207507169527</v>
      </c>
      <c r="R24" s="684">
        <v>4.7271071011854966</v>
      </c>
      <c r="S24" s="149">
        <v>280</v>
      </c>
      <c r="T24" s="149">
        <v>300</v>
      </c>
      <c r="U24" s="684">
        <v>2.6470645236158332</v>
      </c>
      <c r="V24" s="686">
        <v>2.721942668628885</v>
      </c>
      <c r="W24" s="68"/>
      <c r="X24" s="68"/>
    </row>
    <row r="25" spans="1:24" ht="12" customHeight="1">
      <c r="A25" s="1048"/>
      <c r="B25" s="12" t="s">
        <v>27</v>
      </c>
      <c r="C25" s="149">
        <v>3402</v>
      </c>
      <c r="D25" s="149">
        <v>3583</v>
      </c>
      <c r="E25" s="683">
        <v>38.091919541624996</v>
      </c>
      <c r="F25" s="683">
        <v>38.847684225899449</v>
      </c>
      <c r="G25" s="149">
        <v>274</v>
      </c>
      <c r="H25" s="149">
        <v>292</v>
      </c>
      <c r="I25" s="683">
        <v>3.0679558948869046</v>
      </c>
      <c r="J25" s="683">
        <v>3.1659290521804739</v>
      </c>
      <c r="K25" s="149">
        <v>24480</v>
      </c>
      <c r="L25" s="149">
        <v>23272</v>
      </c>
      <c r="M25" s="683">
        <v>274.10058506142855</v>
      </c>
      <c r="N25" s="683">
        <v>252.32020856967119</v>
      </c>
      <c r="O25" s="149">
        <v>218</v>
      </c>
      <c r="P25" s="149">
        <v>585</v>
      </c>
      <c r="Q25" s="684">
        <v>2.440928412720238</v>
      </c>
      <c r="R25" s="684">
        <v>6.3427003271423876</v>
      </c>
      <c r="S25" s="149">
        <v>50</v>
      </c>
      <c r="T25" s="149">
        <v>63</v>
      </c>
      <c r="U25" s="684">
        <v>0.55984596622023808</v>
      </c>
      <c r="V25" s="686">
        <v>0.68306003523071868</v>
      </c>
      <c r="W25" s="68"/>
      <c r="X25" s="68"/>
    </row>
    <row r="26" spans="1:24" s="131" customFormat="1" ht="12" customHeight="1">
      <c r="A26" s="1048"/>
      <c r="B26" s="12" t="s">
        <v>29</v>
      </c>
      <c r="C26" s="149">
        <v>3454</v>
      </c>
      <c r="D26" s="149">
        <v>3829</v>
      </c>
      <c r="E26" s="683">
        <v>21.279787621065758</v>
      </c>
      <c r="F26" s="683">
        <v>23.349250948833919</v>
      </c>
      <c r="G26" s="149">
        <v>33992</v>
      </c>
      <c r="H26" s="149">
        <v>34910</v>
      </c>
      <c r="I26" s="683">
        <v>209.4216968197068</v>
      </c>
      <c r="J26" s="683">
        <v>212.88126158887232</v>
      </c>
      <c r="K26" s="149">
        <v>77029</v>
      </c>
      <c r="L26" s="149">
        <v>75642</v>
      </c>
      <c r="M26" s="683">
        <v>474.56883632399371</v>
      </c>
      <c r="N26" s="683">
        <v>461.26509278445945</v>
      </c>
      <c r="O26" s="149">
        <v>2371</v>
      </c>
      <c r="P26" s="149">
        <v>2192</v>
      </c>
      <c r="Q26" s="684">
        <v>14.607520686029794</v>
      </c>
      <c r="R26" s="684">
        <v>13.366821122967863</v>
      </c>
      <c r="S26" s="149">
        <v>137</v>
      </c>
      <c r="T26" s="149">
        <v>172</v>
      </c>
      <c r="U26" s="684">
        <v>0.84404484773769795</v>
      </c>
      <c r="V26" s="686">
        <v>1.0488564019847046</v>
      </c>
      <c r="W26" s="68"/>
      <c r="X26" s="68"/>
    </row>
    <row r="27" spans="1:24" ht="12" customHeight="1">
      <c r="A27" s="1048"/>
      <c r="B27" s="12" t="s">
        <v>234</v>
      </c>
      <c r="C27" s="687">
        <v>3989</v>
      </c>
      <c r="D27" s="687">
        <v>3959</v>
      </c>
      <c r="E27" s="683">
        <v>37.035995106309272</v>
      </c>
      <c r="F27" s="683">
        <v>35.40572962900626</v>
      </c>
      <c r="G27" s="687">
        <v>45876</v>
      </c>
      <c r="H27" s="687">
        <v>45002</v>
      </c>
      <c r="I27" s="683">
        <v>425.93715505065035</v>
      </c>
      <c r="J27" s="683">
        <v>402.45734901857537</v>
      </c>
      <c r="K27" s="687">
        <v>78258</v>
      </c>
      <c r="L27" s="687">
        <v>71944</v>
      </c>
      <c r="M27" s="683">
        <v>726.5888455827403</v>
      </c>
      <c r="N27" s="683">
        <v>643.40232695863267</v>
      </c>
      <c r="O27" s="687">
        <v>3810</v>
      </c>
      <c r="P27" s="687">
        <v>3035</v>
      </c>
      <c r="Q27" s="684">
        <v>35.374064014800283</v>
      </c>
      <c r="R27" s="684">
        <v>27.14230599243092</v>
      </c>
      <c r="S27" s="687">
        <v>3048</v>
      </c>
      <c r="T27" s="687">
        <v>3197</v>
      </c>
      <c r="U27" s="684">
        <v>28.299251211840229</v>
      </c>
      <c r="V27" s="686">
        <v>28.59108805858374</v>
      </c>
      <c r="W27" s="68"/>
      <c r="X27" s="68"/>
    </row>
    <row r="28" spans="1:24" ht="12" customHeight="1">
      <c r="A28" s="1048"/>
      <c r="B28" s="12" t="s">
        <v>46</v>
      </c>
      <c r="C28" s="149">
        <v>810</v>
      </c>
      <c r="D28" s="149">
        <v>812</v>
      </c>
      <c r="E28" s="683">
        <v>50.943043790263083</v>
      </c>
      <c r="F28" s="683">
        <v>46.848000738490654</v>
      </c>
      <c r="G28" s="149">
        <v>9431</v>
      </c>
      <c r="H28" s="149">
        <v>12833</v>
      </c>
      <c r="I28" s="683">
        <v>593.1405505999644</v>
      </c>
      <c r="J28" s="683">
        <v>740.39457324759917</v>
      </c>
      <c r="K28" s="149">
        <v>9964</v>
      </c>
      <c r="L28" s="149">
        <v>10572</v>
      </c>
      <c r="M28" s="683">
        <v>626.66233126689065</v>
      </c>
      <c r="N28" s="683">
        <v>609.9471229154226</v>
      </c>
      <c r="O28" s="149">
        <v>825</v>
      </c>
      <c r="P28" s="149">
        <v>332</v>
      </c>
      <c r="Q28" s="684">
        <v>51.886433490082773</v>
      </c>
      <c r="R28" s="684">
        <v>19.15460128716613</v>
      </c>
      <c r="S28" s="149">
        <v>441</v>
      </c>
      <c r="T28" s="149">
        <v>283</v>
      </c>
      <c r="U28" s="684">
        <v>27.73565717469879</v>
      </c>
      <c r="V28" s="686">
        <v>16.327566759843418</v>
      </c>
      <c r="W28" s="68"/>
      <c r="X28" s="68"/>
    </row>
    <row r="29" spans="1:24" ht="12" customHeight="1">
      <c r="A29" s="1057"/>
      <c r="B29" s="657" t="s">
        <v>61</v>
      </c>
      <c r="C29" s="693">
        <v>6244</v>
      </c>
      <c r="D29" s="693">
        <v>5891</v>
      </c>
      <c r="E29" s="694">
        <v>14.901714434608692</v>
      </c>
      <c r="F29" s="694">
        <v>13.459250012937193</v>
      </c>
      <c r="G29" s="693">
        <v>144236</v>
      </c>
      <c r="H29" s="693">
        <v>137828</v>
      </c>
      <c r="I29" s="694">
        <v>344.22864881329588</v>
      </c>
      <c r="J29" s="694">
        <v>314.8975574237154</v>
      </c>
      <c r="K29" s="693">
        <v>193380</v>
      </c>
      <c r="L29" s="693">
        <v>172665</v>
      </c>
      <c r="M29" s="694">
        <v>461.51401943700017</v>
      </c>
      <c r="N29" s="694">
        <v>394.49013808925486</v>
      </c>
      <c r="O29" s="693" t="s">
        <v>170</v>
      </c>
      <c r="P29" s="693" t="s">
        <v>170</v>
      </c>
      <c r="Q29" s="693" t="s">
        <v>170</v>
      </c>
      <c r="R29" s="693" t="s">
        <v>170</v>
      </c>
      <c r="S29" s="693" t="s">
        <v>170</v>
      </c>
      <c r="T29" s="693" t="s">
        <v>170</v>
      </c>
      <c r="U29" s="693" t="s">
        <v>170</v>
      </c>
      <c r="V29" s="695" t="s">
        <v>170</v>
      </c>
      <c r="W29" s="68"/>
      <c r="X29" s="68"/>
    </row>
    <row r="30" spans="1:24" ht="12" customHeight="1">
      <c r="A30" s="688"/>
      <c r="B30" s="182"/>
      <c r="C30" s="182"/>
      <c r="D30" s="182"/>
      <c r="E30" s="182"/>
      <c r="F30" s="182"/>
      <c r="G30" s="182"/>
      <c r="H30" s="182"/>
      <c r="I30" s="182"/>
      <c r="J30" s="182"/>
      <c r="K30" s="182"/>
      <c r="L30" s="182"/>
      <c r="M30" s="182"/>
      <c r="N30" s="182"/>
      <c r="O30" s="182"/>
      <c r="P30" s="182"/>
      <c r="Q30" s="182"/>
      <c r="R30" s="182"/>
      <c r="S30" s="131"/>
      <c r="T30" s="131"/>
      <c r="U30" s="131"/>
      <c r="V30" s="131"/>
      <c r="W30" s="68"/>
      <c r="X30" s="68"/>
    </row>
    <row r="31" spans="1:24" ht="12" customHeight="1">
      <c r="A31" s="1062" t="s">
        <v>255</v>
      </c>
      <c r="B31" s="634" t="s">
        <v>13</v>
      </c>
      <c r="C31" s="689">
        <v>201</v>
      </c>
      <c r="D31" s="689">
        <v>231</v>
      </c>
      <c r="E31" s="690">
        <v>28.771747003300877</v>
      </c>
      <c r="F31" s="690">
        <v>31.245265868807756</v>
      </c>
      <c r="G31" s="689">
        <v>1258</v>
      </c>
      <c r="H31" s="689">
        <v>2395</v>
      </c>
      <c r="I31" s="690">
        <v>180.07391905548511</v>
      </c>
      <c r="J31" s="690">
        <v>323.94983444066918</v>
      </c>
      <c r="K31" s="689">
        <v>4800</v>
      </c>
      <c r="L31" s="689">
        <v>4750</v>
      </c>
      <c r="M31" s="690">
        <v>687.08649560121501</v>
      </c>
      <c r="N31" s="690">
        <v>642.48923323305996</v>
      </c>
      <c r="O31" s="689">
        <v>79</v>
      </c>
      <c r="P31" s="689">
        <v>69</v>
      </c>
      <c r="Q31" s="691">
        <v>11.308298573436664</v>
      </c>
      <c r="R31" s="691">
        <v>9.3330014932802392</v>
      </c>
      <c r="S31" s="689">
        <v>37</v>
      </c>
      <c r="T31" s="689">
        <v>59</v>
      </c>
      <c r="U31" s="691">
        <v>5.2962917369260323</v>
      </c>
      <c r="V31" s="696">
        <v>7.9803925812106389</v>
      </c>
      <c r="W31" s="68"/>
      <c r="X31" s="68"/>
    </row>
    <row r="32" spans="1:24" ht="12" customHeight="1">
      <c r="A32" s="1044"/>
      <c r="B32" s="12" t="s">
        <v>28</v>
      </c>
      <c r="C32" s="149">
        <v>679</v>
      </c>
      <c r="D32" s="149">
        <v>642</v>
      </c>
      <c r="E32" s="683">
        <v>21.482256731634411</v>
      </c>
      <c r="F32" s="683">
        <v>20.146074731895599</v>
      </c>
      <c r="G32" s="149">
        <v>4162</v>
      </c>
      <c r="H32" s="149">
        <v>5323</v>
      </c>
      <c r="I32" s="683">
        <v>131.67769148315526</v>
      </c>
      <c r="J32" s="683">
        <v>167.03669127395682</v>
      </c>
      <c r="K32" s="149">
        <v>5961</v>
      </c>
      <c r="L32" s="149">
        <v>6939</v>
      </c>
      <c r="M32" s="683">
        <v>188.59459849377427</v>
      </c>
      <c r="N32" s="683">
        <v>217.74706006950709</v>
      </c>
      <c r="O32" s="149">
        <v>190</v>
      </c>
      <c r="P32" s="149">
        <v>261</v>
      </c>
      <c r="Q32" s="684">
        <v>6.0112353151848863</v>
      </c>
      <c r="R32" s="684">
        <v>8.1902266433407345</v>
      </c>
      <c r="S32" s="149">
        <v>9</v>
      </c>
      <c r="T32" s="149" t="s">
        <v>14</v>
      </c>
      <c r="U32" s="684">
        <v>0.28474272545612622</v>
      </c>
      <c r="V32" s="685" t="s">
        <v>14</v>
      </c>
      <c r="W32" s="68"/>
      <c r="X32" s="68"/>
    </row>
    <row r="33" spans="1:237" ht="12" customHeight="1">
      <c r="A33" s="1044"/>
      <c r="B33" s="12" t="s">
        <v>30</v>
      </c>
      <c r="C33" s="149">
        <v>308</v>
      </c>
      <c r="D33" s="149">
        <v>221</v>
      </c>
      <c r="E33" s="683">
        <v>9.5409265478759355</v>
      </c>
      <c r="F33" s="683">
        <v>6.533872363020766</v>
      </c>
      <c r="G33" s="149">
        <v>2935</v>
      </c>
      <c r="H33" s="149">
        <v>2305</v>
      </c>
      <c r="I33" s="683">
        <v>90.917595513038549</v>
      </c>
      <c r="J33" s="683">
        <v>68.14740179530709</v>
      </c>
      <c r="K33" s="149">
        <v>3446</v>
      </c>
      <c r="L33" s="149">
        <v>2058</v>
      </c>
      <c r="M33" s="683">
        <v>106.74686001292362</v>
      </c>
      <c r="N33" s="683">
        <v>60.84483856604858</v>
      </c>
      <c r="O33" s="149">
        <v>255</v>
      </c>
      <c r="P33" s="149">
        <v>158</v>
      </c>
      <c r="Q33" s="684">
        <v>7.8991437328193621</v>
      </c>
      <c r="R33" s="684">
        <v>4.6712752640600952</v>
      </c>
      <c r="S33" s="149" t="s">
        <v>170</v>
      </c>
      <c r="T33" s="149" t="s">
        <v>170</v>
      </c>
      <c r="U33" s="149" t="s">
        <v>170</v>
      </c>
      <c r="V33" s="685" t="s">
        <v>170</v>
      </c>
      <c r="W33" s="68"/>
      <c r="X33" s="68"/>
    </row>
    <row r="34" spans="1:237" ht="12" customHeight="1">
      <c r="A34" s="1044"/>
      <c r="B34" s="12" t="s">
        <v>33</v>
      </c>
      <c r="C34" s="149">
        <v>149</v>
      </c>
      <c r="D34" s="149">
        <v>192</v>
      </c>
      <c r="E34" s="683">
        <v>31.734267044922092</v>
      </c>
      <c r="F34" s="683">
        <v>39.083253436578261</v>
      </c>
      <c r="G34" s="149">
        <v>4429</v>
      </c>
      <c r="H34" s="149">
        <v>5098</v>
      </c>
      <c r="I34" s="683">
        <v>943.29576336885873</v>
      </c>
      <c r="J34" s="683">
        <v>1037.7418021858123</v>
      </c>
      <c r="K34" s="149">
        <v>2946</v>
      </c>
      <c r="L34" s="149">
        <v>2844</v>
      </c>
      <c r="M34" s="683">
        <v>627.44396452577507</v>
      </c>
      <c r="N34" s="683">
        <v>578.92069152931549</v>
      </c>
      <c r="O34" s="149">
        <v>20</v>
      </c>
      <c r="P34" s="149">
        <v>77</v>
      </c>
      <c r="Q34" s="684">
        <v>4.2596331603922266</v>
      </c>
      <c r="R34" s="684">
        <v>15.674013096961074</v>
      </c>
      <c r="S34" s="149" t="s">
        <v>170</v>
      </c>
      <c r="T34" s="149" t="s">
        <v>170</v>
      </c>
      <c r="U34" s="149" t="s">
        <v>170</v>
      </c>
      <c r="V34" s="685" t="s">
        <v>170</v>
      </c>
      <c r="W34" s="68"/>
      <c r="X34" s="68"/>
    </row>
    <row r="35" spans="1:237" ht="12" customHeight="1">
      <c r="A35" s="1044"/>
      <c r="B35" s="92" t="s">
        <v>34</v>
      </c>
      <c r="C35" s="448">
        <v>1756</v>
      </c>
      <c r="D35" s="448">
        <v>1455</v>
      </c>
      <c r="E35" s="683">
        <v>27.509342366925122</v>
      </c>
      <c r="F35" s="683">
        <v>21.864548595499539</v>
      </c>
      <c r="G35" s="448">
        <v>15048</v>
      </c>
      <c r="H35" s="448">
        <v>15850</v>
      </c>
      <c r="I35" s="683">
        <v>235.74065144503945</v>
      </c>
      <c r="J35" s="683">
        <v>238.1808214698747</v>
      </c>
      <c r="K35" s="448">
        <v>42312</v>
      </c>
      <c r="L35" s="448">
        <v>38193</v>
      </c>
      <c r="M35" s="683">
        <v>662.85609010782218</v>
      </c>
      <c r="N35" s="683">
        <v>573.93313024598899</v>
      </c>
      <c r="O35" s="448">
        <v>3281</v>
      </c>
      <c r="P35" s="448">
        <v>3119</v>
      </c>
      <c r="Q35" s="684">
        <v>51.399858944123764</v>
      </c>
      <c r="R35" s="684">
        <v>46.869778054545058</v>
      </c>
      <c r="S35" s="448">
        <v>7472</v>
      </c>
      <c r="T35" s="448">
        <v>7685</v>
      </c>
      <c r="U35" s="684">
        <v>117.05569827201852</v>
      </c>
      <c r="V35" s="686">
        <v>115.48388725526733</v>
      </c>
      <c r="W35" s="68"/>
      <c r="X35" s="68"/>
    </row>
    <row r="36" spans="1:237" ht="12" customHeight="1">
      <c r="A36" s="1044"/>
      <c r="B36" s="12" t="s">
        <v>36</v>
      </c>
      <c r="C36" s="149">
        <v>418</v>
      </c>
      <c r="D36" s="149">
        <v>458</v>
      </c>
      <c r="E36" s="683">
        <v>19.802289770032882</v>
      </c>
      <c r="F36" s="683">
        <v>20.803628734262713</v>
      </c>
      <c r="G36" s="149">
        <v>2940</v>
      </c>
      <c r="H36" s="149">
        <v>2553</v>
      </c>
      <c r="I36" s="683">
        <v>139.27926297582937</v>
      </c>
      <c r="J36" s="683">
        <v>115.96433222395788</v>
      </c>
      <c r="K36" s="149">
        <v>3064</v>
      </c>
      <c r="L36" s="149">
        <v>4294</v>
      </c>
      <c r="M36" s="683">
        <v>145.15362644827931</v>
      </c>
      <c r="N36" s="683">
        <v>195.04537507625346</v>
      </c>
      <c r="O36" s="149">
        <v>128</v>
      </c>
      <c r="P36" s="149">
        <v>127</v>
      </c>
      <c r="Q36" s="684">
        <v>6.0638590683354279</v>
      </c>
      <c r="R36" s="684">
        <v>5.7686918105924994</v>
      </c>
      <c r="S36" s="149" t="s">
        <v>170</v>
      </c>
      <c r="T36" s="149">
        <v>12</v>
      </c>
      <c r="U36" s="149" t="s">
        <v>170</v>
      </c>
      <c r="V36" s="686">
        <v>0.54507324194574791</v>
      </c>
      <c r="W36" s="68"/>
      <c r="X36" s="68"/>
    </row>
    <row r="37" spans="1:237" ht="12" customHeight="1">
      <c r="A37" s="1049"/>
      <c r="B37" s="657" t="s">
        <v>47</v>
      </c>
      <c r="C37" s="693">
        <v>385</v>
      </c>
      <c r="D37" s="693">
        <v>390</v>
      </c>
      <c r="E37" s="694">
        <v>27.156777132441839</v>
      </c>
      <c r="F37" s="694">
        <v>26.303667068415837</v>
      </c>
      <c r="G37" s="693">
        <v>1590</v>
      </c>
      <c r="H37" s="693">
        <v>1947</v>
      </c>
      <c r="I37" s="694">
        <v>112.15396270281175</v>
      </c>
      <c r="J37" s="694">
        <v>131.31599944155292</v>
      </c>
      <c r="K37" s="693">
        <v>3141</v>
      </c>
      <c r="L37" s="693">
        <v>2936</v>
      </c>
      <c r="M37" s="694">
        <v>221.55697915064886</v>
      </c>
      <c r="N37" s="694">
        <v>198.01940131504847</v>
      </c>
      <c r="O37" s="693">
        <v>134</v>
      </c>
      <c r="P37" s="693">
        <v>92</v>
      </c>
      <c r="Q37" s="697">
        <v>9.4519691837589779</v>
      </c>
      <c r="R37" s="697">
        <v>6.204967616139121</v>
      </c>
      <c r="S37" s="693">
        <v>148</v>
      </c>
      <c r="T37" s="693">
        <v>184</v>
      </c>
      <c r="U37" s="697">
        <v>10.439488352211407</v>
      </c>
      <c r="V37" s="698">
        <v>12.409935232278242</v>
      </c>
      <c r="W37" s="68"/>
      <c r="X37" s="68"/>
    </row>
    <row r="38" spans="1:237" ht="12" customHeight="1">
      <c r="A38" s="1050" t="s">
        <v>608</v>
      </c>
      <c r="B38" s="1081"/>
      <c r="C38" s="1081"/>
      <c r="D38" s="1081"/>
      <c r="E38" s="1081"/>
      <c r="F38" s="1081"/>
      <c r="G38" s="1081"/>
      <c r="H38" s="1081"/>
      <c r="I38" s="1081"/>
      <c r="J38" s="1081"/>
      <c r="K38" s="1081"/>
      <c r="L38" s="98"/>
      <c r="M38" s="98"/>
      <c r="N38" s="98"/>
      <c r="O38" s="98"/>
      <c r="P38" s="98"/>
      <c r="Q38" s="98"/>
      <c r="R38" s="98"/>
      <c r="X38" s="132"/>
    </row>
    <row r="39" spans="1:237" ht="12" customHeight="1">
      <c r="A39" s="1082"/>
      <c r="B39" s="1082"/>
      <c r="C39" s="1082"/>
      <c r="D39" s="1082"/>
      <c r="E39" s="1082"/>
      <c r="F39" s="1082"/>
      <c r="G39" s="1082"/>
      <c r="H39" s="1082"/>
      <c r="I39" s="1082"/>
      <c r="J39" s="1082"/>
      <c r="K39" s="1082"/>
      <c r="L39" s="98"/>
      <c r="M39" s="98"/>
      <c r="N39" s="98"/>
      <c r="O39" s="98"/>
      <c r="P39" s="98"/>
      <c r="Q39" s="168"/>
      <c r="R39" s="98"/>
    </row>
    <row r="40" spans="1:237" ht="12" customHeight="1">
      <c r="A40" s="97" t="s">
        <v>184</v>
      </c>
      <c r="K40" s="98"/>
      <c r="L40" s="98"/>
      <c r="M40" s="98"/>
      <c r="N40" s="98"/>
      <c r="O40" s="98"/>
      <c r="P40" s="98"/>
      <c r="Q40" s="98"/>
      <c r="R40" s="98"/>
    </row>
    <row r="41" spans="1:237" ht="12" customHeight="1">
      <c r="A41" s="97" t="s">
        <v>171</v>
      </c>
      <c r="K41" s="98"/>
      <c r="L41" s="98"/>
      <c r="M41" s="98"/>
      <c r="N41" s="98"/>
      <c r="O41" s="98"/>
      <c r="P41" s="98"/>
      <c r="Q41" s="98"/>
      <c r="R41" s="98"/>
    </row>
    <row r="42" spans="1:237" ht="12" customHeight="1">
      <c r="A42" s="147" t="s">
        <v>172</v>
      </c>
      <c r="B42" s="192"/>
      <c r="C42" s="192"/>
      <c r="D42" s="192"/>
      <c r="E42" s="192"/>
      <c r="F42" s="192"/>
      <c r="G42" s="192"/>
      <c r="H42" s="192"/>
      <c r="I42" s="192"/>
      <c r="J42" s="192"/>
      <c r="K42" s="192"/>
      <c r="L42" s="98"/>
      <c r="M42" s="98"/>
      <c r="N42" s="98"/>
      <c r="O42" s="98"/>
      <c r="P42" s="98"/>
      <c r="Q42" s="98"/>
      <c r="R42" s="98"/>
    </row>
    <row r="43" spans="1:237" ht="12" customHeight="1">
      <c r="A43" s="170" t="s">
        <v>204</v>
      </c>
      <c r="B43" s="192"/>
      <c r="C43" s="192"/>
      <c r="D43" s="192"/>
      <c r="E43" s="192"/>
      <c r="F43" s="192"/>
      <c r="G43" s="192"/>
      <c r="H43" s="192"/>
      <c r="I43" s="192"/>
      <c r="J43" s="192"/>
      <c r="K43" s="192"/>
      <c r="L43" s="98"/>
      <c r="M43" s="98"/>
      <c r="N43" s="98"/>
      <c r="P43" s="98"/>
      <c r="Q43" s="98"/>
      <c r="R43" s="98"/>
    </row>
    <row r="44" spans="1:237" ht="12" customHeight="1">
      <c r="A44" s="97" t="s">
        <v>174</v>
      </c>
      <c r="K44" s="98"/>
      <c r="L44" s="98"/>
      <c r="O44" s="98"/>
      <c r="P44" s="98"/>
      <c r="Q44" s="98"/>
      <c r="R44" s="98"/>
    </row>
    <row r="45" spans="1:237" ht="12" customHeight="1">
      <c r="A45" s="98" t="s">
        <v>175</v>
      </c>
      <c r="K45" s="98"/>
      <c r="L45" s="98"/>
      <c r="M45" s="98"/>
      <c r="N45" s="98"/>
      <c r="O45" s="98"/>
      <c r="P45"/>
      <c r="Q45"/>
      <c r="R45" s="98"/>
    </row>
    <row r="46" spans="1:237" ht="12" customHeight="1">
      <c r="A46" s="98" t="s">
        <v>256</v>
      </c>
      <c r="K46" s="98"/>
      <c r="L46" s="98"/>
      <c r="M46" s="98"/>
      <c r="N46" s="98"/>
      <c r="O46" s="98"/>
      <c r="P46" s="98"/>
      <c r="Q46" s="98"/>
      <c r="R46" s="98"/>
    </row>
    <row r="47" spans="1:237" s="97" customFormat="1" ht="12" customHeight="1">
      <c r="A47" s="97" t="s">
        <v>237</v>
      </c>
      <c r="B47" s="177"/>
      <c r="C47" s="178"/>
      <c r="D47" s="126"/>
      <c r="S47" s="98"/>
      <c r="T47" s="98"/>
      <c r="U47" s="98"/>
      <c r="V47" s="98"/>
      <c r="W47" s="98"/>
      <c r="X47" s="98"/>
      <c r="Y47" s="98"/>
      <c r="Z47" s="98"/>
      <c r="AA47" s="98"/>
      <c r="AB47" s="98"/>
      <c r="AC47" s="98"/>
      <c r="AD47" s="98"/>
      <c r="AE47" s="98"/>
      <c r="AF47" s="98"/>
      <c r="AG47" s="98"/>
      <c r="AH47" s="98"/>
      <c r="AI47" s="98"/>
      <c r="AJ47" s="98"/>
      <c r="AK47" s="98"/>
      <c r="AL47" s="98"/>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c r="BV47" s="98"/>
      <c r="BW47" s="98"/>
      <c r="BX47" s="98"/>
      <c r="BY47" s="98"/>
      <c r="BZ47" s="98"/>
      <c r="CA47" s="98"/>
      <c r="CB47" s="98"/>
      <c r="CC47" s="98"/>
      <c r="CD47" s="98"/>
      <c r="CE47" s="98"/>
      <c r="CF47" s="98"/>
      <c r="CG47" s="98"/>
      <c r="CH47" s="98"/>
      <c r="CI47" s="98"/>
      <c r="CJ47" s="98"/>
      <c r="CK47" s="98"/>
      <c r="CL47" s="98"/>
      <c r="CM47" s="98"/>
      <c r="CN47" s="98"/>
      <c r="CO47" s="98"/>
      <c r="CP47" s="98"/>
      <c r="CQ47" s="98"/>
      <c r="CR47" s="98"/>
      <c r="CS47" s="98"/>
      <c r="CT47" s="98"/>
      <c r="CU47" s="98"/>
      <c r="CV47" s="98"/>
      <c r="CW47" s="98"/>
      <c r="CX47" s="98"/>
      <c r="CY47" s="98"/>
      <c r="CZ47" s="98"/>
      <c r="DA47" s="98"/>
      <c r="DB47" s="98"/>
      <c r="DC47" s="98"/>
      <c r="DD47" s="98"/>
      <c r="DE47" s="98"/>
      <c r="DF47" s="98"/>
      <c r="DG47" s="98"/>
      <c r="DH47" s="98"/>
      <c r="DI47" s="98"/>
      <c r="DJ47" s="98"/>
      <c r="DK47" s="98"/>
      <c r="DL47" s="98"/>
      <c r="DM47" s="98"/>
      <c r="DN47" s="98"/>
      <c r="DO47" s="98"/>
      <c r="DP47" s="98"/>
      <c r="DQ47" s="98"/>
      <c r="DR47" s="98"/>
      <c r="DS47" s="98"/>
      <c r="DT47" s="98"/>
      <c r="DU47" s="98"/>
      <c r="DV47" s="98"/>
      <c r="DW47" s="98"/>
      <c r="DX47" s="98"/>
      <c r="DY47" s="98"/>
      <c r="DZ47" s="98"/>
      <c r="EA47" s="98"/>
      <c r="EB47" s="98"/>
      <c r="EC47" s="98"/>
      <c r="ED47" s="98"/>
      <c r="EE47" s="98"/>
      <c r="EF47" s="98"/>
      <c r="EG47" s="98"/>
      <c r="EH47" s="98"/>
      <c r="EI47" s="98"/>
      <c r="EJ47" s="98"/>
      <c r="EK47" s="98"/>
      <c r="EL47" s="98"/>
      <c r="EM47" s="98"/>
      <c r="EN47" s="98"/>
      <c r="EO47" s="98"/>
      <c r="EP47" s="98"/>
      <c r="EQ47" s="98"/>
      <c r="ER47" s="98"/>
      <c r="ES47" s="98"/>
      <c r="ET47" s="98"/>
      <c r="EU47" s="98"/>
      <c r="EV47" s="98"/>
      <c r="EW47" s="98"/>
      <c r="EX47" s="98"/>
      <c r="EY47" s="98"/>
      <c r="EZ47" s="98"/>
      <c r="FA47" s="98"/>
      <c r="FB47" s="98"/>
      <c r="FC47" s="98"/>
      <c r="FD47" s="98"/>
      <c r="FE47" s="98"/>
      <c r="FF47" s="98"/>
      <c r="FG47" s="98"/>
      <c r="FH47" s="98"/>
      <c r="FI47" s="98"/>
      <c r="FJ47" s="98"/>
      <c r="FK47" s="98"/>
      <c r="FL47" s="98"/>
      <c r="FM47" s="98"/>
      <c r="FN47" s="98"/>
      <c r="FO47" s="98"/>
      <c r="FP47" s="98"/>
      <c r="FQ47" s="98"/>
      <c r="FR47" s="98"/>
      <c r="FS47" s="98"/>
      <c r="FT47" s="98"/>
      <c r="FU47" s="98"/>
      <c r="FV47" s="98"/>
      <c r="FW47" s="98"/>
      <c r="FX47" s="98"/>
      <c r="FY47" s="98"/>
      <c r="FZ47" s="98"/>
      <c r="GA47" s="98"/>
      <c r="GB47" s="98"/>
      <c r="GC47" s="98"/>
      <c r="GD47" s="98"/>
      <c r="GE47" s="98"/>
      <c r="GF47" s="98"/>
      <c r="GG47" s="98"/>
      <c r="GH47" s="98"/>
      <c r="GI47" s="98"/>
      <c r="GJ47" s="98"/>
      <c r="GK47" s="98"/>
      <c r="GL47" s="98"/>
      <c r="GM47" s="98"/>
      <c r="GN47" s="98"/>
      <c r="GO47" s="98"/>
      <c r="GP47" s="98"/>
      <c r="GQ47" s="98"/>
      <c r="GR47" s="98"/>
      <c r="GS47" s="98"/>
      <c r="GT47" s="98"/>
      <c r="GU47" s="98"/>
      <c r="GV47" s="98"/>
      <c r="GW47" s="98"/>
      <c r="GX47" s="98"/>
      <c r="GY47" s="98"/>
      <c r="GZ47" s="98"/>
      <c r="HA47" s="98"/>
      <c r="HB47" s="98"/>
      <c r="HC47" s="98"/>
      <c r="HD47" s="98"/>
      <c r="HE47" s="98"/>
      <c r="HF47" s="98"/>
      <c r="HG47" s="98"/>
      <c r="HH47" s="98"/>
      <c r="HI47" s="98"/>
      <c r="HJ47" s="98"/>
      <c r="HK47" s="98"/>
      <c r="HL47" s="98"/>
      <c r="HM47" s="98"/>
      <c r="HN47" s="98"/>
      <c r="HO47" s="98"/>
      <c r="HP47" s="98"/>
      <c r="HQ47" s="98"/>
      <c r="HR47" s="98"/>
      <c r="HS47" s="98"/>
      <c r="HT47" s="98"/>
      <c r="HU47" s="98"/>
      <c r="HV47" s="98"/>
      <c r="HW47" s="98"/>
      <c r="HX47" s="98"/>
      <c r="HY47" s="98"/>
      <c r="HZ47" s="98"/>
      <c r="IA47" s="98"/>
      <c r="IB47" s="98"/>
      <c r="IC47" s="98"/>
    </row>
    <row r="48" spans="1:237" ht="12" customHeight="1">
      <c r="A48" s="97" t="s">
        <v>238</v>
      </c>
      <c r="B48" s="177"/>
      <c r="C48" s="178"/>
      <c r="D48" s="126"/>
      <c r="K48" s="98"/>
      <c r="L48" s="98"/>
      <c r="M48" s="98"/>
      <c r="N48" s="98"/>
      <c r="O48" s="98"/>
      <c r="P48" s="98"/>
      <c r="Q48" s="98"/>
      <c r="R48" s="98"/>
    </row>
    <row r="49" spans="2:237" ht="12" customHeight="1"/>
    <row r="50" spans="2:237" ht="12" customHeight="1"/>
    <row r="51" spans="2:237" ht="12" customHeight="1"/>
    <row r="52" spans="2:237" s="97" customFormat="1" ht="12" customHeight="1">
      <c r="B52" s="177"/>
      <c r="C52" s="178"/>
      <c r="D52" s="126"/>
      <c r="S52" s="98"/>
      <c r="T52" s="98"/>
      <c r="U52" s="98"/>
      <c r="V52" s="98"/>
      <c r="W52" s="98"/>
      <c r="X52" s="98"/>
      <c r="Y52" s="98"/>
      <c r="Z52" s="98"/>
      <c r="AA52" s="98"/>
      <c r="AB52" s="98"/>
      <c r="AC52" s="98"/>
      <c r="AD52" s="98"/>
      <c r="AE52" s="98"/>
      <c r="AF52" s="98"/>
      <c r="AG52" s="98"/>
      <c r="AH52" s="98"/>
      <c r="AI52" s="98"/>
      <c r="AJ52" s="98"/>
      <c r="AK52" s="98"/>
      <c r="AL52" s="98"/>
      <c r="AM52" s="98"/>
      <c r="AN52" s="98"/>
      <c r="AO52" s="98"/>
      <c r="AP52" s="98"/>
      <c r="AQ52" s="98"/>
      <c r="AR52" s="98"/>
      <c r="AS52" s="98"/>
      <c r="AT52" s="98"/>
      <c r="AU52" s="98"/>
      <c r="AV52" s="98"/>
      <c r="AW52" s="98"/>
      <c r="AX52" s="98"/>
      <c r="AY52" s="98"/>
      <c r="AZ52" s="98"/>
      <c r="BA52" s="98"/>
      <c r="BB52" s="98"/>
      <c r="BC52" s="98"/>
      <c r="BD52" s="98"/>
      <c r="BE52" s="98"/>
      <c r="BF52" s="98"/>
      <c r="BG52" s="98"/>
      <c r="BH52" s="98"/>
      <c r="BI52" s="98"/>
      <c r="BJ52" s="98"/>
      <c r="BK52" s="98"/>
      <c r="BL52" s="98"/>
      <c r="BM52" s="98"/>
      <c r="BN52" s="98"/>
      <c r="BO52" s="98"/>
      <c r="BP52" s="98"/>
      <c r="BQ52" s="98"/>
      <c r="BR52" s="98"/>
      <c r="BS52" s="98"/>
      <c r="BT52" s="98"/>
      <c r="BU52" s="98"/>
      <c r="BV52" s="98"/>
      <c r="BW52" s="98"/>
      <c r="BX52" s="98"/>
      <c r="BY52" s="98"/>
      <c r="BZ52" s="98"/>
      <c r="CA52" s="98"/>
      <c r="CB52" s="98"/>
      <c r="CC52" s="98"/>
      <c r="CD52" s="98"/>
      <c r="CE52" s="98"/>
      <c r="CF52" s="98"/>
      <c r="CG52" s="98"/>
      <c r="CH52" s="98"/>
      <c r="CI52" s="98"/>
      <c r="CJ52" s="98"/>
      <c r="CK52" s="98"/>
      <c r="CL52" s="98"/>
      <c r="CM52" s="98"/>
      <c r="CN52" s="98"/>
      <c r="CO52" s="98"/>
      <c r="CP52" s="98"/>
      <c r="CQ52" s="98"/>
      <c r="CR52" s="98"/>
      <c r="CS52" s="98"/>
      <c r="CT52" s="98"/>
      <c r="CU52" s="98"/>
      <c r="CV52" s="98"/>
      <c r="CW52" s="98"/>
      <c r="CX52" s="98"/>
      <c r="CY52" s="98"/>
      <c r="CZ52" s="98"/>
      <c r="DA52" s="98"/>
      <c r="DB52" s="98"/>
      <c r="DC52" s="98"/>
      <c r="DD52" s="98"/>
      <c r="DE52" s="98"/>
      <c r="DF52" s="98"/>
      <c r="DG52" s="98"/>
      <c r="DH52" s="98"/>
      <c r="DI52" s="98"/>
      <c r="DJ52" s="98"/>
      <c r="DK52" s="98"/>
      <c r="DL52" s="98"/>
      <c r="DM52" s="98"/>
      <c r="DN52" s="98"/>
      <c r="DO52" s="98"/>
      <c r="DP52" s="98"/>
      <c r="DQ52" s="98"/>
      <c r="DR52" s="98"/>
      <c r="DS52" s="98"/>
      <c r="DT52" s="98"/>
      <c r="DU52" s="98"/>
      <c r="DV52" s="98"/>
      <c r="DW52" s="98"/>
      <c r="DX52" s="98"/>
      <c r="DY52" s="98"/>
      <c r="DZ52" s="98"/>
      <c r="EA52" s="98"/>
      <c r="EB52" s="98"/>
      <c r="EC52" s="98"/>
      <c r="ED52" s="98"/>
      <c r="EE52" s="98"/>
      <c r="EF52" s="98"/>
      <c r="EG52" s="98"/>
      <c r="EH52" s="98"/>
      <c r="EI52" s="98"/>
      <c r="EJ52" s="98"/>
      <c r="EK52" s="98"/>
      <c r="EL52" s="98"/>
      <c r="EM52" s="98"/>
      <c r="EN52" s="98"/>
      <c r="EO52" s="98"/>
      <c r="EP52" s="98"/>
      <c r="EQ52" s="98"/>
      <c r="ER52" s="98"/>
      <c r="ES52" s="98"/>
      <c r="ET52" s="98"/>
      <c r="EU52" s="98"/>
      <c r="EV52" s="98"/>
      <c r="EW52" s="98"/>
      <c r="EX52" s="98"/>
      <c r="EY52" s="98"/>
      <c r="EZ52" s="98"/>
      <c r="FA52" s="98"/>
      <c r="FB52" s="98"/>
      <c r="FC52" s="98"/>
      <c r="FD52" s="98"/>
      <c r="FE52" s="98"/>
      <c r="FF52" s="98"/>
      <c r="FG52" s="98"/>
      <c r="FH52" s="98"/>
      <c r="FI52" s="98"/>
      <c r="FJ52" s="98"/>
      <c r="FK52" s="98"/>
      <c r="FL52" s="98"/>
      <c r="FM52" s="98"/>
      <c r="FN52" s="98"/>
      <c r="FO52" s="98"/>
      <c r="FP52" s="98"/>
      <c r="FQ52" s="98"/>
      <c r="FR52" s="98"/>
      <c r="FS52" s="98"/>
      <c r="FT52" s="98"/>
      <c r="FU52" s="98"/>
      <c r="FV52" s="98"/>
      <c r="FW52" s="98"/>
      <c r="FX52" s="98"/>
      <c r="FY52" s="98"/>
      <c r="FZ52" s="98"/>
      <c r="GA52" s="98"/>
      <c r="GB52" s="98"/>
      <c r="GC52" s="98"/>
      <c r="GD52" s="98"/>
      <c r="GE52" s="98"/>
      <c r="GF52" s="98"/>
      <c r="GG52" s="98"/>
      <c r="GH52" s="98"/>
      <c r="GI52" s="98"/>
      <c r="GJ52" s="98"/>
      <c r="GK52" s="98"/>
      <c r="GL52" s="98"/>
      <c r="GM52" s="98"/>
      <c r="GN52" s="98"/>
      <c r="GO52" s="98"/>
      <c r="GP52" s="98"/>
      <c r="GQ52" s="98"/>
      <c r="GR52" s="98"/>
      <c r="GS52" s="98"/>
      <c r="GT52" s="98"/>
      <c r="GU52" s="98"/>
      <c r="GV52" s="98"/>
      <c r="GW52" s="98"/>
      <c r="GX52" s="98"/>
      <c r="GY52" s="98"/>
      <c r="GZ52" s="98"/>
      <c r="HA52" s="98"/>
      <c r="HB52" s="98"/>
      <c r="HC52" s="98"/>
      <c r="HD52" s="98"/>
      <c r="HE52" s="98"/>
      <c r="HF52" s="98"/>
      <c r="HG52" s="98"/>
      <c r="HH52" s="98"/>
      <c r="HI52" s="98"/>
      <c r="HJ52" s="98"/>
      <c r="HK52" s="98"/>
      <c r="HL52" s="98"/>
      <c r="HM52" s="98"/>
      <c r="HN52" s="98"/>
      <c r="HO52" s="98"/>
      <c r="HP52" s="98"/>
      <c r="HQ52" s="98"/>
      <c r="HR52" s="98"/>
      <c r="HS52" s="98"/>
      <c r="HT52" s="98"/>
      <c r="HU52" s="98"/>
      <c r="HV52" s="98"/>
      <c r="HW52" s="98"/>
      <c r="HX52" s="98"/>
      <c r="HY52" s="98"/>
      <c r="HZ52" s="98"/>
      <c r="IA52" s="98"/>
      <c r="IB52" s="98"/>
      <c r="IC52" s="98"/>
    </row>
    <row r="53" spans="2:237" s="97" customFormat="1" ht="12" customHeight="1">
      <c r="B53" s="177"/>
      <c r="C53" s="178"/>
      <c r="D53" s="126"/>
      <c r="S53" s="98"/>
      <c r="T53" s="98"/>
      <c r="U53" s="98"/>
      <c r="V53" s="98"/>
      <c r="W53" s="98"/>
      <c r="X53" s="98"/>
      <c r="Y53" s="98"/>
      <c r="Z53" s="98"/>
      <c r="AA53" s="98"/>
      <c r="AB53" s="98"/>
      <c r="AC53" s="98"/>
      <c r="AD53" s="98"/>
      <c r="AE53" s="98"/>
      <c r="AF53" s="98"/>
      <c r="AG53" s="98"/>
      <c r="AH53" s="98"/>
      <c r="AI53" s="98"/>
      <c r="AJ53" s="98"/>
      <c r="AK53" s="98"/>
      <c r="AL53" s="98"/>
      <c r="AM53" s="98"/>
      <c r="AN53" s="98"/>
      <c r="AO53" s="98"/>
      <c r="AP53" s="98"/>
      <c r="AQ53" s="98"/>
      <c r="AR53" s="98"/>
      <c r="AS53" s="98"/>
      <c r="AT53" s="98"/>
      <c r="AU53" s="98"/>
      <c r="AV53" s="98"/>
      <c r="AW53" s="98"/>
      <c r="AX53" s="98"/>
      <c r="AY53" s="98"/>
      <c r="AZ53" s="98"/>
      <c r="BA53" s="98"/>
      <c r="BB53" s="98"/>
      <c r="BC53" s="98"/>
      <c r="BD53" s="98"/>
      <c r="BE53" s="98"/>
      <c r="BF53" s="98"/>
      <c r="BG53" s="98"/>
      <c r="BH53" s="98"/>
      <c r="BI53" s="98"/>
      <c r="BJ53" s="98"/>
      <c r="BK53" s="98"/>
      <c r="BL53" s="98"/>
      <c r="BM53" s="98"/>
      <c r="BN53" s="98"/>
      <c r="BO53" s="98"/>
      <c r="BP53" s="98"/>
      <c r="BQ53" s="98"/>
      <c r="BR53" s="98"/>
      <c r="BS53" s="98"/>
      <c r="BT53" s="98"/>
      <c r="BU53" s="98"/>
      <c r="BV53" s="98"/>
      <c r="BW53" s="98"/>
      <c r="BX53" s="98"/>
      <c r="BY53" s="98"/>
      <c r="BZ53" s="98"/>
      <c r="CA53" s="98"/>
      <c r="CB53" s="98"/>
      <c r="CC53" s="98"/>
      <c r="CD53" s="98"/>
      <c r="CE53" s="98"/>
      <c r="CF53" s="98"/>
      <c r="CG53" s="98"/>
      <c r="CH53" s="98"/>
      <c r="CI53" s="98"/>
      <c r="CJ53" s="98"/>
      <c r="CK53" s="98"/>
      <c r="CL53" s="98"/>
      <c r="CM53" s="98"/>
      <c r="CN53" s="98"/>
      <c r="CO53" s="98"/>
      <c r="CP53" s="98"/>
      <c r="CQ53" s="98"/>
      <c r="CR53" s="98"/>
      <c r="CS53" s="98"/>
      <c r="CT53" s="98"/>
      <c r="CU53" s="98"/>
      <c r="CV53" s="98"/>
      <c r="CW53" s="98"/>
      <c r="CX53" s="98"/>
      <c r="CY53" s="98"/>
      <c r="CZ53" s="98"/>
      <c r="DA53" s="98"/>
      <c r="DB53" s="98"/>
      <c r="DC53" s="98"/>
      <c r="DD53" s="98"/>
      <c r="DE53" s="98"/>
      <c r="DF53" s="98"/>
      <c r="DG53" s="98"/>
      <c r="DH53" s="98"/>
      <c r="DI53" s="98"/>
      <c r="DJ53" s="98"/>
      <c r="DK53" s="98"/>
      <c r="DL53" s="98"/>
      <c r="DM53" s="98"/>
      <c r="DN53" s="98"/>
      <c r="DO53" s="98"/>
      <c r="DP53" s="98"/>
      <c r="DQ53" s="98"/>
      <c r="DR53" s="98"/>
      <c r="DS53" s="98"/>
      <c r="DT53" s="98"/>
      <c r="DU53" s="98"/>
      <c r="DV53" s="98"/>
      <c r="DW53" s="98"/>
      <c r="DX53" s="98"/>
      <c r="DY53" s="98"/>
      <c r="DZ53" s="98"/>
      <c r="EA53" s="98"/>
      <c r="EB53" s="98"/>
      <c r="EC53" s="98"/>
      <c r="ED53" s="98"/>
      <c r="EE53" s="98"/>
      <c r="EF53" s="98"/>
      <c r="EG53" s="98"/>
      <c r="EH53" s="98"/>
      <c r="EI53" s="98"/>
      <c r="EJ53" s="98"/>
      <c r="EK53" s="98"/>
      <c r="EL53" s="98"/>
      <c r="EM53" s="98"/>
      <c r="EN53" s="98"/>
      <c r="EO53" s="98"/>
      <c r="EP53" s="98"/>
      <c r="EQ53" s="98"/>
      <c r="ER53" s="98"/>
      <c r="ES53" s="98"/>
      <c r="ET53" s="98"/>
      <c r="EU53" s="98"/>
      <c r="EV53" s="98"/>
      <c r="EW53" s="98"/>
      <c r="EX53" s="98"/>
      <c r="EY53" s="98"/>
      <c r="EZ53" s="98"/>
      <c r="FA53" s="98"/>
      <c r="FB53" s="98"/>
      <c r="FC53" s="98"/>
      <c r="FD53" s="98"/>
      <c r="FE53" s="98"/>
      <c r="FF53" s="98"/>
      <c r="FG53" s="98"/>
      <c r="FH53" s="98"/>
      <c r="FI53" s="98"/>
      <c r="FJ53" s="98"/>
      <c r="FK53" s="98"/>
      <c r="FL53" s="98"/>
      <c r="FM53" s="98"/>
      <c r="FN53" s="98"/>
      <c r="FO53" s="98"/>
      <c r="FP53" s="98"/>
      <c r="FQ53" s="98"/>
      <c r="FR53" s="98"/>
      <c r="FS53" s="98"/>
      <c r="FT53" s="98"/>
      <c r="FU53" s="98"/>
      <c r="FV53" s="98"/>
      <c r="FW53" s="98"/>
      <c r="FX53" s="98"/>
      <c r="FY53" s="98"/>
      <c r="FZ53" s="98"/>
      <c r="GA53" s="98"/>
      <c r="GB53" s="98"/>
      <c r="GC53" s="98"/>
      <c r="GD53" s="98"/>
      <c r="GE53" s="98"/>
      <c r="GF53" s="98"/>
      <c r="GG53" s="98"/>
      <c r="GH53" s="98"/>
      <c r="GI53" s="98"/>
      <c r="GJ53" s="98"/>
      <c r="GK53" s="98"/>
      <c r="GL53" s="98"/>
      <c r="GM53" s="98"/>
      <c r="GN53" s="98"/>
      <c r="GO53" s="98"/>
      <c r="GP53" s="98"/>
      <c r="GQ53" s="98"/>
      <c r="GR53" s="98"/>
      <c r="GS53" s="98"/>
      <c r="GT53" s="98"/>
      <c r="GU53" s="98"/>
      <c r="GV53" s="98"/>
      <c r="GW53" s="98"/>
      <c r="GX53" s="98"/>
      <c r="GY53" s="98"/>
      <c r="GZ53" s="98"/>
      <c r="HA53" s="98"/>
      <c r="HB53" s="98"/>
      <c r="HC53" s="98"/>
      <c r="HD53" s="98"/>
      <c r="HE53" s="98"/>
      <c r="HF53" s="98"/>
      <c r="HG53" s="98"/>
      <c r="HH53" s="98"/>
      <c r="HI53" s="98"/>
      <c r="HJ53" s="98"/>
      <c r="HK53" s="98"/>
      <c r="HL53" s="98"/>
      <c r="HM53" s="98"/>
      <c r="HN53" s="98"/>
      <c r="HO53" s="98"/>
      <c r="HP53" s="98"/>
      <c r="HQ53" s="98"/>
      <c r="HR53" s="98"/>
      <c r="HS53" s="98"/>
      <c r="HT53" s="98"/>
      <c r="HU53" s="98"/>
      <c r="HV53" s="98"/>
      <c r="HW53" s="98"/>
      <c r="HX53" s="98"/>
      <c r="HY53" s="98"/>
      <c r="HZ53" s="98"/>
      <c r="IA53" s="98"/>
      <c r="IB53" s="98"/>
      <c r="IC53" s="98"/>
    </row>
    <row r="54" spans="2:237" s="97" customFormat="1" ht="12" customHeight="1">
      <c r="B54" s="177"/>
      <c r="C54" s="178"/>
      <c r="D54" s="126"/>
      <c r="S54" s="98"/>
      <c r="T54" s="98"/>
      <c r="U54" s="98"/>
      <c r="V54" s="98"/>
      <c r="W54" s="98"/>
      <c r="X54" s="98"/>
      <c r="Y54" s="98"/>
      <c r="Z54" s="98"/>
      <c r="AA54" s="98"/>
      <c r="AB54" s="98"/>
      <c r="AC54" s="98"/>
      <c r="AD54" s="98"/>
      <c r="AE54" s="98"/>
      <c r="AF54" s="98"/>
      <c r="AG54" s="98"/>
      <c r="AH54" s="98"/>
      <c r="AI54" s="98"/>
      <c r="AJ54" s="98"/>
      <c r="AK54" s="98"/>
      <c r="AL54" s="98"/>
      <c r="AM54" s="98"/>
      <c r="AN54" s="98"/>
      <c r="AO54" s="98"/>
      <c r="AP54" s="98"/>
      <c r="AQ54" s="98"/>
      <c r="AR54" s="98"/>
      <c r="AS54" s="98"/>
      <c r="AT54" s="98"/>
      <c r="AU54" s="98"/>
      <c r="AV54" s="98"/>
      <c r="AW54" s="98"/>
      <c r="AX54" s="98"/>
      <c r="AY54" s="98"/>
      <c r="AZ54" s="98"/>
      <c r="BA54" s="98"/>
      <c r="BB54" s="98"/>
      <c r="BC54" s="98"/>
      <c r="BD54" s="98"/>
      <c r="BE54" s="98"/>
      <c r="BF54" s="98"/>
      <c r="BG54" s="98"/>
      <c r="BH54" s="98"/>
      <c r="BI54" s="98"/>
      <c r="BJ54" s="98"/>
      <c r="BK54" s="98"/>
      <c r="BL54" s="98"/>
      <c r="BM54" s="98"/>
      <c r="BN54" s="98"/>
      <c r="BO54" s="98"/>
      <c r="BP54" s="98"/>
      <c r="BQ54" s="98"/>
      <c r="BR54" s="98"/>
      <c r="BS54" s="98"/>
      <c r="BT54" s="98"/>
      <c r="BU54" s="98"/>
      <c r="BV54" s="98"/>
      <c r="BW54" s="98"/>
      <c r="BX54" s="98"/>
      <c r="BY54" s="98"/>
      <c r="BZ54" s="98"/>
      <c r="CA54" s="98"/>
      <c r="CB54" s="98"/>
      <c r="CC54" s="98"/>
      <c r="CD54" s="98"/>
      <c r="CE54" s="98"/>
      <c r="CF54" s="98"/>
      <c r="CG54" s="98"/>
      <c r="CH54" s="98"/>
      <c r="CI54" s="98"/>
      <c r="CJ54" s="98"/>
      <c r="CK54" s="98"/>
      <c r="CL54" s="98"/>
      <c r="CM54" s="98"/>
      <c r="CN54" s="98"/>
      <c r="CO54" s="98"/>
      <c r="CP54" s="98"/>
      <c r="CQ54" s="98"/>
      <c r="CR54" s="98"/>
      <c r="CS54" s="98"/>
      <c r="CT54" s="98"/>
      <c r="CU54" s="98"/>
      <c r="CV54" s="98"/>
      <c r="CW54" s="98"/>
      <c r="CX54" s="98"/>
      <c r="CY54" s="98"/>
      <c r="CZ54" s="98"/>
      <c r="DA54" s="98"/>
      <c r="DB54" s="98"/>
      <c r="DC54" s="98"/>
      <c r="DD54" s="98"/>
      <c r="DE54" s="98"/>
      <c r="DF54" s="98"/>
      <c r="DG54" s="98"/>
      <c r="DH54" s="98"/>
      <c r="DI54" s="98"/>
      <c r="DJ54" s="98"/>
      <c r="DK54" s="98"/>
      <c r="DL54" s="98"/>
      <c r="DM54" s="98"/>
      <c r="DN54" s="98"/>
      <c r="DO54" s="98"/>
      <c r="DP54" s="98"/>
      <c r="DQ54" s="98"/>
      <c r="DR54" s="98"/>
      <c r="DS54" s="98"/>
      <c r="DT54" s="98"/>
      <c r="DU54" s="98"/>
      <c r="DV54" s="98"/>
      <c r="DW54" s="98"/>
      <c r="DX54" s="98"/>
      <c r="DY54" s="98"/>
      <c r="DZ54" s="98"/>
      <c r="EA54" s="98"/>
      <c r="EB54" s="98"/>
      <c r="EC54" s="98"/>
      <c r="ED54" s="98"/>
      <c r="EE54" s="98"/>
      <c r="EF54" s="98"/>
      <c r="EG54" s="98"/>
      <c r="EH54" s="98"/>
      <c r="EI54" s="98"/>
      <c r="EJ54" s="98"/>
      <c r="EK54" s="98"/>
      <c r="EL54" s="98"/>
      <c r="EM54" s="98"/>
      <c r="EN54" s="98"/>
      <c r="EO54" s="98"/>
      <c r="EP54" s="98"/>
      <c r="EQ54" s="98"/>
      <c r="ER54" s="98"/>
      <c r="ES54" s="98"/>
      <c r="ET54" s="98"/>
      <c r="EU54" s="98"/>
      <c r="EV54" s="98"/>
      <c r="EW54" s="98"/>
      <c r="EX54" s="98"/>
      <c r="EY54" s="98"/>
      <c r="EZ54" s="98"/>
      <c r="FA54" s="98"/>
      <c r="FB54" s="98"/>
      <c r="FC54" s="98"/>
      <c r="FD54" s="98"/>
      <c r="FE54" s="98"/>
      <c r="FF54" s="98"/>
      <c r="FG54" s="98"/>
      <c r="FH54" s="98"/>
      <c r="FI54" s="98"/>
      <c r="FJ54" s="98"/>
      <c r="FK54" s="98"/>
      <c r="FL54" s="98"/>
      <c r="FM54" s="98"/>
      <c r="FN54" s="98"/>
      <c r="FO54" s="98"/>
      <c r="FP54" s="98"/>
      <c r="FQ54" s="98"/>
      <c r="FR54" s="98"/>
      <c r="FS54" s="98"/>
      <c r="FT54" s="98"/>
      <c r="FU54" s="98"/>
      <c r="FV54" s="98"/>
      <c r="FW54" s="98"/>
      <c r="FX54" s="98"/>
      <c r="FY54" s="98"/>
      <c r="FZ54" s="98"/>
      <c r="GA54" s="98"/>
      <c r="GB54" s="98"/>
      <c r="GC54" s="98"/>
      <c r="GD54" s="98"/>
      <c r="GE54" s="98"/>
      <c r="GF54" s="98"/>
      <c r="GG54" s="98"/>
      <c r="GH54" s="98"/>
      <c r="GI54" s="98"/>
      <c r="GJ54" s="98"/>
      <c r="GK54" s="98"/>
      <c r="GL54" s="98"/>
      <c r="GM54" s="98"/>
      <c r="GN54" s="98"/>
      <c r="GO54" s="98"/>
      <c r="GP54" s="98"/>
      <c r="GQ54" s="98"/>
      <c r="GR54" s="98"/>
      <c r="GS54" s="98"/>
      <c r="GT54" s="98"/>
      <c r="GU54" s="98"/>
      <c r="GV54" s="98"/>
      <c r="GW54" s="98"/>
      <c r="GX54" s="98"/>
      <c r="GY54" s="98"/>
      <c r="GZ54" s="98"/>
      <c r="HA54" s="98"/>
      <c r="HB54" s="98"/>
      <c r="HC54" s="98"/>
      <c r="HD54" s="98"/>
      <c r="HE54" s="98"/>
      <c r="HF54" s="98"/>
      <c r="HG54" s="98"/>
      <c r="HH54" s="98"/>
      <c r="HI54" s="98"/>
      <c r="HJ54" s="98"/>
      <c r="HK54" s="98"/>
      <c r="HL54" s="98"/>
      <c r="HM54" s="98"/>
      <c r="HN54" s="98"/>
      <c r="HO54" s="98"/>
      <c r="HP54" s="98"/>
      <c r="HQ54" s="98"/>
      <c r="HR54" s="98"/>
      <c r="HS54" s="98"/>
      <c r="HT54" s="98"/>
      <c r="HU54" s="98"/>
      <c r="HV54" s="98"/>
      <c r="HW54" s="98"/>
      <c r="HX54" s="98"/>
      <c r="HY54" s="98"/>
      <c r="HZ54" s="98"/>
      <c r="IA54" s="98"/>
      <c r="IB54" s="98"/>
      <c r="IC54" s="98"/>
    </row>
    <row r="55" spans="2:237" s="97" customFormat="1" ht="12" customHeight="1">
      <c r="B55" s="177"/>
      <c r="C55" s="178"/>
      <c r="D55" s="126"/>
      <c r="S55" s="98"/>
      <c r="T55" s="98"/>
      <c r="U55" s="98"/>
      <c r="V55" s="98"/>
      <c r="W55" s="98"/>
      <c r="X55" s="98"/>
      <c r="Y55" s="98"/>
      <c r="Z55" s="98"/>
      <c r="AA55" s="98"/>
      <c r="AB55" s="98"/>
      <c r="AC55" s="98"/>
      <c r="AD55" s="98"/>
      <c r="AE55" s="98"/>
      <c r="AF55" s="98"/>
      <c r="AG55" s="98"/>
      <c r="AH55" s="98"/>
      <c r="AI55" s="98"/>
      <c r="AJ55" s="98"/>
      <c r="AK55" s="98"/>
      <c r="AL55" s="98"/>
      <c r="AM55" s="98"/>
      <c r="AN55" s="98"/>
      <c r="AO55" s="98"/>
      <c r="AP55" s="98"/>
      <c r="AQ55" s="98"/>
      <c r="AR55" s="98"/>
      <c r="AS55" s="98"/>
      <c r="AT55" s="98"/>
      <c r="AU55" s="98"/>
      <c r="AV55" s="98"/>
      <c r="AW55" s="98"/>
      <c r="AX55" s="98"/>
      <c r="AY55" s="98"/>
      <c r="AZ55" s="98"/>
      <c r="BA55" s="98"/>
      <c r="BB55" s="98"/>
      <c r="BC55" s="98"/>
      <c r="BD55" s="98"/>
      <c r="BE55" s="98"/>
      <c r="BF55" s="98"/>
      <c r="BG55" s="98"/>
      <c r="BH55" s="98"/>
      <c r="BI55" s="98"/>
      <c r="BJ55" s="98"/>
      <c r="BK55" s="98"/>
      <c r="BL55" s="98"/>
      <c r="BM55" s="98"/>
      <c r="BN55" s="98"/>
      <c r="BO55" s="98"/>
      <c r="BP55" s="98"/>
      <c r="BQ55" s="98"/>
      <c r="BR55" s="98"/>
      <c r="BS55" s="98"/>
      <c r="BT55" s="98"/>
      <c r="BU55" s="98"/>
      <c r="BV55" s="98"/>
      <c r="BW55" s="98"/>
      <c r="BX55" s="98"/>
      <c r="BY55" s="98"/>
      <c r="BZ55" s="98"/>
      <c r="CA55" s="98"/>
      <c r="CB55" s="98"/>
      <c r="CC55" s="98"/>
      <c r="CD55" s="98"/>
      <c r="CE55" s="98"/>
      <c r="CF55" s="98"/>
      <c r="CG55" s="98"/>
      <c r="CH55" s="98"/>
      <c r="CI55" s="98"/>
      <c r="CJ55" s="98"/>
      <c r="CK55" s="98"/>
      <c r="CL55" s="98"/>
      <c r="CM55" s="98"/>
      <c r="CN55" s="98"/>
      <c r="CO55" s="98"/>
      <c r="CP55" s="98"/>
      <c r="CQ55" s="98"/>
      <c r="CR55" s="98"/>
      <c r="CS55" s="98"/>
      <c r="CT55" s="98"/>
      <c r="CU55" s="98"/>
      <c r="CV55" s="98"/>
      <c r="CW55" s="98"/>
      <c r="CX55" s="98"/>
      <c r="CY55" s="98"/>
      <c r="CZ55" s="98"/>
      <c r="DA55" s="98"/>
      <c r="DB55" s="98"/>
      <c r="DC55" s="98"/>
      <c r="DD55" s="98"/>
      <c r="DE55" s="98"/>
      <c r="DF55" s="98"/>
      <c r="DG55" s="98"/>
      <c r="DH55" s="98"/>
      <c r="DI55" s="98"/>
      <c r="DJ55" s="98"/>
      <c r="DK55" s="98"/>
      <c r="DL55" s="98"/>
      <c r="DM55" s="98"/>
      <c r="DN55" s="98"/>
      <c r="DO55" s="98"/>
      <c r="DP55" s="98"/>
      <c r="DQ55" s="98"/>
      <c r="DR55" s="98"/>
      <c r="DS55" s="98"/>
      <c r="DT55" s="98"/>
      <c r="DU55" s="98"/>
      <c r="DV55" s="98"/>
      <c r="DW55" s="98"/>
      <c r="DX55" s="98"/>
      <c r="DY55" s="98"/>
      <c r="DZ55" s="98"/>
      <c r="EA55" s="98"/>
      <c r="EB55" s="98"/>
      <c r="EC55" s="98"/>
      <c r="ED55" s="98"/>
      <c r="EE55" s="98"/>
      <c r="EF55" s="98"/>
      <c r="EG55" s="98"/>
      <c r="EH55" s="98"/>
      <c r="EI55" s="98"/>
      <c r="EJ55" s="98"/>
      <c r="EK55" s="98"/>
      <c r="EL55" s="98"/>
      <c r="EM55" s="98"/>
      <c r="EN55" s="98"/>
      <c r="EO55" s="98"/>
      <c r="EP55" s="98"/>
      <c r="EQ55" s="98"/>
      <c r="ER55" s="98"/>
      <c r="ES55" s="98"/>
      <c r="ET55" s="98"/>
      <c r="EU55" s="98"/>
      <c r="EV55" s="98"/>
      <c r="EW55" s="98"/>
      <c r="EX55" s="98"/>
      <c r="EY55" s="98"/>
      <c r="EZ55" s="98"/>
      <c r="FA55" s="98"/>
      <c r="FB55" s="98"/>
      <c r="FC55" s="98"/>
      <c r="FD55" s="98"/>
      <c r="FE55" s="98"/>
      <c r="FF55" s="98"/>
      <c r="FG55" s="98"/>
      <c r="FH55" s="98"/>
      <c r="FI55" s="98"/>
      <c r="FJ55" s="98"/>
      <c r="FK55" s="98"/>
      <c r="FL55" s="98"/>
      <c r="FM55" s="98"/>
      <c r="FN55" s="98"/>
      <c r="FO55" s="98"/>
      <c r="FP55" s="98"/>
      <c r="FQ55" s="98"/>
      <c r="FR55" s="98"/>
      <c r="FS55" s="98"/>
      <c r="FT55" s="98"/>
      <c r="FU55" s="98"/>
      <c r="FV55" s="98"/>
      <c r="FW55" s="98"/>
      <c r="FX55" s="98"/>
      <c r="FY55" s="98"/>
      <c r="FZ55" s="98"/>
      <c r="GA55" s="98"/>
      <c r="GB55" s="98"/>
      <c r="GC55" s="98"/>
      <c r="GD55" s="98"/>
      <c r="GE55" s="98"/>
      <c r="GF55" s="98"/>
      <c r="GG55" s="98"/>
      <c r="GH55" s="98"/>
      <c r="GI55" s="98"/>
      <c r="GJ55" s="98"/>
      <c r="GK55" s="98"/>
      <c r="GL55" s="98"/>
      <c r="GM55" s="98"/>
      <c r="GN55" s="98"/>
      <c r="GO55" s="98"/>
      <c r="GP55" s="98"/>
      <c r="GQ55" s="98"/>
      <c r="GR55" s="98"/>
      <c r="GS55" s="98"/>
      <c r="GT55" s="98"/>
      <c r="GU55" s="98"/>
      <c r="GV55" s="98"/>
      <c r="GW55" s="98"/>
      <c r="GX55" s="98"/>
      <c r="GY55" s="98"/>
      <c r="GZ55" s="98"/>
      <c r="HA55" s="98"/>
      <c r="HB55" s="98"/>
      <c r="HC55" s="98"/>
      <c r="HD55" s="98"/>
      <c r="HE55" s="98"/>
      <c r="HF55" s="98"/>
      <c r="HG55" s="98"/>
      <c r="HH55" s="98"/>
      <c r="HI55" s="98"/>
      <c r="HJ55" s="98"/>
      <c r="HK55" s="98"/>
      <c r="HL55" s="98"/>
      <c r="HM55" s="98"/>
      <c r="HN55" s="98"/>
      <c r="HO55" s="98"/>
      <c r="HP55" s="98"/>
      <c r="HQ55" s="98"/>
      <c r="HR55" s="98"/>
      <c r="HS55" s="98"/>
      <c r="HT55" s="98"/>
      <c r="HU55" s="98"/>
      <c r="HV55" s="98"/>
      <c r="HW55" s="98"/>
      <c r="HX55" s="98"/>
      <c r="HY55" s="98"/>
      <c r="HZ55" s="98"/>
      <c r="IA55" s="98"/>
      <c r="IB55" s="98"/>
      <c r="IC55" s="98"/>
    </row>
    <row r="56" spans="2:237" s="97" customFormat="1" ht="12" customHeight="1">
      <c r="B56" s="177"/>
      <c r="C56" s="178"/>
      <c r="D56" s="126"/>
      <c r="S56" s="98"/>
      <c r="T56" s="98"/>
      <c r="U56" s="98"/>
      <c r="V56" s="98"/>
      <c r="W56" s="98"/>
      <c r="X56" s="98"/>
      <c r="Y56" s="98"/>
      <c r="Z56" s="98"/>
      <c r="AA56" s="98"/>
      <c r="AB56" s="98"/>
      <c r="AC56" s="98"/>
      <c r="AD56" s="98"/>
      <c r="AE56" s="98"/>
      <c r="AF56" s="98"/>
      <c r="AG56" s="98"/>
      <c r="AH56" s="98"/>
      <c r="AI56" s="98"/>
      <c r="AJ56" s="98"/>
      <c r="AK56" s="98"/>
      <c r="AL56" s="98"/>
      <c r="AM56" s="98"/>
      <c r="AN56" s="98"/>
      <c r="AO56" s="98"/>
      <c r="AP56" s="98"/>
      <c r="AQ56" s="98"/>
      <c r="AR56" s="98"/>
      <c r="AS56" s="98"/>
      <c r="AT56" s="98"/>
      <c r="AU56" s="98"/>
      <c r="AV56" s="98"/>
      <c r="AW56" s="98"/>
      <c r="AX56" s="98"/>
      <c r="AY56" s="98"/>
      <c r="AZ56" s="98"/>
      <c r="BA56" s="98"/>
      <c r="BB56" s="98"/>
      <c r="BC56" s="98"/>
      <c r="BD56" s="98"/>
      <c r="BE56" s="98"/>
      <c r="BF56" s="98"/>
      <c r="BG56" s="98"/>
      <c r="BH56" s="98"/>
      <c r="BI56" s="98"/>
      <c r="BJ56" s="98"/>
      <c r="BK56" s="98"/>
      <c r="BL56" s="98"/>
      <c r="BM56" s="98"/>
      <c r="BN56" s="98"/>
      <c r="BO56" s="98"/>
      <c r="BP56" s="98"/>
      <c r="BQ56" s="98"/>
      <c r="BR56" s="98"/>
      <c r="BS56" s="98"/>
      <c r="BT56" s="98"/>
      <c r="BU56" s="98"/>
      <c r="BV56" s="98"/>
      <c r="BW56" s="98"/>
      <c r="BX56" s="98"/>
      <c r="BY56" s="98"/>
      <c r="BZ56" s="98"/>
      <c r="CA56" s="98"/>
      <c r="CB56" s="98"/>
      <c r="CC56" s="98"/>
      <c r="CD56" s="98"/>
      <c r="CE56" s="98"/>
      <c r="CF56" s="98"/>
      <c r="CG56" s="98"/>
      <c r="CH56" s="98"/>
      <c r="CI56" s="98"/>
      <c r="CJ56" s="98"/>
      <c r="CK56" s="98"/>
      <c r="CL56" s="98"/>
      <c r="CM56" s="98"/>
      <c r="CN56" s="98"/>
      <c r="CO56" s="98"/>
      <c r="CP56" s="98"/>
      <c r="CQ56" s="98"/>
      <c r="CR56" s="98"/>
      <c r="CS56" s="98"/>
      <c r="CT56" s="98"/>
      <c r="CU56" s="98"/>
      <c r="CV56" s="98"/>
      <c r="CW56" s="98"/>
      <c r="CX56" s="98"/>
      <c r="CY56" s="98"/>
      <c r="CZ56" s="98"/>
      <c r="DA56" s="98"/>
      <c r="DB56" s="98"/>
      <c r="DC56" s="98"/>
      <c r="DD56" s="98"/>
      <c r="DE56" s="98"/>
      <c r="DF56" s="98"/>
      <c r="DG56" s="98"/>
      <c r="DH56" s="98"/>
      <c r="DI56" s="98"/>
      <c r="DJ56" s="98"/>
      <c r="DK56" s="98"/>
      <c r="DL56" s="98"/>
      <c r="DM56" s="98"/>
      <c r="DN56" s="98"/>
      <c r="DO56" s="98"/>
      <c r="DP56" s="98"/>
      <c r="DQ56" s="98"/>
      <c r="DR56" s="98"/>
      <c r="DS56" s="98"/>
      <c r="DT56" s="98"/>
      <c r="DU56" s="98"/>
      <c r="DV56" s="98"/>
      <c r="DW56" s="98"/>
      <c r="DX56" s="98"/>
      <c r="DY56" s="98"/>
      <c r="DZ56" s="98"/>
      <c r="EA56" s="98"/>
      <c r="EB56" s="98"/>
      <c r="EC56" s="98"/>
      <c r="ED56" s="98"/>
      <c r="EE56" s="98"/>
      <c r="EF56" s="98"/>
      <c r="EG56" s="98"/>
      <c r="EH56" s="98"/>
      <c r="EI56" s="98"/>
      <c r="EJ56" s="98"/>
      <c r="EK56" s="98"/>
      <c r="EL56" s="98"/>
      <c r="EM56" s="98"/>
      <c r="EN56" s="98"/>
      <c r="EO56" s="98"/>
      <c r="EP56" s="98"/>
      <c r="EQ56" s="98"/>
      <c r="ER56" s="98"/>
      <c r="ES56" s="98"/>
      <c r="ET56" s="98"/>
      <c r="EU56" s="98"/>
      <c r="EV56" s="98"/>
      <c r="EW56" s="98"/>
      <c r="EX56" s="98"/>
      <c r="EY56" s="98"/>
      <c r="EZ56" s="98"/>
      <c r="FA56" s="98"/>
      <c r="FB56" s="98"/>
      <c r="FC56" s="98"/>
      <c r="FD56" s="98"/>
      <c r="FE56" s="98"/>
      <c r="FF56" s="98"/>
      <c r="FG56" s="98"/>
      <c r="FH56" s="98"/>
      <c r="FI56" s="98"/>
      <c r="FJ56" s="98"/>
      <c r="FK56" s="98"/>
      <c r="FL56" s="98"/>
      <c r="FM56" s="98"/>
      <c r="FN56" s="98"/>
      <c r="FO56" s="98"/>
      <c r="FP56" s="98"/>
      <c r="FQ56" s="98"/>
      <c r="FR56" s="98"/>
      <c r="FS56" s="98"/>
      <c r="FT56" s="98"/>
      <c r="FU56" s="98"/>
      <c r="FV56" s="98"/>
      <c r="FW56" s="98"/>
      <c r="FX56" s="98"/>
      <c r="FY56" s="98"/>
      <c r="FZ56" s="98"/>
      <c r="GA56" s="98"/>
      <c r="GB56" s="98"/>
      <c r="GC56" s="98"/>
      <c r="GD56" s="98"/>
      <c r="GE56" s="98"/>
      <c r="GF56" s="98"/>
      <c r="GG56" s="98"/>
      <c r="GH56" s="98"/>
      <c r="GI56" s="98"/>
      <c r="GJ56" s="98"/>
      <c r="GK56" s="98"/>
      <c r="GL56" s="98"/>
      <c r="GM56" s="98"/>
      <c r="GN56" s="98"/>
      <c r="GO56" s="98"/>
      <c r="GP56" s="98"/>
      <c r="GQ56" s="98"/>
      <c r="GR56" s="98"/>
      <c r="GS56" s="98"/>
      <c r="GT56" s="98"/>
      <c r="GU56" s="98"/>
      <c r="GV56" s="98"/>
      <c r="GW56" s="98"/>
      <c r="GX56" s="98"/>
      <c r="GY56" s="98"/>
      <c r="GZ56" s="98"/>
      <c r="HA56" s="98"/>
      <c r="HB56" s="98"/>
      <c r="HC56" s="98"/>
      <c r="HD56" s="98"/>
      <c r="HE56" s="98"/>
      <c r="HF56" s="98"/>
      <c r="HG56" s="98"/>
      <c r="HH56" s="98"/>
      <c r="HI56" s="98"/>
      <c r="HJ56" s="98"/>
      <c r="HK56" s="98"/>
      <c r="HL56" s="98"/>
      <c r="HM56" s="98"/>
      <c r="HN56" s="98"/>
      <c r="HO56" s="98"/>
      <c r="HP56" s="98"/>
      <c r="HQ56" s="98"/>
      <c r="HR56" s="98"/>
      <c r="HS56" s="98"/>
      <c r="HT56" s="98"/>
      <c r="HU56" s="98"/>
      <c r="HV56" s="98"/>
      <c r="HW56" s="98"/>
      <c r="HX56" s="98"/>
      <c r="HY56" s="98"/>
      <c r="HZ56" s="98"/>
      <c r="IA56" s="98"/>
      <c r="IB56" s="98"/>
      <c r="IC56" s="98"/>
    </row>
    <row r="57" spans="2:237" s="97" customFormat="1" ht="12" customHeight="1">
      <c r="B57" s="177"/>
      <c r="C57" s="178"/>
      <c r="D57" s="126"/>
      <c r="S57" s="98"/>
      <c r="T57" s="98"/>
      <c r="U57" s="98"/>
      <c r="V57" s="98"/>
      <c r="W57" s="98"/>
      <c r="X57" s="98"/>
      <c r="Y57" s="98"/>
      <c r="Z57" s="98"/>
      <c r="AA57" s="98"/>
      <c r="AB57" s="98"/>
      <c r="AC57" s="98"/>
      <c r="AD57" s="98"/>
      <c r="AE57" s="98"/>
      <c r="AF57" s="98"/>
      <c r="AG57" s="98"/>
      <c r="AH57" s="98"/>
      <c r="AI57" s="98"/>
      <c r="AJ57" s="98"/>
      <c r="AK57" s="98"/>
      <c r="AL57" s="98"/>
      <c r="AM57" s="98"/>
      <c r="AN57" s="98"/>
      <c r="AO57" s="98"/>
      <c r="AP57" s="98"/>
      <c r="AQ57" s="98"/>
      <c r="AR57" s="98"/>
      <c r="AS57" s="98"/>
      <c r="AT57" s="98"/>
      <c r="AU57" s="98"/>
      <c r="AV57" s="98"/>
      <c r="AW57" s="98"/>
      <c r="AX57" s="98"/>
      <c r="AY57" s="98"/>
      <c r="AZ57" s="98"/>
      <c r="BA57" s="98"/>
      <c r="BB57" s="98"/>
      <c r="BC57" s="98"/>
      <c r="BD57" s="98"/>
      <c r="BE57" s="98"/>
      <c r="BF57" s="98"/>
      <c r="BG57" s="98"/>
      <c r="BH57" s="98"/>
      <c r="BI57" s="98"/>
      <c r="BJ57" s="98"/>
      <c r="BK57" s="98"/>
      <c r="BL57" s="98"/>
      <c r="BM57" s="98"/>
      <c r="BN57" s="98"/>
      <c r="BO57" s="98"/>
      <c r="BP57" s="98"/>
      <c r="BQ57" s="98"/>
      <c r="BR57" s="98"/>
      <c r="BS57" s="98"/>
      <c r="BT57" s="98"/>
      <c r="BU57" s="98"/>
      <c r="BV57" s="98"/>
      <c r="BW57" s="98"/>
      <c r="BX57" s="98"/>
      <c r="BY57" s="98"/>
      <c r="BZ57" s="98"/>
      <c r="CA57" s="98"/>
      <c r="CB57" s="98"/>
      <c r="CC57" s="98"/>
      <c r="CD57" s="98"/>
      <c r="CE57" s="98"/>
      <c r="CF57" s="98"/>
      <c r="CG57" s="98"/>
      <c r="CH57" s="98"/>
      <c r="CI57" s="98"/>
      <c r="CJ57" s="98"/>
      <c r="CK57" s="98"/>
      <c r="CL57" s="98"/>
      <c r="CM57" s="98"/>
      <c r="CN57" s="98"/>
      <c r="CO57" s="98"/>
      <c r="CP57" s="98"/>
      <c r="CQ57" s="98"/>
      <c r="CR57" s="98"/>
      <c r="CS57" s="98"/>
      <c r="CT57" s="98"/>
      <c r="CU57" s="98"/>
      <c r="CV57" s="98"/>
      <c r="CW57" s="98"/>
      <c r="CX57" s="98"/>
      <c r="CY57" s="98"/>
      <c r="CZ57" s="98"/>
      <c r="DA57" s="98"/>
      <c r="DB57" s="98"/>
      <c r="DC57" s="98"/>
      <c r="DD57" s="98"/>
      <c r="DE57" s="98"/>
      <c r="DF57" s="98"/>
      <c r="DG57" s="98"/>
      <c r="DH57" s="98"/>
      <c r="DI57" s="98"/>
      <c r="DJ57" s="98"/>
      <c r="DK57" s="98"/>
      <c r="DL57" s="98"/>
      <c r="DM57" s="98"/>
      <c r="DN57" s="98"/>
      <c r="DO57" s="98"/>
      <c r="DP57" s="98"/>
      <c r="DQ57" s="98"/>
      <c r="DR57" s="98"/>
      <c r="DS57" s="98"/>
      <c r="DT57" s="98"/>
      <c r="DU57" s="98"/>
      <c r="DV57" s="98"/>
      <c r="DW57" s="98"/>
      <c r="DX57" s="98"/>
      <c r="DY57" s="98"/>
      <c r="DZ57" s="98"/>
      <c r="EA57" s="98"/>
      <c r="EB57" s="98"/>
      <c r="EC57" s="98"/>
      <c r="ED57" s="98"/>
      <c r="EE57" s="98"/>
      <c r="EF57" s="98"/>
      <c r="EG57" s="98"/>
      <c r="EH57" s="98"/>
      <c r="EI57" s="98"/>
      <c r="EJ57" s="98"/>
      <c r="EK57" s="98"/>
      <c r="EL57" s="98"/>
      <c r="EM57" s="98"/>
      <c r="EN57" s="98"/>
      <c r="EO57" s="98"/>
      <c r="EP57" s="98"/>
      <c r="EQ57" s="98"/>
      <c r="ER57" s="98"/>
      <c r="ES57" s="98"/>
      <c r="ET57" s="98"/>
      <c r="EU57" s="98"/>
      <c r="EV57" s="98"/>
      <c r="EW57" s="98"/>
      <c r="EX57" s="98"/>
      <c r="EY57" s="98"/>
      <c r="EZ57" s="98"/>
      <c r="FA57" s="98"/>
      <c r="FB57" s="98"/>
      <c r="FC57" s="98"/>
      <c r="FD57" s="98"/>
      <c r="FE57" s="98"/>
      <c r="FF57" s="98"/>
      <c r="FG57" s="98"/>
      <c r="FH57" s="98"/>
      <c r="FI57" s="98"/>
      <c r="FJ57" s="98"/>
      <c r="FK57" s="98"/>
      <c r="FL57" s="98"/>
      <c r="FM57" s="98"/>
      <c r="FN57" s="98"/>
      <c r="FO57" s="98"/>
      <c r="FP57" s="98"/>
      <c r="FQ57" s="98"/>
      <c r="FR57" s="98"/>
      <c r="FS57" s="98"/>
      <c r="FT57" s="98"/>
      <c r="FU57" s="98"/>
      <c r="FV57" s="98"/>
      <c r="FW57" s="98"/>
      <c r="FX57" s="98"/>
      <c r="FY57" s="98"/>
      <c r="FZ57" s="98"/>
      <c r="GA57" s="98"/>
      <c r="GB57" s="98"/>
      <c r="GC57" s="98"/>
      <c r="GD57" s="98"/>
      <c r="GE57" s="98"/>
      <c r="GF57" s="98"/>
      <c r="GG57" s="98"/>
      <c r="GH57" s="98"/>
      <c r="GI57" s="98"/>
      <c r="GJ57" s="98"/>
      <c r="GK57" s="98"/>
      <c r="GL57" s="98"/>
      <c r="GM57" s="98"/>
      <c r="GN57" s="98"/>
      <c r="GO57" s="98"/>
      <c r="GP57" s="98"/>
      <c r="GQ57" s="98"/>
      <c r="GR57" s="98"/>
      <c r="GS57" s="98"/>
      <c r="GT57" s="98"/>
      <c r="GU57" s="98"/>
      <c r="GV57" s="98"/>
      <c r="GW57" s="98"/>
      <c r="GX57" s="98"/>
      <c r="GY57" s="98"/>
      <c r="GZ57" s="98"/>
      <c r="HA57" s="98"/>
      <c r="HB57" s="98"/>
      <c r="HC57" s="98"/>
      <c r="HD57" s="98"/>
      <c r="HE57" s="98"/>
      <c r="HF57" s="98"/>
      <c r="HG57" s="98"/>
      <c r="HH57" s="98"/>
      <c r="HI57" s="98"/>
      <c r="HJ57" s="98"/>
      <c r="HK57" s="98"/>
      <c r="HL57" s="98"/>
      <c r="HM57" s="98"/>
      <c r="HN57" s="98"/>
      <c r="HO57" s="98"/>
      <c r="HP57" s="98"/>
      <c r="HQ57" s="98"/>
      <c r="HR57" s="98"/>
      <c r="HS57" s="98"/>
      <c r="HT57" s="98"/>
      <c r="HU57" s="98"/>
      <c r="HV57" s="98"/>
      <c r="HW57" s="98"/>
      <c r="HX57" s="98"/>
      <c r="HY57" s="98"/>
      <c r="HZ57" s="98"/>
      <c r="IA57" s="98"/>
      <c r="IB57" s="98"/>
      <c r="IC57" s="98"/>
    </row>
    <row r="58" spans="2:237" s="97" customFormat="1" ht="12" customHeight="1">
      <c r="B58" s="177"/>
      <c r="C58" s="178"/>
      <c r="D58" s="126"/>
      <c r="S58" s="98"/>
      <c r="T58" s="98"/>
      <c r="U58" s="98"/>
      <c r="V58" s="98"/>
      <c r="W58" s="98"/>
      <c r="X58" s="98"/>
      <c r="Y58" s="98"/>
      <c r="Z58" s="98"/>
      <c r="AA58" s="98"/>
      <c r="AB58" s="98"/>
      <c r="AC58" s="98"/>
      <c r="AD58" s="98"/>
      <c r="AE58" s="98"/>
      <c r="AF58" s="98"/>
      <c r="AG58" s="98"/>
      <c r="AH58" s="98"/>
      <c r="AI58" s="98"/>
      <c r="AJ58" s="98"/>
      <c r="AK58" s="98"/>
      <c r="AL58" s="98"/>
      <c r="AM58" s="98"/>
      <c r="AN58" s="98"/>
      <c r="AO58" s="98"/>
      <c r="AP58" s="98"/>
      <c r="AQ58" s="98"/>
      <c r="AR58" s="98"/>
      <c r="AS58" s="98"/>
      <c r="AT58" s="98"/>
      <c r="AU58" s="98"/>
      <c r="AV58" s="98"/>
      <c r="AW58" s="98"/>
      <c r="AX58" s="98"/>
      <c r="AY58" s="98"/>
      <c r="AZ58" s="98"/>
      <c r="BA58" s="98"/>
      <c r="BB58" s="98"/>
      <c r="BC58" s="98"/>
      <c r="BD58" s="98"/>
      <c r="BE58" s="98"/>
      <c r="BF58" s="98"/>
      <c r="BG58" s="98"/>
      <c r="BH58" s="98"/>
      <c r="BI58" s="98"/>
      <c r="BJ58" s="98"/>
      <c r="BK58" s="98"/>
      <c r="BL58" s="98"/>
      <c r="BM58" s="98"/>
      <c r="BN58" s="98"/>
      <c r="BO58" s="98"/>
      <c r="BP58" s="98"/>
      <c r="BQ58" s="98"/>
      <c r="BR58" s="98"/>
      <c r="BS58" s="98"/>
      <c r="BT58" s="98"/>
      <c r="BU58" s="98"/>
      <c r="BV58" s="98"/>
      <c r="BW58" s="98"/>
      <c r="BX58" s="98"/>
      <c r="BY58" s="98"/>
      <c r="BZ58" s="98"/>
      <c r="CA58" s="98"/>
      <c r="CB58" s="98"/>
      <c r="CC58" s="98"/>
      <c r="CD58" s="98"/>
      <c r="CE58" s="98"/>
      <c r="CF58" s="98"/>
      <c r="CG58" s="98"/>
      <c r="CH58" s="98"/>
      <c r="CI58" s="98"/>
      <c r="CJ58" s="98"/>
      <c r="CK58" s="98"/>
      <c r="CL58" s="98"/>
      <c r="CM58" s="98"/>
      <c r="CN58" s="98"/>
      <c r="CO58" s="98"/>
      <c r="CP58" s="98"/>
      <c r="CQ58" s="98"/>
      <c r="CR58" s="98"/>
      <c r="CS58" s="98"/>
      <c r="CT58" s="98"/>
      <c r="CU58" s="98"/>
      <c r="CV58" s="98"/>
      <c r="CW58" s="98"/>
      <c r="CX58" s="98"/>
      <c r="CY58" s="98"/>
      <c r="CZ58" s="98"/>
      <c r="DA58" s="98"/>
      <c r="DB58" s="98"/>
      <c r="DC58" s="98"/>
      <c r="DD58" s="98"/>
      <c r="DE58" s="98"/>
      <c r="DF58" s="98"/>
      <c r="DG58" s="98"/>
      <c r="DH58" s="98"/>
      <c r="DI58" s="98"/>
      <c r="DJ58" s="98"/>
      <c r="DK58" s="98"/>
      <c r="DL58" s="98"/>
      <c r="DM58" s="98"/>
      <c r="DN58" s="98"/>
      <c r="DO58" s="98"/>
      <c r="DP58" s="98"/>
      <c r="DQ58" s="98"/>
      <c r="DR58" s="98"/>
      <c r="DS58" s="98"/>
      <c r="DT58" s="98"/>
      <c r="DU58" s="98"/>
      <c r="DV58" s="98"/>
      <c r="DW58" s="98"/>
      <c r="DX58" s="98"/>
      <c r="DY58" s="98"/>
      <c r="DZ58" s="98"/>
      <c r="EA58" s="98"/>
      <c r="EB58" s="98"/>
      <c r="EC58" s="98"/>
      <c r="ED58" s="98"/>
      <c r="EE58" s="98"/>
      <c r="EF58" s="98"/>
      <c r="EG58" s="98"/>
      <c r="EH58" s="98"/>
      <c r="EI58" s="98"/>
      <c r="EJ58" s="98"/>
      <c r="EK58" s="98"/>
      <c r="EL58" s="98"/>
      <c r="EM58" s="98"/>
      <c r="EN58" s="98"/>
      <c r="EO58" s="98"/>
      <c r="EP58" s="98"/>
      <c r="EQ58" s="98"/>
      <c r="ER58" s="98"/>
      <c r="ES58" s="98"/>
      <c r="ET58" s="98"/>
      <c r="EU58" s="98"/>
      <c r="EV58" s="98"/>
      <c r="EW58" s="98"/>
      <c r="EX58" s="98"/>
      <c r="EY58" s="98"/>
      <c r="EZ58" s="98"/>
      <c r="FA58" s="98"/>
      <c r="FB58" s="98"/>
      <c r="FC58" s="98"/>
      <c r="FD58" s="98"/>
      <c r="FE58" s="98"/>
      <c r="FF58" s="98"/>
      <c r="FG58" s="98"/>
      <c r="FH58" s="98"/>
      <c r="FI58" s="98"/>
      <c r="FJ58" s="98"/>
      <c r="FK58" s="98"/>
      <c r="FL58" s="98"/>
      <c r="FM58" s="98"/>
      <c r="FN58" s="98"/>
      <c r="FO58" s="98"/>
      <c r="FP58" s="98"/>
      <c r="FQ58" s="98"/>
      <c r="FR58" s="98"/>
      <c r="FS58" s="98"/>
      <c r="FT58" s="98"/>
      <c r="FU58" s="98"/>
      <c r="FV58" s="98"/>
      <c r="FW58" s="98"/>
      <c r="FX58" s="98"/>
      <c r="FY58" s="98"/>
      <c r="FZ58" s="98"/>
      <c r="GA58" s="98"/>
      <c r="GB58" s="98"/>
      <c r="GC58" s="98"/>
      <c r="GD58" s="98"/>
      <c r="GE58" s="98"/>
      <c r="GF58" s="98"/>
      <c r="GG58" s="98"/>
      <c r="GH58" s="98"/>
      <c r="GI58" s="98"/>
      <c r="GJ58" s="98"/>
      <c r="GK58" s="98"/>
      <c r="GL58" s="98"/>
      <c r="GM58" s="98"/>
      <c r="GN58" s="98"/>
      <c r="GO58" s="98"/>
      <c r="GP58" s="98"/>
      <c r="GQ58" s="98"/>
      <c r="GR58" s="98"/>
      <c r="GS58" s="98"/>
      <c r="GT58" s="98"/>
      <c r="GU58" s="98"/>
      <c r="GV58" s="98"/>
      <c r="GW58" s="98"/>
      <c r="GX58" s="98"/>
      <c r="GY58" s="98"/>
      <c r="GZ58" s="98"/>
      <c r="HA58" s="98"/>
      <c r="HB58" s="98"/>
      <c r="HC58" s="98"/>
      <c r="HD58" s="98"/>
      <c r="HE58" s="98"/>
      <c r="HF58" s="98"/>
      <c r="HG58" s="98"/>
      <c r="HH58" s="98"/>
      <c r="HI58" s="98"/>
      <c r="HJ58" s="98"/>
      <c r="HK58" s="98"/>
      <c r="HL58" s="98"/>
      <c r="HM58" s="98"/>
      <c r="HN58" s="98"/>
      <c r="HO58" s="98"/>
      <c r="HP58" s="98"/>
      <c r="HQ58" s="98"/>
      <c r="HR58" s="98"/>
      <c r="HS58" s="98"/>
      <c r="HT58" s="98"/>
      <c r="HU58" s="98"/>
      <c r="HV58" s="98"/>
      <c r="HW58" s="98"/>
      <c r="HX58" s="98"/>
      <c r="HY58" s="98"/>
      <c r="HZ58" s="98"/>
      <c r="IA58" s="98"/>
      <c r="IB58" s="98"/>
      <c r="IC58" s="98"/>
    </row>
    <row r="59" spans="2:237" s="97" customFormat="1" ht="12" customHeight="1">
      <c r="B59" s="177"/>
      <c r="C59" s="178"/>
      <c r="D59" s="126"/>
      <c r="S59" s="98"/>
      <c r="T59" s="98"/>
      <c r="U59" s="98"/>
      <c r="V59" s="98"/>
      <c r="W59" s="98"/>
      <c r="X59" s="98"/>
      <c r="Y59" s="98"/>
      <c r="Z59" s="98"/>
      <c r="AA59" s="98"/>
      <c r="AB59" s="98"/>
      <c r="AC59" s="98"/>
      <c r="AD59" s="98"/>
      <c r="AE59" s="98"/>
      <c r="AF59" s="98"/>
      <c r="AG59" s="98"/>
      <c r="AH59" s="98"/>
      <c r="AI59" s="98"/>
      <c r="AJ59" s="98"/>
      <c r="AK59" s="98"/>
      <c r="AL59" s="98"/>
      <c r="AM59" s="98"/>
      <c r="AN59" s="98"/>
      <c r="AO59" s="98"/>
      <c r="AP59" s="98"/>
      <c r="AQ59" s="98"/>
      <c r="AR59" s="98"/>
      <c r="AS59" s="98"/>
      <c r="AT59" s="98"/>
      <c r="AU59" s="98"/>
      <c r="AV59" s="98"/>
      <c r="AW59" s="98"/>
      <c r="AX59" s="98"/>
      <c r="AY59" s="98"/>
      <c r="AZ59" s="98"/>
      <c r="BA59" s="98"/>
      <c r="BB59" s="98"/>
      <c r="BC59" s="98"/>
      <c r="BD59" s="98"/>
      <c r="BE59" s="98"/>
      <c r="BF59" s="98"/>
      <c r="BG59" s="98"/>
      <c r="BH59" s="98"/>
      <c r="BI59" s="98"/>
      <c r="BJ59" s="98"/>
      <c r="BK59" s="98"/>
      <c r="BL59" s="98"/>
      <c r="BM59" s="98"/>
      <c r="BN59" s="98"/>
      <c r="BO59" s="98"/>
      <c r="BP59" s="98"/>
      <c r="BQ59" s="98"/>
      <c r="BR59" s="98"/>
      <c r="BS59" s="98"/>
      <c r="BT59" s="98"/>
      <c r="BU59" s="98"/>
      <c r="BV59" s="98"/>
      <c r="BW59" s="98"/>
      <c r="BX59" s="98"/>
      <c r="BY59" s="98"/>
      <c r="BZ59" s="98"/>
      <c r="CA59" s="98"/>
      <c r="CB59" s="98"/>
      <c r="CC59" s="98"/>
      <c r="CD59" s="98"/>
      <c r="CE59" s="98"/>
      <c r="CF59" s="98"/>
      <c r="CG59" s="98"/>
      <c r="CH59" s="98"/>
      <c r="CI59" s="98"/>
      <c r="CJ59" s="98"/>
      <c r="CK59" s="98"/>
      <c r="CL59" s="98"/>
      <c r="CM59" s="98"/>
      <c r="CN59" s="98"/>
      <c r="CO59" s="98"/>
      <c r="CP59" s="98"/>
      <c r="CQ59" s="98"/>
      <c r="CR59" s="98"/>
      <c r="CS59" s="98"/>
      <c r="CT59" s="98"/>
      <c r="CU59" s="98"/>
      <c r="CV59" s="98"/>
      <c r="CW59" s="98"/>
      <c r="CX59" s="98"/>
      <c r="CY59" s="98"/>
      <c r="CZ59" s="98"/>
      <c r="DA59" s="98"/>
      <c r="DB59" s="98"/>
      <c r="DC59" s="98"/>
      <c r="DD59" s="98"/>
      <c r="DE59" s="98"/>
      <c r="DF59" s="98"/>
      <c r="DG59" s="98"/>
      <c r="DH59" s="98"/>
      <c r="DI59" s="98"/>
      <c r="DJ59" s="98"/>
      <c r="DK59" s="98"/>
      <c r="DL59" s="98"/>
      <c r="DM59" s="98"/>
      <c r="DN59" s="98"/>
      <c r="DO59" s="98"/>
      <c r="DP59" s="98"/>
      <c r="DQ59" s="98"/>
      <c r="DR59" s="98"/>
      <c r="DS59" s="98"/>
      <c r="DT59" s="98"/>
      <c r="DU59" s="98"/>
      <c r="DV59" s="98"/>
      <c r="DW59" s="98"/>
      <c r="DX59" s="98"/>
      <c r="DY59" s="98"/>
      <c r="DZ59" s="98"/>
      <c r="EA59" s="98"/>
      <c r="EB59" s="98"/>
      <c r="EC59" s="98"/>
      <c r="ED59" s="98"/>
      <c r="EE59" s="98"/>
      <c r="EF59" s="98"/>
      <c r="EG59" s="98"/>
      <c r="EH59" s="98"/>
      <c r="EI59" s="98"/>
      <c r="EJ59" s="98"/>
      <c r="EK59" s="98"/>
      <c r="EL59" s="98"/>
      <c r="EM59" s="98"/>
      <c r="EN59" s="98"/>
      <c r="EO59" s="98"/>
      <c r="EP59" s="98"/>
      <c r="EQ59" s="98"/>
      <c r="ER59" s="98"/>
      <c r="ES59" s="98"/>
      <c r="ET59" s="98"/>
      <c r="EU59" s="98"/>
      <c r="EV59" s="98"/>
      <c r="EW59" s="98"/>
      <c r="EX59" s="98"/>
      <c r="EY59" s="98"/>
      <c r="EZ59" s="98"/>
      <c r="FA59" s="98"/>
      <c r="FB59" s="98"/>
      <c r="FC59" s="98"/>
      <c r="FD59" s="98"/>
      <c r="FE59" s="98"/>
      <c r="FF59" s="98"/>
      <c r="FG59" s="98"/>
      <c r="FH59" s="98"/>
      <c r="FI59" s="98"/>
      <c r="FJ59" s="98"/>
      <c r="FK59" s="98"/>
      <c r="FL59" s="98"/>
      <c r="FM59" s="98"/>
      <c r="FN59" s="98"/>
      <c r="FO59" s="98"/>
      <c r="FP59" s="98"/>
      <c r="FQ59" s="98"/>
      <c r="FR59" s="98"/>
      <c r="FS59" s="98"/>
      <c r="FT59" s="98"/>
      <c r="FU59" s="98"/>
      <c r="FV59" s="98"/>
      <c r="FW59" s="98"/>
      <c r="FX59" s="98"/>
      <c r="FY59" s="98"/>
      <c r="FZ59" s="98"/>
      <c r="GA59" s="98"/>
      <c r="GB59" s="98"/>
      <c r="GC59" s="98"/>
      <c r="GD59" s="98"/>
      <c r="GE59" s="98"/>
      <c r="GF59" s="98"/>
      <c r="GG59" s="98"/>
      <c r="GH59" s="98"/>
      <c r="GI59" s="98"/>
      <c r="GJ59" s="98"/>
      <c r="GK59" s="98"/>
      <c r="GL59" s="98"/>
      <c r="GM59" s="98"/>
      <c r="GN59" s="98"/>
      <c r="GO59" s="98"/>
      <c r="GP59" s="98"/>
      <c r="GQ59" s="98"/>
      <c r="GR59" s="98"/>
      <c r="GS59" s="98"/>
      <c r="GT59" s="98"/>
      <c r="GU59" s="98"/>
      <c r="GV59" s="98"/>
      <c r="GW59" s="98"/>
      <c r="GX59" s="98"/>
      <c r="GY59" s="98"/>
      <c r="GZ59" s="98"/>
      <c r="HA59" s="98"/>
      <c r="HB59" s="98"/>
      <c r="HC59" s="98"/>
      <c r="HD59" s="98"/>
      <c r="HE59" s="98"/>
      <c r="HF59" s="98"/>
      <c r="HG59" s="98"/>
      <c r="HH59" s="98"/>
      <c r="HI59" s="98"/>
      <c r="HJ59" s="98"/>
      <c r="HK59" s="98"/>
      <c r="HL59" s="98"/>
      <c r="HM59" s="98"/>
      <c r="HN59" s="98"/>
      <c r="HO59" s="98"/>
      <c r="HP59" s="98"/>
      <c r="HQ59" s="98"/>
      <c r="HR59" s="98"/>
      <c r="HS59" s="98"/>
      <c r="HT59" s="98"/>
      <c r="HU59" s="98"/>
      <c r="HV59" s="98"/>
      <c r="HW59" s="98"/>
      <c r="HX59" s="98"/>
      <c r="HY59" s="98"/>
      <c r="HZ59" s="98"/>
      <c r="IA59" s="98"/>
      <c r="IB59" s="98"/>
      <c r="IC59" s="98"/>
    </row>
    <row r="60" spans="2:237" s="97" customFormat="1" ht="12" customHeight="1">
      <c r="B60" s="177"/>
      <c r="C60" s="178"/>
      <c r="D60" s="126"/>
      <c r="S60" s="98"/>
      <c r="T60" s="98"/>
      <c r="U60" s="98"/>
      <c r="V60" s="98"/>
      <c r="W60" s="98"/>
      <c r="X60" s="98"/>
      <c r="Y60" s="98"/>
      <c r="Z60" s="98"/>
      <c r="AA60" s="98"/>
      <c r="AB60" s="98"/>
      <c r="AC60" s="98"/>
      <c r="AD60" s="98"/>
      <c r="AE60" s="98"/>
      <c r="AF60" s="98"/>
      <c r="AG60" s="98"/>
      <c r="AH60" s="98"/>
      <c r="AI60" s="98"/>
      <c r="AJ60" s="98"/>
      <c r="AK60" s="98"/>
      <c r="AL60" s="98"/>
      <c r="AM60" s="98"/>
      <c r="AN60" s="98"/>
      <c r="AO60" s="98"/>
      <c r="AP60" s="98"/>
      <c r="AQ60" s="98"/>
      <c r="AR60" s="98"/>
      <c r="AS60" s="98"/>
      <c r="AT60" s="98"/>
      <c r="AU60" s="98"/>
      <c r="AV60" s="98"/>
      <c r="AW60" s="98"/>
      <c r="AX60" s="98"/>
      <c r="AY60" s="98"/>
      <c r="AZ60" s="98"/>
      <c r="BA60" s="98"/>
      <c r="BB60" s="98"/>
      <c r="BC60" s="98"/>
      <c r="BD60" s="98"/>
      <c r="BE60" s="98"/>
      <c r="BF60" s="98"/>
      <c r="BG60" s="98"/>
      <c r="BH60" s="98"/>
      <c r="BI60" s="98"/>
      <c r="BJ60" s="98"/>
      <c r="BK60" s="98"/>
      <c r="BL60" s="98"/>
      <c r="BM60" s="98"/>
      <c r="BN60" s="98"/>
      <c r="BO60" s="98"/>
      <c r="BP60" s="98"/>
      <c r="BQ60" s="98"/>
      <c r="BR60" s="98"/>
      <c r="BS60" s="98"/>
      <c r="BT60" s="98"/>
      <c r="BU60" s="98"/>
      <c r="BV60" s="98"/>
      <c r="BW60" s="98"/>
      <c r="BX60" s="98"/>
      <c r="BY60" s="98"/>
      <c r="BZ60" s="98"/>
      <c r="CA60" s="98"/>
      <c r="CB60" s="98"/>
      <c r="CC60" s="98"/>
      <c r="CD60" s="98"/>
      <c r="CE60" s="98"/>
      <c r="CF60" s="98"/>
      <c r="CG60" s="98"/>
      <c r="CH60" s="98"/>
      <c r="CI60" s="98"/>
      <c r="CJ60" s="98"/>
      <c r="CK60" s="98"/>
      <c r="CL60" s="98"/>
      <c r="CM60" s="98"/>
      <c r="CN60" s="98"/>
      <c r="CO60" s="98"/>
      <c r="CP60" s="98"/>
      <c r="CQ60" s="98"/>
      <c r="CR60" s="98"/>
      <c r="CS60" s="98"/>
      <c r="CT60" s="98"/>
      <c r="CU60" s="98"/>
      <c r="CV60" s="98"/>
      <c r="CW60" s="98"/>
      <c r="CX60" s="98"/>
      <c r="CY60" s="98"/>
      <c r="CZ60" s="98"/>
      <c r="DA60" s="98"/>
      <c r="DB60" s="98"/>
      <c r="DC60" s="98"/>
      <c r="DD60" s="98"/>
      <c r="DE60" s="98"/>
      <c r="DF60" s="98"/>
      <c r="DG60" s="98"/>
      <c r="DH60" s="98"/>
      <c r="DI60" s="98"/>
      <c r="DJ60" s="98"/>
      <c r="DK60" s="98"/>
      <c r="DL60" s="98"/>
      <c r="DM60" s="98"/>
      <c r="DN60" s="98"/>
      <c r="DO60" s="98"/>
      <c r="DP60" s="98"/>
      <c r="DQ60" s="98"/>
      <c r="DR60" s="98"/>
      <c r="DS60" s="98"/>
      <c r="DT60" s="98"/>
      <c r="DU60" s="98"/>
      <c r="DV60" s="98"/>
      <c r="DW60" s="98"/>
      <c r="DX60" s="98"/>
      <c r="DY60" s="98"/>
      <c r="DZ60" s="98"/>
      <c r="EA60" s="98"/>
      <c r="EB60" s="98"/>
      <c r="EC60" s="98"/>
      <c r="ED60" s="98"/>
      <c r="EE60" s="98"/>
      <c r="EF60" s="98"/>
      <c r="EG60" s="98"/>
      <c r="EH60" s="98"/>
      <c r="EI60" s="98"/>
      <c r="EJ60" s="98"/>
      <c r="EK60" s="98"/>
      <c r="EL60" s="98"/>
      <c r="EM60" s="98"/>
      <c r="EN60" s="98"/>
      <c r="EO60" s="98"/>
      <c r="EP60" s="98"/>
      <c r="EQ60" s="98"/>
      <c r="ER60" s="98"/>
      <c r="ES60" s="98"/>
      <c r="ET60" s="98"/>
      <c r="EU60" s="98"/>
      <c r="EV60" s="98"/>
      <c r="EW60" s="98"/>
      <c r="EX60" s="98"/>
      <c r="EY60" s="98"/>
      <c r="EZ60" s="98"/>
      <c r="FA60" s="98"/>
      <c r="FB60" s="98"/>
      <c r="FC60" s="98"/>
      <c r="FD60" s="98"/>
      <c r="FE60" s="98"/>
      <c r="FF60" s="98"/>
      <c r="FG60" s="98"/>
      <c r="FH60" s="98"/>
      <c r="FI60" s="98"/>
      <c r="FJ60" s="98"/>
      <c r="FK60" s="98"/>
      <c r="FL60" s="98"/>
      <c r="FM60" s="98"/>
      <c r="FN60" s="98"/>
      <c r="FO60" s="98"/>
      <c r="FP60" s="98"/>
      <c r="FQ60" s="98"/>
      <c r="FR60" s="98"/>
      <c r="FS60" s="98"/>
      <c r="FT60" s="98"/>
      <c r="FU60" s="98"/>
      <c r="FV60" s="98"/>
      <c r="FW60" s="98"/>
      <c r="FX60" s="98"/>
      <c r="FY60" s="98"/>
      <c r="FZ60" s="98"/>
      <c r="GA60" s="98"/>
      <c r="GB60" s="98"/>
      <c r="GC60" s="98"/>
      <c r="GD60" s="98"/>
      <c r="GE60" s="98"/>
      <c r="GF60" s="98"/>
      <c r="GG60" s="98"/>
      <c r="GH60" s="98"/>
      <c r="GI60" s="98"/>
      <c r="GJ60" s="98"/>
      <c r="GK60" s="98"/>
      <c r="GL60" s="98"/>
      <c r="GM60" s="98"/>
      <c r="GN60" s="98"/>
      <c r="GO60" s="98"/>
      <c r="GP60" s="98"/>
      <c r="GQ60" s="98"/>
      <c r="GR60" s="98"/>
      <c r="GS60" s="98"/>
      <c r="GT60" s="98"/>
      <c r="GU60" s="98"/>
      <c r="GV60" s="98"/>
      <c r="GW60" s="98"/>
      <c r="GX60" s="98"/>
      <c r="GY60" s="98"/>
      <c r="GZ60" s="98"/>
      <c r="HA60" s="98"/>
      <c r="HB60" s="98"/>
      <c r="HC60" s="98"/>
      <c r="HD60" s="98"/>
      <c r="HE60" s="98"/>
      <c r="HF60" s="98"/>
      <c r="HG60" s="98"/>
      <c r="HH60" s="98"/>
      <c r="HI60" s="98"/>
      <c r="HJ60" s="98"/>
      <c r="HK60" s="98"/>
      <c r="HL60" s="98"/>
      <c r="HM60" s="98"/>
      <c r="HN60" s="98"/>
      <c r="HO60" s="98"/>
      <c r="HP60" s="98"/>
      <c r="HQ60" s="98"/>
      <c r="HR60" s="98"/>
      <c r="HS60" s="98"/>
      <c r="HT60" s="98"/>
      <c r="HU60" s="98"/>
      <c r="HV60" s="98"/>
      <c r="HW60" s="98"/>
      <c r="HX60" s="98"/>
      <c r="HY60" s="98"/>
      <c r="HZ60" s="98"/>
      <c r="IA60" s="98"/>
      <c r="IB60" s="98"/>
      <c r="IC60" s="98"/>
    </row>
    <row r="61" spans="2:237" s="97" customFormat="1" ht="12" customHeight="1">
      <c r="B61" s="177"/>
      <c r="C61" s="178"/>
      <c r="D61" s="126"/>
      <c r="S61" s="98"/>
      <c r="T61" s="98"/>
      <c r="U61" s="98"/>
      <c r="V61" s="98"/>
      <c r="W61" s="98"/>
      <c r="X61" s="98"/>
      <c r="Y61" s="98"/>
      <c r="Z61" s="98"/>
      <c r="AA61" s="98"/>
      <c r="AB61" s="98"/>
      <c r="AC61" s="98"/>
      <c r="AD61" s="98"/>
      <c r="AE61" s="98"/>
      <c r="AF61" s="98"/>
      <c r="AG61" s="98"/>
      <c r="AH61" s="98"/>
      <c r="AI61" s="98"/>
      <c r="AJ61" s="98"/>
      <c r="AK61" s="98"/>
      <c r="AL61" s="98"/>
      <c r="AM61" s="98"/>
      <c r="AN61" s="98"/>
      <c r="AO61" s="98"/>
      <c r="AP61" s="98"/>
      <c r="AQ61" s="98"/>
      <c r="AR61" s="98"/>
      <c r="AS61" s="98"/>
      <c r="AT61" s="98"/>
      <c r="AU61" s="98"/>
      <c r="AV61" s="98"/>
      <c r="AW61" s="98"/>
      <c r="AX61" s="98"/>
      <c r="AY61" s="98"/>
      <c r="AZ61" s="98"/>
      <c r="BA61" s="98"/>
      <c r="BB61" s="98"/>
      <c r="BC61" s="98"/>
      <c r="BD61" s="98"/>
      <c r="BE61" s="98"/>
      <c r="BF61" s="98"/>
      <c r="BG61" s="98"/>
      <c r="BH61" s="98"/>
      <c r="BI61" s="98"/>
      <c r="BJ61" s="98"/>
      <c r="BK61" s="98"/>
      <c r="BL61" s="98"/>
      <c r="BM61" s="98"/>
      <c r="BN61" s="98"/>
      <c r="BO61" s="98"/>
      <c r="BP61" s="98"/>
      <c r="BQ61" s="98"/>
      <c r="BR61" s="98"/>
      <c r="BS61" s="98"/>
      <c r="BT61" s="98"/>
      <c r="BU61" s="98"/>
      <c r="BV61" s="98"/>
      <c r="BW61" s="98"/>
      <c r="BX61" s="98"/>
      <c r="BY61" s="98"/>
      <c r="BZ61" s="98"/>
      <c r="CA61" s="98"/>
      <c r="CB61" s="98"/>
      <c r="CC61" s="98"/>
      <c r="CD61" s="98"/>
      <c r="CE61" s="98"/>
      <c r="CF61" s="98"/>
      <c r="CG61" s="98"/>
      <c r="CH61" s="98"/>
      <c r="CI61" s="98"/>
      <c r="CJ61" s="98"/>
      <c r="CK61" s="98"/>
      <c r="CL61" s="98"/>
      <c r="CM61" s="98"/>
      <c r="CN61" s="98"/>
      <c r="CO61" s="98"/>
      <c r="CP61" s="98"/>
      <c r="CQ61" s="98"/>
      <c r="CR61" s="98"/>
      <c r="CS61" s="98"/>
      <c r="CT61" s="98"/>
      <c r="CU61" s="98"/>
      <c r="CV61" s="98"/>
      <c r="CW61" s="98"/>
      <c r="CX61" s="98"/>
      <c r="CY61" s="98"/>
      <c r="CZ61" s="98"/>
      <c r="DA61" s="98"/>
      <c r="DB61" s="98"/>
      <c r="DC61" s="98"/>
      <c r="DD61" s="98"/>
      <c r="DE61" s="98"/>
      <c r="DF61" s="98"/>
      <c r="DG61" s="98"/>
      <c r="DH61" s="98"/>
      <c r="DI61" s="98"/>
      <c r="DJ61" s="98"/>
      <c r="DK61" s="98"/>
      <c r="DL61" s="98"/>
      <c r="DM61" s="98"/>
      <c r="DN61" s="98"/>
      <c r="DO61" s="98"/>
      <c r="DP61" s="98"/>
      <c r="DQ61" s="98"/>
      <c r="DR61" s="98"/>
      <c r="DS61" s="98"/>
      <c r="DT61" s="98"/>
      <c r="DU61" s="98"/>
      <c r="DV61" s="98"/>
      <c r="DW61" s="98"/>
      <c r="DX61" s="98"/>
      <c r="DY61" s="98"/>
      <c r="DZ61" s="98"/>
      <c r="EA61" s="98"/>
      <c r="EB61" s="98"/>
      <c r="EC61" s="98"/>
      <c r="ED61" s="98"/>
      <c r="EE61" s="98"/>
      <c r="EF61" s="98"/>
      <c r="EG61" s="98"/>
      <c r="EH61" s="98"/>
      <c r="EI61" s="98"/>
      <c r="EJ61" s="98"/>
      <c r="EK61" s="98"/>
      <c r="EL61" s="98"/>
      <c r="EM61" s="98"/>
      <c r="EN61" s="98"/>
      <c r="EO61" s="98"/>
      <c r="EP61" s="98"/>
      <c r="EQ61" s="98"/>
      <c r="ER61" s="98"/>
      <c r="ES61" s="98"/>
      <c r="ET61" s="98"/>
      <c r="EU61" s="98"/>
      <c r="EV61" s="98"/>
      <c r="EW61" s="98"/>
      <c r="EX61" s="98"/>
      <c r="EY61" s="98"/>
      <c r="EZ61" s="98"/>
      <c r="FA61" s="98"/>
      <c r="FB61" s="98"/>
      <c r="FC61" s="98"/>
      <c r="FD61" s="98"/>
      <c r="FE61" s="98"/>
      <c r="FF61" s="98"/>
      <c r="FG61" s="98"/>
      <c r="FH61" s="98"/>
      <c r="FI61" s="98"/>
      <c r="FJ61" s="98"/>
      <c r="FK61" s="98"/>
      <c r="FL61" s="98"/>
      <c r="FM61" s="98"/>
      <c r="FN61" s="98"/>
      <c r="FO61" s="98"/>
      <c r="FP61" s="98"/>
      <c r="FQ61" s="98"/>
      <c r="FR61" s="98"/>
      <c r="FS61" s="98"/>
      <c r="FT61" s="98"/>
      <c r="FU61" s="98"/>
      <c r="FV61" s="98"/>
      <c r="FW61" s="98"/>
      <c r="FX61" s="98"/>
      <c r="FY61" s="98"/>
      <c r="FZ61" s="98"/>
      <c r="GA61" s="98"/>
      <c r="GB61" s="98"/>
      <c r="GC61" s="98"/>
      <c r="GD61" s="98"/>
      <c r="GE61" s="98"/>
      <c r="GF61" s="98"/>
      <c r="GG61" s="98"/>
      <c r="GH61" s="98"/>
      <c r="GI61" s="98"/>
      <c r="GJ61" s="98"/>
      <c r="GK61" s="98"/>
      <c r="GL61" s="98"/>
      <c r="GM61" s="98"/>
      <c r="GN61" s="98"/>
      <c r="GO61" s="98"/>
      <c r="GP61" s="98"/>
      <c r="GQ61" s="98"/>
      <c r="GR61" s="98"/>
      <c r="GS61" s="98"/>
      <c r="GT61" s="98"/>
      <c r="GU61" s="98"/>
      <c r="GV61" s="98"/>
      <c r="GW61" s="98"/>
      <c r="GX61" s="98"/>
      <c r="GY61" s="98"/>
      <c r="GZ61" s="98"/>
      <c r="HA61" s="98"/>
      <c r="HB61" s="98"/>
      <c r="HC61" s="98"/>
      <c r="HD61" s="98"/>
      <c r="HE61" s="98"/>
      <c r="HF61" s="98"/>
      <c r="HG61" s="98"/>
      <c r="HH61" s="98"/>
      <c r="HI61" s="98"/>
      <c r="HJ61" s="98"/>
      <c r="HK61" s="98"/>
      <c r="HL61" s="98"/>
      <c r="HM61" s="98"/>
      <c r="HN61" s="98"/>
      <c r="HO61" s="98"/>
      <c r="HP61" s="98"/>
      <c r="HQ61" s="98"/>
      <c r="HR61" s="98"/>
      <c r="HS61" s="98"/>
      <c r="HT61" s="98"/>
      <c r="HU61" s="98"/>
      <c r="HV61" s="98"/>
      <c r="HW61" s="98"/>
      <c r="HX61" s="98"/>
      <c r="HY61" s="98"/>
      <c r="HZ61" s="98"/>
      <c r="IA61" s="98"/>
      <c r="IB61" s="98"/>
      <c r="IC61" s="98"/>
    </row>
    <row r="62" spans="2:237" s="97" customFormat="1" ht="12" customHeight="1">
      <c r="B62" s="177"/>
      <c r="C62" s="178"/>
      <c r="D62" s="126"/>
      <c r="S62" s="98"/>
      <c r="T62" s="98"/>
      <c r="U62" s="98"/>
      <c r="V62" s="98"/>
      <c r="W62" s="98"/>
      <c r="X62" s="98"/>
      <c r="Y62" s="98"/>
      <c r="Z62" s="98"/>
      <c r="AA62" s="98"/>
      <c r="AB62" s="98"/>
      <c r="AC62" s="98"/>
      <c r="AD62" s="98"/>
      <c r="AE62" s="98"/>
      <c r="AF62" s="98"/>
      <c r="AG62" s="98"/>
      <c r="AH62" s="98"/>
      <c r="AI62" s="98"/>
      <c r="AJ62" s="98"/>
      <c r="AK62" s="98"/>
      <c r="AL62" s="98"/>
      <c r="AM62" s="98"/>
      <c r="AN62" s="98"/>
      <c r="AO62" s="98"/>
      <c r="AP62" s="98"/>
      <c r="AQ62" s="98"/>
      <c r="AR62" s="98"/>
      <c r="AS62" s="98"/>
      <c r="AT62" s="98"/>
      <c r="AU62" s="98"/>
      <c r="AV62" s="98"/>
      <c r="AW62" s="98"/>
      <c r="AX62" s="98"/>
      <c r="AY62" s="98"/>
      <c r="AZ62" s="98"/>
      <c r="BA62" s="98"/>
      <c r="BB62" s="98"/>
      <c r="BC62" s="98"/>
      <c r="BD62" s="98"/>
      <c r="BE62" s="98"/>
      <c r="BF62" s="98"/>
      <c r="BG62" s="98"/>
      <c r="BH62" s="98"/>
      <c r="BI62" s="98"/>
      <c r="BJ62" s="98"/>
      <c r="BK62" s="98"/>
      <c r="BL62" s="98"/>
      <c r="BM62" s="98"/>
      <c r="BN62" s="98"/>
      <c r="BO62" s="98"/>
      <c r="BP62" s="98"/>
      <c r="BQ62" s="98"/>
      <c r="BR62" s="98"/>
      <c r="BS62" s="98"/>
      <c r="BT62" s="98"/>
      <c r="BU62" s="98"/>
      <c r="BV62" s="98"/>
      <c r="BW62" s="98"/>
      <c r="BX62" s="98"/>
      <c r="BY62" s="98"/>
      <c r="BZ62" s="98"/>
      <c r="CA62" s="98"/>
      <c r="CB62" s="98"/>
      <c r="CC62" s="98"/>
      <c r="CD62" s="98"/>
      <c r="CE62" s="98"/>
      <c r="CF62" s="98"/>
      <c r="CG62" s="98"/>
      <c r="CH62" s="98"/>
      <c r="CI62" s="98"/>
      <c r="CJ62" s="98"/>
      <c r="CK62" s="98"/>
      <c r="CL62" s="98"/>
      <c r="CM62" s="98"/>
      <c r="CN62" s="98"/>
      <c r="CO62" s="98"/>
      <c r="CP62" s="98"/>
      <c r="CQ62" s="98"/>
      <c r="CR62" s="98"/>
      <c r="CS62" s="98"/>
      <c r="CT62" s="98"/>
      <c r="CU62" s="98"/>
      <c r="CV62" s="98"/>
      <c r="CW62" s="98"/>
      <c r="CX62" s="98"/>
      <c r="CY62" s="98"/>
      <c r="CZ62" s="98"/>
      <c r="DA62" s="98"/>
      <c r="DB62" s="98"/>
      <c r="DC62" s="98"/>
      <c r="DD62" s="98"/>
      <c r="DE62" s="98"/>
      <c r="DF62" s="98"/>
      <c r="DG62" s="98"/>
      <c r="DH62" s="98"/>
      <c r="DI62" s="98"/>
      <c r="DJ62" s="98"/>
      <c r="DK62" s="98"/>
      <c r="DL62" s="98"/>
      <c r="DM62" s="98"/>
      <c r="DN62" s="98"/>
      <c r="DO62" s="98"/>
      <c r="DP62" s="98"/>
      <c r="DQ62" s="98"/>
      <c r="DR62" s="98"/>
      <c r="DS62" s="98"/>
      <c r="DT62" s="98"/>
      <c r="DU62" s="98"/>
      <c r="DV62" s="98"/>
      <c r="DW62" s="98"/>
      <c r="DX62" s="98"/>
      <c r="DY62" s="98"/>
      <c r="DZ62" s="98"/>
      <c r="EA62" s="98"/>
      <c r="EB62" s="98"/>
      <c r="EC62" s="98"/>
      <c r="ED62" s="98"/>
      <c r="EE62" s="98"/>
      <c r="EF62" s="98"/>
      <c r="EG62" s="98"/>
      <c r="EH62" s="98"/>
      <c r="EI62" s="98"/>
      <c r="EJ62" s="98"/>
      <c r="EK62" s="98"/>
      <c r="EL62" s="98"/>
      <c r="EM62" s="98"/>
      <c r="EN62" s="98"/>
      <c r="EO62" s="98"/>
      <c r="EP62" s="98"/>
      <c r="EQ62" s="98"/>
      <c r="ER62" s="98"/>
      <c r="ES62" s="98"/>
      <c r="ET62" s="98"/>
      <c r="EU62" s="98"/>
      <c r="EV62" s="98"/>
      <c r="EW62" s="98"/>
      <c r="EX62" s="98"/>
      <c r="EY62" s="98"/>
      <c r="EZ62" s="98"/>
      <c r="FA62" s="98"/>
      <c r="FB62" s="98"/>
      <c r="FC62" s="98"/>
      <c r="FD62" s="98"/>
      <c r="FE62" s="98"/>
      <c r="FF62" s="98"/>
      <c r="FG62" s="98"/>
      <c r="FH62" s="98"/>
      <c r="FI62" s="98"/>
      <c r="FJ62" s="98"/>
      <c r="FK62" s="98"/>
      <c r="FL62" s="98"/>
      <c r="FM62" s="98"/>
      <c r="FN62" s="98"/>
      <c r="FO62" s="98"/>
      <c r="FP62" s="98"/>
      <c r="FQ62" s="98"/>
      <c r="FR62" s="98"/>
      <c r="FS62" s="98"/>
      <c r="FT62" s="98"/>
      <c r="FU62" s="98"/>
      <c r="FV62" s="98"/>
      <c r="FW62" s="98"/>
      <c r="FX62" s="98"/>
      <c r="FY62" s="98"/>
      <c r="FZ62" s="98"/>
      <c r="GA62" s="98"/>
      <c r="GB62" s="98"/>
      <c r="GC62" s="98"/>
      <c r="GD62" s="98"/>
      <c r="GE62" s="98"/>
      <c r="GF62" s="98"/>
      <c r="GG62" s="98"/>
      <c r="GH62" s="98"/>
      <c r="GI62" s="98"/>
      <c r="GJ62" s="98"/>
      <c r="GK62" s="98"/>
      <c r="GL62" s="98"/>
      <c r="GM62" s="98"/>
      <c r="GN62" s="98"/>
      <c r="GO62" s="98"/>
      <c r="GP62" s="98"/>
      <c r="GQ62" s="98"/>
      <c r="GR62" s="98"/>
      <c r="GS62" s="98"/>
      <c r="GT62" s="98"/>
      <c r="GU62" s="98"/>
      <c r="GV62" s="98"/>
      <c r="GW62" s="98"/>
      <c r="GX62" s="98"/>
      <c r="GY62" s="98"/>
      <c r="GZ62" s="98"/>
      <c r="HA62" s="98"/>
      <c r="HB62" s="98"/>
      <c r="HC62" s="98"/>
      <c r="HD62" s="98"/>
      <c r="HE62" s="98"/>
      <c r="HF62" s="98"/>
      <c r="HG62" s="98"/>
      <c r="HH62" s="98"/>
      <c r="HI62" s="98"/>
      <c r="HJ62" s="98"/>
      <c r="HK62" s="98"/>
      <c r="HL62" s="98"/>
      <c r="HM62" s="98"/>
      <c r="HN62" s="98"/>
      <c r="HO62" s="98"/>
      <c r="HP62" s="98"/>
      <c r="HQ62" s="98"/>
      <c r="HR62" s="98"/>
      <c r="HS62" s="98"/>
      <c r="HT62" s="98"/>
      <c r="HU62" s="98"/>
      <c r="HV62" s="98"/>
      <c r="HW62" s="98"/>
      <c r="HX62" s="98"/>
      <c r="HY62" s="98"/>
      <c r="HZ62" s="98"/>
      <c r="IA62" s="98"/>
      <c r="IB62" s="98"/>
      <c r="IC62" s="98"/>
    </row>
    <row r="63" spans="2:237" s="97" customFormat="1" ht="12" customHeight="1">
      <c r="B63" s="177"/>
      <c r="C63" s="178"/>
      <c r="D63" s="126"/>
      <c r="S63" s="98"/>
      <c r="T63" s="98"/>
      <c r="U63" s="98"/>
      <c r="V63" s="98"/>
      <c r="W63" s="98"/>
      <c r="X63" s="98"/>
      <c r="Y63" s="98"/>
      <c r="Z63" s="98"/>
      <c r="AA63" s="98"/>
      <c r="AB63" s="98"/>
      <c r="AC63" s="98"/>
      <c r="AD63" s="98"/>
      <c r="AE63" s="98"/>
      <c r="AF63" s="98"/>
      <c r="AG63" s="98"/>
      <c r="AH63" s="98"/>
      <c r="AI63" s="98"/>
      <c r="AJ63" s="98"/>
      <c r="AK63" s="98"/>
      <c r="AL63" s="98"/>
      <c r="AM63" s="98"/>
      <c r="AN63" s="98"/>
      <c r="AO63" s="98"/>
      <c r="AP63" s="98"/>
      <c r="AQ63" s="98"/>
      <c r="AR63" s="98"/>
      <c r="AS63" s="98"/>
      <c r="AT63" s="98"/>
      <c r="AU63" s="98"/>
      <c r="AV63" s="98"/>
      <c r="AW63" s="98"/>
      <c r="AX63" s="98"/>
      <c r="AY63" s="98"/>
      <c r="AZ63" s="98"/>
      <c r="BA63" s="98"/>
      <c r="BB63" s="98"/>
      <c r="BC63" s="98"/>
      <c r="BD63" s="98"/>
      <c r="BE63" s="98"/>
      <c r="BF63" s="98"/>
      <c r="BG63" s="98"/>
      <c r="BH63" s="98"/>
      <c r="BI63" s="98"/>
      <c r="BJ63" s="98"/>
      <c r="BK63" s="98"/>
      <c r="BL63" s="98"/>
      <c r="BM63" s="98"/>
      <c r="BN63" s="98"/>
      <c r="BO63" s="98"/>
      <c r="BP63" s="98"/>
      <c r="BQ63" s="98"/>
      <c r="BR63" s="98"/>
      <c r="BS63" s="98"/>
      <c r="BT63" s="98"/>
      <c r="BU63" s="98"/>
      <c r="BV63" s="98"/>
      <c r="BW63" s="98"/>
      <c r="BX63" s="98"/>
      <c r="BY63" s="98"/>
      <c r="BZ63" s="98"/>
      <c r="CA63" s="98"/>
      <c r="CB63" s="98"/>
      <c r="CC63" s="98"/>
      <c r="CD63" s="98"/>
      <c r="CE63" s="98"/>
      <c r="CF63" s="98"/>
      <c r="CG63" s="98"/>
      <c r="CH63" s="98"/>
      <c r="CI63" s="98"/>
      <c r="CJ63" s="98"/>
      <c r="CK63" s="98"/>
      <c r="CL63" s="98"/>
      <c r="CM63" s="98"/>
      <c r="CN63" s="98"/>
      <c r="CO63" s="98"/>
      <c r="CP63" s="98"/>
      <c r="CQ63" s="98"/>
      <c r="CR63" s="98"/>
      <c r="CS63" s="98"/>
      <c r="CT63" s="98"/>
      <c r="CU63" s="98"/>
      <c r="CV63" s="98"/>
      <c r="CW63" s="98"/>
      <c r="CX63" s="98"/>
      <c r="CY63" s="98"/>
      <c r="CZ63" s="98"/>
      <c r="DA63" s="98"/>
      <c r="DB63" s="98"/>
      <c r="DC63" s="98"/>
      <c r="DD63" s="98"/>
      <c r="DE63" s="98"/>
      <c r="DF63" s="98"/>
      <c r="DG63" s="98"/>
      <c r="DH63" s="98"/>
      <c r="DI63" s="98"/>
      <c r="DJ63" s="98"/>
      <c r="DK63" s="98"/>
      <c r="DL63" s="98"/>
      <c r="DM63" s="98"/>
      <c r="DN63" s="98"/>
      <c r="DO63" s="98"/>
      <c r="DP63" s="98"/>
      <c r="DQ63" s="98"/>
      <c r="DR63" s="98"/>
      <c r="DS63" s="98"/>
      <c r="DT63" s="98"/>
      <c r="DU63" s="98"/>
      <c r="DV63" s="98"/>
      <c r="DW63" s="98"/>
      <c r="DX63" s="98"/>
      <c r="DY63" s="98"/>
      <c r="DZ63" s="98"/>
      <c r="EA63" s="98"/>
      <c r="EB63" s="98"/>
      <c r="EC63" s="98"/>
      <c r="ED63" s="98"/>
      <c r="EE63" s="98"/>
      <c r="EF63" s="98"/>
      <c r="EG63" s="98"/>
      <c r="EH63" s="98"/>
      <c r="EI63" s="98"/>
      <c r="EJ63" s="98"/>
      <c r="EK63" s="98"/>
      <c r="EL63" s="98"/>
      <c r="EM63" s="98"/>
      <c r="EN63" s="98"/>
      <c r="EO63" s="98"/>
      <c r="EP63" s="98"/>
      <c r="EQ63" s="98"/>
      <c r="ER63" s="98"/>
      <c r="ES63" s="98"/>
      <c r="ET63" s="98"/>
      <c r="EU63" s="98"/>
      <c r="EV63" s="98"/>
      <c r="EW63" s="98"/>
      <c r="EX63" s="98"/>
      <c r="EY63" s="98"/>
      <c r="EZ63" s="98"/>
      <c r="FA63" s="98"/>
      <c r="FB63" s="98"/>
      <c r="FC63" s="98"/>
      <c r="FD63" s="98"/>
      <c r="FE63" s="98"/>
      <c r="FF63" s="98"/>
      <c r="FG63" s="98"/>
      <c r="FH63" s="98"/>
      <c r="FI63" s="98"/>
      <c r="FJ63" s="98"/>
      <c r="FK63" s="98"/>
      <c r="FL63" s="98"/>
      <c r="FM63" s="98"/>
      <c r="FN63" s="98"/>
      <c r="FO63" s="98"/>
      <c r="FP63" s="98"/>
      <c r="FQ63" s="98"/>
      <c r="FR63" s="98"/>
      <c r="FS63" s="98"/>
      <c r="FT63" s="98"/>
      <c r="FU63" s="98"/>
      <c r="FV63" s="98"/>
      <c r="FW63" s="98"/>
      <c r="FX63" s="98"/>
      <c r="FY63" s="98"/>
      <c r="FZ63" s="98"/>
      <c r="GA63" s="98"/>
      <c r="GB63" s="98"/>
      <c r="GC63" s="98"/>
      <c r="GD63" s="98"/>
      <c r="GE63" s="98"/>
      <c r="GF63" s="98"/>
      <c r="GG63" s="98"/>
      <c r="GH63" s="98"/>
      <c r="GI63" s="98"/>
      <c r="GJ63" s="98"/>
      <c r="GK63" s="98"/>
      <c r="GL63" s="98"/>
      <c r="GM63" s="98"/>
      <c r="GN63" s="98"/>
      <c r="GO63" s="98"/>
      <c r="GP63" s="98"/>
      <c r="GQ63" s="98"/>
      <c r="GR63" s="98"/>
      <c r="GS63" s="98"/>
      <c r="GT63" s="98"/>
      <c r="GU63" s="98"/>
      <c r="GV63" s="98"/>
      <c r="GW63" s="98"/>
      <c r="GX63" s="98"/>
      <c r="GY63" s="98"/>
      <c r="GZ63" s="98"/>
      <c r="HA63" s="98"/>
      <c r="HB63" s="98"/>
      <c r="HC63" s="98"/>
      <c r="HD63" s="98"/>
      <c r="HE63" s="98"/>
      <c r="HF63" s="98"/>
      <c r="HG63" s="98"/>
      <c r="HH63" s="98"/>
      <c r="HI63" s="98"/>
      <c r="HJ63" s="98"/>
      <c r="HK63" s="98"/>
      <c r="HL63" s="98"/>
      <c r="HM63" s="98"/>
      <c r="HN63" s="98"/>
      <c r="HO63" s="98"/>
      <c r="HP63" s="98"/>
      <c r="HQ63" s="98"/>
      <c r="HR63" s="98"/>
      <c r="HS63" s="98"/>
      <c r="HT63" s="98"/>
      <c r="HU63" s="98"/>
      <c r="HV63" s="98"/>
      <c r="HW63" s="98"/>
      <c r="HX63" s="98"/>
      <c r="HY63" s="98"/>
      <c r="HZ63" s="98"/>
      <c r="IA63" s="98"/>
      <c r="IB63" s="98"/>
      <c r="IC63" s="98"/>
    </row>
    <row r="64" spans="2:237" s="97" customFormat="1" ht="12" customHeight="1">
      <c r="B64" s="177"/>
      <c r="C64" s="178"/>
      <c r="D64" s="126"/>
      <c r="S64" s="98"/>
      <c r="T64" s="98"/>
      <c r="U64" s="98"/>
      <c r="V64" s="98"/>
      <c r="W64" s="98"/>
      <c r="X64" s="98"/>
      <c r="Y64" s="98"/>
      <c r="Z64" s="98"/>
      <c r="AA64" s="98"/>
      <c r="AB64" s="98"/>
      <c r="AC64" s="98"/>
      <c r="AD64" s="98"/>
      <c r="AE64" s="98"/>
      <c r="AF64" s="98"/>
      <c r="AG64" s="98"/>
      <c r="AH64" s="98"/>
      <c r="AI64" s="98"/>
      <c r="AJ64" s="98"/>
      <c r="AK64" s="98"/>
      <c r="AL64" s="98"/>
      <c r="AM64" s="98"/>
      <c r="AN64" s="98"/>
      <c r="AO64" s="98"/>
      <c r="AP64" s="98"/>
      <c r="AQ64" s="98"/>
      <c r="AR64" s="98"/>
      <c r="AS64" s="98"/>
      <c r="AT64" s="98"/>
      <c r="AU64" s="98"/>
      <c r="AV64" s="98"/>
      <c r="AW64" s="98"/>
      <c r="AX64" s="98"/>
      <c r="AY64" s="98"/>
      <c r="AZ64" s="98"/>
      <c r="BA64" s="98"/>
      <c r="BB64" s="98"/>
      <c r="BC64" s="98"/>
      <c r="BD64" s="98"/>
      <c r="BE64" s="98"/>
      <c r="BF64" s="98"/>
      <c r="BG64" s="98"/>
      <c r="BH64" s="98"/>
      <c r="BI64" s="98"/>
      <c r="BJ64" s="98"/>
      <c r="BK64" s="98"/>
      <c r="BL64" s="98"/>
      <c r="BM64" s="98"/>
      <c r="BN64" s="98"/>
      <c r="BO64" s="98"/>
      <c r="BP64" s="98"/>
      <c r="BQ64" s="98"/>
      <c r="BR64" s="98"/>
      <c r="BS64" s="98"/>
      <c r="BT64" s="98"/>
      <c r="BU64" s="98"/>
      <c r="BV64" s="98"/>
      <c r="BW64" s="98"/>
      <c r="BX64" s="98"/>
      <c r="BY64" s="98"/>
      <c r="BZ64" s="98"/>
      <c r="CA64" s="98"/>
      <c r="CB64" s="98"/>
      <c r="CC64" s="98"/>
      <c r="CD64" s="98"/>
      <c r="CE64" s="98"/>
      <c r="CF64" s="98"/>
      <c r="CG64" s="98"/>
      <c r="CH64" s="98"/>
      <c r="CI64" s="98"/>
      <c r="CJ64" s="98"/>
      <c r="CK64" s="98"/>
      <c r="CL64" s="98"/>
      <c r="CM64" s="98"/>
      <c r="CN64" s="98"/>
      <c r="CO64" s="98"/>
      <c r="CP64" s="98"/>
      <c r="CQ64" s="98"/>
      <c r="CR64" s="98"/>
      <c r="CS64" s="98"/>
      <c r="CT64" s="98"/>
      <c r="CU64" s="98"/>
      <c r="CV64" s="98"/>
      <c r="CW64" s="98"/>
      <c r="CX64" s="98"/>
      <c r="CY64" s="98"/>
      <c r="CZ64" s="98"/>
      <c r="DA64" s="98"/>
      <c r="DB64" s="98"/>
      <c r="DC64" s="98"/>
      <c r="DD64" s="98"/>
      <c r="DE64" s="98"/>
      <c r="DF64" s="98"/>
      <c r="DG64" s="98"/>
      <c r="DH64" s="98"/>
      <c r="DI64" s="98"/>
      <c r="DJ64" s="98"/>
      <c r="DK64" s="98"/>
      <c r="DL64" s="98"/>
      <c r="DM64" s="98"/>
      <c r="DN64" s="98"/>
      <c r="DO64" s="98"/>
      <c r="DP64" s="98"/>
      <c r="DQ64" s="98"/>
      <c r="DR64" s="98"/>
      <c r="DS64" s="98"/>
      <c r="DT64" s="98"/>
      <c r="DU64" s="98"/>
      <c r="DV64" s="98"/>
      <c r="DW64" s="98"/>
      <c r="DX64" s="98"/>
      <c r="DY64" s="98"/>
      <c r="DZ64" s="98"/>
      <c r="EA64" s="98"/>
      <c r="EB64" s="98"/>
      <c r="EC64" s="98"/>
      <c r="ED64" s="98"/>
      <c r="EE64" s="98"/>
      <c r="EF64" s="98"/>
      <c r="EG64" s="98"/>
      <c r="EH64" s="98"/>
      <c r="EI64" s="98"/>
      <c r="EJ64" s="98"/>
      <c r="EK64" s="98"/>
      <c r="EL64" s="98"/>
      <c r="EM64" s="98"/>
      <c r="EN64" s="98"/>
      <c r="EO64" s="98"/>
      <c r="EP64" s="98"/>
      <c r="EQ64" s="98"/>
      <c r="ER64" s="98"/>
      <c r="ES64" s="98"/>
      <c r="ET64" s="98"/>
      <c r="EU64" s="98"/>
      <c r="EV64" s="98"/>
      <c r="EW64" s="98"/>
      <c r="EX64" s="98"/>
      <c r="EY64" s="98"/>
      <c r="EZ64" s="98"/>
      <c r="FA64" s="98"/>
      <c r="FB64" s="98"/>
      <c r="FC64" s="98"/>
      <c r="FD64" s="98"/>
      <c r="FE64" s="98"/>
      <c r="FF64" s="98"/>
      <c r="FG64" s="98"/>
      <c r="FH64" s="98"/>
      <c r="FI64" s="98"/>
      <c r="FJ64" s="98"/>
      <c r="FK64" s="98"/>
      <c r="FL64" s="98"/>
      <c r="FM64" s="98"/>
      <c r="FN64" s="98"/>
      <c r="FO64" s="98"/>
      <c r="FP64" s="98"/>
      <c r="FQ64" s="98"/>
      <c r="FR64" s="98"/>
      <c r="FS64" s="98"/>
      <c r="FT64" s="98"/>
      <c r="FU64" s="98"/>
      <c r="FV64" s="98"/>
      <c r="FW64" s="98"/>
      <c r="FX64" s="98"/>
      <c r="FY64" s="98"/>
      <c r="FZ64" s="98"/>
      <c r="GA64" s="98"/>
      <c r="GB64" s="98"/>
      <c r="GC64" s="98"/>
      <c r="GD64" s="98"/>
      <c r="GE64" s="98"/>
      <c r="GF64" s="98"/>
      <c r="GG64" s="98"/>
      <c r="GH64" s="98"/>
      <c r="GI64" s="98"/>
      <c r="GJ64" s="98"/>
      <c r="GK64" s="98"/>
      <c r="GL64" s="98"/>
      <c r="GM64" s="98"/>
      <c r="GN64" s="98"/>
      <c r="GO64" s="98"/>
      <c r="GP64" s="98"/>
      <c r="GQ64" s="98"/>
      <c r="GR64" s="98"/>
      <c r="GS64" s="98"/>
      <c r="GT64" s="98"/>
      <c r="GU64" s="98"/>
      <c r="GV64" s="98"/>
      <c r="GW64" s="98"/>
      <c r="GX64" s="98"/>
      <c r="GY64" s="98"/>
      <c r="GZ64" s="98"/>
      <c r="HA64" s="98"/>
      <c r="HB64" s="98"/>
      <c r="HC64" s="98"/>
      <c r="HD64" s="98"/>
      <c r="HE64" s="98"/>
      <c r="HF64" s="98"/>
      <c r="HG64" s="98"/>
      <c r="HH64" s="98"/>
      <c r="HI64" s="98"/>
      <c r="HJ64" s="98"/>
      <c r="HK64" s="98"/>
      <c r="HL64" s="98"/>
      <c r="HM64" s="98"/>
      <c r="HN64" s="98"/>
      <c r="HO64" s="98"/>
      <c r="HP64" s="98"/>
      <c r="HQ64" s="98"/>
      <c r="HR64" s="98"/>
      <c r="HS64" s="98"/>
      <c r="HT64" s="98"/>
      <c r="HU64" s="98"/>
      <c r="HV64" s="98"/>
      <c r="HW64" s="98"/>
      <c r="HX64" s="98"/>
      <c r="HY64" s="98"/>
      <c r="HZ64" s="98"/>
      <c r="IA64" s="98"/>
      <c r="IB64" s="98"/>
      <c r="IC64" s="98"/>
    </row>
    <row r="65" spans="2:237" s="97" customFormat="1" ht="12" customHeight="1">
      <c r="B65" s="177"/>
      <c r="C65" s="178"/>
      <c r="D65" s="126"/>
      <c r="S65" s="98"/>
      <c r="T65" s="98"/>
      <c r="U65" s="98"/>
      <c r="V65" s="98"/>
      <c r="W65" s="98"/>
      <c r="X65" s="98"/>
      <c r="Y65" s="98"/>
      <c r="Z65" s="98"/>
      <c r="AA65" s="98"/>
      <c r="AB65" s="98"/>
      <c r="AC65" s="98"/>
      <c r="AD65" s="98"/>
      <c r="AE65" s="98"/>
      <c r="AF65" s="98"/>
      <c r="AG65" s="98"/>
      <c r="AH65" s="98"/>
      <c r="AI65" s="98"/>
      <c r="AJ65" s="98"/>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c r="BV65" s="98"/>
      <c r="BW65" s="98"/>
      <c r="BX65" s="98"/>
      <c r="BY65" s="98"/>
      <c r="BZ65" s="98"/>
      <c r="CA65" s="98"/>
      <c r="CB65" s="98"/>
      <c r="CC65" s="98"/>
      <c r="CD65" s="98"/>
      <c r="CE65" s="98"/>
      <c r="CF65" s="98"/>
      <c r="CG65" s="98"/>
      <c r="CH65" s="98"/>
      <c r="CI65" s="98"/>
      <c r="CJ65" s="98"/>
      <c r="CK65" s="98"/>
      <c r="CL65" s="98"/>
      <c r="CM65" s="98"/>
      <c r="CN65" s="98"/>
      <c r="CO65" s="98"/>
      <c r="CP65" s="98"/>
      <c r="CQ65" s="98"/>
      <c r="CR65" s="98"/>
      <c r="CS65" s="98"/>
      <c r="CT65" s="98"/>
      <c r="CU65" s="98"/>
      <c r="CV65" s="98"/>
      <c r="CW65" s="98"/>
      <c r="CX65" s="98"/>
      <c r="CY65" s="98"/>
      <c r="CZ65" s="98"/>
      <c r="DA65" s="98"/>
      <c r="DB65" s="98"/>
      <c r="DC65" s="98"/>
      <c r="DD65" s="98"/>
      <c r="DE65" s="98"/>
      <c r="DF65" s="98"/>
      <c r="DG65" s="98"/>
      <c r="DH65" s="98"/>
      <c r="DI65" s="98"/>
      <c r="DJ65" s="98"/>
      <c r="DK65" s="98"/>
      <c r="DL65" s="98"/>
      <c r="DM65" s="98"/>
      <c r="DN65" s="98"/>
      <c r="DO65" s="98"/>
      <c r="DP65" s="98"/>
      <c r="DQ65" s="98"/>
      <c r="DR65" s="98"/>
      <c r="DS65" s="98"/>
      <c r="DT65" s="98"/>
      <c r="DU65" s="98"/>
      <c r="DV65" s="98"/>
      <c r="DW65" s="98"/>
      <c r="DX65" s="98"/>
      <c r="DY65" s="98"/>
      <c r="DZ65" s="98"/>
      <c r="EA65" s="98"/>
      <c r="EB65" s="98"/>
      <c r="EC65" s="98"/>
      <c r="ED65" s="98"/>
      <c r="EE65" s="98"/>
      <c r="EF65" s="98"/>
      <c r="EG65" s="98"/>
      <c r="EH65" s="98"/>
      <c r="EI65" s="98"/>
      <c r="EJ65" s="98"/>
      <c r="EK65" s="98"/>
      <c r="EL65" s="98"/>
      <c r="EM65" s="98"/>
      <c r="EN65" s="98"/>
      <c r="EO65" s="98"/>
      <c r="EP65" s="98"/>
      <c r="EQ65" s="98"/>
      <c r="ER65" s="98"/>
      <c r="ES65" s="98"/>
      <c r="ET65" s="98"/>
      <c r="EU65" s="98"/>
      <c r="EV65" s="98"/>
      <c r="EW65" s="98"/>
      <c r="EX65" s="98"/>
      <c r="EY65" s="98"/>
      <c r="EZ65" s="98"/>
      <c r="FA65" s="98"/>
      <c r="FB65" s="98"/>
      <c r="FC65" s="98"/>
      <c r="FD65" s="98"/>
      <c r="FE65" s="98"/>
      <c r="FF65" s="98"/>
      <c r="FG65" s="98"/>
      <c r="FH65" s="98"/>
      <c r="FI65" s="98"/>
      <c r="FJ65" s="98"/>
      <c r="FK65" s="98"/>
      <c r="FL65" s="98"/>
      <c r="FM65" s="98"/>
      <c r="FN65" s="98"/>
      <c r="FO65" s="98"/>
      <c r="FP65" s="98"/>
      <c r="FQ65" s="98"/>
      <c r="FR65" s="98"/>
      <c r="FS65" s="98"/>
      <c r="FT65" s="98"/>
      <c r="FU65" s="98"/>
      <c r="FV65" s="98"/>
      <c r="FW65" s="98"/>
      <c r="FX65" s="98"/>
      <c r="FY65" s="98"/>
      <c r="FZ65" s="98"/>
      <c r="GA65" s="98"/>
      <c r="GB65" s="98"/>
      <c r="GC65" s="98"/>
      <c r="GD65" s="98"/>
      <c r="GE65" s="98"/>
      <c r="GF65" s="98"/>
      <c r="GG65" s="98"/>
      <c r="GH65" s="98"/>
      <c r="GI65" s="98"/>
      <c r="GJ65" s="98"/>
      <c r="GK65" s="98"/>
      <c r="GL65" s="98"/>
      <c r="GM65" s="98"/>
      <c r="GN65" s="98"/>
      <c r="GO65" s="98"/>
      <c r="GP65" s="98"/>
      <c r="GQ65" s="98"/>
      <c r="GR65" s="98"/>
      <c r="GS65" s="98"/>
      <c r="GT65" s="98"/>
      <c r="GU65" s="98"/>
      <c r="GV65" s="98"/>
      <c r="GW65" s="98"/>
      <c r="GX65" s="98"/>
      <c r="GY65" s="98"/>
      <c r="GZ65" s="98"/>
      <c r="HA65" s="98"/>
      <c r="HB65" s="98"/>
      <c r="HC65" s="98"/>
      <c r="HD65" s="98"/>
      <c r="HE65" s="98"/>
      <c r="HF65" s="98"/>
      <c r="HG65" s="98"/>
      <c r="HH65" s="98"/>
      <c r="HI65" s="98"/>
      <c r="HJ65" s="98"/>
      <c r="HK65" s="98"/>
      <c r="HL65" s="98"/>
      <c r="HM65" s="98"/>
      <c r="HN65" s="98"/>
      <c r="HO65" s="98"/>
      <c r="HP65" s="98"/>
      <c r="HQ65" s="98"/>
      <c r="HR65" s="98"/>
      <c r="HS65" s="98"/>
      <c r="HT65" s="98"/>
      <c r="HU65" s="98"/>
      <c r="HV65" s="98"/>
      <c r="HW65" s="98"/>
      <c r="HX65" s="98"/>
      <c r="HY65" s="98"/>
      <c r="HZ65" s="98"/>
      <c r="IA65" s="98"/>
      <c r="IB65" s="98"/>
      <c r="IC65" s="98"/>
    </row>
    <row r="66" spans="2:237" s="97" customFormat="1" ht="12" customHeight="1">
      <c r="B66" s="177"/>
      <c r="C66" s="178"/>
      <c r="D66" s="126"/>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c r="AR66" s="98"/>
      <c r="AS66" s="98"/>
      <c r="AT66" s="98"/>
      <c r="AU66" s="98"/>
      <c r="AV66" s="98"/>
      <c r="AW66" s="98"/>
      <c r="AX66" s="98"/>
      <c r="AY66" s="98"/>
      <c r="AZ66" s="98"/>
      <c r="BA66" s="98"/>
      <c r="BB66" s="98"/>
      <c r="BC66" s="98"/>
      <c r="BD66" s="98"/>
      <c r="BE66" s="98"/>
      <c r="BF66" s="98"/>
      <c r="BG66" s="98"/>
      <c r="BH66" s="98"/>
      <c r="BI66" s="98"/>
      <c r="BJ66" s="98"/>
      <c r="BK66" s="98"/>
      <c r="BL66" s="98"/>
      <c r="BM66" s="98"/>
      <c r="BN66" s="98"/>
      <c r="BO66" s="98"/>
      <c r="BP66" s="98"/>
      <c r="BQ66" s="98"/>
      <c r="BR66" s="98"/>
      <c r="BS66" s="98"/>
      <c r="BT66" s="98"/>
      <c r="BU66" s="98"/>
      <c r="BV66" s="98"/>
      <c r="BW66" s="98"/>
      <c r="BX66" s="98"/>
      <c r="BY66" s="98"/>
      <c r="BZ66" s="98"/>
      <c r="CA66" s="98"/>
      <c r="CB66" s="98"/>
      <c r="CC66" s="98"/>
      <c r="CD66" s="98"/>
      <c r="CE66" s="98"/>
      <c r="CF66" s="98"/>
      <c r="CG66" s="98"/>
      <c r="CH66" s="98"/>
      <c r="CI66" s="98"/>
      <c r="CJ66" s="98"/>
      <c r="CK66" s="98"/>
      <c r="CL66" s="98"/>
      <c r="CM66" s="98"/>
      <c r="CN66" s="98"/>
      <c r="CO66" s="98"/>
      <c r="CP66" s="98"/>
      <c r="CQ66" s="98"/>
      <c r="CR66" s="98"/>
      <c r="CS66" s="98"/>
      <c r="CT66" s="98"/>
      <c r="CU66" s="98"/>
      <c r="CV66" s="98"/>
      <c r="CW66" s="98"/>
      <c r="CX66" s="98"/>
      <c r="CY66" s="98"/>
      <c r="CZ66" s="98"/>
      <c r="DA66" s="98"/>
      <c r="DB66" s="98"/>
      <c r="DC66" s="98"/>
      <c r="DD66" s="98"/>
      <c r="DE66" s="98"/>
      <c r="DF66" s="98"/>
      <c r="DG66" s="98"/>
      <c r="DH66" s="98"/>
      <c r="DI66" s="98"/>
      <c r="DJ66" s="98"/>
      <c r="DK66" s="98"/>
      <c r="DL66" s="98"/>
      <c r="DM66" s="98"/>
      <c r="DN66" s="98"/>
      <c r="DO66" s="98"/>
      <c r="DP66" s="98"/>
      <c r="DQ66" s="98"/>
      <c r="DR66" s="98"/>
      <c r="DS66" s="98"/>
      <c r="DT66" s="98"/>
      <c r="DU66" s="98"/>
      <c r="DV66" s="98"/>
      <c r="DW66" s="98"/>
      <c r="DX66" s="98"/>
      <c r="DY66" s="98"/>
      <c r="DZ66" s="98"/>
      <c r="EA66" s="98"/>
      <c r="EB66" s="98"/>
      <c r="EC66" s="98"/>
      <c r="ED66" s="98"/>
      <c r="EE66" s="98"/>
      <c r="EF66" s="98"/>
      <c r="EG66" s="98"/>
      <c r="EH66" s="98"/>
      <c r="EI66" s="98"/>
      <c r="EJ66" s="98"/>
      <c r="EK66" s="98"/>
      <c r="EL66" s="98"/>
      <c r="EM66" s="98"/>
      <c r="EN66" s="98"/>
      <c r="EO66" s="98"/>
      <c r="EP66" s="98"/>
      <c r="EQ66" s="98"/>
      <c r="ER66" s="98"/>
      <c r="ES66" s="98"/>
      <c r="ET66" s="98"/>
      <c r="EU66" s="98"/>
      <c r="EV66" s="98"/>
      <c r="EW66" s="98"/>
      <c r="EX66" s="98"/>
      <c r="EY66" s="98"/>
      <c r="EZ66" s="98"/>
      <c r="FA66" s="98"/>
      <c r="FB66" s="98"/>
      <c r="FC66" s="98"/>
      <c r="FD66" s="98"/>
      <c r="FE66" s="98"/>
      <c r="FF66" s="98"/>
      <c r="FG66" s="98"/>
      <c r="FH66" s="98"/>
      <c r="FI66" s="98"/>
      <c r="FJ66" s="98"/>
      <c r="FK66" s="98"/>
      <c r="FL66" s="98"/>
      <c r="FM66" s="98"/>
      <c r="FN66" s="98"/>
      <c r="FO66" s="98"/>
      <c r="FP66" s="98"/>
      <c r="FQ66" s="98"/>
      <c r="FR66" s="98"/>
      <c r="FS66" s="98"/>
      <c r="FT66" s="98"/>
      <c r="FU66" s="98"/>
      <c r="FV66" s="98"/>
      <c r="FW66" s="98"/>
      <c r="FX66" s="98"/>
      <c r="FY66" s="98"/>
      <c r="FZ66" s="98"/>
      <c r="GA66" s="98"/>
      <c r="GB66" s="98"/>
      <c r="GC66" s="98"/>
      <c r="GD66" s="98"/>
      <c r="GE66" s="98"/>
      <c r="GF66" s="98"/>
      <c r="GG66" s="98"/>
      <c r="GH66" s="98"/>
      <c r="GI66" s="98"/>
      <c r="GJ66" s="98"/>
      <c r="GK66" s="98"/>
      <c r="GL66" s="98"/>
      <c r="GM66" s="98"/>
      <c r="GN66" s="98"/>
      <c r="GO66" s="98"/>
      <c r="GP66" s="98"/>
      <c r="GQ66" s="98"/>
      <c r="GR66" s="98"/>
      <c r="GS66" s="98"/>
      <c r="GT66" s="98"/>
      <c r="GU66" s="98"/>
      <c r="GV66" s="98"/>
      <c r="GW66" s="98"/>
      <c r="GX66" s="98"/>
      <c r="GY66" s="98"/>
      <c r="GZ66" s="98"/>
      <c r="HA66" s="98"/>
      <c r="HB66" s="98"/>
      <c r="HC66" s="98"/>
      <c r="HD66" s="98"/>
      <c r="HE66" s="98"/>
      <c r="HF66" s="98"/>
      <c r="HG66" s="98"/>
      <c r="HH66" s="98"/>
      <c r="HI66" s="98"/>
      <c r="HJ66" s="98"/>
      <c r="HK66" s="98"/>
      <c r="HL66" s="98"/>
      <c r="HM66" s="98"/>
      <c r="HN66" s="98"/>
      <c r="HO66" s="98"/>
      <c r="HP66" s="98"/>
      <c r="HQ66" s="98"/>
      <c r="HR66" s="98"/>
      <c r="HS66" s="98"/>
      <c r="HT66" s="98"/>
      <c r="HU66" s="98"/>
      <c r="HV66" s="98"/>
      <c r="HW66" s="98"/>
      <c r="HX66" s="98"/>
      <c r="HY66" s="98"/>
      <c r="HZ66" s="98"/>
      <c r="IA66" s="98"/>
      <c r="IB66" s="98"/>
      <c r="IC66" s="98"/>
    </row>
    <row r="67" spans="2:237" s="97" customFormat="1" ht="12" customHeight="1">
      <c r="B67" s="177"/>
      <c r="C67" s="178"/>
      <c r="D67" s="126"/>
      <c r="S67" s="98"/>
      <c r="T67" s="98"/>
      <c r="U67" s="98"/>
      <c r="V67" s="98"/>
      <c r="W67" s="98"/>
      <c r="X67" s="98"/>
      <c r="Y67" s="98"/>
      <c r="Z67" s="98"/>
      <c r="AA67" s="98"/>
      <c r="AB67" s="98"/>
      <c r="AC67" s="98"/>
      <c r="AD67" s="98"/>
      <c r="AE67" s="98"/>
      <c r="AF67" s="98"/>
      <c r="AG67" s="98"/>
      <c r="AH67" s="98"/>
      <c r="AI67" s="98"/>
      <c r="AJ67" s="98"/>
      <c r="AK67" s="98"/>
      <c r="AL67" s="98"/>
      <c r="AM67" s="98"/>
      <c r="AN67" s="98"/>
      <c r="AO67" s="98"/>
      <c r="AP67" s="98"/>
      <c r="AQ67" s="98"/>
      <c r="AR67" s="98"/>
      <c r="AS67" s="98"/>
      <c r="AT67" s="98"/>
      <c r="AU67" s="98"/>
      <c r="AV67" s="98"/>
      <c r="AW67" s="98"/>
      <c r="AX67" s="98"/>
      <c r="AY67" s="98"/>
      <c r="AZ67" s="98"/>
      <c r="BA67" s="98"/>
      <c r="BB67" s="98"/>
      <c r="BC67" s="98"/>
      <c r="BD67" s="98"/>
      <c r="BE67" s="98"/>
      <c r="BF67" s="98"/>
      <c r="BG67" s="98"/>
      <c r="BH67" s="98"/>
      <c r="BI67" s="98"/>
      <c r="BJ67" s="98"/>
      <c r="BK67" s="98"/>
      <c r="BL67" s="98"/>
      <c r="BM67" s="98"/>
      <c r="BN67" s="98"/>
      <c r="BO67" s="98"/>
      <c r="BP67" s="98"/>
      <c r="BQ67" s="98"/>
      <c r="BR67" s="98"/>
      <c r="BS67" s="98"/>
      <c r="BT67" s="98"/>
      <c r="BU67" s="98"/>
      <c r="BV67" s="98"/>
      <c r="BW67" s="98"/>
      <c r="BX67" s="98"/>
      <c r="BY67" s="98"/>
      <c r="BZ67" s="98"/>
      <c r="CA67" s="98"/>
      <c r="CB67" s="98"/>
      <c r="CC67" s="98"/>
      <c r="CD67" s="98"/>
      <c r="CE67" s="98"/>
      <c r="CF67" s="98"/>
      <c r="CG67" s="98"/>
      <c r="CH67" s="98"/>
      <c r="CI67" s="98"/>
      <c r="CJ67" s="98"/>
      <c r="CK67" s="98"/>
      <c r="CL67" s="98"/>
      <c r="CM67" s="98"/>
      <c r="CN67" s="98"/>
      <c r="CO67" s="98"/>
      <c r="CP67" s="98"/>
      <c r="CQ67" s="98"/>
      <c r="CR67" s="98"/>
      <c r="CS67" s="98"/>
      <c r="CT67" s="98"/>
      <c r="CU67" s="98"/>
      <c r="CV67" s="98"/>
      <c r="CW67" s="98"/>
      <c r="CX67" s="98"/>
      <c r="CY67" s="98"/>
      <c r="CZ67" s="98"/>
      <c r="DA67" s="98"/>
      <c r="DB67" s="98"/>
      <c r="DC67" s="98"/>
      <c r="DD67" s="98"/>
      <c r="DE67" s="98"/>
      <c r="DF67" s="98"/>
      <c r="DG67" s="98"/>
      <c r="DH67" s="98"/>
      <c r="DI67" s="98"/>
      <c r="DJ67" s="98"/>
      <c r="DK67" s="98"/>
      <c r="DL67" s="98"/>
      <c r="DM67" s="98"/>
      <c r="DN67" s="98"/>
      <c r="DO67" s="98"/>
      <c r="DP67" s="98"/>
      <c r="DQ67" s="98"/>
      <c r="DR67" s="98"/>
      <c r="DS67" s="98"/>
      <c r="DT67" s="98"/>
      <c r="DU67" s="98"/>
      <c r="DV67" s="98"/>
      <c r="DW67" s="98"/>
      <c r="DX67" s="98"/>
      <c r="DY67" s="98"/>
      <c r="DZ67" s="98"/>
      <c r="EA67" s="98"/>
      <c r="EB67" s="98"/>
      <c r="EC67" s="98"/>
      <c r="ED67" s="98"/>
      <c r="EE67" s="98"/>
      <c r="EF67" s="98"/>
      <c r="EG67" s="98"/>
      <c r="EH67" s="98"/>
      <c r="EI67" s="98"/>
      <c r="EJ67" s="98"/>
      <c r="EK67" s="98"/>
      <c r="EL67" s="98"/>
      <c r="EM67" s="98"/>
      <c r="EN67" s="98"/>
      <c r="EO67" s="98"/>
      <c r="EP67" s="98"/>
      <c r="EQ67" s="98"/>
      <c r="ER67" s="98"/>
      <c r="ES67" s="98"/>
      <c r="ET67" s="98"/>
      <c r="EU67" s="98"/>
      <c r="EV67" s="98"/>
      <c r="EW67" s="98"/>
      <c r="EX67" s="98"/>
      <c r="EY67" s="98"/>
      <c r="EZ67" s="98"/>
      <c r="FA67" s="98"/>
      <c r="FB67" s="98"/>
      <c r="FC67" s="98"/>
      <c r="FD67" s="98"/>
      <c r="FE67" s="98"/>
      <c r="FF67" s="98"/>
      <c r="FG67" s="98"/>
      <c r="FH67" s="98"/>
      <c r="FI67" s="98"/>
      <c r="FJ67" s="98"/>
      <c r="FK67" s="98"/>
      <c r="FL67" s="98"/>
      <c r="FM67" s="98"/>
      <c r="FN67" s="98"/>
      <c r="FO67" s="98"/>
      <c r="FP67" s="98"/>
      <c r="FQ67" s="98"/>
      <c r="FR67" s="98"/>
      <c r="FS67" s="98"/>
      <c r="FT67" s="98"/>
      <c r="FU67" s="98"/>
      <c r="FV67" s="98"/>
      <c r="FW67" s="98"/>
      <c r="FX67" s="98"/>
      <c r="FY67" s="98"/>
      <c r="FZ67" s="98"/>
      <c r="GA67" s="98"/>
      <c r="GB67" s="98"/>
      <c r="GC67" s="98"/>
      <c r="GD67" s="98"/>
      <c r="GE67" s="98"/>
      <c r="GF67" s="98"/>
      <c r="GG67" s="98"/>
      <c r="GH67" s="98"/>
      <c r="GI67" s="98"/>
      <c r="GJ67" s="98"/>
      <c r="GK67" s="98"/>
      <c r="GL67" s="98"/>
      <c r="GM67" s="98"/>
      <c r="GN67" s="98"/>
      <c r="GO67" s="98"/>
      <c r="GP67" s="98"/>
      <c r="GQ67" s="98"/>
      <c r="GR67" s="98"/>
      <c r="GS67" s="98"/>
      <c r="GT67" s="98"/>
      <c r="GU67" s="98"/>
      <c r="GV67" s="98"/>
      <c r="GW67" s="98"/>
      <c r="GX67" s="98"/>
      <c r="GY67" s="98"/>
      <c r="GZ67" s="98"/>
      <c r="HA67" s="98"/>
      <c r="HB67" s="98"/>
      <c r="HC67" s="98"/>
      <c r="HD67" s="98"/>
      <c r="HE67" s="98"/>
      <c r="HF67" s="98"/>
      <c r="HG67" s="98"/>
      <c r="HH67" s="98"/>
      <c r="HI67" s="98"/>
      <c r="HJ67" s="98"/>
      <c r="HK67" s="98"/>
      <c r="HL67" s="98"/>
      <c r="HM67" s="98"/>
      <c r="HN67" s="98"/>
      <c r="HO67" s="98"/>
      <c r="HP67" s="98"/>
      <c r="HQ67" s="98"/>
      <c r="HR67" s="98"/>
      <c r="HS67" s="98"/>
      <c r="HT67" s="98"/>
      <c r="HU67" s="98"/>
      <c r="HV67" s="98"/>
      <c r="HW67" s="98"/>
      <c r="HX67" s="98"/>
      <c r="HY67" s="98"/>
      <c r="HZ67" s="98"/>
      <c r="IA67" s="98"/>
      <c r="IB67" s="98"/>
      <c r="IC67" s="98"/>
    </row>
    <row r="68" spans="2:237" s="97" customFormat="1" ht="12" customHeight="1">
      <c r="B68" s="177"/>
      <c r="C68" s="178"/>
      <c r="D68" s="126"/>
      <c r="S68" s="98"/>
      <c r="T68" s="98"/>
      <c r="U68" s="98"/>
      <c r="V68" s="98"/>
      <c r="W68" s="98"/>
      <c r="X68" s="98"/>
      <c r="Y68" s="98"/>
      <c r="Z68" s="98"/>
      <c r="AA68" s="98"/>
      <c r="AB68" s="98"/>
      <c r="AC68" s="98"/>
      <c r="AD68" s="98"/>
      <c r="AE68" s="98"/>
      <c r="AF68" s="98"/>
      <c r="AG68" s="98"/>
      <c r="AH68" s="98"/>
      <c r="AI68" s="98"/>
      <c r="AJ68" s="98"/>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c r="BK68" s="98"/>
      <c r="BL68" s="98"/>
      <c r="BM68" s="98"/>
      <c r="BN68" s="98"/>
      <c r="BO68" s="98"/>
      <c r="BP68" s="98"/>
      <c r="BQ68" s="98"/>
      <c r="BR68" s="98"/>
      <c r="BS68" s="98"/>
      <c r="BT68" s="98"/>
      <c r="BU68" s="98"/>
      <c r="BV68" s="98"/>
      <c r="BW68" s="98"/>
      <c r="BX68" s="98"/>
      <c r="BY68" s="98"/>
      <c r="BZ68" s="98"/>
      <c r="CA68" s="98"/>
      <c r="CB68" s="98"/>
      <c r="CC68" s="98"/>
      <c r="CD68" s="98"/>
      <c r="CE68" s="98"/>
      <c r="CF68" s="98"/>
      <c r="CG68" s="98"/>
      <c r="CH68" s="98"/>
      <c r="CI68" s="98"/>
      <c r="CJ68" s="98"/>
      <c r="CK68" s="98"/>
      <c r="CL68" s="98"/>
      <c r="CM68" s="98"/>
      <c r="CN68" s="98"/>
      <c r="CO68" s="98"/>
      <c r="CP68" s="98"/>
      <c r="CQ68" s="98"/>
      <c r="CR68" s="98"/>
      <c r="CS68" s="98"/>
      <c r="CT68" s="98"/>
      <c r="CU68" s="98"/>
      <c r="CV68" s="98"/>
      <c r="CW68" s="98"/>
      <c r="CX68" s="98"/>
      <c r="CY68" s="98"/>
      <c r="CZ68" s="98"/>
      <c r="DA68" s="98"/>
      <c r="DB68" s="98"/>
      <c r="DC68" s="98"/>
      <c r="DD68" s="98"/>
      <c r="DE68" s="98"/>
      <c r="DF68" s="98"/>
      <c r="DG68" s="98"/>
      <c r="DH68" s="98"/>
      <c r="DI68" s="98"/>
      <c r="DJ68" s="98"/>
      <c r="DK68" s="98"/>
      <c r="DL68" s="98"/>
      <c r="DM68" s="98"/>
      <c r="DN68" s="98"/>
      <c r="DO68" s="98"/>
      <c r="DP68" s="98"/>
      <c r="DQ68" s="98"/>
      <c r="DR68" s="98"/>
      <c r="DS68" s="98"/>
      <c r="DT68" s="98"/>
      <c r="DU68" s="98"/>
      <c r="DV68" s="98"/>
      <c r="DW68" s="98"/>
      <c r="DX68" s="98"/>
      <c r="DY68" s="98"/>
      <c r="DZ68" s="98"/>
      <c r="EA68" s="98"/>
      <c r="EB68" s="98"/>
      <c r="EC68" s="98"/>
      <c r="ED68" s="98"/>
      <c r="EE68" s="98"/>
      <c r="EF68" s="98"/>
      <c r="EG68" s="98"/>
      <c r="EH68" s="98"/>
      <c r="EI68" s="98"/>
      <c r="EJ68" s="98"/>
      <c r="EK68" s="98"/>
      <c r="EL68" s="98"/>
      <c r="EM68" s="98"/>
      <c r="EN68" s="98"/>
      <c r="EO68" s="98"/>
      <c r="EP68" s="98"/>
      <c r="EQ68" s="98"/>
      <c r="ER68" s="98"/>
      <c r="ES68" s="98"/>
      <c r="ET68" s="98"/>
      <c r="EU68" s="98"/>
      <c r="EV68" s="98"/>
      <c r="EW68" s="98"/>
      <c r="EX68" s="98"/>
      <c r="EY68" s="98"/>
      <c r="EZ68" s="98"/>
      <c r="FA68" s="98"/>
      <c r="FB68" s="98"/>
      <c r="FC68" s="98"/>
      <c r="FD68" s="98"/>
      <c r="FE68" s="98"/>
      <c r="FF68" s="98"/>
      <c r="FG68" s="98"/>
      <c r="FH68" s="98"/>
      <c r="FI68" s="98"/>
      <c r="FJ68" s="98"/>
      <c r="FK68" s="98"/>
      <c r="FL68" s="98"/>
      <c r="FM68" s="98"/>
      <c r="FN68" s="98"/>
      <c r="FO68" s="98"/>
      <c r="FP68" s="98"/>
      <c r="FQ68" s="98"/>
      <c r="FR68" s="98"/>
      <c r="FS68" s="98"/>
      <c r="FT68" s="98"/>
      <c r="FU68" s="98"/>
      <c r="FV68" s="98"/>
      <c r="FW68" s="98"/>
      <c r="FX68" s="98"/>
      <c r="FY68" s="98"/>
      <c r="FZ68" s="98"/>
      <c r="GA68" s="98"/>
      <c r="GB68" s="98"/>
      <c r="GC68" s="98"/>
      <c r="GD68" s="98"/>
      <c r="GE68" s="98"/>
      <c r="GF68" s="98"/>
      <c r="GG68" s="98"/>
      <c r="GH68" s="98"/>
      <c r="GI68" s="98"/>
      <c r="GJ68" s="98"/>
      <c r="GK68" s="98"/>
      <c r="GL68" s="98"/>
      <c r="GM68" s="98"/>
      <c r="GN68" s="98"/>
      <c r="GO68" s="98"/>
      <c r="GP68" s="98"/>
      <c r="GQ68" s="98"/>
      <c r="GR68" s="98"/>
      <c r="GS68" s="98"/>
      <c r="GT68" s="98"/>
      <c r="GU68" s="98"/>
      <c r="GV68" s="98"/>
      <c r="GW68" s="98"/>
      <c r="GX68" s="98"/>
      <c r="GY68" s="98"/>
      <c r="GZ68" s="98"/>
      <c r="HA68" s="98"/>
      <c r="HB68" s="98"/>
      <c r="HC68" s="98"/>
      <c r="HD68" s="98"/>
      <c r="HE68" s="98"/>
      <c r="HF68" s="98"/>
      <c r="HG68" s="98"/>
      <c r="HH68" s="98"/>
      <c r="HI68" s="98"/>
      <c r="HJ68" s="98"/>
      <c r="HK68" s="98"/>
      <c r="HL68" s="98"/>
      <c r="HM68" s="98"/>
      <c r="HN68" s="98"/>
      <c r="HO68" s="98"/>
      <c r="HP68" s="98"/>
      <c r="HQ68" s="98"/>
      <c r="HR68" s="98"/>
      <c r="HS68" s="98"/>
      <c r="HT68" s="98"/>
      <c r="HU68" s="98"/>
      <c r="HV68" s="98"/>
      <c r="HW68" s="98"/>
      <c r="HX68" s="98"/>
      <c r="HY68" s="98"/>
      <c r="HZ68" s="98"/>
      <c r="IA68" s="98"/>
      <c r="IB68" s="98"/>
      <c r="IC68" s="98"/>
    </row>
    <row r="69" spans="2:237" s="97" customFormat="1" ht="12" customHeight="1">
      <c r="B69" s="177"/>
      <c r="C69" s="178"/>
      <c r="D69" s="126"/>
      <c r="S69" s="98"/>
      <c r="T69" s="98"/>
      <c r="U69" s="98"/>
      <c r="V69" s="98"/>
      <c r="W69" s="98"/>
      <c r="X69" s="98"/>
      <c r="Y69" s="98"/>
      <c r="Z69" s="98"/>
      <c r="AA69" s="98"/>
      <c r="AB69" s="98"/>
      <c r="AC69" s="98"/>
      <c r="AD69" s="98"/>
      <c r="AE69" s="98"/>
      <c r="AF69" s="98"/>
      <c r="AG69" s="98"/>
      <c r="AH69" s="98"/>
      <c r="AI69" s="98"/>
      <c r="AJ69" s="98"/>
      <c r="AK69" s="98"/>
      <c r="AL69" s="98"/>
      <c r="AM69" s="98"/>
      <c r="AN69" s="98"/>
      <c r="AO69" s="98"/>
      <c r="AP69" s="98"/>
      <c r="AQ69" s="98"/>
      <c r="AR69" s="98"/>
      <c r="AS69" s="98"/>
      <c r="AT69" s="98"/>
      <c r="AU69" s="98"/>
      <c r="AV69" s="98"/>
      <c r="AW69" s="98"/>
      <c r="AX69" s="98"/>
      <c r="AY69" s="98"/>
      <c r="AZ69" s="98"/>
      <c r="BA69" s="98"/>
      <c r="BB69" s="98"/>
      <c r="BC69" s="98"/>
      <c r="BD69" s="98"/>
      <c r="BE69" s="98"/>
      <c r="BF69" s="98"/>
      <c r="BG69" s="98"/>
      <c r="BH69" s="98"/>
      <c r="BI69" s="98"/>
      <c r="BJ69" s="98"/>
      <c r="BK69" s="98"/>
      <c r="BL69" s="98"/>
      <c r="BM69" s="98"/>
      <c r="BN69" s="98"/>
      <c r="BO69" s="98"/>
      <c r="BP69" s="98"/>
      <c r="BQ69" s="98"/>
      <c r="BR69" s="98"/>
      <c r="BS69" s="98"/>
      <c r="BT69" s="98"/>
      <c r="BU69" s="98"/>
      <c r="BV69" s="98"/>
      <c r="BW69" s="98"/>
      <c r="BX69" s="98"/>
      <c r="BY69" s="98"/>
      <c r="BZ69" s="98"/>
      <c r="CA69" s="98"/>
      <c r="CB69" s="98"/>
      <c r="CC69" s="98"/>
      <c r="CD69" s="98"/>
      <c r="CE69" s="98"/>
      <c r="CF69" s="98"/>
      <c r="CG69" s="98"/>
      <c r="CH69" s="98"/>
      <c r="CI69" s="98"/>
      <c r="CJ69" s="98"/>
      <c r="CK69" s="98"/>
      <c r="CL69" s="98"/>
      <c r="CM69" s="98"/>
      <c r="CN69" s="98"/>
      <c r="CO69" s="98"/>
      <c r="CP69" s="98"/>
      <c r="CQ69" s="98"/>
      <c r="CR69" s="98"/>
      <c r="CS69" s="98"/>
      <c r="CT69" s="98"/>
      <c r="CU69" s="98"/>
      <c r="CV69" s="98"/>
      <c r="CW69" s="98"/>
      <c r="CX69" s="98"/>
      <c r="CY69" s="98"/>
      <c r="CZ69" s="98"/>
      <c r="DA69" s="98"/>
      <c r="DB69" s="98"/>
      <c r="DC69" s="98"/>
      <c r="DD69" s="98"/>
      <c r="DE69" s="98"/>
      <c r="DF69" s="98"/>
      <c r="DG69" s="98"/>
      <c r="DH69" s="98"/>
      <c r="DI69" s="98"/>
      <c r="DJ69" s="98"/>
      <c r="DK69" s="98"/>
      <c r="DL69" s="98"/>
      <c r="DM69" s="98"/>
      <c r="DN69" s="98"/>
      <c r="DO69" s="98"/>
      <c r="DP69" s="98"/>
      <c r="DQ69" s="98"/>
      <c r="DR69" s="98"/>
      <c r="DS69" s="98"/>
      <c r="DT69" s="98"/>
      <c r="DU69" s="98"/>
      <c r="DV69" s="98"/>
      <c r="DW69" s="98"/>
      <c r="DX69" s="98"/>
      <c r="DY69" s="98"/>
      <c r="DZ69" s="98"/>
      <c r="EA69" s="98"/>
      <c r="EB69" s="98"/>
      <c r="EC69" s="98"/>
      <c r="ED69" s="98"/>
      <c r="EE69" s="98"/>
      <c r="EF69" s="98"/>
      <c r="EG69" s="98"/>
      <c r="EH69" s="98"/>
      <c r="EI69" s="98"/>
      <c r="EJ69" s="98"/>
      <c r="EK69" s="98"/>
      <c r="EL69" s="98"/>
      <c r="EM69" s="98"/>
      <c r="EN69" s="98"/>
      <c r="EO69" s="98"/>
      <c r="EP69" s="98"/>
      <c r="EQ69" s="98"/>
      <c r="ER69" s="98"/>
      <c r="ES69" s="98"/>
      <c r="ET69" s="98"/>
      <c r="EU69" s="98"/>
      <c r="EV69" s="98"/>
      <c r="EW69" s="98"/>
      <c r="EX69" s="98"/>
      <c r="EY69" s="98"/>
      <c r="EZ69" s="98"/>
      <c r="FA69" s="98"/>
      <c r="FB69" s="98"/>
      <c r="FC69" s="98"/>
      <c r="FD69" s="98"/>
      <c r="FE69" s="98"/>
      <c r="FF69" s="98"/>
      <c r="FG69" s="98"/>
      <c r="FH69" s="98"/>
      <c r="FI69" s="98"/>
      <c r="FJ69" s="98"/>
      <c r="FK69" s="98"/>
      <c r="FL69" s="98"/>
      <c r="FM69" s="98"/>
      <c r="FN69" s="98"/>
      <c r="FO69" s="98"/>
      <c r="FP69" s="98"/>
      <c r="FQ69" s="98"/>
      <c r="FR69" s="98"/>
      <c r="FS69" s="98"/>
      <c r="FT69" s="98"/>
      <c r="FU69" s="98"/>
      <c r="FV69" s="98"/>
      <c r="FW69" s="98"/>
      <c r="FX69" s="98"/>
      <c r="FY69" s="98"/>
      <c r="FZ69" s="98"/>
      <c r="GA69" s="98"/>
      <c r="GB69" s="98"/>
      <c r="GC69" s="98"/>
      <c r="GD69" s="98"/>
      <c r="GE69" s="98"/>
      <c r="GF69" s="98"/>
      <c r="GG69" s="98"/>
      <c r="GH69" s="98"/>
      <c r="GI69" s="98"/>
      <c r="GJ69" s="98"/>
      <c r="GK69" s="98"/>
      <c r="GL69" s="98"/>
      <c r="GM69" s="98"/>
      <c r="GN69" s="98"/>
      <c r="GO69" s="98"/>
      <c r="GP69" s="98"/>
      <c r="GQ69" s="98"/>
      <c r="GR69" s="98"/>
      <c r="GS69" s="98"/>
      <c r="GT69" s="98"/>
      <c r="GU69" s="98"/>
      <c r="GV69" s="98"/>
      <c r="GW69" s="98"/>
      <c r="GX69" s="98"/>
      <c r="GY69" s="98"/>
      <c r="GZ69" s="98"/>
      <c r="HA69" s="98"/>
      <c r="HB69" s="98"/>
      <c r="HC69" s="98"/>
      <c r="HD69" s="98"/>
      <c r="HE69" s="98"/>
      <c r="HF69" s="98"/>
      <c r="HG69" s="98"/>
      <c r="HH69" s="98"/>
      <c r="HI69" s="98"/>
      <c r="HJ69" s="98"/>
      <c r="HK69" s="98"/>
      <c r="HL69" s="98"/>
      <c r="HM69" s="98"/>
      <c r="HN69" s="98"/>
      <c r="HO69" s="98"/>
      <c r="HP69" s="98"/>
      <c r="HQ69" s="98"/>
      <c r="HR69" s="98"/>
      <c r="HS69" s="98"/>
      <c r="HT69" s="98"/>
      <c r="HU69" s="98"/>
      <c r="HV69" s="98"/>
      <c r="HW69" s="98"/>
      <c r="HX69" s="98"/>
      <c r="HY69" s="98"/>
      <c r="HZ69" s="98"/>
      <c r="IA69" s="98"/>
      <c r="IB69" s="98"/>
      <c r="IC69" s="98"/>
    </row>
    <row r="70" spans="2:237" s="97" customFormat="1" ht="12" customHeight="1">
      <c r="B70" s="177"/>
      <c r="C70" s="178"/>
      <c r="D70" s="126"/>
      <c r="S70" s="98"/>
      <c r="T70" s="98"/>
      <c r="U70" s="98"/>
      <c r="V70" s="98"/>
      <c r="W70" s="98"/>
      <c r="X70" s="98"/>
      <c r="Y70" s="98"/>
      <c r="Z70" s="98"/>
      <c r="AA70" s="98"/>
      <c r="AB70" s="98"/>
      <c r="AC70" s="98"/>
      <c r="AD70" s="98"/>
      <c r="AE70" s="98"/>
      <c r="AF70" s="98"/>
      <c r="AG70" s="98"/>
      <c r="AH70" s="98"/>
      <c r="AI70" s="98"/>
      <c r="AJ70" s="98"/>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c r="BV70" s="98"/>
      <c r="BW70" s="98"/>
      <c r="BX70" s="98"/>
      <c r="BY70" s="98"/>
      <c r="BZ70" s="98"/>
      <c r="CA70" s="98"/>
      <c r="CB70" s="98"/>
      <c r="CC70" s="98"/>
      <c r="CD70" s="98"/>
      <c r="CE70" s="98"/>
      <c r="CF70" s="98"/>
      <c r="CG70" s="98"/>
      <c r="CH70" s="98"/>
      <c r="CI70" s="98"/>
      <c r="CJ70" s="98"/>
      <c r="CK70" s="98"/>
      <c r="CL70" s="98"/>
      <c r="CM70" s="98"/>
      <c r="CN70" s="98"/>
      <c r="CO70" s="98"/>
      <c r="CP70" s="98"/>
      <c r="CQ70" s="98"/>
      <c r="CR70" s="98"/>
      <c r="CS70" s="98"/>
      <c r="CT70" s="98"/>
      <c r="CU70" s="98"/>
      <c r="CV70" s="98"/>
      <c r="CW70" s="98"/>
      <c r="CX70" s="98"/>
      <c r="CY70" s="98"/>
      <c r="CZ70" s="98"/>
      <c r="DA70" s="98"/>
      <c r="DB70" s="98"/>
      <c r="DC70" s="98"/>
      <c r="DD70" s="98"/>
      <c r="DE70" s="98"/>
      <c r="DF70" s="98"/>
      <c r="DG70" s="98"/>
      <c r="DH70" s="98"/>
      <c r="DI70" s="98"/>
      <c r="DJ70" s="98"/>
      <c r="DK70" s="98"/>
      <c r="DL70" s="98"/>
      <c r="DM70" s="98"/>
      <c r="DN70" s="98"/>
      <c r="DO70" s="98"/>
      <c r="DP70" s="98"/>
      <c r="DQ70" s="98"/>
      <c r="DR70" s="98"/>
      <c r="DS70" s="98"/>
      <c r="DT70" s="98"/>
      <c r="DU70" s="98"/>
      <c r="DV70" s="98"/>
      <c r="DW70" s="98"/>
      <c r="DX70" s="98"/>
      <c r="DY70" s="98"/>
      <c r="DZ70" s="98"/>
      <c r="EA70" s="98"/>
      <c r="EB70" s="98"/>
      <c r="EC70" s="98"/>
      <c r="ED70" s="98"/>
      <c r="EE70" s="98"/>
      <c r="EF70" s="98"/>
      <c r="EG70" s="98"/>
      <c r="EH70" s="98"/>
      <c r="EI70" s="98"/>
      <c r="EJ70" s="98"/>
      <c r="EK70" s="98"/>
      <c r="EL70" s="98"/>
      <c r="EM70" s="98"/>
      <c r="EN70" s="98"/>
      <c r="EO70" s="98"/>
      <c r="EP70" s="98"/>
      <c r="EQ70" s="98"/>
      <c r="ER70" s="98"/>
      <c r="ES70" s="98"/>
      <c r="ET70" s="98"/>
      <c r="EU70" s="98"/>
      <c r="EV70" s="98"/>
      <c r="EW70" s="98"/>
      <c r="EX70" s="98"/>
      <c r="EY70" s="98"/>
      <c r="EZ70" s="98"/>
      <c r="FA70" s="98"/>
      <c r="FB70" s="98"/>
      <c r="FC70" s="98"/>
      <c r="FD70" s="98"/>
      <c r="FE70" s="98"/>
      <c r="FF70" s="98"/>
      <c r="FG70" s="98"/>
      <c r="FH70" s="98"/>
      <c r="FI70" s="98"/>
      <c r="FJ70" s="98"/>
      <c r="FK70" s="98"/>
      <c r="FL70" s="98"/>
      <c r="FM70" s="98"/>
      <c r="FN70" s="98"/>
      <c r="FO70" s="98"/>
      <c r="FP70" s="98"/>
      <c r="FQ70" s="98"/>
      <c r="FR70" s="98"/>
      <c r="FS70" s="98"/>
      <c r="FT70" s="98"/>
      <c r="FU70" s="98"/>
      <c r="FV70" s="98"/>
      <c r="FW70" s="98"/>
      <c r="FX70" s="98"/>
      <c r="FY70" s="98"/>
      <c r="FZ70" s="98"/>
      <c r="GA70" s="98"/>
      <c r="GB70" s="98"/>
      <c r="GC70" s="98"/>
      <c r="GD70" s="98"/>
      <c r="GE70" s="98"/>
      <c r="GF70" s="98"/>
      <c r="GG70" s="98"/>
      <c r="GH70" s="98"/>
      <c r="GI70" s="98"/>
      <c r="GJ70" s="98"/>
      <c r="GK70" s="98"/>
      <c r="GL70" s="98"/>
      <c r="GM70" s="98"/>
      <c r="GN70" s="98"/>
      <c r="GO70" s="98"/>
      <c r="GP70" s="98"/>
      <c r="GQ70" s="98"/>
      <c r="GR70" s="98"/>
      <c r="GS70" s="98"/>
      <c r="GT70" s="98"/>
      <c r="GU70" s="98"/>
      <c r="GV70" s="98"/>
      <c r="GW70" s="98"/>
      <c r="GX70" s="98"/>
      <c r="GY70" s="98"/>
      <c r="GZ70" s="98"/>
      <c r="HA70" s="98"/>
      <c r="HB70" s="98"/>
      <c r="HC70" s="98"/>
      <c r="HD70" s="98"/>
      <c r="HE70" s="98"/>
      <c r="HF70" s="98"/>
      <c r="HG70" s="98"/>
      <c r="HH70" s="98"/>
      <c r="HI70" s="98"/>
      <c r="HJ70" s="98"/>
      <c r="HK70" s="98"/>
      <c r="HL70" s="98"/>
      <c r="HM70" s="98"/>
      <c r="HN70" s="98"/>
      <c r="HO70" s="98"/>
      <c r="HP70" s="98"/>
      <c r="HQ70" s="98"/>
      <c r="HR70" s="98"/>
      <c r="HS70" s="98"/>
      <c r="HT70" s="98"/>
      <c r="HU70" s="98"/>
      <c r="HV70" s="98"/>
      <c r="HW70" s="98"/>
      <c r="HX70" s="98"/>
      <c r="HY70" s="98"/>
      <c r="HZ70" s="98"/>
      <c r="IA70" s="98"/>
      <c r="IB70" s="98"/>
      <c r="IC70" s="98"/>
    </row>
    <row r="71" spans="2:237" s="97" customFormat="1" ht="12" customHeight="1">
      <c r="B71" s="177"/>
      <c r="C71" s="178"/>
      <c r="D71" s="126"/>
      <c r="S71" s="98"/>
      <c r="T71" s="98"/>
      <c r="U71" s="98"/>
      <c r="V71" s="98"/>
      <c r="W71" s="98"/>
      <c r="X71" s="98"/>
      <c r="Y71" s="98"/>
      <c r="Z71" s="98"/>
      <c r="AA71" s="98"/>
      <c r="AB71" s="98"/>
      <c r="AC71" s="98"/>
      <c r="AD71" s="98"/>
      <c r="AE71" s="98"/>
      <c r="AF71" s="98"/>
      <c r="AG71" s="98"/>
      <c r="AH71" s="98"/>
      <c r="AI71" s="98"/>
      <c r="AJ71" s="98"/>
      <c r="AK71" s="98"/>
      <c r="AL71" s="98"/>
      <c r="AM71" s="98"/>
      <c r="AN71" s="98"/>
      <c r="AO71" s="98"/>
      <c r="AP71" s="98"/>
      <c r="AQ71" s="98"/>
      <c r="AR71" s="98"/>
      <c r="AS71" s="98"/>
      <c r="AT71" s="98"/>
      <c r="AU71" s="98"/>
      <c r="AV71" s="98"/>
      <c r="AW71" s="98"/>
      <c r="AX71" s="98"/>
      <c r="AY71" s="98"/>
      <c r="AZ71" s="98"/>
      <c r="BA71" s="98"/>
      <c r="BB71" s="98"/>
      <c r="BC71" s="98"/>
      <c r="BD71" s="98"/>
      <c r="BE71" s="98"/>
      <c r="BF71" s="98"/>
      <c r="BG71" s="98"/>
      <c r="BH71" s="98"/>
      <c r="BI71" s="98"/>
      <c r="BJ71" s="98"/>
      <c r="BK71" s="98"/>
      <c r="BL71" s="98"/>
      <c r="BM71" s="98"/>
      <c r="BN71" s="98"/>
      <c r="BO71" s="98"/>
      <c r="BP71" s="98"/>
      <c r="BQ71" s="98"/>
      <c r="BR71" s="98"/>
      <c r="BS71" s="98"/>
      <c r="BT71" s="98"/>
      <c r="BU71" s="98"/>
      <c r="BV71" s="98"/>
      <c r="BW71" s="98"/>
      <c r="BX71" s="98"/>
      <c r="BY71" s="98"/>
      <c r="BZ71" s="98"/>
      <c r="CA71" s="98"/>
      <c r="CB71" s="98"/>
      <c r="CC71" s="98"/>
      <c r="CD71" s="98"/>
      <c r="CE71" s="98"/>
      <c r="CF71" s="98"/>
      <c r="CG71" s="98"/>
      <c r="CH71" s="98"/>
      <c r="CI71" s="98"/>
      <c r="CJ71" s="98"/>
      <c r="CK71" s="98"/>
      <c r="CL71" s="98"/>
      <c r="CM71" s="98"/>
      <c r="CN71" s="98"/>
      <c r="CO71" s="98"/>
      <c r="CP71" s="98"/>
      <c r="CQ71" s="98"/>
      <c r="CR71" s="98"/>
      <c r="CS71" s="98"/>
      <c r="CT71" s="98"/>
      <c r="CU71" s="98"/>
      <c r="CV71" s="98"/>
      <c r="CW71" s="98"/>
      <c r="CX71" s="98"/>
      <c r="CY71" s="98"/>
      <c r="CZ71" s="98"/>
      <c r="DA71" s="98"/>
      <c r="DB71" s="98"/>
      <c r="DC71" s="98"/>
      <c r="DD71" s="98"/>
      <c r="DE71" s="98"/>
      <c r="DF71" s="98"/>
      <c r="DG71" s="98"/>
      <c r="DH71" s="98"/>
      <c r="DI71" s="98"/>
      <c r="DJ71" s="98"/>
      <c r="DK71" s="98"/>
      <c r="DL71" s="98"/>
      <c r="DM71" s="98"/>
      <c r="DN71" s="98"/>
      <c r="DO71" s="98"/>
      <c r="DP71" s="98"/>
      <c r="DQ71" s="98"/>
      <c r="DR71" s="98"/>
      <c r="DS71" s="98"/>
      <c r="DT71" s="98"/>
      <c r="DU71" s="98"/>
      <c r="DV71" s="98"/>
      <c r="DW71" s="98"/>
      <c r="DX71" s="98"/>
      <c r="DY71" s="98"/>
      <c r="DZ71" s="98"/>
      <c r="EA71" s="98"/>
      <c r="EB71" s="98"/>
      <c r="EC71" s="98"/>
      <c r="ED71" s="98"/>
      <c r="EE71" s="98"/>
      <c r="EF71" s="98"/>
      <c r="EG71" s="98"/>
      <c r="EH71" s="98"/>
      <c r="EI71" s="98"/>
      <c r="EJ71" s="98"/>
      <c r="EK71" s="98"/>
      <c r="EL71" s="98"/>
      <c r="EM71" s="98"/>
      <c r="EN71" s="98"/>
      <c r="EO71" s="98"/>
      <c r="EP71" s="98"/>
      <c r="EQ71" s="98"/>
      <c r="ER71" s="98"/>
      <c r="ES71" s="98"/>
      <c r="ET71" s="98"/>
      <c r="EU71" s="98"/>
      <c r="EV71" s="98"/>
      <c r="EW71" s="98"/>
      <c r="EX71" s="98"/>
      <c r="EY71" s="98"/>
      <c r="EZ71" s="98"/>
      <c r="FA71" s="98"/>
      <c r="FB71" s="98"/>
      <c r="FC71" s="98"/>
      <c r="FD71" s="98"/>
      <c r="FE71" s="98"/>
      <c r="FF71" s="98"/>
      <c r="FG71" s="98"/>
      <c r="FH71" s="98"/>
      <c r="FI71" s="98"/>
      <c r="FJ71" s="98"/>
      <c r="FK71" s="98"/>
      <c r="FL71" s="98"/>
      <c r="FM71" s="98"/>
      <c r="FN71" s="98"/>
      <c r="FO71" s="98"/>
      <c r="FP71" s="98"/>
      <c r="FQ71" s="98"/>
      <c r="FR71" s="98"/>
      <c r="FS71" s="98"/>
      <c r="FT71" s="98"/>
      <c r="FU71" s="98"/>
      <c r="FV71" s="98"/>
      <c r="FW71" s="98"/>
      <c r="FX71" s="98"/>
      <c r="FY71" s="98"/>
      <c r="FZ71" s="98"/>
      <c r="GA71" s="98"/>
      <c r="GB71" s="98"/>
      <c r="GC71" s="98"/>
      <c r="GD71" s="98"/>
      <c r="GE71" s="98"/>
      <c r="GF71" s="98"/>
      <c r="GG71" s="98"/>
      <c r="GH71" s="98"/>
      <c r="GI71" s="98"/>
      <c r="GJ71" s="98"/>
      <c r="GK71" s="98"/>
      <c r="GL71" s="98"/>
      <c r="GM71" s="98"/>
      <c r="GN71" s="98"/>
      <c r="GO71" s="98"/>
      <c r="GP71" s="98"/>
      <c r="GQ71" s="98"/>
      <c r="GR71" s="98"/>
      <c r="GS71" s="98"/>
      <c r="GT71" s="98"/>
      <c r="GU71" s="98"/>
      <c r="GV71" s="98"/>
      <c r="GW71" s="98"/>
      <c r="GX71" s="98"/>
      <c r="GY71" s="98"/>
      <c r="GZ71" s="98"/>
      <c r="HA71" s="98"/>
      <c r="HB71" s="98"/>
      <c r="HC71" s="98"/>
      <c r="HD71" s="98"/>
      <c r="HE71" s="98"/>
      <c r="HF71" s="98"/>
      <c r="HG71" s="98"/>
      <c r="HH71" s="98"/>
      <c r="HI71" s="98"/>
      <c r="HJ71" s="98"/>
      <c r="HK71" s="98"/>
      <c r="HL71" s="98"/>
      <c r="HM71" s="98"/>
      <c r="HN71" s="98"/>
      <c r="HO71" s="98"/>
      <c r="HP71" s="98"/>
      <c r="HQ71" s="98"/>
      <c r="HR71" s="98"/>
      <c r="HS71" s="98"/>
      <c r="HT71" s="98"/>
      <c r="HU71" s="98"/>
      <c r="HV71" s="98"/>
      <c r="HW71" s="98"/>
      <c r="HX71" s="98"/>
      <c r="HY71" s="98"/>
      <c r="HZ71" s="98"/>
      <c r="IA71" s="98"/>
      <c r="IB71" s="98"/>
      <c r="IC71" s="98"/>
    </row>
    <row r="72" spans="2:237" s="97" customFormat="1" ht="12" customHeight="1">
      <c r="B72" s="177"/>
      <c r="C72" s="178"/>
      <c r="D72" s="126"/>
      <c r="S72" s="98"/>
      <c r="T72" s="98"/>
      <c r="U72" s="98"/>
      <c r="V72" s="98"/>
      <c r="W72" s="98"/>
      <c r="X72" s="98"/>
      <c r="Y72" s="98"/>
      <c r="Z72" s="98"/>
      <c r="AA72" s="98"/>
      <c r="AB72" s="98"/>
      <c r="AC72" s="98"/>
      <c r="AD72" s="98"/>
      <c r="AE72" s="98"/>
      <c r="AF72" s="98"/>
      <c r="AG72" s="98"/>
      <c r="AH72" s="98"/>
      <c r="AI72" s="98"/>
      <c r="AJ72" s="98"/>
      <c r="AK72" s="98"/>
      <c r="AL72" s="98"/>
      <c r="AM72" s="98"/>
      <c r="AN72" s="98"/>
      <c r="AO72" s="98"/>
      <c r="AP72" s="98"/>
      <c r="AQ72" s="98"/>
      <c r="AR72" s="98"/>
      <c r="AS72" s="98"/>
      <c r="AT72" s="98"/>
      <c r="AU72" s="98"/>
      <c r="AV72" s="98"/>
      <c r="AW72" s="98"/>
      <c r="AX72" s="98"/>
      <c r="AY72" s="98"/>
      <c r="AZ72" s="98"/>
      <c r="BA72" s="98"/>
      <c r="BB72" s="98"/>
      <c r="BC72" s="98"/>
      <c r="BD72" s="98"/>
      <c r="BE72" s="98"/>
      <c r="BF72" s="98"/>
      <c r="BG72" s="98"/>
      <c r="BH72" s="98"/>
      <c r="BI72" s="98"/>
      <c r="BJ72" s="98"/>
      <c r="BK72" s="98"/>
      <c r="BL72" s="98"/>
      <c r="BM72" s="98"/>
      <c r="BN72" s="98"/>
      <c r="BO72" s="98"/>
      <c r="BP72" s="98"/>
      <c r="BQ72" s="98"/>
      <c r="BR72" s="98"/>
      <c r="BS72" s="98"/>
      <c r="BT72" s="98"/>
      <c r="BU72" s="98"/>
      <c r="BV72" s="98"/>
      <c r="BW72" s="98"/>
      <c r="BX72" s="98"/>
      <c r="BY72" s="98"/>
      <c r="BZ72" s="98"/>
      <c r="CA72" s="98"/>
      <c r="CB72" s="98"/>
      <c r="CC72" s="98"/>
      <c r="CD72" s="98"/>
      <c r="CE72" s="98"/>
      <c r="CF72" s="98"/>
      <c r="CG72" s="98"/>
      <c r="CH72" s="98"/>
      <c r="CI72" s="98"/>
      <c r="CJ72" s="98"/>
      <c r="CK72" s="98"/>
      <c r="CL72" s="98"/>
      <c r="CM72" s="98"/>
      <c r="CN72" s="98"/>
      <c r="CO72" s="98"/>
      <c r="CP72" s="98"/>
      <c r="CQ72" s="98"/>
      <c r="CR72" s="98"/>
      <c r="CS72" s="98"/>
      <c r="CT72" s="98"/>
      <c r="CU72" s="98"/>
      <c r="CV72" s="98"/>
      <c r="CW72" s="98"/>
      <c r="CX72" s="98"/>
      <c r="CY72" s="98"/>
      <c r="CZ72" s="98"/>
      <c r="DA72" s="98"/>
      <c r="DB72" s="98"/>
      <c r="DC72" s="98"/>
      <c r="DD72" s="98"/>
      <c r="DE72" s="98"/>
      <c r="DF72" s="98"/>
      <c r="DG72" s="98"/>
      <c r="DH72" s="98"/>
      <c r="DI72" s="98"/>
      <c r="DJ72" s="98"/>
      <c r="DK72" s="98"/>
      <c r="DL72" s="98"/>
      <c r="DM72" s="98"/>
      <c r="DN72" s="98"/>
      <c r="DO72" s="98"/>
      <c r="DP72" s="98"/>
      <c r="DQ72" s="98"/>
      <c r="DR72" s="98"/>
      <c r="DS72" s="98"/>
      <c r="DT72" s="98"/>
      <c r="DU72" s="98"/>
      <c r="DV72" s="98"/>
      <c r="DW72" s="98"/>
      <c r="DX72" s="98"/>
      <c r="DY72" s="98"/>
      <c r="DZ72" s="98"/>
      <c r="EA72" s="98"/>
      <c r="EB72" s="98"/>
      <c r="EC72" s="98"/>
      <c r="ED72" s="98"/>
      <c r="EE72" s="98"/>
      <c r="EF72" s="98"/>
      <c r="EG72" s="98"/>
      <c r="EH72" s="98"/>
      <c r="EI72" s="98"/>
      <c r="EJ72" s="98"/>
      <c r="EK72" s="98"/>
      <c r="EL72" s="98"/>
      <c r="EM72" s="98"/>
      <c r="EN72" s="98"/>
      <c r="EO72" s="98"/>
      <c r="EP72" s="98"/>
      <c r="EQ72" s="98"/>
      <c r="ER72" s="98"/>
      <c r="ES72" s="98"/>
      <c r="ET72" s="98"/>
      <c r="EU72" s="98"/>
      <c r="EV72" s="98"/>
      <c r="EW72" s="98"/>
      <c r="EX72" s="98"/>
      <c r="EY72" s="98"/>
      <c r="EZ72" s="98"/>
      <c r="FA72" s="98"/>
      <c r="FB72" s="98"/>
      <c r="FC72" s="98"/>
      <c r="FD72" s="98"/>
      <c r="FE72" s="98"/>
      <c r="FF72" s="98"/>
      <c r="FG72" s="98"/>
      <c r="FH72" s="98"/>
      <c r="FI72" s="98"/>
      <c r="FJ72" s="98"/>
      <c r="FK72" s="98"/>
      <c r="FL72" s="98"/>
      <c r="FM72" s="98"/>
      <c r="FN72" s="98"/>
      <c r="FO72" s="98"/>
      <c r="FP72" s="98"/>
      <c r="FQ72" s="98"/>
      <c r="FR72" s="98"/>
      <c r="FS72" s="98"/>
      <c r="FT72" s="98"/>
      <c r="FU72" s="98"/>
      <c r="FV72" s="98"/>
      <c r="FW72" s="98"/>
      <c r="FX72" s="98"/>
      <c r="FY72" s="98"/>
      <c r="FZ72" s="98"/>
      <c r="GA72" s="98"/>
      <c r="GB72" s="98"/>
      <c r="GC72" s="98"/>
      <c r="GD72" s="98"/>
      <c r="GE72" s="98"/>
      <c r="GF72" s="98"/>
      <c r="GG72" s="98"/>
      <c r="GH72" s="98"/>
      <c r="GI72" s="98"/>
      <c r="GJ72" s="98"/>
      <c r="GK72" s="98"/>
      <c r="GL72" s="98"/>
      <c r="GM72" s="98"/>
      <c r="GN72" s="98"/>
      <c r="GO72" s="98"/>
      <c r="GP72" s="98"/>
      <c r="GQ72" s="98"/>
      <c r="GR72" s="98"/>
      <c r="GS72" s="98"/>
      <c r="GT72" s="98"/>
      <c r="GU72" s="98"/>
      <c r="GV72" s="98"/>
      <c r="GW72" s="98"/>
      <c r="GX72" s="98"/>
      <c r="GY72" s="98"/>
      <c r="GZ72" s="98"/>
      <c r="HA72" s="98"/>
      <c r="HB72" s="98"/>
      <c r="HC72" s="98"/>
      <c r="HD72" s="98"/>
      <c r="HE72" s="98"/>
      <c r="HF72" s="98"/>
      <c r="HG72" s="98"/>
      <c r="HH72" s="98"/>
      <c r="HI72" s="98"/>
      <c r="HJ72" s="98"/>
      <c r="HK72" s="98"/>
      <c r="HL72" s="98"/>
      <c r="HM72" s="98"/>
      <c r="HN72" s="98"/>
      <c r="HO72" s="98"/>
      <c r="HP72" s="98"/>
      <c r="HQ72" s="98"/>
      <c r="HR72" s="98"/>
      <c r="HS72" s="98"/>
      <c r="HT72" s="98"/>
      <c r="HU72" s="98"/>
      <c r="HV72" s="98"/>
      <c r="HW72" s="98"/>
      <c r="HX72" s="98"/>
      <c r="HY72" s="98"/>
      <c r="HZ72" s="98"/>
      <c r="IA72" s="98"/>
      <c r="IB72" s="98"/>
      <c r="IC72" s="98"/>
    </row>
    <row r="73" spans="2:237" s="97" customFormat="1" ht="12" customHeight="1">
      <c r="B73" s="177"/>
      <c r="C73" s="178"/>
      <c r="D73" s="126"/>
      <c r="S73" s="98"/>
      <c r="T73" s="98"/>
      <c r="U73" s="98"/>
      <c r="V73" s="98"/>
      <c r="W73" s="98"/>
      <c r="X73" s="98"/>
      <c r="Y73" s="98"/>
      <c r="Z73" s="98"/>
      <c r="AA73" s="98"/>
      <c r="AB73" s="98"/>
      <c r="AC73" s="98"/>
      <c r="AD73" s="98"/>
      <c r="AE73" s="98"/>
      <c r="AF73" s="98"/>
      <c r="AG73" s="98"/>
      <c r="AH73" s="98"/>
      <c r="AI73" s="98"/>
      <c r="AJ73" s="98"/>
      <c r="AK73" s="98"/>
      <c r="AL73" s="98"/>
      <c r="AM73" s="98"/>
      <c r="AN73" s="98"/>
      <c r="AO73" s="98"/>
      <c r="AP73" s="98"/>
      <c r="AQ73" s="98"/>
      <c r="AR73" s="98"/>
      <c r="AS73" s="98"/>
      <c r="AT73" s="98"/>
      <c r="AU73" s="98"/>
      <c r="AV73" s="98"/>
      <c r="AW73" s="98"/>
      <c r="AX73" s="98"/>
      <c r="AY73" s="98"/>
      <c r="AZ73" s="98"/>
      <c r="BA73" s="98"/>
      <c r="BB73" s="98"/>
      <c r="BC73" s="98"/>
      <c r="BD73" s="98"/>
      <c r="BE73" s="98"/>
      <c r="BF73" s="98"/>
      <c r="BG73" s="98"/>
      <c r="BH73" s="98"/>
      <c r="BI73" s="98"/>
      <c r="BJ73" s="98"/>
      <c r="BK73" s="98"/>
      <c r="BL73" s="98"/>
      <c r="BM73" s="98"/>
      <c r="BN73" s="98"/>
      <c r="BO73" s="98"/>
      <c r="BP73" s="98"/>
      <c r="BQ73" s="98"/>
      <c r="BR73" s="98"/>
      <c r="BS73" s="98"/>
      <c r="BT73" s="98"/>
      <c r="BU73" s="98"/>
      <c r="BV73" s="98"/>
      <c r="BW73" s="98"/>
      <c r="BX73" s="98"/>
      <c r="BY73" s="98"/>
      <c r="BZ73" s="98"/>
      <c r="CA73" s="98"/>
      <c r="CB73" s="98"/>
      <c r="CC73" s="98"/>
      <c r="CD73" s="98"/>
      <c r="CE73" s="98"/>
      <c r="CF73" s="98"/>
      <c r="CG73" s="98"/>
      <c r="CH73" s="98"/>
      <c r="CI73" s="98"/>
      <c r="CJ73" s="98"/>
      <c r="CK73" s="98"/>
      <c r="CL73" s="98"/>
      <c r="CM73" s="98"/>
      <c r="CN73" s="98"/>
      <c r="CO73" s="98"/>
      <c r="CP73" s="98"/>
      <c r="CQ73" s="98"/>
      <c r="CR73" s="98"/>
      <c r="CS73" s="98"/>
      <c r="CT73" s="98"/>
      <c r="CU73" s="98"/>
      <c r="CV73" s="98"/>
      <c r="CW73" s="98"/>
      <c r="CX73" s="98"/>
      <c r="CY73" s="98"/>
      <c r="CZ73" s="98"/>
      <c r="DA73" s="98"/>
      <c r="DB73" s="98"/>
      <c r="DC73" s="98"/>
      <c r="DD73" s="98"/>
      <c r="DE73" s="98"/>
      <c r="DF73" s="98"/>
      <c r="DG73" s="98"/>
      <c r="DH73" s="98"/>
      <c r="DI73" s="98"/>
      <c r="DJ73" s="98"/>
      <c r="DK73" s="98"/>
      <c r="DL73" s="98"/>
      <c r="DM73" s="98"/>
      <c r="DN73" s="98"/>
      <c r="DO73" s="98"/>
      <c r="DP73" s="98"/>
      <c r="DQ73" s="98"/>
      <c r="DR73" s="98"/>
      <c r="DS73" s="98"/>
      <c r="DT73" s="98"/>
      <c r="DU73" s="98"/>
      <c r="DV73" s="98"/>
      <c r="DW73" s="98"/>
      <c r="DX73" s="98"/>
      <c r="DY73" s="98"/>
      <c r="DZ73" s="98"/>
      <c r="EA73" s="98"/>
      <c r="EB73" s="98"/>
      <c r="EC73" s="98"/>
      <c r="ED73" s="98"/>
      <c r="EE73" s="98"/>
      <c r="EF73" s="98"/>
      <c r="EG73" s="98"/>
      <c r="EH73" s="98"/>
      <c r="EI73" s="98"/>
      <c r="EJ73" s="98"/>
      <c r="EK73" s="98"/>
      <c r="EL73" s="98"/>
      <c r="EM73" s="98"/>
      <c r="EN73" s="98"/>
      <c r="EO73" s="98"/>
      <c r="EP73" s="98"/>
      <c r="EQ73" s="98"/>
      <c r="ER73" s="98"/>
      <c r="ES73" s="98"/>
      <c r="ET73" s="98"/>
      <c r="EU73" s="98"/>
      <c r="EV73" s="98"/>
      <c r="EW73" s="98"/>
      <c r="EX73" s="98"/>
      <c r="EY73" s="98"/>
      <c r="EZ73" s="98"/>
      <c r="FA73" s="98"/>
      <c r="FB73" s="98"/>
      <c r="FC73" s="98"/>
      <c r="FD73" s="98"/>
      <c r="FE73" s="98"/>
      <c r="FF73" s="98"/>
      <c r="FG73" s="98"/>
      <c r="FH73" s="98"/>
      <c r="FI73" s="98"/>
      <c r="FJ73" s="98"/>
      <c r="FK73" s="98"/>
      <c r="FL73" s="98"/>
      <c r="FM73" s="98"/>
      <c r="FN73" s="98"/>
      <c r="FO73" s="98"/>
      <c r="FP73" s="98"/>
      <c r="FQ73" s="98"/>
      <c r="FR73" s="98"/>
      <c r="FS73" s="98"/>
      <c r="FT73" s="98"/>
      <c r="FU73" s="98"/>
      <c r="FV73" s="98"/>
      <c r="FW73" s="98"/>
      <c r="FX73" s="98"/>
      <c r="FY73" s="98"/>
      <c r="FZ73" s="98"/>
      <c r="GA73" s="98"/>
      <c r="GB73" s="98"/>
      <c r="GC73" s="98"/>
      <c r="GD73" s="98"/>
      <c r="GE73" s="98"/>
      <c r="GF73" s="98"/>
      <c r="GG73" s="98"/>
      <c r="GH73" s="98"/>
      <c r="GI73" s="98"/>
      <c r="GJ73" s="98"/>
      <c r="GK73" s="98"/>
      <c r="GL73" s="98"/>
      <c r="GM73" s="98"/>
      <c r="GN73" s="98"/>
      <c r="GO73" s="98"/>
      <c r="GP73" s="98"/>
      <c r="GQ73" s="98"/>
      <c r="GR73" s="98"/>
      <c r="GS73" s="98"/>
      <c r="GT73" s="98"/>
      <c r="GU73" s="98"/>
      <c r="GV73" s="98"/>
      <c r="GW73" s="98"/>
      <c r="GX73" s="98"/>
      <c r="GY73" s="98"/>
      <c r="GZ73" s="98"/>
      <c r="HA73" s="98"/>
      <c r="HB73" s="98"/>
      <c r="HC73" s="98"/>
      <c r="HD73" s="98"/>
      <c r="HE73" s="98"/>
      <c r="HF73" s="98"/>
      <c r="HG73" s="98"/>
      <c r="HH73" s="98"/>
      <c r="HI73" s="98"/>
      <c r="HJ73" s="98"/>
      <c r="HK73" s="98"/>
      <c r="HL73" s="98"/>
      <c r="HM73" s="98"/>
      <c r="HN73" s="98"/>
      <c r="HO73" s="98"/>
      <c r="HP73" s="98"/>
      <c r="HQ73" s="98"/>
      <c r="HR73" s="98"/>
      <c r="HS73" s="98"/>
      <c r="HT73" s="98"/>
      <c r="HU73" s="98"/>
      <c r="HV73" s="98"/>
      <c r="HW73" s="98"/>
      <c r="HX73" s="98"/>
      <c r="HY73" s="98"/>
      <c r="HZ73" s="98"/>
      <c r="IA73" s="98"/>
      <c r="IB73" s="98"/>
      <c r="IC73" s="98"/>
    </row>
    <row r="74" spans="2:237" s="97" customFormat="1" ht="12" customHeight="1">
      <c r="B74" s="177"/>
      <c r="C74" s="178"/>
      <c r="D74" s="126"/>
      <c r="S74" s="98"/>
      <c r="T74" s="98"/>
      <c r="U74" s="98"/>
      <c r="V74" s="98"/>
      <c r="W74" s="98"/>
      <c r="X74" s="98"/>
      <c r="Y74" s="98"/>
      <c r="Z74" s="98"/>
      <c r="AA74" s="98"/>
      <c r="AB74" s="98"/>
      <c r="AC74" s="98"/>
      <c r="AD74" s="98"/>
      <c r="AE74" s="98"/>
      <c r="AF74" s="98"/>
      <c r="AG74" s="98"/>
      <c r="AH74" s="98"/>
      <c r="AI74" s="98"/>
      <c r="AJ74" s="98"/>
      <c r="AK74" s="98"/>
      <c r="AL74" s="98"/>
      <c r="AM74" s="98"/>
      <c r="AN74" s="98"/>
      <c r="AO74" s="98"/>
      <c r="AP74" s="98"/>
      <c r="AQ74" s="98"/>
      <c r="AR74" s="98"/>
      <c r="AS74" s="98"/>
      <c r="AT74" s="98"/>
      <c r="AU74" s="98"/>
      <c r="AV74" s="98"/>
      <c r="AW74" s="98"/>
      <c r="AX74" s="98"/>
      <c r="AY74" s="98"/>
      <c r="AZ74" s="98"/>
      <c r="BA74" s="98"/>
      <c r="BB74" s="98"/>
      <c r="BC74" s="98"/>
      <c r="BD74" s="98"/>
      <c r="BE74" s="98"/>
      <c r="BF74" s="98"/>
      <c r="BG74" s="98"/>
      <c r="BH74" s="98"/>
      <c r="BI74" s="98"/>
      <c r="BJ74" s="98"/>
      <c r="BK74" s="98"/>
      <c r="BL74" s="98"/>
      <c r="BM74" s="98"/>
      <c r="BN74" s="98"/>
      <c r="BO74" s="98"/>
      <c r="BP74" s="98"/>
      <c r="BQ74" s="98"/>
      <c r="BR74" s="98"/>
      <c r="BS74" s="98"/>
      <c r="BT74" s="98"/>
      <c r="BU74" s="98"/>
      <c r="BV74" s="98"/>
      <c r="BW74" s="98"/>
      <c r="BX74" s="98"/>
      <c r="BY74" s="98"/>
      <c r="BZ74" s="98"/>
      <c r="CA74" s="98"/>
      <c r="CB74" s="98"/>
      <c r="CC74" s="98"/>
      <c r="CD74" s="98"/>
      <c r="CE74" s="98"/>
      <c r="CF74" s="98"/>
      <c r="CG74" s="98"/>
      <c r="CH74" s="98"/>
      <c r="CI74" s="98"/>
      <c r="CJ74" s="98"/>
      <c r="CK74" s="98"/>
      <c r="CL74" s="98"/>
      <c r="CM74" s="98"/>
      <c r="CN74" s="98"/>
      <c r="CO74" s="98"/>
      <c r="CP74" s="98"/>
      <c r="CQ74" s="98"/>
      <c r="CR74" s="98"/>
      <c r="CS74" s="98"/>
      <c r="CT74" s="98"/>
      <c r="CU74" s="98"/>
      <c r="CV74" s="98"/>
      <c r="CW74" s="98"/>
      <c r="CX74" s="98"/>
      <c r="CY74" s="98"/>
      <c r="CZ74" s="98"/>
      <c r="DA74" s="98"/>
      <c r="DB74" s="98"/>
      <c r="DC74" s="98"/>
      <c r="DD74" s="98"/>
      <c r="DE74" s="98"/>
      <c r="DF74" s="98"/>
      <c r="DG74" s="98"/>
      <c r="DH74" s="98"/>
      <c r="DI74" s="98"/>
      <c r="DJ74" s="98"/>
      <c r="DK74" s="98"/>
      <c r="DL74" s="98"/>
      <c r="DM74" s="98"/>
      <c r="DN74" s="98"/>
      <c r="DO74" s="98"/>
      <c r="DP74" s="98"/>
      <c r="DQ74" s="98"/>
      <c r="DR74" s="98"/>
      <c r="DS74" s="98"/>
      <c r="DT74" s="98"/>
      <c r="DU74" s="98"/>
      <c r="DV74" s="98"/>
      <c r="DW74" s="98"/>
      <c r="DX74" s="98"/>
      <c r="DY74" s="98"/>
      <c r="DZ74" s="98"/>
      <c r="EA74" s="98"/>
      <c r="EB74" s="98"/>
      <c r="EC74" s="98"/>
      <c r="ED74" s="98"/>
      <c r="EE74" s="98"/>
      <c r="EF74" s="98"/>
      <c r="EG74" s="98"/>
      <c r="EH74" s="98"/>
      <c r="EI74" s="98"/>
      <c r="EJ74" s="98"/>
      <c r="EK74" s="98"/>
      <c r="EL74" s="98"/>
      <c r="EM74" s="98"/>
      <c r="EN74" s="98"/>
      <c r="EO74" s="98"/>
      <c r="EP74" s="98"/>
      <c r="EQ74" s="98"/>
      <c r="ER74" s="98"/>
      <c r="ES74" s="98"/>
      <c r="ET74" s="98"/>
      <c r="EU74" s="98"/>
      <c r="EV74" s="98"/>
      <c r="EW74" s="98"/>
      <c r="EX74" s="98"/>
      <c r="EY74" s="98"/>
      <c r="EZ74" s="98"/>
      <c r="FA74" s="98"/>
      <c r="FB74" s="98"/>
      <c r="FC74" s="98"/>
      <c r="FD74" s="98"/>
      <c r="FE74" s="98"/>
      <c r="FF74" s="98"/>
      <c r="FG74" s="98"/>
      <c r="FH74" s="98"/>
      <c r="FI74" s="98"/>
      <c r="FJ74" s="98"/>
      <c r="FK74" s="98"/>
      <c r="FL74" s="98"/>
      <c r="FM74" s="98"/>
      <c r="FN74" s="98"/>
      <c r="FO74" s="98"/>
      <c r="FP74" s="98"/>
      <c r="FQ74" s="98"/>
      <c r="FR74" s="98"/>
      <c r="FS74" s="98"/>
      <c r="FT74" s="98"/>
      <c r="FU74" s="98"/>
      <c r="FV74" s="98"/>
      <c r="FW74" s="98"/>
      <c r="FX74" s="98"/>
      <c r="FY74" s="98"/>
      <c r="FZ74" s="98"/>
      <c r="GA74" s="98"/>
      <c r="GB74" s="98"/>
      <c r="GC74" s="98"/>
      <c r="GD74" s="98"/>
      <c r="GE74" s="98"/>
      <c r="GF74" s="98"/>
      <c r="GG74" s="98"/>
      <c r="GH74" s="98"/>
      <c r="GI74" s="98"/>
      <c r="GJ74" s="98"/>
      <c r="GK74" s="98"/>
      <c r="GL74" s="98"/>
      <c r="GM74" s="98"/>
      <c r="GN74" s="98"/>
      <c r="GO74" s="98"/>
      <c r="GP74" s="98"/>
      <c r="GQ74" s="98"/>
      <c r="GR74" s="98"/>
      <c r="GS74" s="98"/>
      <c r="GT74" s="98"/>
      <c r="GU74" s="98"/>
      <c r="GV74" s="98"/>
      <c r="GW74" s="98"/>
      <c r="GX74" s="98"/>
      <c r="GY74" s="98"/>
      <c r="GZ74" s="98"/>
      <c r="HA74" s="98"/>
      <c r="HB74" s="98"/>
      <c r="HC74" s="98"/>
      <c r="HD74" s="98"/>
      <c r="HE74" s="98"/>
      <c r="HF74" s="98"/>
      <c r="HG74" s="98"/>
      <c r="HH74" s="98"/>
      <c r="HI74" s="98"/>
      <c r="HJ74" s="98"/>
      <c r="HK74" s="98"/>
      <c r="HL74" s="98"/>
      <c r="HM74" s="98"/>
      <c r="HN74" s="98"/>
      <c r="HO74" s="98"/>
      <c r="HP74" s="98"/>
      <c r="HQ74" s="98"/>
      <c r="HR74" s="98"/>
      <c r="HS74" s="98"/>
      <c r="HT74" s="98"/>
      <c r="HU74" s="98"/>
      <c r="HV74" s="98"/>
      <c r="HW74" s="98"/>
      <c r="HX74" s="98"/>
      <c r="HY74" s="98"/>
      <c r="HZ74" s="98"/>
      <c r="IA74" s="98"/>
      <c r="IB74" s="98"/>
      <c r="IC74" s="98"/>
    </row>
    <row r="75" spans="2:237" s="97" customFormat="1" ht="12" customHeight="1">
      <c r="B75" s="177"/>
      <c r="C75" s="178"/>
      <c r="D75" s="126"/>
      <c r="S75" s="98"/>
      <c r="T75" s="98"/>
      <c r="U75" s="98"/>
      <c r="V75" s="98"/>
      <c r="W75" s="98"/>
      <c r="X75" s="98"/>
      <c r="Y75" s="98"/>
      <c r="Z75" s="98"/>
      <c r="AA75" s="98"/>
      <c r="AB75" s="98"/>
      <c r="AC75" s="98"/>
      <c r="AD75" s="98"/>
      <c r="AE75" s="98"/>
      <c r="AF75" s="98"/>
      <c r="AG75" s="98"/>
      <c r="AH75" s="98"/>
      <c r="AI75" s="98"/>
      <c r="AJ75" s="98"/>
      <c r="AK75" s="98"/>
      <c r="AL75" s="98"/>
      <c r="AM75" s="98"/>
      <c r="AN75" s="98"/>
      <c r="AO75" s="98"/>
      <c r="AP75" s="98"/>
      <c r="AQ75" s="98"/>
      <c r="AR75" s="98"/>
      <c r="AS75" s="98"/>
      <c r="AT75" s="98"/>
      <c r="AU75" s="98"/>
      <c r="AV75" s="98"/>
      <c r="AW75" s="98"/>
      <c r="AX75" s="98"/>
      <c r="AY75" s="98"/>
      <c r="AZ75" s="98"/>
      <c r="BA75" s="98"/>
      <c r="BB75" s="98"/>
      <c r="BC75" s="98"/>
      <c r="BD75" s="98"/>
      <c r="BE75" s="98"/>
      <c r="BF75" s="98"/>
      <c r="BG75" s="98"/>
      <c r="BH75" s="98"/>
      <c r="BI75" s="98"/>
      <c r="BJ75" s="98"/>
      <c r="BK75" s="98"/>
      <c r="BL75" s="98"/>
      <c r="BM75" s="98"/>
      <c r="BN75" s="98"/>
      <c r="BO75" s="98"/>
      <c r="BP75" s="98"/>
      <c r="BQ75" s="98"/>
      <c r="BR75" s="98"/>
      <c r="BS75" s="98"/>
      <c r="BT75" s="98"/>
      <c r="BU75" s="98"/>
      <c r="BV75" s="98"/>
      <c r="BW75" s="98"/>
      <c r="BX75" s="98"/>
      <c r="BY75" s="98"/>
      <c r="BZ75" s="98"/>
      <c r="CA75" s="98"/>
      <c r="CB75" s="98"/>
      <c r="CC75" s="98"/>
      <c r="CD75" s="98"/>
      <c r="CE75" s="98"/>
      <c r="CF75" s="98"/>
      <c r="CG75" s="98"/>
      <c r="CH75" s="98"/>
      <c r="CI75" s="98"/>
      <c r="CJ75" s="98"/>
      <c r="CK75" s="98"/>
      <c r="CL75" s="98"/>
      <c r="CM75" s="98"/>
      <c r="CN75" s="98"/>
      <c r="CO75" s="98"/>
      <c r="CP75" s="98"/>
      <c r="CQ75" s="98"/>
      <c r="CR75" s="98"/>
      <c r="CS75" s="98"/>
      <c r="CT75" s="98"/>
      <c r="CU75" s="98"/>
      <c r="CV75" s="98"/>
      <c r="CW75" s="98"/>
      <c r="CX75" s="98"/>
      <c r="CY75" s="98"/>
      <c r="CZ75" s="98"/>
      <c r="DA75" s="98"/>
      <c r="DB75" s="98"/>
      <c r="DC75" s="98"/>
      <c r="DD75" s="98"/>
      <c r="DE75" s="98"/>
      <c r="DF75" s="98"/>
      <c r="DG75" s="98"/>
      <c r="DH75" s="98"/>
      <c r="DI75" s="98"/>
      <c r="DJ75" s="98"/>
      <c r="DK75" s="98"/>
      <c r="DL75" s="98"/>
      <c r="DM75" s="98"/>
      <c r="DN75" s="98"/>
      <c r="DO75" s="98"/>
      <c r="DP75" s="98"/>
      <c r="DQ75" s="98"/>
      <c r="DR75" s="98"/>
      <c r="DS75" s="98"/>
      <c r="DT75" s="98"/>
      <c r="DU75" s="98"/>
      <c r="DV75" s="98"/>
      <c r="DW75" s="98"/>
      <c r="DX75" s="98"/>
      <c r="DY75" s="98"/>
      <c r="DZ75" s="98"/>
      <c r="EA75" s="98"/>
      <c r="EB75" s="98"/>
      <c r="EC75" s="98"/>
      <c r="ED75" s="98"/>
      <c r="EE75" s="98"/>
      <c r="EF75" s="98"/>
      <c r="EG75" s="98"/>
      <c r="EH75" s="98"/>
      <c r="EI75" s="98"/>
      <c r="EJ75" s="98"/>
      <c r="EK75" s="98"/>
      <c r="EL75" s="98"/>
      <c r="EM75" s="98"/>
      <c r="EN75" s="98"/>
      <c r="EO75" s="98"/>
      <c r="EP75" s="98"/>
      <c r="EQ75" s="98"/>
      <c r="ER75" s="98"/>
      <c r="ES75" s="98"/>
      <c r="ET75" s="98"/>
      <c r="EU75" s="98"/>
      <c r="EV75" s="98"/>
      <c r="EW75" s="98"/>
      <c r="EX75" s="98"/>
      <c r="EY75" s="98"/>
      <c r="EZ75" s="98"/>
      <c r="FA75" s="98"/>
      <c r="FB75" s="98"/>
      <c r="FC75" s="98"/>
      <c r="FD75" s="98"/>
      <c r="FE75" s="98"/>
      <c r="FF75" s="98"/>
      <c r="FG75" s="98"/>
      <c r="FH75" s="98"/>
      <c r="FI75" s="98"/>
      <c r="FJ75" s="98"/>
      <c r="FK75" s="98"/>
      <c r="FL75" s="98"/>
      <c r="FM75" s="98"/>
      <c r="FN75" s="98"/>
      <c r="FO75" s="98"/>
      <c r="FP75" s="98"/>
      <c r="FQ75" s="98"/>
      <c r="FR75" s="98"/>
      <c r="FS75" s="98"/>
      <c r="FT75" s="98"/>
      <c r="FU75" s="98"/>
      <c r="FV75" s="98"/>
      <c r="FW75" s="98"/>
      <c r="FX75" s="98"/>
      <c r="FY75" s="98"/>
      <c r="FZ75" s="98"/>
      <c r="GA75" s="98"/>
      <c r="GB75" s="98"/>
      <c r="GC75" s="98"/>
      <c r="GD75" s="98"/>
      <c r="GE75" s="98"/>
      <c r="GF75" s="98"/>
      <c r="GG75" s="98"/>
      <c r="GH75" s="98"/>
      <c r="GI75" s="98"/>
      <c r="GJ75" s="98"/>
      <c r="GK75" s="98"/>
      <c r="GL75" s="98"/>
      <c r="GM75" s="98"/>
      <c r="GN75" s="98"/>
      <c r="GO75" s="98"/>
      <c r="GP75" s="98"/>
      <c r="GQ75" s="98"/>
      <c r="GR75" s="98"/>
      <c r="GS75" s="98"/>
      <c r="GT75" s="98"/>
      <c r="GU75" s="98"/>
      <c r="GV75" s="98"/>
      <c r="GW75" s="98"/>
      <c r="GX75" s="98"/>
      <c r="GY75" s="98"/>
      <c r="GZ75" s="98"/>
      <c r="HA75" s="98"/>
      <c r="HB75" s="98"/>
      <c r="HC75" s="98"/>
      <c r="HD75" s="98"/>
      <c r="HE75" s="98"/>
      <c r="HF75" s="98"/>
      <c r="HG75" s="98"/>
      <c r="HH75" s="98"/>
      <c r="HI75" s="98"/>
      <c r="HJ75" s="98"/>
      <c r="HK75" s="98"/>
      <c r="HL75" s="98"/>
      <c r="HM75" s="98"/>
      <c r="HN75" s="98"/>
      <c r="HO75" s="98"/>
      <c r="HP75" s="98"/>
      <c r="HQ75" s="98"/>
      <c r="HR75" s="98"/>
      <c r="HS75" s="98"/>
      <c r="HT75" s="98"/>
      <c r="HU75" s="98"/>
      <c r="HV75" s="98"/>
      <c r="HW75" s="98"/>
      <c r="HX75" s="98"/>
      <c r="HY75" s="98"/>
      <c r="HZ75" s="98"/>
      <c r="IA75" s="98"/>
      <c r="IB75" s="98"/>
      <c r="IC75" s="98"/>
    </row>
    <row r="76" spans="2:237" s="97" customFormat="1" ht="12" customHeight="1">
      <c r="B76" s="195"/>
      <c r="C76" s="196"/>
      <c r="D76" s="126"/>
      <c r="S76" s="98"/>
      <c r="T76" s="98"/>
      <c r="U76" s="98"/>
      <c r="V76" s="98"/>
      <c r="W76" s="98"/>
      <c r="X76" s="98"/>
      <c r="Y76" s="98"/>
      <c r="Z76" s="98"/>
      <c r="AA76" s="98"/>
      <c r="AB76" s="98"/>
      <c r="AC76" s="98"/>
      <c r="AD76" s="98"/>
      <c r="AE76" s="98"/>
      <c r="AF76" s="98"/>
      <c r="AG76" s="98"/>
      <c r="AH76" s="98"/>
      <c r="AI76" s="98"/>
      <c r="AJ76" s="98"/>
      <c r="AK76" s="98"/>
      <c r="AL76" s="98"/>
      <c r="AM76" s="98"/>
      <c r="AN76" s="98"/>
      <c r="AO76" s="98"/>
      <c r="AP76" s="98"/>
      <c r="AQ76" s="98"/>
      <c r="AR76" s="98"/>
      <c r="AS76" s="98"/>
      <c r="AT76" s="98"/>
      <c r="AU76" s="98"/>
      <c r="AV76" s="98"/>
      <c r="AW76" s="98"/>
      <c r="AX76" s="98"/>
      <c r="AY76" s="98"/>
      <c r="AZ76" s="98"/>
      <c r="BA76" s="98"/>
      <c r="BB76" s="98"/>
      <c r="BC76" s="98"/>
      <c r="BD76" s="98"/>
      <c r="BE76" s="98"/>
      <c r="BF76" s="98"/>
      <c r="BG76" s="98"/>
      <c r="BH76" s="98"/>
      <c r="BI76" s="98"/>
      <c r="BJ76" s="98"/>
      <c r="BK76" s="98"/>
      <c r="BL76" s="98"/>
      <c r="BM76" s="98"/>
      <c r="BN76" s="98"/>
      <c r="BO76" s="98"/>
      <c r="BP76" s="98"/>
      <c r="BQ76" s="98"/>
      <c r="BR76" s="98"/>
      <c r="BS76" s="98"/>
      <c r="BT76" s="98"/>
      <c r="BU76" s="98"/>
      <c r="BV76" s="98"/>
      <c r="BW76" s="98"/>
      <c r="BX76" s="98"/>
      <c r="BY76" s="98"/>
      <c r="BZ76" s="98"/>
      <c r="CA76" s="98"/>
      <c r="CB76" s="98"/>
      <c r="CC76" s="98"/>
      <c r="CD76" s="98"/>
      <c r="CE76" s="98"/>
      <c r="CF76" s="98"/>
      <c r="CG76" s="98"/>
      <c r="CH76" s="98"/>
      <c r="CI76" s="98"/>
      <c r="CJ76" s="98"/>
      <c r="CK76" s="98"/>
      <c r="CL76" s="98"/>
      <c r="CM76" s="98"/>
      <c r="CN76" s="98"/>
      <c r="CO76" s="98"/>
      <c r="CP76" s="98"/>
      <c r="CQ76" s="98"/>
      <c r="CR76" s="98"/>
      <c r="CS76" s="98"/>
      <c r="CT76" s="98"/>
      <c r="CU76" s="98"/>
      <c r="CV76" s="98"/>
      <c r="CW76" s="98"/>
      <c r="CX76" s="98"/>
      <c r="CY76" s="98"/>
      <c r="CZ76" s="98"/>
      <c r="DA76" s="98"/>
      <c r="DB76" s="98"/>
      <c r="DC76" s="98"/>
      <c r="DD76" s="98"/>
      <c r="DE76" s="98"/>
      <c r="DF76" s="98"/>
      <c r="DG76" s="98"/>
      <c r="DH76" s="98"/>
      <c r="DI76" s="98"/>
      <c r="DJ76" s="98"/>
      <c r="DK76" s="98"/>
      <c r="DL76" s="98"/>
      <c r="DM76" s="98"/>
      <c r="DN76" s="98"/>
      <c r="DO76" s="98"/>
      <c r="DP76" s="98"/>
      <c r="DQ76" s="98"/>
      <c r="DR76" s="98"/>
      <c r="DS76" s="98"/>
      <c r="DT76" s="98"/>
      <c r="DU76" s="98"/>
      <c r="DV76" s="98"/>
      <c r="DW76" s="98"/>
      <c r="DX76" s="98"/>
      <c r="DY76" s="98"/>
      <c r="DZ76" s="98"/>
      <c r="EA76" s="98"/>
      <c r="EB76" s="98"/>
      <c r="EC76" s="98"/>
      <c r="ED76" s="98"/>
      <c r="EE76" s="98"/>
      <c r="EF76" s="98"/>
      <c r="EG76" s="98"/>
      <c r="EH76" s="98"/>
      <c r="EI76" s="98"/>
      <c r="EJ76" s="98"/>
      <c r="EK76" s="98"/>
      <c r="EL76" s="98"/>
      <c r="EM76" s="98"/>
      <c r="EN76" s="98"/>
      <c r="EO76" s="98"/>
      <c r="EP76" s="98"/>
      <c r="EQ76" s="98"/>
      <c r="ER76" s="98"/>
      <c r="ES76" s="98"/>
      <c r="ET76" s="98"/>
      <c r="EU76" s="98"/>
      <c r="EV76" s="98"/>
      <c r="EW76" s="98"/>
      <c r="EX76" s="98"/>
      <c r="EY76" s="98"/>
      <c r="EZ76" s="98"/>
      <c r="FA76" s="98"/>
      <c r="FB76" s="98"/>
      <c r="FC76" s="98"/>
      <c r="FD76" s="98"/>
      <c r="FE76" s="98"/>
      <c r="FF76" s="98"/>
      <c r="FG76" s="98"/>
      <c r="FH76" s="98"/>
      <c r="FI76" s="98"/>
      <c r="FJ76" s="98"/>
      <c r="FK76" s="98"/>
      <c r="FL76" s="98"/>
      <c r="FM76" s="98"/>
      <c r="FN76" s="98"/>
      <c r="FO76" s="98"/>
      <c r="FP76" s="98"/>
      <c r="FQ76" s="98"/>
      <c r="FR76" s="98"/>
      <c r="FS76" s="98"/>
      <c r="FT76" s="98"/>
      <c r="FU76" s="98"/>
      <c r="FV76" s="98"/>
      <c r="FW76" s="98"/>
      <c r="FX76" s="98"/>
      <c r="FY76" s="98"/>
      <c r="FZ76" s="98"/>
      <c r="GA76" s="98"/>
      <c r="GB76" s="98"/>
      <c r="GC76" s="98"/>
      <c r="GD76" s="98"/>
      <c r="GE76" s="98"/>
      <c r="GF76" s="98"/>
      <c r="GG76" s="98"/>
      <c r="GH76" s="98"/>
      <c r="GI76" s="98"/>
      <c r="GJ76" s="98"/>
      <c r="GK76" s="98"/>
      <c r="GL76" s="98"/>
      <c r="GM76" s="98"/>
      <c r="GN76" s="98"/>
      <c r="GO76" s="98"/>
      <c r="GP76" s="98"/>
      <c r="GQ76" s="98"/>
      <c r="GR76" s="98"/>
      <c r="GS76" s="98"/>
      <c r="GT76" s="98"/>
      <c r="GU76" s="98"/>
      <c r="GV76" s="98"/>
      <c r="GW76" s="98"/>
      <c r="GX76" s="98"/>
      <c r="GY76" s="98"/>
      <c r="GZ76" s="98"/>
      <c r="HA76" s="98"/>
      <c r="HB76" s="98"/>
      <c r="HC76" s="98"/>
      <c r="HD76" s="98"/>
      <c r="HE76" s="98"/>
      <c r="HF76" s="98"/>
      <c r="HG76" s="98"/>
      <c r="HH76" s="98"/>
      <c r="HI76" s="98"/>
      <c r="HJ76" s="98"/>
      <c r="HK76" s="98"/>
      <c r="HL76" s="98"/>
      <c r="HM76" s="98"/>
      <c r="HN76" s="98"/>
      <c r="HO76" s="98"/>
      <c r="HP76" s="98"/>
      <c r="HQ76" s="98"/>
      <c r="HR76" s="98"/>
      <c r="HS76" s="98"/>
      <c r="HT76" s="98"/>
      <c r="HU76" s="98"/>
      <c r="HV76" s="98"/>
      <c r="HW76" s="98"/>
      <c r="HX76" s="98"/>
      <c r="HY76" s="98"/>
      <c r="HZ76" s="98"/>
      <c r="IA76" s="98"/>
      <c r="IB76" s="98"/>
      <c r="IC76" s="98"/>
    </row>
  </sheetData>
  <mergeCells count="20">
    <mergeCell ref="K5:N5"/>
    <mergeCell ref="O5:R5"/>
    <mergeCell ref="U6:V6"/>
    <mergeCell ref="A10:A29"/>
    <mergeCell ref="A31:A37"/>
    <mergeCell ref="A38:K39"/>
    <mergeCell ref="S5:V5"/>
    <mergeCell ref="C6:D6"/>
    <mergeCell ref="E6:F6"/>
    <mergeCell ref="G6:H6"/>
    <mergeCell ref="I6:J6"/>
    <mergeCell ref="K6:L6"/>
    <mergeCell ref="M6:N6"/>
    <mergeCell ref="O6:P6"/>
    <mergeCell ref="Q6:R6"/>
    <mergeCell ref="S6:T6"/>
    <mergeCell ref="A5:A7"/>
    <mergeCell ref="B5:B7"/>
    <mergeCell ref="C5:F5"/>
    <mergeCell ref="G5:J5"/>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51</vt:i4>
      </vt:variant>
    </vt:vector>
  </HeadingPairs>
  <TitlesOfParts>
    <vt:vector size="51" baseType="lpstr">
      <vt:lpstr>TB1_Criminais</vt:lpstr>
      <vt:lpstr>TB2_Criminais</vt:lpstr>
      <vt:lpstr>TB3_Criminais</vt:lpstr>
      <vt:lpstr>TB4_Criminais</vt:lpstr>
      <vt:lpstr>TB5_Criminais</vt:lpstr>
      <vt:lpstr>TB6_Criminais</vt:lpstr>
      <vt:lpstr>TB7_Criminais</vt:lpstr>
      <vt:lpstr>TB8_Criminais</vt:lpstr>
      <vt:lpstr>TB9_Criminais</vt:lpstr>
      <vt:lpstr>TB10_Criminais</vt:lpstr>
      <vt:lpstr>TB11_Criminais</vt:lpstr>
      <vt:lpstr>Graf. 1</vt:lpstr>
      <vt:lpstr>TB12_Criminais</vt:lpstr>
      <vt:lpstr>Graf.2</vt:lpstr>
      <vt:lpstr>TB13_Criminais</vt:lpstr>
      <vt:lpstr>Graf.3</vt:lpstr>
      <vt:lpstr>TB14_Criminais</vt:lpstr>
      <vt:lpstr>TB15_Criminais</vt:lpstr>
      <vt:lpstr>TB16_Criminais</vt:lpstr>
      <vt:lpstr>TB17 - Finanças</vt:lpstr>
      <vt:lpstr>TB18 - Finanças</vt:lpstr>
      <vt:lpstr>TB19 - Finanças</vt:lpstr>
      <vt:lpstr>TB20 - Finanças</vt:lpstr>
      <vt:lpstr>TB21 - Finanças</vt:lpstr>
      <vt:lpstr>TB22 - Finanças</vt:lpstr>
      <vt:lpstr>TB23 - Finanças</vt:lpstr>
      <vt:lpstr>TB.24-25 - Finanças</vt:lpstr>
      <vt:lpstr>TB 26 - Finanças</vt:lpstr>
      <vt:lpstr>TB 27 Grafs. 4 e 5 - Finanças</vt:lpstr>
      <vt:lpstr>TB 28 - Prisões</vt:lpstr>
      <vt:lpstr>TB 29 - Prisões</vt:lpstr>
      <vt:lpstr>TB 30 - Prisões</vt:lpstr>
      <vt:lpstr>TB 31 - Prisões</vt:lpstr>
      <vt:lpstr>TB 32 - Prisões</vt:lpstr>
      <vt:lpstr>TB 33 - Prisões</vt:lpstr>
      <vt:lpstr>TB 34 - Prisões</vt:lpstr>
      <vt:lpstr>TB 35 - Prisões</vt:lpstr>
      <vt:lpstr>TB 36 - Prisões</vt:lpstr>
      <vt:lpstr>TB 37 - Prisões</vt:lpstr>
      <vt:lpstr>TB 38 - Efetivo</vt:lpstr>
      <vt:lpstr>TB 39 - Efetivo</vt:lpstr>
      <vt:lpstr>TB 40 - Efetivo</vt:lpstr>
      <vt:lpstr>TB 41 - Efetivo</vt:lpstr>
      <vt:lpstr>TB 42 - Efetivo</vt:lpstr>
      <vt:lpstr>TB 43 - Efetivo</vt:lpstr>
      <vt:lpstr>TB 44 - Efetivo</vt:lpstr>
      <vt:lpstr>TB 45 - Efetivo</vt:lpstr>
      <vt:lpstr>TB 46 - Socioeducativo</vt:lpstr>
      <vt:lpstr>TB 47 - Socioeducativo</vt:lpstr>
      <vt:lpstr>TB 48 - Socioeducativo</vt:lpstr>
      <vt:lpstr>TB 49 - Socioeducativo</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beatriz</dc:creator>
  <cp:lastModifiedBy>beatriz rodrigues</cp:lastModifiedBy>
  <cp:lastPrinted>2014-11-06T19:53:33Z</cp:lastPrinted>
  <dcterms:created xsi:type="dcterms:W3CDTF">2014-09-10T15:09:32Z</dcterms:created>
  <dcterms:modified xsi:type="dcterms:W3CDTF">2015-01-30T17:32:43Z</dcterms:modified>
</cp:coreProperties>
</file>