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wil\Documents\Computer\Arduino\Pedelec\"/>
    </mc:Choice>
  </mc:AlternateContent>
  <xr:revisionPtr revIDLastSave="0" documentId="8_{3491A8B7-2D5F-4F31-BC0E-FB9CEE32C79B}" xr6:coauthVersionLast="45" xr6:coauthVersionMax="45" xr10:uidLastSave="{00000000-0000-0000-0000-000000000000}"/>
  <bookViews>
    <workbookView xWindow="22932" yWindow="1272" windowWidth="23256" windowHeight="12576" xr2:uid="{AED501F9-C838-4884-BFAE-468524B13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2" i="1"/>
  <c r="F23" i="1"/>
  <c r="F22" i="1"/>
  <c r="J22" i="1"/>
  <c r="D18" i="1"/>
  <c r="D17" i="1"/>
  <c r="D15" i="1"/>
  <c r="D10" i="1"/>
  <c r="C11" i="1"/>
  <c r="C10" i="1"/>
  <c r="A6" i="1"/>
  <c r="C2" i="1"/>
</calcChain>
</file>

<file path=xl/sharedStrings.xml><?xml version="1.0" encoding="utf-8"?>
<sst xmlns="http://schemas.openxmlformats.org/spreadsheetml/2006/main" count="22" uniqueCount="19">
  <si>
    <t>ht</t>
  </si>
  <si>
    <t>wdth</t>
  </si>
  <si>
    <t>cal</t>
  </si>
  <si>
    <t>length coil</t>
  </si>
  <si>
    <t>nWires</t>
  </si>
  <si>
    <t>wiresPerMillimetre</t>
  </si>
  <si>
    <t>length</t>
  </si>
  <si>
    <t>lengthCoilSection</t>
  </si>
  <si>
    <t>wire diameter</t>
  </si>
  <si>
    <t>mm</t>
  </si>
  <si>
    <t>inch</t>
  </si>
  <si>
    <t>Try AWG 35 or 36</t>
  </si>
  <si>
    <t>AWG</t>
  </si>
  <si>
    <t>copperResistance
mOhm/m</t>
  </si>
  <si>
    <t>Resistance coil</t>
  </si>
  <si>
    <t>nTurns</t>
  </si>
  <si>
    <t>copperResistanceCheck
Ohm/m</t>
  </si>
  <si>
    <t>lengthWire
m</t>
  </si>
  <si>
    <t>diameterCoil
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</si>
</sst>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30F9-D2E9-4888-96EA-E8BF82262490}">
  <dimension ref="A1:J29"/>
  <sheetViews>
    <sheetView tabSelected="1" topLeftCell="A16" workbookViewId="0">
      <selection activeCell="G23" sqref="G23"/>
    </sheetView>
  </sheetViews>
  <sheetFormatPr defaultRowHeight="15" x14ac:dyDescent="0.25"/>
  <cols>
    <col min="1" max="1" width="12.7109375" customWidth="1"/>
    <col min="3" max="4" width="12" bestFit="1" customWidth="1"/>
    <col min="5" max="5" width="16.28515625" customWidth="1"/>
    <col min="6" max="6" width="12" bestFit="1" customWidth="1"/>
    <col min="7" max="7" width="13.140625" customWidth="1"/>
    <col min="10" max="10" width="24.42578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0.13</v>
      </c>
      <c r="B2">
        <v>14.58</v>
      </c>
      <c r="C2">
        <f>30/(0.13^2+14.58^2)^0.5</f>
        <v>2.0575313826245822</v>
      </c>
    </row>
    <row r="5" spans="1:4" x14ac:dyDescent="0.25">
      <c r="A5" t="s">
        <v>3</v>
      </c>
    </row>
    <row r="6" spans="1:4" x14ac:dyDescent="0.25">
      <c r="A6">
        <f>6.56*C2</f>
        <v>13.497405870017259</v>
      </c>
    </row>
    <row r="9" spans="1:4" x14ac:dyDescent="0.25">
      <c r="A9" t="s">
        <v>0</v>
      </c>
      <c r="B9" t="s">
        <v>1</v>
      </c>
      <c r="C9" t="s">
        <v>6</v>
      </c>
      <c r="D9" t="s">
        <v>7</v>
      </c>
    </row>
    <row r="10" spans="1:4" x14ac:dyDescent="0.25">
      <c r="A10">
        <v>0.02</v>
      </c>
      <c r="B10">
        <v>4.95</v>
      </c>
      <c r="C10">
        <f>(A10^2+B10^2)^0.5</f>
        <v>4.9500404038755077</v>
      </c>
      <c r="D10">
        <f>C10/C11*A6</f>
        <v>4.5389065491910241</v>
      </c>
    </row>
    <row r="11" spans="1:4" x14ac:dyDescent="0.25">
      <c r="A11">
        <v>0</v>
      </c>
      <c r="B11">
        <v>14.72</v>
      </c>
      <c r="C11">
        <f>(A11^2+B11^2)^0.5</f>
        <v>14.72</v>
      </c>
    </row>
    <row r="14" spans="1:4" x14ac:dyDescent="0.25">
      <c r="A14" t="s">
        <v>4</v>
      </c>
      <c r="D14">
        <v>35</v>
      </c>
    </row>
    <row r="15" spans="1:4" x14ac:dyDescent="0.25">
      <c r="A15" t="s">
        <v>5</v>
      </c>
      <c r="D15">
        <f>D14/D10</f>
        <v>7.7111083078452234</v>
      </c>
    </row>
    <row r="17" spans="1:10" x14ac:dyDescent="0.25">
      <c r="A17" t="s">
        <v>8</v>
      </c>
      <c r="D17">
        <f>1/D15</f>
        <v>0.12968304426260069</v>
      </c>
      <c r="E17" t="s">
        <v>9</v>
      </c>
    </row>
    <row r="18" spans="1:10" x14ac:dyDescent="0.25">
      <c r="D18">
        <f>D17/25.4</f>
        <v>5.1056316638819176E-3</v>
      </c>
      <c r="E18" t="s">
        <v>10</v>
      </c>
    </row>
    <row r="20" spans="1:10" x14ac:dyDescent="0.25">
      <c r="A20" t="s">
        <v>11</v>
      </c>
    </row>
    <row r="21" spans="1:10" ht="31.5" customHeight="1" x14ac:dyDescent="0.25">
      <c r="A21" t="s">
        <v>12</v>
      </c>
      <c r="D21" t="s">
        <v>5</v>
      </c>
      <c r="E21" s="1" t="s">
        <v>13</v>
      </c>
      <c r="F21" s="1" t="s">
        <v>17</v>
      </c>
      <c r="G21" t="s">
        <v>15</v>
      </c>
      <c r="J21" s="1" t="s">
        <v>16</v>
      </c>
    </row>
    <row r="22" spans="1:10" x14ac:dyDescent="0.25">
      <c r="A22">
        <v>35</v>
      </c>
      <c r="D22">
        <v>7.01</v>
      </c>
      <c r="E22">
        <v>1079</v>
      </c>
      <c r="F22">
        <f>A27/E22*1000</f>
        <v>74.142724745134373</v>
      </c>
      <c r="G22">
        <f>F22/PI()/A29*1000</f>
        <v>2145.4874795436222</v>
      </c>
      <c r="J22">
        <f>329/1000*3.3</f>
        <v>1.0856999999999999</v>
      </c>
    </row>
    <row r="23" spans="1:10" x14ac:dyDescent="0.25">
      <c r="A23">
        <v>36</v>
      </c>
      <c r="D23">
        <v>7.87</v>
      </c>
      <c r="E23">
        <v>1361</v>
      </c>
      <c r="F23">
        <f>A27/E23*1000</f>
        <v>58.780308596620131</v>
      </c>
      <c r="G23">
        <f>F23/PI()/A29*1000</f>
        <v>1700.9412126580223</v>
      </c>
    </row>
    <row r="26" spans="1:10" x14ac:dyDescent="0.25">
      <c r="A26" t="s">
        <v>14</v>
      </c>
    </row>
    <row r="27" spans="1:10" x14ac:dyDescent="0.25">
      <c r="A27">
        <v>80</v>
      </c>
    </row>
    <row r="28" spans="1:10" ht="45" x14ac:dyDescent="0.25">
      <c r="A28" s="1" t="s">
        <v>18</v>
      </c>
    </row>
    <row r="29" spans="1:10" x14ac:dyDescent="0.25">
      <c r="A2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Wilkinson</dc:creator>
  <cp:lastModifiedBy>Rob Wilkinson</cp:lastModifiedBy>
  <dcterms:created xsi:type="dcterms:W3CDTF">2019-10-31T12:59:45Z</dcterms:created>
  <dcterms:modified xsi:type="dcterms:W3CDTF">2019-10-31T14:09:03Z</dcterms:modified>
</cp:coreProperties>
</file>