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-DE\ES-DE\themes\catppuccin2-es-de\_inc\systems\"/>
    </mc:Choice>
  </mc:AlternateContent>
  <xr:revisionPtr revIDLastSave="0" documentId="8_{1079B55F-81AB-4D95-BA60-91E37E455FD4}" xr6:coauthVersionLast="47" xr6:coauthVersionMax="47" xr10:uidLastSave="{00000000-0000-0000-0000-000000000000}"/>
  <bookViews>
    <workbookView xWindow="0" yWindow="0" windowWidth="19200" windowHeight="15600" xr2:uid="{4F081FE7-05EB-4296-BF15-ABD1A250E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21" i="1" s="1"/>
  <c r="I9" i="1"/>
  <c r="I21" i="1" s="1"/>
  <c r="M9" i="1"/>
  <c r="M21" i="1" s="1"/>
  <c r="H10" i="1"/>
  <c r="H22" i="1" s="1"/>
  <c r="L10" i="1"/>
  <c r="L22" i="1" s="1"/>
  <c r="R8" i="1"/>
  <c r="E10" i="1" s="1"/>
  <c r="R7" i="1"/>
  <c r="F9" i="1" s="1"/>
  <c r="R6" i="1"/>
  <c r="I8" i="1" s="1"/>
  <c r="F7" i="1"/>
  <c r="G7" i="1"/>
  <c r="H7" i="1"/>
  <c r="I7" i="1"/>
  <c r="J7" i="1"/>
  <c r="K7" i="1"/>
  <c r="L7" i="1"/>
  <c r="M7" i="1"/>
  <c r="E7" i="1"/>
  <c r="I20" i="1" l="1"/>
  <c r="I12" i="1"/>
  <c r="E14" i="1"/>
  <c r="E22" i="1"/>
  <c r="F13" i="1"/>
  <c r="F21" i="1"/>
  <c r="L8" i="1"/>
  <c r="H14" i="1"/>
  <c r="M13" i="1"/>
  <c r="I13" i="1"/>
  <c r="E13" i="1"/>
  <c r="K8" i="1"/>
  <c r="G8" i="1"/>
  <c r="K10" i="1"/>
  <c r="G10" i="1"/>
  <c r="L9" i="1"/>
  <c r="H9" i="1"/>
  <c r="E8" i="1"/>
  <c r="J8" i="1"/>
  <c r="F8" i="1"/>
  <c r="J10" i="1"/>
  <c r="F10" i="1"/>
  <c r="K9" i="1"/>
  <c r="G9" i="1"/>
  <c r="H8" i="1"/>
  <c r="L14" i="1"/>
  <c r="M8" i="1"/>
  <c r="M10" i="1"/>
  <c r="I10" i="1"/>
  <c r="J9" i="1"/>
  <c r="M20" i="1" l="1"/>
  <c r="M12" i="1"/>
  <c r="F14" i="1"/>
  <c r="F22" i="1"/>
  <c r="E12" i="1"/>
  <c r="E20" i="1"/>
  <c r="M14" i="1"/>
  <c r="M22" i="1"/>
  <c r="G13" i="1"/>
  <c r="G21" i="1"/>
  <c r="F20" i="1"/>
  <c r="F12" i="1"/>
  <c r="L13" i="1"/>
  <c r="L21" i="1"/>
  <c r="K20" i="1"/>
  <c r="K12" i="1"/>
  <c r="K13" i="1"/>
  <c r="K21" i="1"/>
  <c r="J20" i="1"/>
  <c r="J12" i="1"/>
  <c r="G22" i="1"/>
  <c r="G14" i="1"/>
  <c r="L20" i="1"/>
  <c r="L12" i="1"/>
  <c r="J13" i="1"/>
  <c r="J21" i="1"/>
  <c r="K22" i="1"/>
  <c r="K14" i="1"/>
  <c r="I14" i="1"/>
  <c r="I22" i="1"/>
  <c r="H20" i="1"/>
  <c r="H12" i="1"/>
  <c r="J14" i="1"/>
  <c r="J22" i="1"/>
  <c r="H13" i="1"/>
  <c r="H21" i="1"/>
  <c r="G20" i="1"/>
  <c r="G12" i="1"/>
</calcChain>
</file>

<file path=xl/sharedStrings.xml><?xml version="1.0" encoding="utf-8"?>
<sst xmlns="http://schemas.openxmlformats.org/spreadsheetml/2006/main" count="32" uniqueCount="13">
  <si>
    <t>grid size</t>
  </si>
  <si>
    <t>x</t>
  </si>
  <si>
    <t>y</t>
  </si>
  <si>
    <t>itemspacing</t>
  </si>
  <si>
    <t>item size</t>
  </si>
  <si>
    <t>itemSpacing</t>
  </si>
  <si>
    <t>high</t>
  </si>
  <si>
    <t>y (2 high)</t>
  </si>
  <si>
    <t>y (3 high)</t>
  </si>
  <si>
    <t>y (4 high)</t>
  </si>
  <si>
    <t># wide calc</t>
  </si>
  <si>
    <t># rounded down</t>
  </si>
  <si>
    <t>grid size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</si>
</sst>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6F93-39A1-41ED-BB87-9849304114AB}">
  <dimension ref="A2:R22"/>
  <sheetViews>
    <sheetView tabSelected="1" workbookViewId="0">
      <selection activeCell="G19" sqref="G19"/>
    </sheetView>
  </sheetViews>
  <sheetFormatPr defaultRowHeight="15" x14ac:dyDescent="0.25"/>
  <sheetData>
    <row r="2" spans="1:18" x14ac:dyDescent="0.25">
      <c r="P2" t="s">
        <v>0</v>
      </c>
      <c r="Q2" t="s">
        <v>1</v>
      </c>
      <c r="R2">
        <v>0.9</v>
      </c>
    </row>
    <row r="3" spans="1:18" x14ac:dyDescent="0.25">
      <c r="E3" s="1">
        <v>1</v>
      </c>
      <c r="F3" s="1">
        <v>5</v>
      </c>
      <c r="G3" s="1">
        <v>4</v>
      </c>
      <c r="H3" s="1">
        <v>3</v>
      </c>
      <c r="I3" s="1">
        <v>16</v>
      </c>
      <c r="J3" s="1">
        <v>16</v>
      </c>
      <c r="K3" s="1">
        <v>19.5</v>
      </c>
      <c r="L3" s="1">
        <v>21</v>
      </c>
      <c r="M3" s="1">
        <v>8</v>
      </c>
      <c r="Q3" t="s">
        <v>2</v>
      </c>
      <c r="R3">
        <v>0.75</v>
      </c>
    </row>
    <row r="4" spans="1:18" x14ac:dyDescent="0.25">
      <c r="E4" s="1">
        <v>1</v>
      </c>
      <c r="F4" s="1">
        <v>4</v>
      </c>
      <c r="G4" s="1">
        <v>3</v>
      </c>
      <c r="H4" s="1">
        <v>2</v>
      </c>
      <c r="I4" s="1">
        <v>10</v>
      </c>
      <c r="J4" s="1">
        <v>9</v>
      </c>
      <c r="K4" s="1">
        <v>9</v>
      </c>
      <c r="L4" s="1">
        <v>9</v>
      </c>
      <c r="M4" s="1">
        <v>7</v>
      </c>
    </row>
    <row r="5" spans="1:18" x14ac:dyDescent="0.25">
      <c r="E5" s="1">
        <v>720</v>
      </c>
      <c r="F5" s="1">
        <v>900</v>
      </c>
      <c r="G5" s="1">
        <v>960</v>
      </c>
      <c r="H5" s="1">
        <v>1080</v>
      </c>
      <c r="I5" s="1">
        <v>1152</v>
      </c>
      <c r="J5" s="1">
        <v>1280</v>
      </c>
      <c r="K5" s="1">
        <v>1560</v>
      </c>
      <c r="L5" s="1">
        <v>1680</v>
      </c>
      <c r="M5">
        <v>1240</v>
      </c>
      <c r="P5" t="s">
        <v>3</v>
      </c>
      <c r="Q5" t="s">
        <v>2</v>
      </c>
      <c r="R5">
        <v>2.5000000000000001E-2</v>
      </c>
    </row>
    <row r="6" spans="1:18" x14ac:dyDescent="0.25">
      <c r="E6" s="1">
        <v>720</v>
      </c>
      <c r="F6" s="1">
        <v>720</v>
      </c>
      <c r="G6" s="1">
        <v>720</v>
      </c>
      <c r="H6" s="1">
        <v>720</v>
      </c>
      <c r="I6" s="1">
        <v>720</v>
      </c>
      <c r="J6" s="1">
        <v>720</v>
      </c>
      <c r="K6" s="1">
        <v>720</v>
      </c>
      <c r="L6" s="1">
        <v>720</v>
      </c>
      <c r="M6" s="1">
        <v>1080</v>
      </c>
      <c r="P6" t="s">
        <v>4</v>
      </c>
      <c r="Q6" t="s">
        <v>7</v>
      </c>
      <c r="R6">
        <f>($R$3-$R$5)/2</f>
        <v>0.36249999999999999</v>
      </c>
    </row>
    <row r="7" spans="1:18" x14ac:dyDescent="0.25">
      <c r="C7" t="s">
        <v>5</v>
      </c>
      <c r="D7" t="s">
        <v>1</v>
      </c>
      <c r="E7">
        <f>$R$5*E6/E5</f>
        <v>2.5000000000000001E-2</v>
      </c>
      <c r="F7">
        <f t="shared" ref="F7:M7" si="0">$R$5*F6/F5</f>
        <v>0.02</v>
      </c>
      <c r="G7">
        <f t="shared" si="0"/>
        <v>1.8749999999999999E-2</v>
      </c>
      <c r="H7">
        <f t="shared" si="0"/>
        <v>1.6666666666666666E-2</v>
      </c>
      <c r="I7">
        <f t="shared" si="0"/>
        <v>1.5625E-2</v>
      </c>
      <c r="J7">
        <f t="shared" si="0"/>
        <v>1.40625E-2</v>
      </c>
      <c r="K7">
        <f t="shared" si="0"/>
        <v>1.1538461538461539E-2</v>
      </c>
      <c r="L7">
        <f t="shared" si="0"/>
        <v>1.0714285714285714E-2</v>
      </c>
      <c r="M7">
        <f t="shared" si="0"/>
        <v>2.1774193548387097E-2</v>
      </c>
      <c r="Q7" t="s">
        <v>8</v>
      </c>
      <c r="R7">
        <f>($R$3-(2*$R$5))/3</f>
        <v>0.23333333333333331</v>
      </c>
    </row>
    <row r="8" spans="1:18" x14ac:dyDescent="0.25">
      <c r="A8">
        <v>2</v>
      </c>
      <c r="B8" t="s">
        <v>6</v>
      </c>
      <c r="C8" t="s">
        <v>4</v>
      </c>
      <c r="D8" t="s">
        <v>1</v>
      </c>
      <c r="E8">
        <f>$R6*E$6/E$5</f>
        <v>0.36249999999999999</v>
      </c>
      <c r="F8">
        <f t="shared" ref="F8:M8" si="1">$R6*F$6/F$5</f>
        <v>0.28999999999999998</v>
      </c>
      <c r="G8">
        <f t="shared" si="1"/>
        <v>0.27187499999999998</v>
      </c>
      <c r="H8">
        <f t="shared" si="1"/>
        <v>0.24166666666666667</v>
      </c>
      <c r="I8">
        <f t="shared" si="1"/>
        <v>0.2265625</v>
      </c>
      <c r="J8">
        <f t="shared" si="1"/>
        <v>0.20390625000000001</v>
      </c>
      <c r="K8">
        <f t="shared" si="1"/>
        <v>0.1673076923076923</v>
      </c>
      <c r="L8">
        <f t="shared" si="1"/>
        <v>0.15535714285714286</v>
      </c>
      <c r="M8">
        <f t="shared" si="1"/>
        <v>0.31572580645161291</v>
      </c>
      <c r="Q8" t="s">
        <v>9</v>
      </c>
      <c r="R8">
        <f>($R$3-(3*$R$5))/4</f>
        <v>0.16875000000000001</v>
      </c>
    </row>
    <row r="9" spans="1:18" x14ac:dyDescent="0.25">
      <c r="A9">
        <v>3</v>
      </c>
      <c r="B9" t="s">
        <v>6</v>
      </c>
      <c r="C9" t="s">
        <v>4</v>
      </c>
      <c r="D9" t="s">
        <v>1</v>
      </c>
      <c r="E9">
        <f t="shared" ref="E9:M9" si="2">$R7*E$6/E$5</f>
        <v>0.23333333333333328</v>
      </c>
      <c r="F9">
        <f t="shared" si="2"/>
        <v>0.18666666666666665</v>
      </c>
      <c r="G9">
        <f t="shared" si="2"/>
        <v>0.17499999999999996</v>
      </c>
      <c r="H9">
        <f t="shared" si="2"/>
        <v>0.15555555555555553</v>
      </c>
      <c r="I9">
        <f t="shared" si="2"/>
        <v>0.14583333333333331</v>
      </c>
      <c r="J9">
        <f t="shared" si="2"/>
        <v>0.13124999999999998</v>
      </c>
      <c r="K9">
        <f t="shared" si="2"/>
        <v>0.10769230769230767</v>
      </c>
      <c r="L9">
        <f t="shared" si="2"/>
        <v>9.9999999999999978E-2</v>
      </c>
      <c r="M9">
        <f t="shared" si="2"/>
        <v>0.20322580645161287</v>
      </c>
    </row>
    <row r="10" spans="1:18" x14ac:dyDescent="0.25">
      <c r="A10">
        <v>4</v>
      </c>
      <c r="B10" t="s">
        <v>6</v>
      </c>
      <c r="C10" t="s">
        <v>4</v>
      </c>
      <c r="D10" t="s">
        <v>1</v>
      </c>
      <c r="E10">
        <f t="shared" ref="E10:M10" si="3">$R8*E$6/E$5</f>
        <v>0.16875000000000001</v>
      </c>
      <c r="F10">
        <f t="shared" si="3"/>
        <v>0.13500000000000001</v>
      </c>
      <c r="G10">
        <f t="shared" si="3"/>
        <v>0.12656250000000002</v>
      </c>
      <c r="H10">
        <f t="shared" si="3"/>
        <v>0.11250000000000002</v>
      </c>
      <c r="I10">
        <f t="shared" si="3"/>
        <v>0.10546875000000001</v>
      </c>
      <c r="J10">
        <f t="shared" si="3"/>
        <v>9.4921875000000017E-2</v>
      </c>
      <c r="K10">
        <f t="shared" si="3"/>
        <v>7.7884615384615399E-2</v>
      </c>
      <c r="L10">
        <f t="shared" si="3"/>
        <v>7.2321428571428578E-2</v>
      </c>
      <c r="M10">
        <f t="shared" si="3"/>
        <v>0.1469758064516129</v>
      </c>
    </row>
    <row r="12" spans="1:18" x14ac:dyDescent="0.25">
      <c r="A12">
        <v>2</v>
      </c>
      <c r="B12" t="s">
        <v>6</v>
      </c>
      <c r="C12" t="s">
        <v>10</v>
      </c>
      <c r="E12">
        <f>$R$2/E8</f>
        <v>2.4827586206896552</v>
      </c>
      <c r="F12">
        <f t="shared" ref="F12:M12" si="4">$R$2/F8</f>
        <v>3.1034482758620694</v>
      </c>
      <c r="G12">
        <f t="shared" si="4"/>
        <v>3.3103448275862073</v>
      </c>
      <c r="H12">
        <f t="shared" si="4"/>
        <v>3.7241379310344827</v>
      </c>
      <c r="I12">
        <f t="shared" si="4"/>
        <v>3.9724137931034482</v>
      </c>
      <c r="J12">
        <f t="shared" si="4"/>
        <v>4.4137931034482758</v>
      </c>
      <c r="K12">
        <f t="shared" si="4"/>
        <v>5.3793103448275863</v>
      </c>
      <c r="L12">
        <f t="shared" si="4"/>
        <v>5.7931034482758621</v>
      </c>
      <c r="M12">
        <f t="shared" si="4"/>
        <v>2.8505747126436782</v>
      </c>
    </row>
    <row r="13" spans="1:18" x14ac:dyDescent="0.25">
      <c r="A13">
        <v>3</v>
      </c>
      <c r="B13" t="s">
        <v>6</v>
      </c>
      <c r="E13">
        <f t="shared" ref="E13:M13" si="5">$R$2/E9</f>
        <v>3.8571428571428581</v>
      </c>
      <c r="F13">
        <f t="shared" si="5"/>
        <v>4.8214285714285721</v>
      </c>
      <c r="G13">
        <f t="shared" si="5"/>
        <v>5.1428571428571441</v>
      </c>
      <c r="H13">
        <f t="shared" si="5"/>
        <v>5.7857142857142865</v>
      </c>
      <c r="I13">
        <f t="shared" si="5"/>
        <v>6.1714285714285726</v>
      </c>
      <c r="J13">
        <f t="shared" si="5"/>
        <v>6.8571428571428585</v>
      </c>
      <c r="K13">
        <f t="shared" si="5"/>
        <v>8.3571428571428594</v>
      </c>
      <c r="L13">
        <f t="shared" si="5"/>
        <v>9.0000000000000018</v>
      </c>
      <c r="M13">
        <f t="shared" si="5"/>
        <v>4.4285714285714297</v>
      </c>
    </row>
    <row r="14" spans="1:18" x14ac:dyDescent="0.25">
      <c r="A14">
        <v>4</v>
      </c>
      <c r="B14" t="s">
        <v>6</v>
      </c>
      <c r="E14">
        <f t="shared" ref="E14:M14" si="6">$R$2/E10</f>
        <v>5.333333333333333</v>
      </c>
      <c r="F14">
        <f t="shared" si="6"/>
        <v>6.6666666666666661</v>
      </c>
      <c r="G14">
        <f t="shared" si="6"/>
        <v>7.1111111111111098</v>
      </c>
      <c r="H14">
        <f t="shared" si="6"/>
        <v>7.9999999999999991</v>
      </c>
      <c r="I14">
        <f t="shared" si="6"/>
        <v>8.5333333333333332</v>
      </c>
      <c r="J14">
        <f t="shared" si="6"/>
        <v>9.4814814814814792</v>
      </c>
      <c r="K14">
        <f t="shared" si="6"/>
        <v>11.555555555555554</v>
      </c>
      <c r="L14">
        <f t="shared" si="6"/>
        <v>12.444444444444443</v>
      </c>
      <c r="M14">
        <f t="shared" si="6"/>
        <v>6.1234567901234573</v>
      </c>
    </row>
    <row r="16" spans="1:18" x14ac:dyDescent="0.25">
      <c r="A16">
        <v>2</v>
      </c>
      <c r="B16" t="s">
        <v>6</v>
      </c>
      <c r="C16" t="s">
        <v>11</v>
      </c>
      <c r="E16">
        <v>2</v>
      </c>
      <c r="F16">
        <v>2</v>
      </c>
      <c r="G16">
        <v>3</v>
      </c>
      <c r="H16">
        <v>3</v>
      </c>
      <c r="I16">
        <v>3</v>
      </c>
      <c r="J16">
        <v>4</v>
      </c>
      <c r="K16">
        <v>5</v>
      </c>
      <c r="L16">
        <v>5</v>
      </c>
      <c r="M16">
        <v>2</v>
      </c>
    </row>
    <row r="17" spans="1:13" x14ac:dyDescent="0.25">
      <c r="A17">
        <v>3</v>
      </c>
      <c r="B17" t="s">
        <v>6</v>
      </c>
      <c r="E17">
        <v>3</v>
      </c>
      <c r="F17">
        <v>4</v>
      </c>
      <c r="G17">
        <v>4</v>
      </c>
      <c r="H17">
        <v>5</v>
      </c>
      <c r="I17">
        <v>5</v>
      </c>
      <c r="J17">
        <v>6</v>
      </c>
      <c r="K17">
        <v>7</v>
      </c>
      <c r="L17">
        <v>8</v>
      </c>
      <c r="M17">
        <v>4</v>
      </c>
    </row>
    <row r="18" spans="1:13" x14ac:dyDescent="0.25">
      <c r="A18">
        <v>4</v>
      </c>
      <c r="B18" t="s">
        <v>6</v>
      </c>
      <c r="E18">
        <v>4</v>
      </c>
      <c r="F18">
        <v>5</v>
      </c>
      <c r="G18">
        <v>6</v>
      </c>
      <c r="H18">
        <v>7</v>
      </c>
      <c r="I18">
        <v>7</v>
      </c>
      <c r="J18">
        <v>8</v>
      </c>
      <c r="K18">
        <v>10</v>
      </c>
      <c r="L18">
        <v>10</v>
      </c>
      <c r="M18">
        <v>5</v>
      </c>
    </row>
    <row r="20" spans="1:13" x14ac:dyDescent="0.25">
      <c r="A20">
        <v>2</v>
      </c>
      <c r="B20" t="s">
        <v>6</v>
      </c>
      <c r="C20" t="s">
        <v>12</v>
      </c>
      <c r="E20">
        <f>(E16*E8)+(E16-1)*E$7</f>
        <v>0.75</v>
      </c>
      <c r="F20">
        <f t="shared" ref="F20:M20" si="7">(F16*F8)+(F16-1)*F$7</f>
        <v>0.6</v>
      </c>
      <c r="G20">
        <f t="shared" si="7"/>
        <v>0.85312499999999991</v>
      </c>
      <c r="H20">
        <f t="shared" si="7"/>
        <v>0.7583333333333333</v>
      </c>
      <c r="I20">
        <f t="shared" si="7"/>
        <v>0.7109375</v>
      </c>
      <c r="J20">
        <f t="shared" si="7"/>
        <v>0.85781250000000009</v>
      </c>
      <c r="K20">
        <f t="shared" si="7"/>
        <v>0.88269230769230766</v>
      </c>
      <c r="L20">
        <f t="shared" si="7"/>
        <v>0.81964285714285712</v>
      </c>
      <c r="M20">
        <f t="shared" si="7"/>
        <v>0.65322580645161288</v>
      </c>
    </row>
    <row r="21" spans="1:13" x14ac:dyDescent="0.25">
      <c r="A21">
        <v>3</v>
      </c>
      <c r="B21" t="s">
        <v>6</v>
      </c>
      <c r="E21">
        <f t="shared" ref="E21:M21" si="8">(E17*E9)+(E17-1)*E$7</f>
        <v>0.74999999999999989</v>
      </c>
      <c r="F21">
        <f t="shared" si="8"/>
        <v>0.80666666666666664</v>
      </c>
      <c r="G21">
        <f t="shared" si="8"/>
        <v>0.75624999999999987</v>
      </c>
      <c r="H21">
        <f t="shared" si="8"/>
        <v>0.84444444444444433</v>
      </c>
      <c r="I21">
        <f t="shared" si="8"/>
        <v>0.79166666666666652</v>
      </c>
      <c r="J21">
        <f t="shared" si="8"/>
        <v>0.85781249999999987</v>
      </c>
      <c r="K21">
        <f t="shared" si="8"/>
        <v>0.82307692307692293</v>
      </c>
      <c r="L21">
        <f t="shared" si="8"/>
        <v>0.87499999999999978</v>
      </c>
      <c r="M21">
        <f t="shared" si="8"/>
        <v>0.87822580645161274</v>
      </c>
    </row>
    <row r="22" spans="1:13" x14ac:dyDescent="0.25">
      <c r="A22">
        <v>4</v>
      </c>
      <c r="B22" t="s">
        <v>6</v>
      </c>
      <c r="E22">
        <f t="shared" ref="E22:M22" si="9">(E18*E10)+(E18-1)*E$7</f>
        <v>0.75</v>
      </c>
      <c r="F22">
        <f t="shared" si="9"/>
        <v>0.755</v>
      </c>
      <c r="G22">
        <f t="shared" si="9"/>
        <v>0.85312500000000013</v>
      </c>
      <c r="H22">
        <f t="shared" si="9"/>
        <v>0.88750000000000007</v>
      </c>
      <c r="I22">
        <f t="shared" si="9"/>
        <v>0.83203125000000011</v>
      </c>
      <c r="J22">
        <f t="shared" si="9"/>
        <v>0.85781250000000009</v>
      </c>
      <c r="K22">
        <f t="shared" si="9"/>
        <v>0.88269230769230778</v>
      </c>
      <c r="L22">
        <f t="shared" si="9"/>
        <v>0.81964285714285723</v>
      </c>
      <c r="M22">
        <f t="shared" si="9"/>
        <v>0.82197580645161294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Ahrens</dc:creator>
  <cp:lastModifiedBy>Robert Ahrens</cp:lastModifiedBy>
  <dcterms:created xsi:type="dcterms:W3CDTF">2025-08-23T05:01:27Z</dcterms:created>
  <dcterms:modified xsi:type="dcterms:W3CDTF">2025-08-23T05:29:29Z</dcterms:modified>
</cp:coreProperties>
</file>