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charts/chart10.xml" ContentType="application/vnd.openxmlformats-officedocument.drawingml.chart+xml"/>
  <Override PartName="/xl/drawings/drawing6.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drawings/drawing7.xml" ContentType="application/vnd.openxmlformats-officedocument.drawing+xml"/>
  <Override PartName="/xl/charts/chart15.xml" ContentType="application/vnd.openxmlformats-officedocument.drawingml.chart+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xml"/>
  <Override PartName="/xl/charts/chart17.xml" ContentType="application/vnd.openxmlformats-officedocument.drawingml.chart+xml"/>
  <Override PartName="/xl/drawings/drawing10.xml" ContentType="application/vnd.openxmlformats-officedocument.drawing+xml"/>
  <Override PartName="/xl/charts/chart18.xml" ContentType="application/vnd.openxmlformats-officedocument.drawingml.chart+xml"/>
  <Override PartName="/xl/drawings/drawing11.xml" ContentType="application/vnd.openxmlformats-officedocument.drawing+xml"/>
  <Override PartName="/xl/charts/chart19.xml" ContentType="application/vnd.openxmlformats-officedocument.drawingml.chart+xml"/>
  <Override PartName="/xl/drawings/drawing12.xml" ContentType="application/vnd.openxmlformats-officedocument.drawing+xml"/>
  <Override PartName="/xl/charts/chart20.xml" ContentType="application/vnd.openxmlformats-officedocument.drawingml.chart+xml"/>
  <Override PartName="/xl/drawings/drawing13.xml" ContentType="application/vnd.openxmlformats-officedocument.drawing+xml"/>
  <Override PartName="/xl/charts/chart21.xml" ContentType="application/vnd.openxmlformats-officedocument.drawingml.chart+xml"/>
  <Override PartName="/xl/drawings/drawing14.xml" ContentType="application/vnd.openxmlformats-officedocument.drawing+xml"/>
  <Override PartName="/xl/charts/chart22.xml" ContentType="application/vnd.openxmlformats-officedocument.drawingml.chart+xml"/>
  <Override PartName="/xl/drawings/drawing15.xml" ContentType="application/vnd.openxmlformats-officedocument.drawing+xml"/>
  <Override PartName="/xl/charts/chart23.xml" ContentType="application/vnd.openxmlformats-officedocument.drawingml.chart+xml"/>
  <Override PartName="/xl/drawings/drawing16.xml" ContentType="application/vnd.openxmlformats-officedocument.drawing+xml"/>
  <Override PartName="/xl/charts/chart24.xml" ContentType="application/vnd.openxmlformats-officedocument.drawingml.chart+xml"/>
  <Override PartName="/xl/drawings/drawing17.xml" ContentType="application/vnd.openxmlformats-officedocument.drawing+xml"/>
  <Override PartName="/xl/charts/chart2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15" windowWidth="23475" windowHeight="9765" tabRatio="873" activeTab="22"/>
  </bookViews>
  <sheets>
    <sheet name="Alle Ergebnisse" sheetId="39" r:id="rId1"/>
    <sheet name="Teilnehmerzahlen" sheetId="38" r:id="rId2"/>
    <sheet name="Q1" sheetId="2" r:id="rId3"/>
    <sheet name="Q2" sheetId="3" r:id="rId4"/>
    <sheet name="Q3" sheetId="4" r:id="rId5"/>
    <sheet name="Q4" sheetId="5" r:id="rId6"/>
    <sheet name="Q5" sheetId="6" r:id="rId7"/>
    <sheet name="Q6" sheetId="40" r:id="rId8"/>
    <sheet name="Q7" sheetId="47" r:id="rId9"/>
    <sheet name="Q8" sheetId="41" r:id="rId10"/>
    <sheet name="Q9" sheetId="11" r:id="rId11"/>
    <sheet name="Q10" sheetId="42" r:id="rId12"/>
    <sheet name="Q11" sheetId="43" r:id="rId13"/>
    <sheet name="Q12" sheetId="44" r:id="rId14"/>
    <sheet name="Q13" sheetId="15" r:id="rId15"/>
    <sheet name="Q14" sheetId="17" r:id="rId16"/>
    <sheet name="Q15" sheetId="45" r:id="rId17"/>
    <sheet name="Q16" sheetId="46" r:id="rId18"/>
    <sheet name="Q17" sheetId="19" r:id="rId19"/>
    <sheet name="Q18" sheetId="24" r:id="rId20"/>
    <sheet name="Q19" sheetId="25" r:id="rId21"/>
    <sheet name="Q20" sheetId="26" r:id="rId22"/>
    <sheet name="Q21" sheetId="27" r:id="rId23"/>
  </sheets>
  <definedNames>
    <definedName name="_xlnm._FilterDatabase" localSheetId="0" hidden="1">'Alle Ergebnisse'!$A$1:$BS$152</definedName>
  </definedNames>
  <calcPr calcId="145621"/>
</workbook>
</file>

<file path=xl/calcChain.xml><?xml version="1.0" encoding="utf-8"?>
<calcChain xmlns="http://schemas.openxmlformats.org/spreadsheetml/2006/main">
  <c r="J21" i="3" l="1"/>
  <c r="E21" i="3"/>
  <c r="F21" i="3"/>
  <c r="G21" i="3"/>
  <c r="H21" i="3"/>
  <c r="I21" i="3"/>
  <c r="D21" i="3"/>
  <c r="J20" i="3"/>
  <c r="E20" i="3"/>
  <c r="F20" i="3"/>
  <c r="G20" i="3"/>
  <c r="H20" i="3"/>
  <c r="I20" i="3"/>
  <c r="D20" i="3"/>
  <c r="J17" i="3"/>
  <c r="E18" i="3" s="1"/>
  <c r="J14" i="3"/>
  <c r="F15" i="3" s="1"/>
  <c r="J11" i="3"/>
  <c r="F12" i="3" s="1"/>
  <c r="J8" i="3"/>
  <c r="E9" i="3" s="1"/>
  <c r="J5" i="3"/>
  <c r="E6" i="3" s="1"/>
  <c r="J2" i="3"/>
  <c r="H3" i="3" s="1"/>
  <c r="F2" i="47"/>
  <c r="D4" i="47"/>
  <c r="E4" i="47"/>
  <c r="C4" i="47"/>
  <c r="B4" i="47"/>
  <c r="B3" i="47"/>
  <c r="H15" i="3" l="1"/>
  <c r="G12" i="3"/>
  <c r="H9" i="3"/>
  <c r="G9" i="3"/>
  <c r="D9" i="3"/>
  <c r="F9" i="3"/>
  <c r="I9" i="3"/>
  <c r="H6" i="3"/>
  <c r="G6" i="3"/>
  <c r="D6" i="3"/>
  <c r="F6" i="3"/>
  <c r="I6" i="3"/>
  <c r="J9" i="3"/>
  <c r="F18" i="3"/>
  <c r="I18" i="3"/>
  <c r="J6" i="3"/>
  <c r="D18" i="3"/>
  <c r="G15" i="3"/>
  <c r="D12" i="3"/>
  <c r="J18" i="3"/>
  <c r="J12" i="3"/>
  <c r="H18" i="3"/>
  <c r="D15" i="3"/>
  <c r="I12" i="3"/>
  <c r="E12" i="3"/>
  <c r="J15" i="3"/>
  <c r="G18" i="3"/>
  <c r="I15" i="3"/>
  <c r="E15" i="3"/>
  <c r="H12" i="3"/>
  <c r="G3" i="3"/>
  <c r="I3" i="3"/>
  <c r="D3" i="3"/>
  <c r="J3" i="3"/>
  <c r="E3" i="3"/>
  <c r="F3" i="3"/>
  <c r="E3" i="47"/>
  <c r="D3" i="47"/>
  <c r="C3" i="47"/>
  <c r="F4" i="47"/>
  <c r="F3" i="47"/>
  <c r="L10" i="38"/>
  <c r="L6" i="38"/>
  <c r="E4" i="45"/>
  <c r="D4" i="45"/>
  <c r="C4" i="45"/>
  <c r="B4" i="45"/>
  <c r="F2" i="45"/>
  <c r="E3" i="45" s="1"/>
  <c r="F2" i="15"/>
  <c r="E4" i="15"/>
  <c r="C4" i="44"/>
  <c r="B4" i="44"/>
  <c r="D2" i="44"/>
  <c r="D4" i="44" s="1"/>
  <c r="C4" i="43"/>
  <c r="B4" i="43"/>
  <c r="D2" i="43"/>
  <c r="D4" i="43" s="1"/>
  <c r="C4" i="42"/>
  <c r="B4" i="42"/>
  <c r="D2" i="42"/>
  <c r="D3" i="42" s="1"/>
  <c r="C4" i="41"/>
  <c r="B4" i="41"/>
  <c r="D2" i="41"/>
  <c r="D4" i="41" s="1"/>
  <c r="F10" i="40"/>
  <c r="F7" i="40" s="1"/>
  <c r="E10" i="40"/>
  <c r="E5" i="40" s="1"/>
  <c r="D10" i="40"/>
  <c r="D7" i="40" s="1"/>
  <c r="C10" i="40"/>
  <c r="C9" i="40" s="1"/>
  <c r="C4" i="5"/>
  <c r="B4" i="5"/>
  <c r="D2" i="5"/>
  <c r="B3" i="5" s="1"/>
  <c r="D10" i="4"/>
  <c r="D9" i="4" s="1"/>
  <c r="E10" i="4"/>
  <c r="E9" i="4" s="1"/>
  <c r="F10" i="4"/>
  <c r="F9" i="4" s="1"/>
  <c r="G10" i="4"/>
  <c r="G9" i="4" s="1"/>
  <c r="C10" i="4"/>
  <c r="C9" i="4" s="1"/>
  <c r="G4" i="27"/>
  <c r="G3" i="27"/>
  <c r="H4" i="27"/>
  <c r="I4" i="27"/>
  <c r="J4" i="27"/>
  <c r="K4" i="27"/>
  <c r="D4" i="26"/>
  <c r="D2" i="24"/>
  <c r="H10" i="38"/>
  <c r="H8" i="38"/>
  <c r="K6" i="38"/>
  <c r="K8" i="38" s="1"/>
  <c r="J6" i="38"/>
  <c r="J8" i="38" s="1"/>
  <c r="I6" i="38"/>
  <c r="I8" i="38" s="1"/>
  <c r="H6" i="38"/>
  <c r="H7" i="38" s="1"/>
  <c r="H9" i="38"/>
  <c r="H11" i="38"/>
  <c r="I11" i="38" s="1"/>
  <c r="J11" i="38" s="1"/>
  <c r="K11" i="38" s="1"/>
  <c r="L11" i="38" s="1"/>
  <c r="K10" i="38"/>
  <c r="J10" i="38"/>
  <c r="I10" i="38"/>
  <c r="L8" i="38" l="1"/>
  <c r="B3" i="45"/>
  <c r="C3" i="45"/>
  <c r="D3" i="45"/>
  <c r="D3" i="44"/>
  <c r="B3" i="44"/>
  <c r="C3" i="44"/>
  <c r="D3" i="43"/>
  <c r="B3" i="43"/>
  <c r="C3" i="43"/>
  <c r="B3" i="42"/>
  <c r="C3" i="42"/>
  <c r="D4" i="42"/>
  <c r="B3" i="41"/>
  <c r="C3" i="41"/>
  <c r="D3" i="41"/>
  <c r="F9" i="40"/>
  <c r="F3" i="40"/>
  <c r="F5" i="40"/>
  <c r="E7" i="40"/>
  <c r="E3" i="40"/>
  <c r="D3" i="40"/>
  <c r="D5" i="40"/>
  <c r="D9" i="40"/>
  <c r="C3" i="40"/>
  <c r="C7" i="40"/>
  <c r="C5" i="40"/>
  <c r="E9" i="40"/>
  <c r="D3" i="5"/>
  <c r="C3" i="5"/>
  <c r="D4" i="5"/>
  <c r="G3" i="4"/>
  <c r="G5" i="4"/>
  <c r="G7" i="4"/>
  <c r="F3" i="4"/>
  <c r="F5" i="4"/>
  <c r="F7" i="4"/>
  <c r="E3" i="4"/>
  <c r="E5" i="4"/>
  <c r="E7" i="4"/>
  <c r="D3" i="4"/>
  <c r="D5" i="4"/>
  <c r="D7" i="4"/>
  <c r="C3" i="4"/>
  <c r="C5" i="4"/>
  <c r="C7" i="4"/>
  <c r="I9" i="38"/>
  <c r="J9" i="38" s="1"/>
  <c r="K9" i="38" s="1"/>
  <c r="I7" i="38"/>
  <c r="J7" i="38" s="1"/>
  <c r="K7" i="38" s="1"/>
  <c r="L7" i="38" s="1"/>
  <c r="L9" i="38" l="1"/>
  <c r="F3" i="45"/>
  <c r="M2" i="27" l="1"/>
  <c r="L4" i="27"/>
  <c r="E4" i="27"/>
  <c r="D4" i="27"/>
  <c r="C4" i="27"/>
  <c r="B4" i="27"/>
  <c r="F4" i="27"/>
  <c r="F4" i="26"/>
  <c r="E4" i="26"/>
  <c r="C4" i="26"/>
  <c r="B4" i="26"/>
  <c r="G2" i="26"/>
  <c r="E4" i="25"/>
  <c r="D4" i="25"/>
  <c r="C4" i="25"/>
  <c r="B4" i="25"/>
  <c r="F2" i="25"/>
  <c r="E3" i="25" s="1"/>
  <c r="C4" i="24"/>
  <c r="B4" i="24"/>
  <c r="D4" i="24"/>
  <c r="D4" i="15"/>
  <c r="C4" i="15"/>
  <c r="B4" i="15"/>
  <c r="D2" i="2"/>
  <c r="D3" i="15" l="1"/>
  <c r="E3" i="15"/>
  <c r="H3" i="27"/>
  <c r="I3" i="27"/>
  <c r="J3" i="27"/>
  <c r="K3" i="27"/>
  <c r="F3" i="26"/>
  <c r="C3" i="26"/>
  <c r="D3" i="26"/>
  <c r="B3" i="2"/>
  <c r="D3" i="2" s="1"/>
  <c r="C3" i="2"/>
  <c r="B3" i="26"/>
  <c r="E3" i="26"/>
  <c r="B3" i="25"/>
  <c r="C3" i="25"/>
  <c r="D3" i="25"/>
  <c r="D3" i="24"/>
  <c r="B3" i="24"/>
  <c r="C3" i="24"/>
  <c r="B3" i="15"/>
  <c r="C3" i="15"/>
  <c r="F3" i="25" l="1"/>
  <c r="E3" i="27"/>
  <c r="C3" i="27"/>
  <c r="L3" i="27"/>
  <c r="D3" i="27"/>
  <c r="B3" i="27"/>
  <c r="F3" i="27"/>
  <c r="G3" i="26"/>
  <c r="F3" i="15"/>
  <c r="M3" i="27" l="1"/>
</calcChain>
</file>

<file path=xl/sharedStrings.xml><?xml version="1.0" encoding="utf-8"?>
<sst xmlns="http://schemas.openxmlformats.org/spreadsheetml/2006/main" count="3794" uniqueCount="523">
  <si>
    <t>Datum und Zeit</t>
  </si>
  <si>
    <t>Happy Hour Zeiten</t>
  </si>
  <si>
    <t>Kundenbewertungen</t>
  </si>
  <si>
    <t>Öffnungszeiten</t>
  </si>
  <si>
    <t>Student</t>
  </si>
  <si>
    <t>Waiblingen</t>
  </si>
  <si>
    <t>Stuttgart - Mitte</t>
  </si>
  <si>
    <t>Berufstätig</t>
  </si>
  <si>
    <t>Stuttgart - West</t>
  </si>
  <si>
    <t>Stuttgart - Nord</t>
  </si>
  <si>
    <t>Stuttgart - Süd</t>
  </si>
  <si>
    <t>Weilimdorf</t>
  </si>
  <si>
    <t>Stuttgart - Ost</t>
  </si>
  <si>
    <t>Jünger als 18</t>
  </si>
  <si>
    <t>Böblingen</t>
  </si>
  <si>
    <t>Filderstadt</t>
  </si>
  <si>
    <t>Ludwigsburg</t>
  </si>
  <si>
    <t>Sindelfingen</t>
  </si>
  <si>
    <t>Esslingen</t>
  </si>
  <si>
    <t>Älter als 30</t>
  </si>
  <si>
    <t>Dualer Student</t>
  </si>
  <si>
    <t>Zuffenhausen</t>
  </si>
  <si>
    <t>Stuttgart - Bad Canstatt</t>
  </si>
  <si>
    <t>Esslingen am Neckar</t>
  </si>
  <si>
    <t>Stuttgart - Vaihingen</t>
  </si>
  <si>
    <t>Stuttgart - Weilimdorf</t>
  </si>
  <si>
    <t>N</t>
  </si>
  <si>
    <t>%</t>
  </si>
  <si>
    <t>Gesamt</t>
  </si>
  <si>
    <t>Sonstige</t>
  </si>
  <si>
    <t>N (gültig)</t>
  </si>
  <si>
    <t>% der Fälle</t>
  </si>
  <si>
    <t>Sonstiges</t>
  </si>
  <si>
    <t>Ja</t>
  </si>
  <si>
    <t>Nein</t>
  </si>
  <si>
    <t>TEXTFELD</t>
  </si>
  <si>
    <t>Männlich</t>
  </si>
  <si>
    <t>Weiblich</t>
  </si>
  <si>
    <t>18-25</t>
  </si>
  <si>
    <t>26-30</t>
  </si>
  <si>
    <t>Schüler</t>
  </si>
  <si>
    <t>Mittelwert</t>
  </si>
  <si>
    <t>Üngütige Teilnehmer</t>
  </si>
  <si>
    <t>Ungültige Neue Teilnehmer</t>
  </si>
  <si>
    <t>Alle Teilnehmer</t>
  </si>
  <si>
    <t>Alle Neue Teilnehmer</t>
  </si>
  <si>
    <t>Gültige Teilnehmer</t>
  </si>
  <si>
    <t>Gültig Neue Teilnehmer</t>
  </si>
  <si>
    <t>Datum</t>
  </si>
  <si>
    <t>Alle</t>
  </si>
  <si>
    <t>25-30</t>
  </si>
  <si>
    <t>gut</t>
  </si>
  <si>
    <t>Text nicht gut lesbar -&gt; Hintergrundbild ggf. ändern</t>
  </si>
  <si>
    <t>schlecht</t>
  </si>
  <si>
    <t>Handy</t>
  </si>
  <si>
    <t>Link zum kopieren und verschicken</t>
  </si>
  <si>
    <t>sehr wichtig</t>
  </si>
  <si>
    <t>Preissegment</t>
  </si>
  <si>
    <t>Adressen</t>
  </si>
  <si>
    <t>Arten</t>
  </si>
  <si>
    <t>Preisindizes</t>
  </si>
  <si>
    <t>2015-01-10 16:56:55</t>
  </si>
  <si>
    <t>2015-01-10 16:51:30</t>
  </si>
  <si>
    <t>de-informal</t>
  </si>
  <si>
    <t>N/A</t>
  </si>
  <si>
    <t>2015-01-10 13:00:30</t>
  </si>
  <si>
    <t>2015-01-10 13:00:21</t>
  </si>
  <si>
    <t>Whatsapp</t>
  </si>
  <si>
    <t>sehr unwichtig</t>
  </si>
  <si>
    <t>wichtig</t>
  </si>
  <si>
    <t>unwichtig</t>
  </si>
  <si>
    <t>2015-01-10 11:36:33</t>
  </si>
  <si>
    <t>2015-01-10 11:32:08</t>
  </si>
  <si>
    <t>PC über Internetbrowser</t>
  </si>
  <si>
    <t>http://survey.buehlertimo.com/index.php/668723/lang-de-informal</t>
  </si>
  <si>
    <t>2015-01-09 22:04:15</t>
  </si>
  <si>
    <t>2015-01-09 22:01:09</t>
  </si>
  <si>
    <t>sehr gut</t>
  </si>
  <si>
    <t>Direktes Teilen via Facebook/Twitter/...</t>
  </si>
  <si>
    <t>2015-01-09 11:08:00</t>
  </si>
  <si>
    <t>2015-01-09 11:10:43</t>
  </si>
  <si>
    <t xml:space="preserve">1. werdet ihr diese App kostenlos anbieten?_x000D_
2. wird ab und zu werbung aufpoppen?_x000D_
</t>
  </si>
  <si>
    <t>2015-01-08 22:49:17</t>
  </si>
  <si>
    <t>2015-01-08 22:45:02</t>
  </si>
  <si>
    <t>2015-01-08 21:20:34</t>
  </si>
  <si>
    <t>2015-01-08 21:20:21</t>
  </si>
  <si>
    <t>Echterdingen/Filderstadt und Bad Cannstatt</t>
  </si>
  <si>
    <t>- ggf. genauere Definitionen bzgl. Optionen (Location in Meter oder Kilometer?) _x000D_
- Verweildauer in Stunden oder Minuten? vllt Anzeige= "0:01h"_x000D_
-Einbinden der HP als Link zu den Webseiten der Locations</t>
  </si>
  <si>
    <t xml:space="preserve">- Happy Hour (Art -&gt; Essen oder Getränk)_x000D_
- Auswahl Getränke (Sortimentgröße - Bsp. nur Bier und keine Cocktails und Wein,..)_x000D_
- Größe Location (Platz, Beliebtheit- immer voll?)_x000D_
</t>
  </si>
  <si>
    <t>2015-01-08 14:25:39</t>
  </si>
  <si>
    <t>2015-01-08 13:29:21</t>
  </si>
  <si>
    <t>2015-01-08 13:28:14</t>
  </si>
  <si>
    <t>2015-01-08 13:27:12</t>
  </si>
  <si>
    <t>2015-01-08 13:00:24</t>
  </si>
  <si>
    <t>2015-01-08 12:55:12</t>
  </si>
  <si>
    <t>2015-01-08 12:12:29</t>
  </si>
  <si>
    <t>2015-01-08 12:07:29</t>
  </si>
  <si>
    <t>2015-01-08 11:49:41</t>
  </si>
  <si>
    <t>2015-01-08 11:49:28</t>
  </si>
  <si>
    <t>2015-01-08 09:43:11</t>
  </si>
  <si>
    <t>2015-01-08 09:40:35</t>
  </si>
  <si>
    <t>2015-01-08 08:47:34</t>
  </si>
  <si>
    <t>2015-01-08 08:47:01</t>
  </si>
  <si>
    <t>Option auf Einstellung wer sehen kann wo ich bin/ was ich mache... wäre ungut wenn die App wie ein GPS tracker genutzt werden könnte und dann es zoff mit dem Partner oder nen Freunden gibt._x000D_
Wenn man die App abstellt sammelt sie keine GPS Daten o.ä._x000D_
Verkehrsupdates/Stauanzeiger und Umleitungsbescheide wenn Wege bockiert oder unpassierbar sind._x000D_
"Safty Route" Option damit man nicht durch dunkle Parks etc. gelotst wird._x000D_
Einen "Ich bin voll wie Eimer BRING MICH HEIM"- Button draufklicken und das davor eingegebene schlafplatzziel wird geziegt (Hotel, WG, Kumpels couch etc.)</t>
  </si>
  <si>
    <t>2015-01-08 02:08:43</t>
  </si>
  <si>
    <t>2015-01-08 01:59:26</t>
  </si>
  <si>
    <t>2015-01-08 00:26:27</t>
  </si>
  <si>
    <t>2015-01-08 00:23:48</t>
  </si>
  <si>
    <t>2015-01-07 22:58:04</t>
  </si>
  <si>
    <t>2015-01-07 22:53:25</t>
  </si>
  <si>
    <t>2015-01-07 22:10:52</t>
  </si>
  <si>
    <t>2015-01-07 22:06:27</t>
  </si>
  <si>
    <t>2015-01-07 21:46:51</t>
  </si>
  <si>
    <t>2015-01-07 21:46:44</t>
  </si>
  <si>
    <t>2015-01-07 21:33:56</t>
  </si>
  <si>
    <t>2015-01-07 21:33:45</t>
  </si>
  <si>
    <t>2015-01-07 21:19:49</t>
  </si>
  <si>
    <t>2015-01-07 21:15:56</t>
  </si>
  <si>
    <t>2015-01-07 20:42:29</t>
  </si>
  <si>
    <t>2015-01-07 19:07:59</t>
  </si>
  <si>
    <t>2015-01-07 19:03:51</t>
  </si>
  <si>
    <t>Degerloch</t>
  </si>
  <si>
    <t>Elternzeit</t>
  </si>
  <si>
    <t>Eine Angabe ob es bei mehreren Personen oder durch andere Aktionen Rabatte gibt. Z.b. extend LBBW Karte</t>
  </si>
  <si>
    <t>2015-01-07 19:15:37</t>
  </si>
  <si>
    <t>2015-01-07 19:03:07</t>
  </si>
  <si>
    <t>Preisniveau _x000D_
Essensmöglichkeit</t>
  </si>
  <si>
    <t>2015-01-07 18:49:27</t>
  </si>
  <si>
    <t>2015-01-07 18:40:47</t>
  </si>
  <si>
    <t>2015-01-07 18:12:30</t>
  </si>
  <si>
    <t>2015-01-07 17:23:32</t>
  </si>
  <si>
    <t>keine</t>
  </si>
  <si>
    <t xml:space="preserve">Beim Radius und der Verweilzeit wäre die Angabe einer Einheit aussagekräftiger. </t>
  </si>
  <si>
    <t>Informationen zur Location_x000D_
Getränkekarte oder Auswahl</t>
  </si>
  <si>
    <t>2015-01-07 17:31:25</t>
  </si>
  <si>
    <t>2015-01-07 17:22:26</t>
  </si>
  <si>
    <t>2015-01-07 17:04:26</t>
  </si>
  <si>
    <t>2015-01-07 17:04:16</t>
  </si>
  <si>
    <t>2015-01-07 16:39:28</t>
  </si>
  <si>
    <t>2015-01-07 16:35:05</t>
  </si>
  <si>
    <t>2015-01-07 15:18:09</t>
  </si>
  <si>
    <t>2015-01-07 15:15:30</t>
  </si>
  <si>
    <t xml:space="preserve">Radius in km und Verweilzeit(ist das überhaupt ein Wort?) in Minuten </t>
  </si>
  <si>
    <t>whatsapp</t>
  </si>
  <si>
    <t>2015-01-07 15:04:54</t>
  </si>
  <si>
    <t>2015-01-07 15:01:14</t>
  </si>
  <si>
    <t>2015-01-07 13:30:38</t>
  </si>
  <si>
    <t>2015-01-07 13:30:29</t>
  </si>
  <si>
    <t>2015-01-07 13:21:02</t>
  </si>
  <si>
    <t>2015-01-07 12:50:41</t>
  </si>
  <si>
    <t>2015-01-07 12:50:35</t>
  </si>
  <si>
    <t>2015-01-07 12:46:16</t>
  </si>
  <si>
    <t>2015-01-07 12:46:05</t>
  </si>
  <si>
    <t>Der Kontrast von Bildern und Text sollte stärker sein</t>
  </si>
  <si>
    <t>2015-01-07 12:45:25</t>
  </si>
  <si>
    <t>2015-01-07 12:41:01</t>
  </si>
  <si>
    <t>2015-01-07 12:42:17</t>
  </si>
  <si>
    <t>2015-01-07 12:39:45</t>
  </si>
  <si>
    <t>Die Möglichkeit weit hineinzoomen zu können und gut lesbare Kontraste wären mir wichtig ;)</t>
  </si>
  <si>
    <t>2015-01-07 12:16:50</t>
  </si>
  <si>
    <t>2015-01-07 12:11:22</t>
  </si>
  <si>
    <t>Direktes Teilen via E-Mail</t>
  </si>
  <si>
    <t>2015-01-07 12:42:01</t>
  </si>
  <si>
    <t>2015-01-07 12:11:54</t>
  </si>
  <si>
    <t>2015-01-07 11:47:42</t>
  </si>
  <si>
    <t>2015-01-07 11:47:34</t>
  </si>
  <si>
    <t>2015-01-07 11:46:33</t>
  </si>
  <si>
    <t>2015-01-07 11:42:54</t>
  </si>
  <si>
    <t xml:space="preserve">Wo ist die Karte? </t>
  </si>
  <si>
    <t xml:space="preserve">Warum kann man nicht einen Pin auf einer Karte setzen und dann den Radius per ziehen frstlegen_x000D_
Das wäre für den Nutzer viel intuitiver. _x000D_
Es fehlen Einheiten. _x000D_
Das Design ist nicht stimmig zur anderen Seite. Der dunkle Ton gefällt mir aber besser. _x000D_
Kann ich bei "tag" keine mehrfachaudwahl treffen? </t>
  </si>
  <si>
    <t xml:space="preserve">Text scheint schwer lesbar über den Bildern, da aufpassen! _x000D_
Die drei Punkte im subheader sind nicht gkeichwertig_x000D_
Was macht der Pin oben rechts? Führt er mich zu einer Liste von Routen in meiner Nähe? Mir ist die Funktion nicht klar. _x000D_
Hat go happy eine Farbe? Ein corporate Design? Grau und grau ist uncool. _x000D_
(finde das Design an sich gut, wollte nur Feedback geben) </t>
  </si>
  <si>
    <t>Der übliche teilen dialog</t>
  </si>
  <si>
    <t>2015-01-07 11:42:57</t>
  </si>
  <si>
    <t>2015-01-07 11:33:36</t>
  </si>
  <si>
    <t>2015-01-07 12:35:11</t>
  </si>
  <si>
    <t>2015-01-07 11:33:31</t>
  </si>
  <si>
    <t>2015-01-07 11:31:57</t>
  </si>
  <si>
    <t>2015-01-07 11:31:51</t>
  </si>
  <si>
    <t xml:space="preserve">Wahlmöglichkeiten von unterschiedlichen Routen_x000D_
</t>
  </si>
  <si>
    <t>2015-01-07 11:32:08</t>
  </si>
  <si>
    <t>2015-01-07 11:28:14</t>
  </si>
  <si>
    <t>2015-01-07 11:28:24</t>
  </si>
  <si>
    <t>2015-01-07 11:28:13</t>
  </si>
  <si>
    <t>München</t>
  </si>
  <si>
    <t>Designs passen überhaupt nicht zusammen, farblich nicht einheitlich, balkengröße ungleich, Text in Startseite fast unlesbar, Schriftart "Go Happy" gefällt mir persönlich gar nicht, in den Einstellungen gibt es keine Einheiten für Radius sowie Verweilzeit</t>
  </si>
  <si>
    <t>SMS/Whatsapp-Nachricht mit Infos wo wann wie</t>
  </si>
  <si>
    <t>2015-01-07 11:33:50</t>
  </si>
  <si>
    <t>2015-01-07 11:28:12</t>
  </si>
  <si>
    <t>2015-01-07 11:27:21</t>
  </si>
  <si>
    <t>2015-01-07 11:27:14</t>
  </si>
  <si>
    <t>2015-01-07 11:13:56</t>
  </si>
  <si>
    <t>2015-01-07 10:46:11</t>
  </si>
  <si>
    <t>2015-01-07 10:44:57</t>
  </si>
  <si>
    <t>Die Texte im Beispiel waren schlecht lesbar. Für das Eingeben von Datum/Uhrzeit wäre es vielleicht besser auf die vorgefertigten Elemente von iOS/Android zurückzugreifen statt dem Schieberegler.</t>
  </si>
  <si>
    <t>Direkt als Ereignis z.B. für iCal oder Google Calender</t>
  </si>
  <si>
    <t>2015-01-07 10:36:39</t>
  </si>
  <si>
    <t>2015-01-07 10:25:12</t>
  </si>
  <si>
    <t>2015-01-07 10:26:27</t>
  </si>
  <si>
    <t>2015-01-07 10:23:53</t>
  </si>
  <si>
    <t>2015-01-07 10:08:02</t>
  </si>
  <si>
    <t>2015-01-07 10:03:25</t>
  </si>
  <si>
    <t>Preiskategorien (vlt in 5 Sektoren aufgeteilt)</t>
  </si>
  <si>
    <t>2015-01-07 09:27:30</t>
  </si>
  <si>
    <t>2015-01-07 09:25:37</t>
  </si>
  <si>
    <t>Hacienda eventuell richtig schreiben :-P_x000D_
Sonst coole Idee!</t>
  </si>
  <si>
    <t>2015-01-07 09:07:50</t>
  </si>
  <si>
    <t>2015-01-07 09:00:10</t>
  </si>
  <si>
    <t>sehr schlecht</t>
  </si>
  <si>
    <t>2015-01-07 09:00:23</t>
  </si>
  <si>
    <t>2015-01-07 08:58:34</t>
  </si>
  <si>
    <t>2015-01-07 08:57:57</t>
  </si>
  <si>
    <t>2015-01-07 08:57:51</t>
  </si>
  <si>
    <t>2015-01-07 08:58:26</t>
  </si>
  <si>
    <t>2015-01-07 08:58:20</t>
  </si>
  <si>
    <t>2015-01-07 06:49:34</t>
  </si>
  <si>
    <t>2015-01-07 06:48:14</t>
  </si>
  <si>
    <t>2015-01-07 00:27:15</t>
  </si>
  <si>
    <t>2015-01-07 00:26:58</t>
  </si>
  <si>
    <t xml:space="preserve">Tübingen </t>
  </si>
  <si>
    <t>Preiseinstellung und Auswahl des Tages ermöglichen</t>
  </si>
  <si>
    <t xml:space="preserve">Software Ergonomie, Hintergrund mit Schrift kann verbessert werden._x000D_
 Entfernung hinzufügen_x000D_
</t>
  </si>
  <si>
    <t>Preis</t>
  </si>
  <si>
    <t>2015-01-07 00:12:40</t>
  </si>
  <si>
    <t>2015-01-07 00:07:25</t>
  </si>
  <si>
    <t xml:space="preserve">Sydney </t>
  </si>
  <si>
    <t>2015-01-07 00:11:10</t>
  </si>
  <si>
    <t>2015-01-07 00:00:42</t>
  </si>
  <si>
    <t>2015-01-06 23:51:28</t>
  </si>
  <si>
    <t>2015-01-06 23:47:45</t>
  </si>
  <si>
    <t>2015-01-06 23:57:00</t>
  </si>
  <si>
    <t>2015-01-06 23:55:54</t>
  </si>
  <si>
    <t>2015-01-06 23:28:51</t>
  </si>
  <si>
    <t>Location Einschränkungen_x000D_
(z.B. Musikrichtung, Anzahl Bars, Raucherbereich, Open Space[Terasse, Biergarten], etc.)</t>
  </si>
  <si>
    <t>2015-01-06 23:16:24</t>
  </si>
  <si>
    <t>2015-01-06 23:09:25</t>
  </si>
  <si>
    <t>2015-01-06 23:09:01</t>
  </si>
  <si>
    <t>2015-01-06 23:08:46</t>
  </si>
  <si>
    <t>2015-01-06 23:06:35</t>
  </si>
  <si>
    <t>Reutlingen</t>
  </si>
  <si>
    <t>via What's App</t>
  </si>
  <si>
    <t>2015-01-06 22:48:44</t>
  </si>
  <si>
    <t>2015-01-06 22:45:03</t>
  </si>
  <si>
    <t>2015-01-06 22:43:19</t>
  </si>
  <si>
    <t>2015-01-06 22:43:10</t>
  </si>
  <si>
    <t>2015-01-06 22:33:01</t>
  </si>
  <si>
    <t>2015-01-06 22:29:51</t>
  </si>
  <si>
    <t>2015-01-06 22:30:55</t>
  </si>
  <si>
    <t>2015-01-06 22:29:30</t>
  </si>
  <si>
    <t>2015-01-06 22:28:44</t>
  </si>
  <si>
    <t>2015-01-06 22:25:00</t>
  </si>
  <si>
    <t>2015-01-06 22:17:57</t>
  </si>
  <si>
    <t>2015-01-06 22:17:49</t>
  </si>
  <si>
    <t>2015-01-06 21:52:09</t>
  </si>
  <si>
    <t>2015-01-06 21:51:57</t>
  </si>
  <si>
    <t>2015-01-06 21:12:50</t>
  </si>
  <si>
    <t>2015-01-06 21:12:33</t>
  </si>
  <si>
    <t xml:space="preserve">weiße Schrift schlecht lesbar, brauner hi ntergrund motiviert Nicht zum weggehen_x000D_
_x000D_
_x000D_
</t>
  </si>
  <si>
    <t>2015-01-06 20:59:18</t>
  </si>
  <si>
    <t>2015-01-06 20:52:29</t>
  </si>
  <si>
    <t>2015-01-06 21:07:09</t>
  </si>
  <si>
    <t>2015-01-06 21:06:56</t>
  </si>
  <si>
    <t>2015-01-06 20:26:29</t>
  </si>
  <si>
    <t>2015-01-06 20:26:17</t>
  </si>
  <si>
    <t>PLZ könnte etwas ungenau sein</t>
  </si>
  <si>
    <t>http://survey.buehlertimo.com/index.php/668723?lang=de-informal</t>
  </si>
  <si>
    <t>2015-01-06 20:31:37</t>
  </si>
  <si>
    <t>2015-01-06 20:27:42</t>
  </si>
  <si>
    <t>---</t>
  </si>
  <si>
    <t>Wenn die Anwendung von Studenten genutzt wird, schreibt Preiskategorien bei der Suche dazu. Sodass man ggf. die teureren Bars meiden kann</t>
  </si>
  <si>
    <t>2015-01-06 20:11:23</t>
  </si>
  <si>
    <t>2015-01-06 20:06:46</t>
  </si>
  <si>
    <t>2015-01-06 20:02:38</t>
  </si>
  <si>
    <t>2015-01-06 20:02:29</t>
  </si>
  <si>
    <t>2015-01-06 19:54:24</t>
  </si>
  <si>
    <t>2015-01-06 19:54:20</t>
  </si>
  <si>
    <t xml:space="preserve">whatsapp </t>
  </si>
  <si>
    <t>2015-01-06 19:48:52</t>
  </si>
  <si>
    <t>2015-01-06 19:44:07</t>
  </si>
  <si>
    <t>2015-01-06 19:24:30</t>
  </si>
  <si>
    <t>2015-01-06 19:24:20</t>
  </si>
  <si>
    <t>2015-01-06 19:24:10</t>
  </si>
  <si>
    <t>2015-01-06 19:23:56</t>
  </si>
  <si>
    <t>2015-01-06 19:17:04</t>
  </si>
  <si>
    <t>2015-01-06 19:16:58</t>
  </si>
  <si>
    <t>2015-01-06 18:46:55</t>
  </si>
  <si>
    <t>2015-01-06 18:45:12</t>
  </si>
  <si>
    <t>2015-01-06 18:44:11</t>
  </si>
  <si>
    <t>2015-01-06 18:44:03</t>
  </si>
  <si>
    <t>2015-01-06 18:34:51</t>
  </si>
  <si>
    <t>2015-01-06 18:34:40</t>
  </si>
  <si>
    <t>2015-01-06 18:31:53</t>
  </si>
  <si>
    <t>2015-01-06 18:28:53</t>
  </si>
  <si>
    <t>2015-01-06 18:26:09</t>
  </si>
  <si>
    <t>2015-01-06 18:26:01</t>
  </si>
  <si>
    <t>2015-01-06 18:25:31</t>
  </si>
  <si>
    <t>2015-01-06 18:24:57</t>
  </si>
  <si>
    <t>2015-01-06 18:21:53</t>
  </si>
  <si>
    <t>2015-01-06 18:21:51</t>
  </si>
  <si>
    <t>2015-01-06 18:21:34</t>
  </si>
  <si>
    <t>2015-01-06 18:21:13</t>
  </si>
  <si>
    <t>2015-01-06 18:23:32</t>
  </si>
  <si>
    <t>2015-01-06 18:20:56</t>
  </si>
  <si>
    <t>2015-01-06 18:05:49</t>
  </si>
  <si>
    <t>Detailinfos über das Essen_x000D_
Direkter Link zur Getränke-/Speisekarte bzw Eingliederung der Karten in die App</t>
  </si>
  <si>
    <t>Rechtschreibfehler :) Hacienda statt Hascienda :P</t>
  </si>
  <si>
    <t>Direkte Kommunikation über die App</t>
  </si>
  <si>
    <t>Preisspanne_x000D_
Essensmöglichkeit? Wenn ja: Was gibt es und was kostet es?_x000D_
Zielgruppe (eher ältere/jüngere Kundschaft, eher Partylokation/entspannter Abend mit Freunden...)</t>
  </si>
  <si>
    <t>2015-01-06 18:15:41</t>
  </si>
  <si>
    <t>2015-01-06 18:05:24</t>
  </si>
  <si>
    <t>2015-01-06 17:54:47</t>
  </si>
  <si>
    <t>Typische Bilder für die entsprechenden Lokale_x000D_
_x000D_
Bei den Einschränkungen, also Verweilzeit und Radius... Maßeinheiten mit angeben.</t>
  </si>
  <si>
    <t>2015-01-06 17:48:03</t>
  </si>
  <si>
    <t>2015-01-06 17:42:54</t>
  </si>
  <si>
    <t>Dettingen Erms</t>
  </si>
  <si>
    <t>2015-01-06 17:44:35</t>
  </si>
  <si>
    <t>2015-01-06 17:39:36</t>
  </si>
  <si>
    <t>2015-01-06 17:37:39</t>
  </si>
  <si>
    <t>2015-01-06 17:37:25</t>
  </si>
  <si>
    <t xml:space="preserve">Material design nutzen </t>
  </si>
  <si>
    <t>2015-01-06 17:41:45</t>
  </si>
  <si>
    <t>2015-01-06 17:37:14</t>
  </si>
  <si>
    <t>2015-01-06 17:30:33</t>
  </si>
  <si>
    <t>2015-01-06 17:28:50</t>
  </si>
  <si>
    <t>2015-01-06 17:28:44</t>
  </si>
  <si>
    <t>2015-01-06 17:25:47</t>
  </si>
  <si>
    <t>2015-01-06 17:25:06</t>
  </si>
  <si>
    <t>2015-01-06 17:11:46</t>
  </si>
  <si>
    <t>2015-01-06 17:11:39</t>
  </si>
  <si>
    <t>Stuttgart - Sillenbuch</t>
  </si>
  <si>
    <t>2015-01-06 17:13:17</t>
  </si>
  <si>
    <t>2015-01-06 17:09:53</t>
  </si>
  <si>
    <t>Start und Endpunkt_x000D_
Customizing von Routen (Ändern Reihenfolgen, Bars ohne Happy Hour einfügen können, eigene Bars einfügen,....)_x000D_
Individualiserte Besuchsvorschöläge (dir hat die bar gefallen, daher könnte dir auch diese Bar gefallen)_x000D_
Bewertungsfunktion von Bars_x000D_
Funktion zur Punkte sammeln, die bei Partnerbars eingelöst werden können_x000D_
Aktionen durch Kooperation mit Bars</t>
  </si>
  <si>
    <t>-Bei Radius fehlen Einheiten_x000D_
-Autovervollständigung bei Ort mit automatischer Erkennung/Ortungsfunktions für aktuellen Standort als Startpunkt_x000D_
-Heute, Morgen, weitere Daten als Auswahl bei Tag</t>
  </si>
  <si>
    <t>2015-01-06 17:18:14</t>
  </si>
  <si>
    <t>2015-01-06 17:06:46</t>
  </si>
  <si>
    <t>Gerlingen</t>
  </si>
  <si>
    <t>2015-01-06 17:07:04</t>
  </si>
  <si>
    <t>2015-01-06 17:04:46</t>
  </si>
  <si>
    <t>2015-01-06 16:59:18</t>
  </si>
  <si>
    <t>2015-01-06 16:55:53</t>
  </si>
  <si>
    <t>2015-01-06 16:54:54</t>
  </si>
  <si>
    <t>2015-01-06 16:54:45</t>
  </si>
  <si>
    <t>2015-01-06 16:50:06</t>
  </si>
  <si>
    <t>2015-01-06 16:50:01</t>
  </si>
  <si>
    <t>2015-01-06 16:51:44</t>
  </si>
  <si>
    <t>2015-01-06 16:47:51</t>
  </si>
  <si>
    <t>2015-01-06 16:50:46</t>
  </si>
  <si>
    <t>2015-01-06 16:47:18</t>
  </si>
  <si>
    <t>2015-01-06 16:45:13</t>
  </si>
  <si>
    <t>2015-01-06 16:41:37</t>
  </si>
  <si>
    <t>2015-01-06 16:36:34</t>
  </si>
  <si>
    <t>2015-01-06 16:36:31</t>
  </si>
  <si>
    <t>2015-01-06 16:36:21</t>
  </si>
  <si>
    <t>2015-01-06 16:36:16</t>
  </si>
  <si>
    <t>2015-01-06 16:35:36</t>
  </si>
  <si>
    <t>2015-01-06 16:35:24</t>
  </si>
  <si>
    <t>Einheiten fehlen bei Radius und Verweilzeit_x000D_
Was ist mit Ort/PLZ gemeint? Nur der Startpunkt, oder der Ort in welchem die Bars gesucht werden, ...</t>
  </si>
  <si>
    <t>2015-01-06 16:32:42</t>
  </si>
  <si>
    <t>2015-01-06 16:26:50</t>
  </si>
  <si>
    <t>2015-01-06 16:25:22</t>
  </si>
  <si>
    <t>2015-01-06 16:25:04</t>
  </si>
  <si>
    <t>bietigheim</t>
  </si>
  <si>
    <t>Kontaktdaten der bar, oder on Top, direkte Reservierungsmöglichkeit</t>
  </si>
  <si>
    <t>Die Beschreibung ist kaum lesbar, da das Hintergrundbild zu dominant ist, aber auch nicht sonderlich viel aussagt.</t>
  </si>
  <si>
    <t>whats app</t>
  </si>
  <si>
    <t>2015-01-06 16:23:28</t>
  </si>
  <si>
    <t>2015-01-06 16:18:36</t>
  </si>
  <si>
    <t>Bei den Optionen noch Einheiten hinzufügen. Radius 1 und Verweildauer 1 ist nicht eindeutig. Sind es beim Radius Meter, Kilometer? Verweildauer in Std oder Min?</t>
  </si>
  <si>
    <t>2015-01-06 16:27:42</t>
  </si>
  <si>
    <t>2015-01-06 16:16:53</t>
  </si>
  <si>
    <t>2015-01-06 16:26:39</t>
  </si>
  <si>
    <t>2015-01-06 16:22:53</t>
  </si>
  <si>
    <t>2015-01-06 16:12:54</t>
  </si>
  <si>
    <t>2015-01-06 16:08:59</t>
  </si>
  <si>
    <t>2015-01-06 16:09:41</t>
  </si>
  <si>
    <t>2015-01-06 16:06:14</t>
  </si>
  <si>
    <t>2015-01-06 16:02:55</t>
  </si>
  <si>
    <t>2015-01-06 15:59:48</t>
  </si>
  <si>
    <t>2015-01-06 16:05:10</t>
  </si>
  <si>
    <t>2015-01-06 15:58:52</t>
  </si>
  <si>
    <t>2015-01-06 15:56:47</t>
  </si>
  <si>
    <t>2015-01-06 16:00:10</t>
  </si>
  <si>
    <t>2015-01-06 15:55:51</t>
  </si>
  <si>
    <t>Preisindex anhand von standardisierten Cocktails &amp; Getränken._x000D_
Fotos der Bars bzw. des Logos.</t>
  </si>
  <si>
    <t>Preise</t>
  </si>
  <si>
    <t>2015-01-06 15:54:24</t>
  </si>
  <si>
    <t>2015-01-06 15:49:36</t>
  </si>
  <si>
    <t>2015-01-06 15:48:49</t>
  </si>
  <si>
    <t>2015-01-06 15:43:04</t>
  </si>
  <si>
    <t>2015-01-06 15:39:21</t>
  </si>
  <si>
    <t>2015-01-06 15:40:45</t>
  </si>
  <si>
    <t>2015-01-06 15:38:25</t>
  </si>
  <si>
    <t>2015-01-06 15:37:52</t>
  </si>
  <si>
    <t>2015-01-06 15:37:45</t>
  </si>
  <si>
    <t>2015-01-06 15:40:23</t>
  </si>
  <si>
    <t>2015-01-06 15:37:05</t>
  </si>
  <si>
    <t>2015-01-06 15:33:29</t>
  </si>
  <si>
    <t>2015-01-06 15:32:22</t>
  </si>
  <si>
    <t>2015-01-06 15:30:26</t>
  </si>
  <si>
    <t>2015-01-06 15:29:52</t>
  </si>
  <si>
    <t>2015-01-06 15:28:54</t>
  </si>
  <si>
    <t>2015-01-06 15:28:44</t>
  </si>
  <si>
    <t>2015-01-06 15:26:14</t>
  </si>
  <si>
    <t>2015-01-06 15:26:12</t>
  </si>
  <si>
    <t>keine Bilder als Hintergrund</t>
  </si>
  <si>
    <t>Wie möchte ich zu den Lokations kommen ? (Öffentliche, Auto, Laufen usw)_x000D_
_x000D_
Wie weit entfernt darf nächste Loc. sein (in Minuten)</t>
  </si>
  <si>
    <t>2015-01-06 15:30:08</t>
  </si>
  <si>
    <t>2015-01-06 15:25:09</t>
  </si>
  <si>
    <t>2015-01-06 15:23:49</t>
  </si>
  <si>
    <t>2015-01-06 15:23:46</t>
  </si>
  <si>
    <t>2015-01-06 15:23:36</t>
  </si>
  <si>
    <t>2015-01-06 15:23:29</t>
  </si>
  <si>
    <t>2015-01-06 15:22:33</t>
  </si>
  <si>
    <t>2015-01-06 15:16:18</t>
  </si>
  <si>
    <t>2015-01-06 15:16:05</t>
  </si>
  <si>
    <t>2015-01-06 15:12:19</t>
  </si>
  <si>
    <t>2015-01-06 15:07:10</t>
  </si>
  <si>
    <t>2015-01-06 15:02:10</t>
  </si>
  <si>
    <t>2015-01-06 15:18:35</t>
  </si>
  <si>
    <t>2015-01-06 15:18:19</t>
  </si>
  <si>
    <t>Fragenzeit: S4</t>
  </si>
  <si>
    <t>Fragenzeit: S3</t>
  </si>
  <si>
    <t>Fragenzeit: S2</t>
  </si>
  <si>
    <t>Fragenzeit: S1</t>
  </si>
  <si>
    <t>Gruppenzeit: Statistikangaben</t>
  </si>
  <si>
    <t>Fragenzeit: V1</t>
  </si>
  <si>
    <t>Gruppenzeit: Verbesserungsvorschläge</t>
  </si>
  <si>
    <t>Fragenzeit: D5</t>
  </si>
  <si>
    <t>Fragenzeit: D4</t>
  </si>
  <si>
    <t>Fragenzeit: D3</t>
  </si>
  <si>
    <t>Fragenzeit: D2</t>
  </si>
  <si>
    <t>Fragenzeit: D1</t>
  </si>
  <si>
    <t>Gruppenzeit: Design</t>
  </si>
  <si>
    <t>Fragenzeit: F6</t>
  </si>
  <si>
    <t>Fragenzeit: F5</t>
  </si>
  <si>
    <t>Fragenzeit: F4</t>
  </si>
  <si>
    <t>Fragenzeit: F3</t>
  </si>
  <si>
    <t>Fragenzeit: F2</t>
  </si>
  <si>
    <t>Fragenzeit: F1</t>
  </si>
  <si>
    <t>Gruppenzeit: Funktionen</t>
  </si>
  <si>
    <t>Fragenzeit: I4</t>
  </si>
  <si>
    <t>Fragenzeit: I3</t>
  </si>
  <si>
    <t>Fragenzeit: I2</t>
  </si>
  <si>
    <t>Fragenzeit: I1</t>
  </si>
  <si>
    <t>Gruppenzeit: Inhalt</t>
  </si>
  <si>
    <t>Fragenzeit: E1</t>
  </si>
  <si>
    <t>Gruppenzeit: Start</t>
  </si>
  <si>
    <t>Gesamtzeit</t>
  </si>
  <si>
    <t>Dein Wohnort- [Sonstiges]</t>
  </si>
  <si>
    <t>Dein Wohnort-</t>
  </si>
  <si>
    <t>Deine Tätigkeit- [Sonstiges]</t>
  </si>
  <si>
    <t>Deine Tätigkeit-</t>
  </si>
  <si>
    <t>Dein Alter-</t>
  </si>
  <si>
    <t>Dein Geschlecht-</t>
  </si>
  <si>
    <t>Welche weiteren Verbesserungsvorschläge oder Einfälle hast du sonst noch zum Thema Happy-Hour Routenplanung bzw. unseren konkreten Entwürfen-</t>
  </si>
  <si>
    <t>Welche Verbesserungsvorschläge hast du-</t>
  </si>
  <si>
    <t>Wie gefällt dir das Design unserer Anzeige für Optionen-_x000D_
_x000D_
	 </t>
  </si>
  <si>
    <t>Wie gefällt dir das Design der Startseite unserer Anwendung-_x000D_
_x000D_
	  []</t>
  </si>
  <si>
    <t>Würdest du deine Route lieber am Handy oder am PC planen-</t>
  </si>
  <si>
    <t>Ist dir eine Funktion zur direkten Kontaktaufnahme mit dem Entwickler bei Fehlern (Fehlfunktionen, Falsche/Irreführende Informationen, ...) in der Anwendung wichtig-</t>
  </si>
  <si>
    <t>Mit der Anwendung "Go Happy" wird es dir möglich sein eigene Routen zu erstellen. Ist es dir wichtig diese selbst erstellten Routen zu speichern-</t>
  </si>
  <si>
    <t>Wenn nein, wie viele würdest du gerne pro Tag haben-</t>
  </si>
  <si>
    <t>Ist für dich ein neuer Routenvorschlag pro Tag ausreichend (7 Routen pro Woche)-</t>
  </si>
  <si>
    <t>Welche Art des Teilens ist für dich am wichtigsten- [Sonstiges]</t>
  </si>
  <si>
    <t>Welche Art des Teilens ist für dich am wichtigsten-</t>
  </si>
  <si>
    <t>Wie wichtig sind dir die folgenden Funktionen der Anwendung- [Teilen der Route mit Freunden]</t>
  </si>
  <si>
    <t>Wie wichtig sind dir die folgenden Funktionen der Anwendung- [Nutzung einer vordefinierten Route]</t>
  </si>
  <si>
    <t>Wie wichtig sind dir die folgenden Funktionen der Anwendung- [Offlinenutzung einer erstellten Route]</t>
  </si>
  <si>
    <t>Wie wichtig sind dir die folgenden Funktionen der Anwendung- [Erstellung einer eigenen Route]</t>
  </si>
  <si>
    <t>Wenn nein, welche fehlen dir-</t>
  </si>
  <si>
    <t>Sind das gesamt bewertet ausreichend Einstellungsmöglichkeiten für dich-</t>
  </si>
  <si>
    <t>Wie wichtig sind dir die folgenden Einstellungsmöglichkeiten bei der Erstellung einer Happy-Hour Route- [Verweilzeit pro Location]</t>
  </si>
  <si>
    <t>Wie wichtig sind dir die folgenden Einstellungsmöglichkeiten bei der Erstellung einer Happy-Hour Route- [Startuhrzeit]</t>
  </si>
  <si>
    <t>Wie wichtig sind dir die folgenden Einstellungsmöglichkeiten bei der Erstellung einer Happy-Hour Route- [Tag]</t>
  </si>
  <si>
    <t>Wie wichtig sind dir die folgenden Einstellungsmöglichkeiten bei der Erstellung einer Happy-Hour Route- [Radius zu weiteren Locations]</t>
  </si>
  <si>
    <t>Wie wichtig sind dir die folgenden Einstellungsmöglichkeiten bei der Erstellung einer Happy-Hour Route- [Start Ort bzw. Plz]</t>
  </si>
  <si>
    <t>Wie wichtig sind dir folgende Informationen über Locations für deine Abendplanung- [Reihenfolge 6]</t>
  </si>
  <si>
    <t>Wie wichtig sind dir folgende Informationen über Locations für deine Abendplanung- [Reihenfolge 5]</t>
  </si>
  <si>
    <t>Wie wichtig sind dir folgende Informationen über Locations für deine Abendplanung- [Reihenfolge 4]</t>
  </si>
  <si>
    <t>Wie wichtig sind dir folgende Informationen über Locations für deine Abendplanung- [Reihenfolge 3]</t>
  </si>
  <si>
    <t>Wie wichtig sind dir folgende Informationen über Locations für deine Abendplanung- [Reihenfolge 2]</t>
  </si>
  <si>
    <t>Wie wichtig sind dir folgende Informationen über Locations für deine Abendplanung- [Reihenfolge 1]</t>
  </si>
  <si>
    <t>Kannst du dir vorstellen, eine Anwendung auf dem Handy oder dem Computer für die Planung einer Happy-Hour Route zu nutzen-</t>
  </si>
  <si>
    <t>Weiterleitungs-URL</t>
  </si>
  <si>
    <t>Datum letzte Aktivität</t>
  </si>
  <si>
    <t>Datum gestartet</t>
  </si>
  <si>
    <t>Start-Sprache</t>
  </si>
  <si>
    <t>Letzte Seite</t>
  </si>
  <si>
    <t>Datum Abgeschickt</t>
  </si>
  <si>
    <t>Antwort ID</t>
  </si>
  <si>
    <t>Gültig - exklusive Nein</t>
  </si>
  <si>
    <t>Gültig - inklusive Nein</t>
  </si>
  <si>
    <t>x</t>
  </si>
  <si>
    <t>Start Ort bzw. Plz</t>
  </si>
  <si>
    <t>Radius zu weiteren Locations</t>
  </si>
  <si>
    <t>Startuhrzeit</t>
  </si>
  <si>
    <t>Verweilzeit pro Location</t>
  </si>
  <si>
    <t>Sehr wichtig</t>
  </si>
  <si>
    <t>Wichtig</t>
  </si>
  <si>
    <t>Unwichtig</t>
  </si>
  <si>
    <t>Sehr unwichtig</t>
  </si>
  <si>
    <t>Tag</t>
  </si>
  <si>
    <t>Erstellung einer eigenen Route</t>
  </si>
  <si>
    <t>Offlinenutzung einer eigenen Route</t>
  </si>
  <si>
    <t>Nutzung einer vordefinierten Route</t>
  </si>
  <si>
    <t>Teilen der Route mit Freunden</t>
  </si>
  <si>
    <t>Standardabweichung</t>
  </si>
  <si>
    <t>Sehr gut</t>
  </si>
  <si>
    <t>Gut</t>
  </si>
  <si>
    <t>Schlecht</t>
  </si>
  <si>
    <t>Sehr schlecht</t>
  </si>
  <si>
    <t>2015-01-10 21:25:03</t>
  </si>
  <si>
    <t>2015-01-10 21:25:09</t>
  </si>
  <si>
    <t>Direktes Teilen via Email</t>
  </si>
  <si>
    <t>Direktes Teilen via Facebook/Twitter/…</t>
  </si>
  <si>
    <t>Link zum kopieren verschicken</t>
  </si>
  <si>
    <t>Prio 1</t>
  </si>
  <si>
    <t>Prio 2</t>
  </si>
  <si>
    <t>Prio 3</t>
  </si>
  <si>
    <t>Prio 4</t>
  </si>
  <si>
    <t>Prio 6</t>
  </si>
  <si>
    <t>Prio 5</t>
  </si>
  <si>
    <t>Scoring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</si>
</sst>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b/>
      <sz val="11"/>
      <color rgb="FFFF0000"/>
      <name val="Calibri"/>
      <family val="2"/>
      <scheme val="minor"/>
    </font>
    <font>
      <sz val="10"/>
      <name val="Arial"/>
    </font>
    <font>
      <u/>
      <sz val="10"/>
      <color indexed="12"/>
      <name val="Arial"/>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rgb="FF000000"/>
      </left>
      <right style="thin">
        <color rgb="FF000000"/>
      </right>
      <top style="thin">
        <color rgb="FF000000"/>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xf numFmtId="0" fontId="21" fillId="0" borderId="0"/>
  </cellStyleXfs>
  <cellXfs count="41">
    <xf numFmtId="0" fontId="0" fillId="0" borderId="0" xfId="0"/>
    <xf numFmtId="0" fontId="19" fillId="0" borderId="10" xfId="0" applyFont="1" applyBorder="1" applyAlignment="1">
      <alignment wrapText="1"/>
    </xf>
    <xf numFmtId="22" fontId="18" fillId="0" borderId="10" xfId="0" applyNumberFormat="1" applyFont="1" applyBorder="1" applyAlignment="1">
      <alignment wrapText="1"/>
    </xf>
    <xf numFmtId="164" fontId="0" fillId="0" borderId="0" xfId="0" applyNumberFormat="1"/>
    <xf numFmtId="49" fontId="0" fillId="0" borderId="0" xfId="0" applyNumberFormat="1"/>
    <xf numFmtId="49" fontId="0" fillId="0" borderId="0" xfId="0" applyNumberFormat="1" applyAlignment="1">
      <alignment wrapText="1"/>
    </xf>
    <xf numFmtId="0" fontId="0" fillId="0" borderId="0" xfId="0" applyAlignment="1">
      <alignment wrapText="1"/>
    </xf>
    <xf numFmtId="1" fontId="0" fillId="0" borderId="0" xfId="0" applyNumberFormat="1"/>
    <xf numFmtId="0" fontId="20" fillId="0" borderId="0" xfId="0" applyFont="1"/>
    <xf numFmtId="0" fontId="0" fillId="0" borderId="0" xfId="0" applyAlignment="1"/>
    <xf numFmtId="10" fontId="0" fillId="0" borderId="0" xfId="0" applyNumberFormat="1"/>
    <xf numFmtId="22" fontId="18" fillId="0" borderId="0" xfId="0" applyNumberFormat="1" applyFont="1" applyBorder="1" applyAlignment="1">
      <alignment wrapText="1"/>
    </xf>
    <xf numFmtId="22" fontId="0" fillId="0" borderId="0" xfId="0" applyNumberFormat="1" applyFont="1"/>
    <xf numFmtId="0" fontId="0" fillId="0" borderId="0" xfId="0" applyFont="1"/>
    <xf numFmtId="14" fontId="0" fillId="0" borderId="0" xfId="0" applyNumberFormat="1"/>
    <xf numFmtId="22" fontId="0" fillId="0" borderId="0" xfId="0" applyNumberFormat="1" applyFont="1" applyBorder="1" applyAlignment="1">
      <alignment wrapText="1"/>
    </xf>
    <xf numFmtId="0" fontId="16" fillId="0" borderId="11" xfId="0" applyFont="1" applyBorder="1"/>
    <xf numFmtId="0" fontId="19" fillId="0" borderId="11" xfId="0" applyFont="1" applyBorder="1" applyAlignment="1">
      <alignment wrapText="1"/>
    </xf>
    <xf numFmtId="0" fontId="19" fillId="0" borderId="12" xfId="0" applyFont="1" applyBorder="1" applyAlignment="1">
      <alignment wrapText="1"/>
    </xf>
    <xf numFmtId="0" fontId="0" fillId="0" borderId="0" xfId="0" applyAlignment="1">
      <alignment horizontal="center"/>
    </xf>
    <xf numFmtId="22" fontId="0" fillId="0" borderId="0" xfId="0" applyNumberFormat="1" applyFont="1" applyBorder="1" applyAlignment="1">
      <alignment horizontal="center" vertical="center" wrapText="1"/>
    </xf>
    <xf numFmtId="0" fontId="0" fillId="0" borderId="0" xfId="0" applyFont="1" applyAlignment="1">
      <alignment horizontal="center" vertical="center"/>
    </xf>
    <xf numFmtId="22" fontId="0" fillId="0" borderId="0" xfId="0" applyNumberFormat="1" applyFont="1" applyBorder="1" applyAlignment="1">
      <alignment horizontal="center" wrapText="1"/>
    </xf>
    <xf numFmtId="0" fontId="0" fillId="0" borderId="0" xfId="0" applyAlignment="1">
      <alignment horizontal="center"/>
    </xf>
    <xf numFmtId="0" fontId="0" fillId="0" borderId="0" xfId="0" applyAlignment="1">
      <alignment horizontal="center" vertical="center"/>
    </xf>
    <xf numFmtId="0" fontId="21" fillId="0" borderId="0" xfId="43" applyProtection="1">
      <protection locked="0"/>
    </xf>
    <xf numFmtId="0" fontId="22" fillId="0" borderId="0" xfId="43" applyFont="1" applyProtection="1">
      <protection locked="0"/>
    </xf>
    <xf numFmtId="10" fontId="21" fillId="0" borderId="0" xfId="43" applyNumberFormat="1" applyProtection="1">
      <protection locked="0"/>
    </xf>
    <xf numFmtId="0" fontId="0" fillId="0" borderId="15" xfId="0" applyBorder="1"/>
    <xf numFmtId="0" fontId="0" fillId="0" borderId="0" xfId="0" applyBorder="1"/>
    <xf numFmtId="0" fontId="23" fillId="0" borderId="0" xfId="43" applyFont="1" applyProtection="1">
      <protection locked="0"/>
    </xf>
    <xf numFmtId="0" fontId="0" fillId="0" borderId="0" xfId="0" applyNumberFormat="1" applyBorder="1"/>
    <xf numFmtId="14" fontId="0" fillId="0" borderId="0" xfId="0" applyNumberFormat="1" applyFont="1"/>
    <xf numFmtId="1" fontId="0" fillId="0" borderId="14" xfId="0" applyNumberFormat="1" applyFont="1" applyBorder="1"/>
    <xf numFmtId="1" fontId="0" fillId="0" borderId="13" xfId="0" applyNumberFormat="1" applyFont="1" applyBorder="1"/>
    <xf numFmtId="2" fontId="18" fillId="0" borderId="10" xfId="0" applyNumberFormat="1" applyFont="1" applyBorder="1" applyAlignment="1">
      <alignment wrapText="1"/>
    </xf>
    <xf numFmtId="0" fontId="0" fillId="0" borderId="0" xfId="0" applyAlignment="1">
      <alignment horizontal="center" vertical="center" wrapText="1"/>
    </xf>
    <xf numFmtId="2" fontId="0" fillId="0" borderId="0" xfId="0" applyNumberFormat="1"/>
    <xf numFmtId="164" fontId="0" fillId="33" borderId="0" xfId="0" applyNumberFormat="1" applyFill="1"/>
    <xf numFmtId="164" fontId="0" fillId="0" borderId="0" xfId="0" applyNumberFormat="1" applyFill="1"/>
    <xf numFmtId="10" fontId="0" fillId="0" borderId="0" xfId="42" applyNumberFormat="1" applyFont="1"/>
  </cellXfs>
  <cellStyles count="44">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Prozent" xfId="42" builtinId="5"/>
    <cellStyle name="Schlecht" xfId="7" builtinId="27" customBuiltin="1"/>
    <cellStyle name="Standard" xfId="0" builtinId="0"/>
    <cellStyle name="Standard 2" xfId="43"/>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colors>
    <mruColors>
      <color rgb="FFFF5722"/>
      <color rgb="FFF50057"/>
      <color rgb="FF3F51B5"/>
      <color rgb="FF00C85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3"/>
          <c:order val="0"/>
          <c:tx>
            <c:v>Neue Teilnehmer</c:v>
          </c:tx>
          <c:spPr>
            <a:ln>
              <a:solidFill>
                <a:srgbClr val="00C853"/>
              </a:solidFill>
            </a:ln>
          </c:spPr>
          <c:marker>
            <c:symbol val="none"/>
          </c:marker>
          <c:cat>
            <c:numRef>
              <c:f>Teilnehmerzahlen!$G$5:$L$5</c:f>
              <c:numCache>
                <c:formatCode>m/d/yyyy</c:formatCode>
                <c:ptCount val="6"/>
                <c:pt idx="0">
                  <c:v>42009</c:v>
                </c:pt>
                <c:pt idx="1">
                  <c:v>42010</c:v>
                </c:pt>
                <c:pt idx="2">
                  <c:v>42011</c:v>
                </c:pt>
                <c:pt idx="3">
                  <c:v>42012</c:v>
                </c:pt>
                <c:pt idx="4">
                  <c:v>42013</c:v>
                </c:pt>
                <c:pt idx="5">
                  <c:v>42014</c:v>
                </c:pt>
              </c:numCache>
            </c:numRef>
          </c:cat>
          <c:val>
            <c:numRef>
              <c:f>Teilnehmerzahlen!$G$10:$L$10</c:f>
              <c:numCache>
                <c:formatCode>General</c:formatCode>
                <c:ptCount val="6"/>
                <c:pt idx="0" formatCode="0">
                  <c:v>0</c:v>
                </c:pt>
                <c:pt idx="1">
                  <c:v>86</c:v>
                </c:pt>
                <c:pt idx="2">
                  <c:v>48</c:v>
                </c:pt>
                <c:pt idx="3">
                  <c:v>11</c:v>
                </c:pt>
                <c:pt idx="4">
                  <c:v>2</c:v>
                </c:pt>
                <c:pt idx="5">
                  <c:v>4</c:v>
                </c:pt>
              </c:numCache>
            </c:numRef>
          </c:val>
          <c:smooth val="0"/>
        </c:ser>
        <c:dLbls>
          <c:showLegendKey val="0"/>
          <c:showVal val="0"/>
          <c:showCatName val="0"/>
          <c:showSerName val="0"/>
          <c:showPercent val="0"/>
          <c:showBubbleSize val="0"/>
        </c:dLbls>
        <c:marker val="1"/>
        <c:smooth val="0"/>
        <c:axId val="164959360"/>
        <c:axId val="164960896"/>
      </c:lineChart>
      <c:dateAx>
        <c:axId val="164959360"/>
        <c:scaling>
          <c:orientation val="minMax"/>
        </c:scaling>
        <c:delete val="0"/>
        <c:axPos val="b"/>
        <c:numFmt formatCode="m/d/yyyy" sourceLinked="1"/>
        <c:majorTickMark val="out"/>
        <c:minorTickMark val="none"/>
        <c:tickLblPos val="nextTo"/>
        <c:txPr>
          <a:bodyPr rot="-5400000" vert="horz"/>
          <a:lstStyle/>
          <a:p>
            <a:pPr>
              <a:defRPr/>
            </a:pPr>
            <a:endParaRPr lang="de-DE"/>
          </a:p>
        </c:txPr>
        <c:crossAx val="164960896"/>
        <c:crosses val="autoZero"/>
        <c:auto val="1"/>
        <c:lblOffset val="100"/>
        <c:baseTimeUnit val="days"/>
      </c:dateAx>
      <c:valAx>
        <c:axId val="164960896"/>
        <c:scaling>
          <c:orientation val="minMax"/>
          <c:max val="250"/>
        </c:scaling>
        <c:delete val="0"/>
        <c:axPos val="l"/>
        <c:majorGridlines/>
        <c:numFmt formatCode="0" sourceLinked="1"/>
        <c:majorTickMark val="out"/>
        <c:minorTickMark val="none"/>
        <c:tickLblPos val="nextTo"/>
        <c:crossAx val="164959360"/>
        <c:crosses val="autoZero"/>
        <c:crossBetween val="between"/>
      </c:valAx>
    </c:plotArea>
    <c:legend>
      <c:legendPos val="b"/>
      <c:layout/>
      <c:overlay val="0"/>
    </c:legend>
    <c:plotVisOnly val="1"/>
    <c:dispBlanksAs val="gap"/>
    <c:showDLblsOverMax val="0"/>
  </c:chart>
  <c:printSettings>
    <c:headerFooter/>
    <c:pageMargins b="0.78740157499999996" l="0.7" r="0.7" t="0.78740157499999996"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'Q4'!$A$3</c:f>
              <c:strCache>
                <c:ptCount val="1"/>
                <c:pt idx="0">
                  <c:v>%</c:v>
                </c:pt>
              </c:strCache>
            </c:strRef>
          </c:tx>
          <c:dPt>
            <c:idx val="0"/>
            <c:bubble3D val="0"/>
            <c:spPr>
              <a:solidFill>
                <a:srgbClr val="00C853"/>
              </a:solidFill>
            </c:spPr>
          </c:dPt>
          <c:dPt>
            <c:idx val="1"/>
            <c:bubble3D val="0"/>
            <c:spPr>
              <a:solidFill>
                <a:srgbClr val="FF5722"/>
              </a:solidFill>
            </c:spPr>
          </c:dPt>
          <c:dLbls>
            <c:dLbl>
              <c:idx val="0"/>
              <c:layout/>
              <c:showLegendKey val="0"/>
              <c:showVal val="1"/>
              <c:showCatName val="1"/>
              <c:showSerName val="0"/>
              <c:showPercent val="0"/>
              <c:showBubbleSize val="0"/>
            </c:dLbl>
            <c:dLbl>
              <c:idx val="1"/>
              <c:layout/>
              <c:showLegendKey val="0"/>
              <c:showVal val="1"/>
              <c:showCatName val="1"/>
              <c:showSerName val="0"/>
              <c:showPercent val="0"/>
              <c:showBubbleSize val="0"/>
            </c:dLbl>
            <c:showLegendKey val="0"/>
            <c:showVal val="0"/>
            <c:showCatName val="1"/>
            <c:showSerName val="0"/>
            <c:showPercent val="0"/>
            <c:showBubbleSize val="0"/>
            <c:showLeaderLines val="1"/>
          </c:dLbls>
          <c:cat>
            <c:strRef>
              <c:f>'Q4'!$B$1:$C$1</c:f>
              <c:strCache>
                <c:ptCount val="2"/>
                <c:pt idx="0">
                  <c:v>Ja</c:v>
                </c:pt>
                <c:pt idx="1">
                  <c:v>Nein</c:v>
                </c:pt>
              </c:strCache>
            </c:strRef>
          </c:cat>
          <c:val>
            <c:numRef>
              <c:f>'Q4'!$B$3:$C$3</c:f>
              <c:numCache>
                <c:formatCode>0.0%</c:formatCode>
                <c:ptCount val="2"/>
                <c:pt idx="0">
                  <c:v>0.84285714285714286</c:v>
                </c:pt>
                <c:pt idx="1">
                  <c:v>0.15714285714285714</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dLbls>
            <c:showLegendKey val="0"/>
            <c:showVal val="1"/>
            <c:showCatName val="0"/>
            <c:showSerName val="0"/>
            <c:showPercent val="0"/>
            <c:showBubbleSize val="0"/>
            <c:showLeaderLines val="0"/>
          </c:dLbls>
          <c:cat>
            <c:strRef>
              <c:f>'Q6'!$C$1</c:f>
              <c:strCache>
                <c:ptCount val="1"/>
                <c:pt idx="0">
                  <c:v>Erstellung einer eigenen Route</c:v>
                </c:pt>
              </c:strCache>
            </c:strRef>
          </c:cat>
          <c:val>
            <c:numRef>
              <c:f>'Q6'!$C$3</c:f>
              <c:numCache>
                <c:formatCode>0.0%</c:formatCode>
                <c:ptCount val="1"/>
                <c:pt idx="0">
                  <c:v>0.38571428571428573</c:v>
                </c:pt>
              </c:numCache>
            </c:numRef>
          </c:val>
        </c:ser>
        <c:ser>
          <c:idx val="3"/>
          <c:order val="1"/>
          <c:tx>
            <c:v>Wichtig</c:v>
          </c:tx>
          <c:invertIfNegative val="0"/>
          <c:dPt>
            <c:idx val="0"/>
            <c:invertIfNegative val="0"/>
            <c:bubble3D val="0"/>
            <c:spPr>
              <a:solidFill>
                <a:srgbClr val="FF5722"/>
              </a:solidFill>
              <a:ln>
                <a:noFill/>
              </a:ln>
            </c:spPr>
          </c:dPt>
          <c:dLbls>
            <c:showLegendKey val="0"/>
            <c:showVal val="1"/>
            <c:showCatName val="0"/>
            <c:showSerName val="0"/>
            <c:showPercent val="0"/>
            <c:showBubbleSize val="0"/>
            <c:showLeaderLines val="0"/>
          </c:dLbls>
          <c:cat>
            <c:strRef>
              <c:f>'Q6'!$C$1</c:f>
              <c:strCache>
                <c:ptCount val="1"/>
                <c:pt idx="0">
                  <c:v>Erstellung einer eigenen Route</c:v>
                </c:pt>
              </c:strCache>
            </c:strRef>
          </c:cat>
          <c:val>
            <c:numRef>
              <c:f>'Q6'!$C$5</c:f>
              <c:numCache>
                <c:formatCode>0.0%</c:formatCode>
                <c:ptCount val="1"/>
                <c:pt idx="0">
                  <c:v>0.47142857142857142</c:v>
                </c:pt>
              </c:numCache>
            </c:numRef>
          </c:val>
        </c:ser>
        <c:ser>
          <c:idx val="5"/>
          <c:order val="2"/>
          <c:tx>
            <c:v>Unwichtig</c:v>
          </c:tx>
          <c:spPr>
            <a:solidFill>
              <a:srgbClr val="00C853"/>
            </a:solidFill>
            <a:ln>
              <a:noFill/>
            </a:ln>
          </c:spPr>
          <c:invertIfNegative val="0"/>
          <c:dLbls>
            <c:showLegendKey val="0"/>
            <c:showVal val="1"/>
            <c:showCatName val="0"/>
            <c:showSerName val="0"/>
            <c:showPercent val="0"/>
            <c:showBubbleSize val="0"/>
            <c:showLeaderLines val="0"/>
          </c:dLbls>
          <c:cat>
            <c:strRef>
              <c:f>'Q6'!$C$1</c:f>
              <c:strCache>
                <c:ptCount val="1"/>
                <c:pt idx="0">
                  <c:v>Erstellung einer eigenen Route</c:v>
                </c:pt>
              </c:strCache>
            </c:strRef>
          </c:cat>
          <c:val>
            <c:numRef>
              <c:f>'Q6'!$C$7</c:f>
              <c:numCache>
                <c:formatCode>0.0%</c:formatCode>
                <c:ptCount val="1"/>
                <c:pt idx="0">
                  <c:v>0.12857142857142856</c:v>
                </c:pt>
              </c:numCache>
            </c:numRef>
          </c:val>
        </c:ser>
        <c:ser>
          <c:idx val="7"/>
          <c:order val="3"/>
          <c:tx>
            <c:v>Sehr unwichtig</c:v>
          </c:tx>
          <c:spPr>
            <a:solidFill>
              <a:srgbClr val="F50057"/>
            </a:solidFill>
            <a:ln>
              <a:noFill/>
            </a:ln>
          </c:spPr>
          <c:invertIfNegative val="0"/>
          <c:dLbls>
            <c:showLegendKey val="0"/>
            <c:showVal val="1"/>
            <c:showCatName val="0"/>
            <c:showSerName val="0"/>
            <c:showPercent val="0"/>
            <c:showBubbleSize val="0"/>
            <c:showLeaderLines val="0"/>
          </c:dLbls>
          <c:cat>
            <c:strRef>
              <c:f>'Q6'!$C$1</c:f>
              <c:strCache>
                <c:ptCount val="1"/>
                <c:pt idx="0">
                  <c:v>Erstellung einer eigenen Route</c:v>
                </c:pt>
              </c:strCache>
            </c:strRef>
          </c:cat>
          <c:val>
            <c:numRef>
              <c:f>'Q6'!$C$9</c:f>
              <c:numCache>
                <c:formatCode>0.0%</c:formatCode>
                <c:ptCount val="1"/>
                <c:pt idx="0">
                  <c:v>1.4285714285714285E-2</c:v>
                </c:pt>
              </c:numCache>
            </c:numRef>
          </c:val>
        </c:ser>
        <c:dLbls>
          <c:showLegendKey val="0"/>
          <c:showVal val="0"/>
          <c:showCatName val="0"/>
          <c:showSerName val="0"/>
          <c:showPercent val="0"/>
          <c:showBubbleSize val="0"/>
        </c:dLbls>
        <c:gapWidth val="150"/>
        <c:axId val="295119104"/>
        <c:axId val="181489664"/>
      </c:barChart>
      <c:catAx>
        <c:axId val="295119104"/>
        <c:scaling>
          <c:orientation val="maxMin"/>
        </c:scaling>
        <c:delete val="0"/>
        <c:axPos val="b"/>
        <c:majorTickMark val="out"/>
        <c:minorTickMark val="none"/>
        <c:tickLblPos val="nextTo"/>
        <c:crossAx val="181489664"/>
        <c:crosses val="autoZero"/>
        <c:auto val="1"/>
        <c:lblAlgn val="ctr"/>
        <c:lblOffset val="100"/>
        <c:noMultiLvlLbl val="0"/>
      </c:catAx>
      <c:valAx>
        <c:axId val="181489664"/>
        <c:scaling>
          <c:orientation val="minMax"/>
          <c:max val="0.65000000000000013"/>
          <c:min val="0"/>
        </c:scaling>
        <c:delete val="0"/>
        <c:axPos val="r"/>
        <c:majorGridlines/>
        <c:numFmt formatCode="0%" sourceLinked="0"/>
        <c:majorTickMark val="out"/>
        <c:minorTickMark val="none"/>
        <c:tickLblPos val="nextTo"/>
        <c:crossAx val="295119104"/>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dLbls>
            <c:showLegendKey val="0"/>
            <c:showVal val="1"/>
            <c:showCatName val="0"/>
            <c:showSerName val="0"/>
            <c:showPercent val="0"/>
            <c:showBubbleSize val="0"/>
            <c:showLeaderLines val="0"/>
          </c:dLbls>
          <c:cat>
            <c:strRef>
              <c:f>'Q6'!$D$1</c:f>
              <c:strCache>
                <c:ptCount val="1"/>
                <c:pt idx="0">
                  <c:v>Offlinenutzung einer eigenen Route</c:v>
                </c:pt>
              </c:strCache>
            </c:strRef>
          </c:cat>
          <c:val>
            <c:numRef>
              <c:f>'Q6'!$D$3</c:f>
              <c:numCache>
                <c:formatCode>0.0%</c:formatCode>
                <c:ptCount val="1"/>
                <c:pt idx="0">
                  <c:v>0.42857142857142855</c:v>
                </c:pt>
              </c:numCache>
            </c:numRef>
          </c:val>
        </c:ser>
        <c:ser>
          <c:idx val="2"/>
          <c:order val="1"/>
          <c:tx>
            <c:v>Wichtig</c:v>
          </c:tx>
          <c:spPr>
            <a:solidFill>
              <a:srgbClr val="FF5722"/>
            </a:solidFill>
            <a:ln>
              <a:noFill/>
            </a:ln>
          </c:spPr>
          <c:invertIfNegative val="0"/>
          <c:dLbls>
            <c:showLegendKey val="0"/>
            <c:showVal val="1"/>
            <c:showCatName val="0"/>
            <c:showSerName val="0"/>
            <c:showPercent val="0"/>
            <c:showBubbleSize val="0"/>
            <c:showLeaderLines val="0"/>
          </c:dLbls>
          <c:cat>
            <c:strRef>
              <c:f>'Q6'!$D$1</c:f>
              <c:strCache>
                <c:ptCount val="1"/>
                <c:pt idx="0">
                  <c:v>Offlinenutzung einer eigenen Route</c:v>
                </c:pt>
              </c:strCache>
            </c:strRef>
          </c:cat>
          <c:val>
            <c:numRef>
              <c:f>'Q6'!$D$5</c:f>
              <c:numCache>
                <c:formatCode>0.0%</c:formatCode>
                <c:ptCount val="1"/>
                <c:pt idx="0">
                  <c:v>0.34285714285714286</c:v>
                </c:pt>
              </c:numCache>
            </c:numRef>
          </c:val>
        </c:ser>
        <c:ser>
          <c:idx val="5"/>
          <c:order val="2"/>
          <c:tx>
            <c:v>Unwichtig</c:v>
          </c:tx>
          <c:spPr>
            <a:solidFill>
              <a:srgbClr val="00C853"/>
            </a:solidFill>
            <a:ln>
              <a:noFill/>
            </a:ln>
          </c:spPr>
          <c:invertIfNegative val="0"/>
          <c:dLbls>
            <c:showLegendKey val="0"/>
            <c:showVal val="1"/>
            <c:showCatName val="0"/>
            <c:showSerName val="0"/>
            <c:showPercent val="0"/>
            <c:showBubbleSize val="0"/>
            <c:showLeaderLines val="0"/>
          </c:dLbls>
          <c:cat>
            <c:strRef>
              <c:f>'Q6'!$D$1</c:f>
              <c:strCache>
                <c:ptCount val="1"/>
                <c:pt idx="0">
                  <c:v>Offlinenutzung einer eigenen Route</c:v>
                </c:pt>
              </c:strCache>
            </c:strRef>
          </c:cat>
          <c:val>
            <c:numRef>
              <c:f>'Q6'!$D$7</c:f>
              <c:numCache>
                <c:formatCode>0.0%</c:formatCode>
                <c:ptCount val="1"/>
                <c:pt idx="0">
                  <c:v>0.12857142857142856</c:v>
                </c:pt>
              </c:numCache>
            </c:numRef>
          </c:val>
        </c:ser>
        <c:ser>
          <c:idx val="7"/>
          <c:order val="3"/>
          <c:tx>
            <c:v>Sehr unwichtig</c:v>
          </c:tx>
          <c:spPr>
            <a:solidFill>
              <a:srgbClr val="F50057"/>
            </a:solidFill>
            <a:ln>
              <a:noFill/>
            </a:ln>
          </c:spPr>
          <c:invertIfNegative val="0"/>
          <c:dLbls>
            <c:showLegendKey val="0"/>
            <c:showVal val="1"/>
            <c:showCatName val="0"/>
            <c:showSerName val="0"/>
            <c:showPercent val="0"/>
            <c:showBubbleSize val="0"/>
            <c:showLeaderLines val="0"/>
          </c:dLbls>
          <c:cat>
            <c:strRef>
              <c:f>'Q6'!$D$1</c:f>
              <c:strCache>
                <c:ptCount val="1"/>
                <c:pt idx="0">
                  <c:v>Offlinenutzung einer eigenen Route</c:v>
                </c:pt>
              </c:strCache>
            </c:strRef>
          </c:cat>
          <c:val>
            <c:numRef>
              <c:f>'Q6'!$D$9</c:f>
              <c:numCache>
                <c:formatCode>0.0%</c:formatCode>
                <c:ptCount val="1"/>
                <c:pt idx="0">
                  <c:v>0.1</c:v>
                </c:pt>
              </c:numCache>
            </c:numRef>
          </c:val>
        </c:ser>
        <c:dLbls>
          <c:showLegendKey val="0"/>
          <c:showVal val="0"/>
          <c:showCatName val="0"/>
          <c:showSerName val="0"/>
          <c:showPercent val="0"/>
          <c:showBubbleSize val="0"/>
        </c:dLbls>
        <c:gapWidth val="150"/>
        <c:axId val="181556736"/>
        <c:axId val="181558272"/>
      </c:barChart>
      <c:catAx>
        <c:axId val="181556736"/>
        <c:scaling>
          <c:orientation val="maxMin"/>
        </c:scaling>
        <c:delete val="0"/>
        <c:axPos val="b"/>
        <c:majorTickMark val="out"/>
        <c:minorTickMark val="none"/>
        <c:tickLblPos val="nextTo"/>
        <c:crossAx val="181558272"/>
        <c:crosses val="autoZero"/>
        <c:auto val="1"/>
        <c:lblAlgn val="ctr"/>
        <c:lblOffset val="100"/>
        <c:noMultiLvlLbl val="0"/>
      </c:catAx>
      <c:valAx>
        <c:axId val="181558272"/>
        <c:scaling>
          <c:orientation val="minMax"/>
          <c:max val="0.65000000000000013"/>
          <c:min val="0"/>
        </c:scaling>
        <c:delete val="0"/>
        <c:axPos val="r"/>
        <c:majorGridlines/>
        <c:numFmt formatCode="0%" sourceLinked="0"/>
        <c:majorTickMark val="out"/>
        <c:minorTickMark val="none"/>
        <c:tickLblPos val="nextTo"/>
        <c:crossAx val="181556736"/>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dLbls>
            <c:showLegendKey val="0"/>
            <c:showVal val="1"/>
            <c:showCatName val="0"/>
            <c:showSerName val="0"/>
            <c:showPercent val="0"/>
            <c:showBubbleSize val="0"/>
            <c:showLeaderLines val="0"/>
          </c:dLbls>
          <c:cat>
            <c:strRef>
              <c:f>'Q6'!$E$1</c:f>
              <c:strCache>
                <c:ptCount val="1"/>
                <c:pt idx="0">
                  <c:v>Nutzung einer vordefinierten Route</c:v>
                </c:pt>
              </c:strCache>
            </c:strRef>
          </c:cat>
          <c:val>
            <c:numRef>
              <c:f>'Q6'!$E$3</c:f>
              <c:numCache>
                <c:formatCode>0.0%</c:formatCode>
                <c:ptCount val="1"/>
                <c:pt idx="0">
                  <c:v>0.17142857142857143</c:v>
                </c:pt>
              </c:numCache>
            </c:numRef>
          </c:val>
        </c:ser>
        <c:ser>
          <c:idx val="2"/>
          <c:order val="1"/>
          <c:tx>
            <c:v>Wichtig</c:v>
          </c:tx>
          <c:spPr>
            <a:solidFill>
              <a:srgbClr val="FF5722"/>
            </a:solidFill>
            <a:ln>
              <a:noFill/>
            </a:ln>
          </c:spPr>
          <c:invertIfNegative val="0"/>
          <c:dLbls>
            <c:showLegendKey val="0"/>
            <c:showVal val="1"/>
            <c:showCatName val="0"/>
            <c:showSerName val="0"/>
            <c:showPercent val="0"/>
            <c:showBubbleSize val="0"/>
            <c:showLeaderLines val="0"/>
          </c:dLbls>
          <c:cat>
            <c:strRef>
              <c:f>'Q6'!$E$1</c:f>
              <c:strCache>
                <c:ptCount val="1"/>
                <c:pt idx="0">
                  <c:v>Nutzung einer vordefinierten Route</c:v>
                </c:pt>
              </c:strCache>
            </c:strRef>
          </c:cat>
          <c:val>
            <c:numRef>
              <c:f>'Q6'!$E$5</c:f>
              <c:numCache>
                <c:formatCode>0.0%</c:formatCode>
                <c:ptCount val="1"/>
                <c:pt idx="0">
                  <c:v>0.61428571428571432</c:v>
                </c:pt>
              </c:numCache>
            </c:numRef>
          </c:val>
        </c:ser>
        <c:ser>
          <c:idx val="4"/>
          <c:order val="2"/>
          <c:tx>
            <c:v>Unwichtig</c:v>
          </c:tx>
          <c:invertIfNegative val="0"/>
          <c:dPt>
            <c:idx val="0"/>
            <c:invertIfNegative val="0"/>
            <c:bubble3D val="0"/>
            <c:spPr>
              <a:solidFill>
                <a:srgbClr val="00C853"/>
              </a:solidFill>
              <a:ln>
                <a:noFill/>
              </a:ln>
            </c:spPr>
          </c:dPt>
          <c:dLbls>
            <c:showLegendKey val="0"/>
            <c:showVal val="1"/>
            <c:showCatName val="0"/>
            <c:showSerName val="0"/>
            <c:showPercent val="0"/>
            <c:showBubbleSize val="0"/>
            <c:showLeaderLines val="0"/>
          </c:dLbls>
          <c:cat>
            <c:strRef>
              <c:f>'Q6'!$E$1</c:f>
              <c:strCache>
                <c:ptCount val="1"/>
                <c:pt idx="0">
                  <c:v>Nutzung einer vordefinierten Route</c:v>
                </c:pt>
              </c:strCache>
            </c:strRef>
          </c:cat>
          <c:val>
            <c:numRef>
              <c:f>'Q6'!$E$7</c:f>
              <c:numCache>
                <c:formatCode>0.0%</c:formatCode>
                <c:ptCount val="1"/>
                <c:pt idx="0">
                  <c:v>0.21428571428571427</c:v>
                </c:pt>
              </c:numCache>
            </c:numRef>
          </c:val>
        </c:ser>
        <c:ser>
          <c:idx val="7"/>
          <c:order val="3"/>
          <c:tx>
            <c:v>Sehr unwichtig</c:v>
          </c:tx>
          <c:invertIfNegative val="0"/>
          <c:cat>
            <c:strRef>
              <c:f>'Q6'!$E$1</c:f>
              <c:strCache>
                <c:ptCount val="1"/>
                <c:pt idx="0">
                  <c:v>Nutzung einer vordefinierten Route</c:v>
                </c:pt>
              </c:strCache>
            </c:strRef>
          </c:cat>
          <c:val>
            <c:numRef>
              <c:f>'Q6'!$E$9</c:f>
              <c:numCache>
                <c:formatCode>0.0%</c:formatCode>
                <c:ptCount val="1"/>
                <c:pt idx="0">
                  <c:v>0</c:v>
                </c:pt>
              </c:numCache>
            </c:numRef>
          </c:val>
        </c:ser>
        <c:dLbls>
          <c:showLegendKey val="0"/>
          <c:showVal val="0"/>
          <c:showCatName val="0"/>
          <c:showSerName val="0"/>
          <c:showPercent val="0"/>
          <c:showBubbleSize val="0"/>
        </c:dLbls>
        <c:gapWidth val="150"/>
        <c:axId val="181589120"/>
        <c:axId val="181590656"/>
      </c:barChart>
      <c:catAx>
        <c:axId val="181589120"/>
        <c:scaling>
          <c:orientation val="maxMin"/>
        </c:scaling>
        <c:delete val="0"/>
        <c:axPos val="b"/>
        <c:majorTickMark val="out"/>
        <c:minorTickMark val="none"/>
        <c:tickLblPos val="nextTo"/>
        <c:crossAx val="181590656"/>
        <c:crosses val="autoZero"/>
        <c:auto val="1"/>
        <c:lblAlgn val="ctr"/>
        <c:lblOffset val="100"/>
        <c:noMultiLvlLbl val="0"/>
      </c:catAx>
      <c:valAx>
        <c:axId val="181590656"/>
        <c:scaling>
          <c:orientation val="minMax"/>
          <c:max val="0.65000000000000013"/>
          <c:min val="0"/>
        </c:scaling>
        <c:delete val="0"/>
        <c:axPos val="r"/>
        <c:majorGridlines/>
        <c:numFmt formatCode="0%" sourceLinked="0"/>
        <c:majorTickMark val="out"/>
        <c:minorTickMark val="none"/>
        <c:tickLblPos val="nextTo"/>
        <c:crossAx val="181589120"/>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dLbls>
            <c:showLegendKey val="0"/>
            <c:showVal val="1"/>
            <c:showCatName val="0"/>
            <c:showSerName val="0"/>
            <c:showPercent val="0"/>
            <c:showBubbleSize val="0"/>
            <c:showLeaderLines val="0"/>
          </c:dLbls>
          <c:cat>
            <c:strRef>
              <c:f>'Q6'!$F$1</c:f>
              <c:strCache>
                <c:ptCount val="1"/>
                <c:pt idx="0">
                  <c:v>Teilen der Route mit Freunden</c:v>
                </c:pt>
              </c:strCache>
            </c:strRef>
          </c:cat>
          <c:val>
            <c:numRef>
              <c:f>'Q6'!$F$3</c:f>
              <c:numCache>
                <c:formatCode>0.0%</c:formatCode>
                <c:ptCount val="1"/>
                <c:pt idx="0">
                  <c:v>0.2</c:v>
                </c:pt>
              </c:numCache>
            </c:numRef>
          </c:val>
        </c:ser>
        <c:ser>
          <c:idx val="2"/>
          <c:order val="1"/>
          <c:tx>
            <c:v>Wichtig</c:v>
          </c:tx>
          <c:spPr>
            <a:solidFill>
              <a:srgbClr val="FF5722"/>
            </a:solidFill>
            <a:ln>
              <a:noFill/>
            </a:ln>
          </c:spPr>
          <c:invertIfNegative val="0"/>
          <c:dLbls>
            <c:showLegendKey val="0"/>
            <c:showVal val="1"/>
            <c:showCatName val="0"/>
            <c:showSerName val="0"/>
            <c:showPercent val="0"/>
            <c:showBubbleSize val="0"/>
            <c:showLeaderLines val="0"/>
          </c:dLbls>
          <c:cat>
            <c:strRef>
              <c:f>'Q6'!$F$1</c:f>
              <c:strCache>
                <c:ptCount val="1"/>
                <c:pt idx="0">
                  <c:v>Teilen der Route mit Freunden</c:v>
                </c:pt>
              </c:strCache>
            </c:strRef>
          </c:cat>
          <c:val>
            <c:numRef>
              <c:f>'Q6'!$F$5</c:f>
              <c:numCache>
                <c:formatCode>0.0%</c:formatCode>
                <c:ptCount val="1"/>
                <c:pt idx="0">
                  <c:v>0.3</c:v>
                </c:pt>
              </c:numCache>
            </c:numRef>
          </c:val>
        </c:ser>
        <c:ser>
          <c:idx val="4"/>
          <c:order val="2"/>
          <c:tx>
            <c:v>Unwichtig</c:v>
          </c:tx>
          <c:spPr>
            <a:solidFill>
              <a:srgbClr val="00C853"/>
            </a:solidFill>
            <a:ln>
              <a:noFill/>
            </a:ln>
          </c:spPr>
          <c:invertIfNegative val="0"/>
          <c:dLbls>
            <c:showLegendKey val="0"/>
            <c:showVal val="1"/>
            <c:showCatName val="0"/>
            <c:showSerName val="0"/>
            <c:showPercent val="0"/>
            <c:showBubbleSize val="0"/>
            <c:showLeaderLines val="0"/>
          </c:dLbls>
          <c:cat>
            <c:strRef>
              <c:f>'Q6'!$F$1</c:f>
              <c:strCache>
                <c:ptCount val="1"/>
                <c:pt idx="0">
                  <c:v>Teilen der Route mit Freunden</c:v>
                </c:pt>
              </c:strCache>
            </c:strRef>
          </c:cat>
          <c:val>
            <c:numRef>
              <c:f>'Q6'!$F$7</c:f>
              <c:numCache>
                <c:formatCode>0.0%</c:formatCode>
                <c:ptCount val="1"/>
                <c:pt idx="0">
                  <c:v>0.27142857142857141</c:v>
                </c:pt>
              </c:numCache>
            </c:numRef>
          </c:val>
        </c:ser>
        <c:ser>
          <c:idx val="6"/>
          <c:order val="3"/>
          <c:tx>
            <c:v>Sehr uwnichtig</c:v>
          </c:tx>
          <c:spPr>
            <a:solidFill>
              <a:srgbClr val="F50057"/>
            </a:solidFill>
            <a:ln>
              <a:noFill/>
            </a:ln>
          </c:spPr>
          <c:invertIfNegative val="0"/>
          <c:dLbls>
            <c:showLegendKey val="0"/>
            <c:showVal val="1"/>
            <c:showCatName val="0"/>
            <c:showSerName val="0"/>
            <c:showPercent val="0"/>
            <c:showBubbleSize val="0"/>
            <c:showLeaderLines val="0"/>
          </c:dLbls>
          <c:cat>
            <c:strRef>
              <c:f>'Q6'!$F$1</c:f>
              <c:strCache>
                <c:ptCount val="1"/>
                <c:pt idx="0">
                  <c:v>Teilen der Route mit Freunden</c:v>
                </c:pt>
              </c:strCache>
            </c:strRef>
          </c:cat>
          <c:val>
            <c:numRef>
              <c:f>'Q6'!$F$9</c:f>
              <c:numCache>
                <c:formatCode>0.0%</c:formatCode>
                <c:ptCount val="1"/>
                <c:pt idx="0">
                  <c:v>0.22857142857142856</c:v>
                </c:pt>
              </c:numCache>
            </c:numRef>
          </c:val>
        </c:ser>
        <c:dLbls>
          <c:showLegendKey val="0"/>
          <c:showVal val="0"/>
          <c:showCatName val="0"/>
          <c:showSerName val="0"/>
          <c:showPercent val="0"/>
          <c:showBubbleSize val="0"/>
        </c:dLbls>
        <c:gapWidth val="150"/>
        <c:axId val="194961792"/>
        <c:axId val="194963328"/>
      </c:barChart>
      <c:catAx>
        <c:axId val="194961792"/>
        <c:scaling>
          <c:orientation val="maxMin"/>
        </c:scaling>
        <c:delete val="0"/>
        <c:axPos val="b"/>
        <c:majorTickMark val="out"/>
        <c:minorTickMark val="none"/>
        <c:tickLblPos val="nextTo"/>
        <c:crossAx val="194963328"/>
        <c:crosses val="autoZero"/>
        <c:auto val="1"/>
        <c:lblAlgn val="ctr"/>
        <c:lblOffset val="100"/>
        <c:noMultiLvlLbl val="0"/>
      </c:catAx>
      <c:valAx>
        <c:axId val="194963328"/>
        <c:scaling>
          <c:orientation val="minMax"/>
          <c:max val="0.65000000000000013"/>
          <c:min val="0"/>
        </c:scaling>
        <c:delete val="0"/>
        <c:axPos val="r"/>
        <c:majorGridlines/>
        <c:numFmt formatCode="0%" sourceLinked="0"/>
        <c:majorTickMark val="out"/>
        <c:minorTickMark val="none"/>
        <c:tickLblPos val="nextTo"/>
        <c:crossAx val="19496179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'Q7'!$A$3</c:f>
              <c:strCache>
                <c:ptCount val="1"/>
                <c:pt idx="0">
                  <c:v>%</c:v>
                </c:pt>
              </c:strCache>
            </c:strRef>
          </c:tx>
          <c:invertIfNegative val="0"/>
          <c:dPt>
            <c:idx val="0"/>
            <c:invertIfNegative val="0"/>
            <c:bubble3D val="0"/>
            <c:spPr>
              <a:solidFill>
                <a:srgbClr val="00C853"/>
              </a:solidFill>
            </c:spPr>
          </c:dPt>
          <c:dPt>
            <c:idx val="1"/>
            <c:invertIfNegative val="0"/>
            <c:bubble3D val="0"/>
            <c:spPr>
              <a:solidFill>
                <a:srgbClr val="FF5722"/>
              </a:solidFill>
            </c:spPr>
          </c:dPt>
          <c:dPt>
            <c:idx val="2"/>
            <c:invertIfNegative val="0"/>
            <c:bubble3D val="0"/>
            <c:spPr>
              <a:solidFill>
                <a:srgbClr val="3F51B5"/>
              </a:solidFill>
            </c:spPr>
          </c:dPt>
          <c:dPt>
            <c:idx val="3"/>
            <c:invertIfNegative val="0"/>
            <c:bubble3D val="0"/>
            <c:spPr>
              <a:solidFill>
                <a:srgbClr val="F50057"/>
              </a:solidFill>
            </c:spPr>
          </c:dPt>
          <c:dLbls>
            <c:showLegendKey val="0"/>
            <c:showVal val="1"/>
            <c:showCatName val="1"/>
            <c:showSerName val="0"/>
            <c:showPercent val="0"/>
            <c:showBubbleSize val="0"/>
            <c:showLeaderLines val="0"/>
          </c:dLbls>
          <c:cat>
            <c:strRef>
              <c:f>'Q7'!$B$1:$E$1</c:f>
              <c:strCache>
                <c:ptCount val="4"/>
                <c:pt idx="0">
                  <c:v>Direktes Teilen via Email</c:v>
                </c:pt>
                <c:pt idx="1">
                  <c:v>Direktes Teilen via Facebook/Twitter/…</c:v>
                </c:pt>
                <c:pt idx="2">
                  <c:v>Link zum kopieren verschicken</c:v>
                </c:pt>
                <c:pt idx="3">
                  <c:v>Sonstiges</c:v>
                </c:pt>
              </c:strCache>
            </c:strRef>
          </c:cat>
          <c:val>
            <c:numRef>
              <c:f>'Q7'!$B$3:$E$3</c:f>
              <c:numCache>
                <c:formatCode>0.0%</c:formatCode>
                <c:ptCount val="4"/>
                <c:pt idx="0">
                  <c:v>2.8571428571428571E-2</c:v>
                </c:pt>
                <c:pt idx="1">
                  <c:v>0.21428571428571427</c:v>
                </c:pt>
                <c:pt idx="2">
                  <c:v>0.61428571428571432</c:v>
                </c:pt>
                <c:pt idx="3">
                  <c:v>0.14285714285714285</c:v>
                </c:pt>
              </c:numCache>
            </c:numRef>
          </c:val>
        </c:ser>
        <c:dLbls>
          <c:showLegendKey val="0"/>
          <c:showVal val="0"/>
          <c:showCatName val="0"/>
          <c:showSerName val="0"/>
          <c:showPercent val="0"/>
          <c:showBubbleSize val="0"/>
        </c:dLbls>
        <c:gapWidth val="100"/>
        <c:axId val="295835904"/>
        <c:axId val="295837056"/>
      </c:barChart>
      <c:catAx>
        <c:axId val="295835904"/>
        <c:scaling>
          <c:orientation val="minMax"/>
        </c:scaling>
        <c:delete val="0"/>
        <c:axPos val="b"/>
        <c:majorTickMark val="out"/>
        <c:minorTickMark val="none"/>
        <c:tickLblPos val="nextTo"/>
        <c:crossAx val="295837056"/>
        <c:auto val="1"/>
        <c:lblAlgn val="ctr"/>
        <c:lblOffset val="100"/>
        <c:noMultiLvlLbl val="0"/>
      </c:catAx>
      <c:valAx>
        <c:axId val="295837056"/>
        <c:scaling>
          <c:orientation val="minMax"/>
        </c:scaling>
        <c:delete val="0"/>
        <c:axPos val="l"/>
        <c:majorGridlines/>
        <c:numFmt formatCode="0.0%" sourceLinked="1"/>
        <c:majorTickMark val="out"/>
        <c:minorTickMark val="none"/>
        <c:tickLblPos val="nextTo"/>
        <c:crossAx val="295835904"/>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'Q8'!$A$3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'Q8'!$B$1:$C$1</c:f>
              <c:strCache>
                <c:ptCount val="2"/>
                <c:pt idx="0">
                  <c:v>Ja</c:v>
                </c:pt>
                <c:pt idx="1">
                  <c:v>Nein</c:v>
                </c:pt>
              </c:strCache>
            </c:strRef>
          </c:cat>
          <c:val>
            <c:numRef>
              <c:f>'Q8'!$B$3:$C$3</c:f>
              <c:numCache>
                <c:formatCode>0.0%</c:formatCode>
                <c:ptCount val="2"/>
                <c:pt idx="0">
                  <c:v>0.9285714285714286</c:v>
                </c:pt>
                <c:pt idx="1">
                  <c:v>7.1428571428571425E-2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'Q10'!$A$3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'Q10'!$B$1:$C$1</c:f>
              <c:strCache>
                <c:ptCount val="2"/>
                <c:pt idx="0">
                  <c:v>Ja</c:v>
                </c:pt>
                <c:pt idx="1">
                  <c:v>Nein</c:v>
                </c:pt>
              </c:strCache>
            </c:strRef>
          </c:cat>
          <c:val>
            <c:numRef>
              <c:f>'Q10'!$B$3:$C$3</c:f>
              <c:numCache>
                <c:formatCode>0.0%</c:formatCode>
                <c:ptCount val="2"/>
                <c:pt idx="0">
                  <c:v>0.94285714285714284</c:v>
                </c:pt>
                <c:pt idx="1">
                  <c:v>5.7142857142857141E-2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'Q11'!$A$3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'Q11'!$B$1:$C$1</c:f>
              <c:strCache>
                <c:ptCount val="2"/>
                <c:pt idx="0">
                  <c:v>Ja</c:v>
                </c:pt>
                <c:pt idx="1">
                  <c:v>Nein</c:v>
                </c:pt>
              </c:strCache>
            </c:strRef>
          </c:cat>
          <c:val>
            <c:numRef>
              <c:f>'Q11'!$B$3:$C$3</c:f>
              <c:numCache>
                <c:formatCode>0.0%</c:formatCode>
                <c:ptCount val="2"/>
                <c:pt idx="0">
                  <c:v>0.62857142857142856</c:v>
                </c:pt>
                <c:pt idx="1">
                  <c:v>0.37142857142857144</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'Q12'!$A$3</c:f>
              <c:strCache>
                <c:ptCount val="1"/>
                <c:pt idx="0">
                  <c:v>%</c:v>
                </c:pt>
              </c:strCache>
            </c:strRef>
          </c:tx>
          <c:invertIfNegative val="0"/>
          <c:dPt>
            <c:idx val="0"/>
            <c:invertIfNegative val="0"/>
            <c:bubble3D val="0"/>
            <c:spPr>
              <a:solidFill>
                <a:srgbClr val="00C853"/>
              </a:solidFill>
            </c:spPr>
          </c:dPt>
          <c:dPt>
            <c:idx val="1"/>
            <c:invertIfNegative val="0"/>
            <c:bubble3D val="0"/>
            <c:spPr>
              <a:solidFill>
                <a:srgbClr val="FF5722"/>
              </a:solidFill>
            </c:spPr>
          </c:dPt>
          <c:dLbls>
            <c:showLegendKey val="0"/>
            <c:showVal val="1"/>
            <c:showCatName val="0"/>
            <c:showSerName val="0"/>
            <c:showPercent val="0"/>
            <c:showBubbleSize val="0"/>
            <c:showLeaderLines val="0"/>
          </c:dLbls>
          <c:cat>
            <c:strRef>
              <c:f>'Q12'!$B$1:$C$1</c:f>
              <c:strCache>
                <c:ptCount val="2"/>
                <c:pt idx="0">
                  <c:v>Handy</c:v>
                </c:pt>
                <c:pt idx="1">
                  <c:v>PC über Internetbrowser</c:v>
                </c:pt>
              </c:strCache>
            </c:strRef>
          </c:cat>
          <c:val>
            <c:numRef>
              <c:f>'Q12'!$B$3:$C$3</c:f>
              <c:numCache>
                <c:formatCode>0.0%</c:formatCode>
                <c:ptCount val="2"/>
                <c:pt idx="0">
                  <c:v>0.77142857142857146</c:v>
                </c:pt>
                <c:pt idx="1">
                  <c:v>0.22857142857142856</c:v>
                </c:pt>
              </c:numCache>
            </c:numRef>
          </c:val>
        </c:ser>
        <c:dLbls>
          <c:showLegendKey val="0"/>
          <c:showVal val="0"/>
          <c:showCatName val="0"/>
          <c:showSerName val="0"/>
          <c:showPercent val="0"/>
          <c:showBubbleSize val="0"/>
        </c:dLbls>
        <c:gapWidth val="100"/>
        <c:axId val="181830016"/>
        <c:axId val="258845312"/>
      </c:barChart>
      <c:catAx>
        <c:axId val="181830016"/>
        <c:scaling>
          <c:orientation val="minMax"/>
        </c:scaling>
        <c:delete val="0"/>
        <c:axPos val="b"/>
        <c:majorTickMark val="out"/>
        <c:minorTickMark val="none"/>
        <c:tickLblPos val="nextTo"/>
        <c:crossAx val="258845312"/>
        <c:auto val="1"/>
        <c:lblAlgn val="ctr"/>
        <c:lblOffset val="100"/>
        <c:noMultiLvlLbl val="0"/>
      </c:catAx>
      <c:valAx>
        <c:axId val="258845312"/>
        <c:scaling>
          <c:orientation val="minMax"/>
        </c:scaling>
        <c:delete val="0"/>
        <c:axPos val="l"/>
        <c:majorGridlines/>
        <c:numFmt formatCode="0.0%" sourceLinked="1"/>
        <c:majorTickMark val="out"/>
        <c:minorTickMark val="none"/>
        <c:tickLblPos val="nextTo"/>
        <c:crossAx val="181830016"/>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4"/>
          <c:order val="0"/>
          <c:tx>
            <c:strRef>
              <c:f>Teilnehmerzahlen!$F$7</c:f>
              <c:strCache>
                <c:ptCount val="1"/>
                <c:pt idx="0">
                  <c:v>Gültige Teilnehmer</c:v>
                </c:pt>
              </c:strCache>
            </c:strRef>
          </c:tx>
          <c:spPr>
            <a:ln>
              <a:solidFill>
                <a:srgbClr val="3F51B5"/>
              </a:solidFill>
            </a:ln>
          </c:spPr>
          <c:marker>
            <c:symbol val="none"/>
          </c:marker>
          <c:cat>
            <c:numRef>
              <c:f>Teilnehmerzahlen!$G$5:$L$5</c:f>
              <c:numCache>
                <c:formatCode>m/d/yyyy</c:formatCode>
                <c:ptCount val="6"/>
                <c:pt idx="0">
                  <c:v>42009</c:v>
                </c:pt>
                <c:pt idx="1">
                  <c:v>42010</c:v>
                </c:pt>
                <c:pt idx="2">
                  <c:v>42011</c:v>
                </c:pt>
                <c:pt idx="3">
                  <c:v>42012</c:v>
                </c:pt>
                <c:pt idx="4">
                  <c:v>42013</c:v>
                </c:pt>
                <c:pt idx="5">
                  <c:v>42014</c:v>
                </c:pt>
              </c:numCache>
            </c:numRef>
          </c:cat>
          <c:val>
            <c:numRef>
              <c:f>Teilnehmerzahlen!$G$7:$L$7</c:f>
              <c:numCache>
                <c:formatCode>General</c:formatCode>
                <c:ptCount val="6"/>
                <c:pt idx="0" formatCode="0">
                  <c:v>0</c:v>
                </c:pt>
                <c:pt idx="1">
                  <c:v>51</c:v>
                </c:pt>
                <c:pt idx="2">
                  <c:v>83</c:v>
                </c:pt>
                <c:pt idx="3">
                  <c:v>93</c:v>
                </c:pt>
                <c:pt idx="4">
                  <c:v>95</c:v>
                </c:pt>
                <c:pt idx="5">
                  <c:v>99</c:v>
                </c:pt>
              </c:numCache>
            </c:numRef>
          </c:val>
          <c:smooth val="0"/>
        </c:ser>
        <c:ser>
          <c:idx val="5"/>
          <c:order val="1"/>
          <c:tx>
            <c:strRef>
              <c:f>Teilnehmerzahlen!$F$11</c:f>
              <c:strCache>
                <c:ptCount val="1"/>
                <c:pt idx="0">
                  <c:v>Alle Teilnehmer</c:v>
                </c:pt>
              </c:strCache>
            </c:strRef>
          </c:tx>
          <c:spPr>
            <a:ln>
              <a:solidFill>
                <a:srgbClr val="FF5722"/>
              </a:solidFill>
            </a:ln>
          </c:spPr>
          <c:marker>
            <c:symbol val="none"/>
          </c:marker>
          <c:cat>
            <c:numRef>
              <c:f>Teilnehmerzahlen!$G$5:$L$5</c:f>
              <c:numCache>
                <c:formatCode>m/d/yyyy</c:formatCode>
                <c:ptCount val="6"/>
                <c:pt idx="0">
                  <c:v>42009</c:v>
                </c:pt>
                <c:pt idx="1">
                  <c:v>42010</c:v>
                </c:pt>
                <c:pt idx="2">
                  <c:v>42011</c:v>
                </c:pt>
                <c:pt idx="3">
                  <c:v>42012</c:v>
                </c:pt>
                <c:pt idx="4">
                  <c:v>42013</c:v>
                </c:pt>
                <c:pt idx="5">
                  <c:v>42014</c:v>
                </c:pt>
              </c:numCache>
            </c:numRef>
          </c:cat>
          <c:val>
            <c:numRef>
              <c:f>Teilnehmerzahlen!$G$11:$L$11</c:f>
              <c:numCache>
                <c:formatCode>General</c:formatCode>
                <c:ptCount val="6"/>
                <c:pt idx="0" formatCode="0">
                  <c:v>0</c:v>
                </c:pt>
                <c:pt idx="1">
                  <c:v>86</c:v>
                </c:pt>
                <c:pt idx="2">
                  <c:v>134</c:v>
                </c:pt>
                <c:pt idx="3">
                  <c:v>145</c:v>
                </c:pt>
                <c:pt idx="4">
                  <c:v>147</c:v>
                </c:pt>
                <c:pt idx="5">
                  <c:v>151</c:v>
                </c:pt>
              </c:numCache>
            </c:numRef>
          </c:val>
          <c:smooth val="0"/>
        </c:ser>
        <c:dLbls>
          <c:showLegendKey val="0"/>
          <c:showVal val="0"/>
          <c:showCatName val="0"/>
          <c:showSerName val="0"/>
          <c:showPercent val="0"/>
          <c:showBubbleSize val="0"/>
        </c:dLbls>
        <c:marker val="1"/>
        <c:smooth val="0"/>
        <c:axId val="164981760"/>
        <c:axId val="164991744"/>
      </c:lineChart>
      <c:dateAx>
        <c:axId val="164981760"/>
        <c:scaling>
          <c:orientation val="minMax"/>
        </c:scaling>
        <c:delete val="0"/>
        <c:axPos val="b"/>
        <c:numFmt formatCode="m/d/yyyy" sourceLinked="1"/>
        <c:majorTickMark val="out"/>
        <c:minorTickMark val="none"/>
        <c:tickLblPos val="nextTo"/>
        <c:txPr>
          <a:bodyPr rot="-5400000" vert="horz"/>
          <a:lstStyle/>
          <a:p>
            <a:pPr>
              <a:defRPr/>
            </a:pPr>
            <a:endParaRPr lang="de-DE"/>
          </a:p>
        </c:txPr>
        <c:crossAx val="164991744"/>
        <c:crosses val="autoZero"/>
        <c:auto val="1"/>
        <c:lblOffset val="100"/>
        <c:baseTimeUnit val="days"/>
      </c:dateAx>
      <c:valAx>
        <c:axId val="164991744"/>
        <c:scaling>
          <c:orientation val="minMax"/>
        </c:scaling>
        <c:delete val="0"/>
        <c:axPos val="l"/>
        <c:majorGridlines/>
        <c:numFmt formatCode="0" sourceLinked="1"/>
        <c:majorTickMark val="out"/>
        <c:minorTickMark val="none"/>
        <c:tickLblPos val="nextTo"/>
        <c:crossAx val="164981760"/>
        <c:crosses val="autoZero"/>
        <c:crossBetween val="between"/>
      </c:valAx>
    </c:plotArea>
    <c:legend>
      <c:legendPos val="b"/>
      <c:layout/>
      <c:overlay val="0"/>
    </c:legend>
    <c:plotVisOnly val="1"/>
    <c:dispBlanksAs val="gap"/>
    <c:showDLblsOverMax val="0"/>
  </c:chart>
  <c:printSettings>
    <c:headerFooter/>
    <c:pageMargins b="0.78740157499999996" l="0.7" r="0.7" t="0.78740157499999996"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'Q13'!$A$3</c:f>
              <c:strCache>
                <c:ptCount val="1"/>
                <c:pt idx="0">
                  <c:v>%</c:v>
                </c:pt>
              </c:strCache>
            </c:strRef>
          </c:tx>
          <c:spPr>
            <a:solidFill>
              <a:srgbClr val="3F51B5"/>
            </a:solidFill>
          </c:spPr>
          <c:invertIfNegative val="0"/>
          <c:dPt>
            <c:idx val="0"/>
            <c:invertIfNegative val="0"/>
            <c:bubble3D val="0"/>
            <c:spPr>
              <a:solidFill>
                <a:srgbClr val="3F51B5"/>
              </a:solidFill>
            </c:spPr>
          </c:dPt>
          <c:dPt>
            <c:idx val="1"/>
            <c:invertIfNegative val="0"/>
            <c:bubble3D val="0"/>
            <c:spPr>
              <a:solidFill>
                <a:srgbClr val="FF5722"/>
              </a:solidFill>
            </c:spPr>
          </c:dPt>
          <c:dPt>
            <c:idx val="2"/>
            <c:invertIfNegative val="0"/>
            <c:bubble3D val="0"/>
            <c:spPr>
              <a:solidFill>
                <a:srgbClr val="00C853"/>
              </a:solidFill>
            </c:spPr>
          </c:dPt>
          <c:dPt>
            <c:idx val="3"/>
            <c:invertIfNegative val="0"/>
            <c:bubble3D val="0"/>
            <c:spPr>
              <a:solidFill>
                <a:srgbClr val="F50057"/>
              </a:solidFill>
            </c:spPr>
          </c:dPt>
          <c:dLbls>
            <c:showLegendKey val="0"/>
            <c:showVal val="1"/>
            <c:showCatName val="0"/>
            <c:showSerName val="0"/>
            <c:showPercent val="0"/>
            <c:showBubbleSize val="0"/>
            <c:showLeaderLines val="0"/>
          </c:dLbls>
          <c:cat>
            <c:strRef>
              <c:f>'Q13'!$B$1:$E$1</c:f>
              <c:strCache>
                <c:ptCount val="4"/>
                <c:pt idx="0">
                  <c:v>Sehr gut</c:v>
                </c:pt>
                <c:pt idx="1">
                  <c:v>Gut</c:v>
                </c:pt>
                <c:pt idx="2">
                  <c:v>Schlecht</c:v>
                </c:pt>
                <c:pt idx="3">
                  <c:v>Sehr schlecht</c:v>
                </c:pt>
              </c:strCache>
            </c:strRef>
          </c:cat>
          <c:val>
            <c:numRef>
              <c:f>'Q13'!$B$3:$E$3</c:f>
              <c:numCache>
                <c:formatCode>0.0%</c:formatCode>
                <c:ptCount val="4"/>
                <c:pt idx="0">
                  <c:v>0.22857142857142856</c:v>
                </c:pt>
                <c:pt idx="1">
                  <c:v>0.6428571428571429</c:v>
                </c:pt>
                <c:pt idx="2">
                  <c:v>0.1</c:v>
                </c:pt>
                <c:pt idx="3">
                  <c:v>2.8571428571428571E-2</c:v>
                </c:pt>
              </c:numCache>
            </c:numRef>
          </c:val>
        </c:ser>
        <c:dLbls>
          <c:showLegendKey val="0"/>
          <c:showVal val="0"/>
          <c:showCatName val="0"/>
          <c:showSerName val="0"/>
          <c:showPercent val="0"/>
          <c:showBubbleSize val="0"/>
        </c:dLbls>
        <c:gapWidth val="100"/>
        <c:axId val="291357440"/>
        <c:axId val="291358976"/>
      </c:barChart>
      <c:catAx>
        <c:axId val="291357440"/>
        <c:scaling>
          <c:orientation val="maxMin"/>
        </c:scaling>
        <c:delete val="0"/>
        <c:axPos val="b"/>
        <c:majorTickMark val="out"/>
        <c:minorTickMark val="none"/>
        <c:tickLblPos val="nextTo"/>
        <c:crossAx val="291358976"/>
        <c:auto val="1"/>
        <c:lblAlgn val="ctr"/>
        <c:lblOffset val="100"/>
        <c:noMultiLvlLbl val="0"/>
      </c:catAx>
      <c:valAx>
        <c:axId val="291358976"/>
        <c:scaling>
          <c:orientation val="minMax"/>
        </c:scaling>
        <c:delete val="0"/>
        <c:axPos val="l"/>
        <c:majorGridlines/>
        <c:numFmt formatCode="0.0%" sourceLinked="1"/>
        <c:majorTickMark val="out"/>
        <c:minorTickMark val="none"/>
        <c:tickLblPos val="nextTo"/>
        <c:crossAx val="291357440"/>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'Q15'!$A$3</c:f>
              <c:strCache>
                <c:ptCount val="1"/>
                <c:pt idx="0">
                  <c:v>%</c:v>
                </c:pt>
              </c:strCache>
            </c:strRef>
          </c:tx>
          <c:spPr>
            <a:solidFill>
              <a:srgbClr val="3F51B5"/>
            </a:solidFill>
          </c:spPr>
          <c:invertIfNegative val="0"/>
          <c:dPt>
            <c:idx val="0"/>
            <c:invertIfNegative val="0"/>
            <c:bubble3D val="0"/>
            <c:spPr>
              <a:solidFill>
                <a:srgbClr val="3F51B5"/>
              </a:solidFill>
            </c:spPr>
          </c:dPt>
          <c:dPt>
            <c:idx val="1"/>
            <c:invertIfNegative val="0"/>
            <c:bubble3D val="0"/>
            <c:spPr>
              <a:solidFill>
                <a:srgbClr val="FF5722"/>
              </a:solidFill>
            </c:spPr>
          </c:dPt>
          <c:dPt>
            <c:idx val="2"/>
            <c:invertIfNegative val="0"/>
            <c:bubble3D val="0"/>
            <c:spPr>
              <a:solidFill>
                <a:srgbClr val="00C853"/>
              </a:solidFill>
            </c:spPr>
          </c:dPt>
          <c:dPt>
            <c:idx val="3"/>
            <c:invertIfNegative val="0"/>
            <c:bubble3D val="0"/>
            <c:spPr>
              <a:solidFill>
                <a:srgbClr val="F50057"/>
              </a:solidFill>
            </c:spPr>
          </c:dPt>
          <c:dLbls>
            <c:showLegendKey val="0"/>
            <c:showVal val="1"/>
            <c:showCatName val="0"/>
            <c:showSerName val="0"/>
            <c:showPercent val="0"/>
            <c:showBubbleSize val="0"/>
            <c:showLeaderLines val="0"/>
          </c:dLbls>
          <c:cat>
            <c:strRef>
              <c:f>'Q15'!$B$1:$E$1</c:f>
              <c:strCache>
                <c:ptCount val="4"/>
                <c:pt idx="0">
                  <c:v>Sehr gut</c:v>
                </c:pt>
                <c:pt idx="1">
                  <c:v>Gut</c:v>
                </c:pt>
                <c:pt idx="2">
                  <c:v>Schlecht</c:v>
                </c:pt>
                <c:pt idx="3">
                  <c:v>Sehr schlecht</c:v>
                </c:pt>
              </c:strCache>
            </c:strRef>
          </c:cat>
          <c:val>
            <c:numRef>
              <c:f>'Q15'!$B$3:$E$3</c:f>
              <c:numCache>
                <c:formatCode>0.0%</c:formatCode>
                <c:ptCount val="4"/>
                <c:pt idx="0">
                  <c:v>0.34285714285714286</c:v>
                </c:pt>
                <c:pt idx="1">
                  <c:v>0.51428571428571423</c:v>
                </c:pt>
                <c:pt idx="2">
                  <c:v>0.12857142857142856</c:v>
                </c:pt>
                <c:pt idx="3">
                  <c:v>1.4285714285714285E-2</c:v>
                </c:pt>
              </c:numCache>
            </c:numRef>
          </c:val>
        </c:ser>
        <c:dLbls>
          <c:showLegendKey val="0"/>
          <c:showVal val="0"/>
          <c:showCatName val="0"/>
          <c:showSerName val="0"/>
          <c:showPercent val="0"/>
          <c:showBubbleSize val="0"/>
        </c:dLbls>
        <c:gapWidth val="100"/>
        <c:axId val="181932416"/>
        <c:axId val="181933952"/>
      </c:barChart>
      <c:catAx>
        <c:axId val="181932416"/>
        <c:scaling>
          <c:orientation val="maxMin"/>
        </c:scaling>
        <c:delete val="0"/>
        <c:axPos val="b"/>
        <c:majorTickMark val="out"/>
        <c:minorTickMark val="none"/>
        <c:tickLblPos val="nextTo"/>
        <c:crossAx val="181933952"/>
        <c:crosses val="autoZero"/>
        <c:auto val="1"/>
        <c:lblAlgn val="ctr"/>
        <c:lblOffset val="100"/>
        <c:noMultiLvlLbl val="0"/>
      </c:catAx>
      <c:valAx>
        <c:axId val="181933952"/>
        <c:scaling>
          <c:orientation val="minMax"/>
        </c:scaling>
        <c:delete val="0"/>
        <c:axPos val="r"/>
        <c:majorGridlines/>
        <c:numFmt formatCode="0.0%" sourceLinked="1"/>
        <c:majorTickMark val="out"/>
        <c:minorTickMark val="none"/>
        <c:tickLblPos val="nextTo"/>
        <c:crossAx val="18193241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'Q18'!$A$3</c:f>
              <c:strCache>
                <c:ptCount val="1"/>
                <c:pt idx="0">
                  <c:v>%</c:v>
                </c:pt>
              </c:strCache>
            </c:strRef>
          </c:tx>
          <c:dPt>
            <c:idx val="0"/>
            <c:bubble3D val="0"/>
            <c:spPr>
              <a:solidFill>
                <a:srgbClr val="00C853"/>
              </a:solidFill>
            </c:spPr>
          </c:dPt>
          <c:dPt>
            <c:idx val="1"/>
            <c:bubble3D val="0"/>
            <c:spPr>
              <a:solidFill>
                <a:srgbClr val="FF5722"/>
              </a:solidFill>
            </c:spPr>
          </c:dPt>
          <c:dLbls>
            <c:showLegendKey val="0"/>
            <c:showVal val="1"/>
            <c:showCatName val="1"/>
            <c:showSerName val="0"/>
            <c:showPercent val="0"/>
            <c:showBubbleSize val="0"/>
            <c:showLeaderLines val="1"/>
          </c:dLbls>
          <c:cat>
            <c:strRef>
              <c:f>'Q18'!$B$1:$C$1</c:f>
              <c:strCache>
                <c:ptCount val="2"/>
                <c:pt idx="0">
                  <c:v>Männlich</c:v>
                </c:pt>
                <c:pt idx="1">
                  <c:v>Weiblich</c:v>
                </c:pt>
              </c:strCache>
            </c:strRef>
          </c:cat>
          <c:val>
            <c:numRef>
              <c:f>'Q18'!$B$3:$C$3</c:f>
              <c:numCache>
                <c:formatCode>0.0%</c:formatCode>
                <c:ptCount val="2"/>
                <c:pt idx="0">
                  <c:v>0.52857142857142858</c:v>
                </c:pt>
                <c:pt idx="1">
                  <c:v>0.47142857142857142</c:v>
                </c:pt>
              </c:numCache>
            </c:numRef>
          </c:val>
        </c:ser>
        <c:dLbls>
          <c:showLegendKey val="0"/>
          <c:showVal val="0"/>
          <c:showCatName val="0"/>
          <c:showSerName val="0"/>
          <c:showPercent val="0"/>
          <c:showBubbleSize val="0"/>
          <c:showLeaderLines val="1"/>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'Q19'!$A$3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'Q19'!$B$1:$E$1</c:f>
              <c:strCache>
                <c:ptCount val="4"/>
                <c:pt idx="0">
                  <c:v>Jünger als 18</c:v>
                </c:pt>
                <c:pt idx="1">
                  <c:v>18-25</c:v>
                </c:pt>
                <c:pt idx="2">
                  <c:v>26-30</c:v>
                </c:pt>
                <c:pt idx="3">
                  <c:v>Älter als 30</c:v>
                </c:pt>
              </c:strCache>
            </c:strRef>
          </c:cat>
          <c:val>
            <c:numRef>
              <c:f>'Q19'!$B$3:$E$3</c:f>
              <c:numCache>
                <c:formatCode>0.0%</c:formatCode>
                <c:ptCount val="4"/>
                <c:pt idx="0">
                  <c:v>0</c:v>
                </c:pt>
                <c:pt idx="1">
                  <c:v>0.9</c:v>
                </c:pt>
                <c:pt idx="2">
                  <c:v>0.1</c:v>
                </c:pt>
                <c:pt idx="3">
                  <c:v>0</c:v>
                </c:pt>
              </c:numCache>
            </c:numRef>
          </c:val>
        </c:ser>
        <c:dLbls>
          <c:showLegendKey val="0"/>
          <c:showVal val="0"/>
          <c:showCatName val="0"/>
          <c:showSerName val="0"/>
          <c:showPercent val="0"/>
          <c:showBubbleSize val="0"/>
        </c:dLbls>
        <c:gapWidth val="100"/>
        <c:axId val="182296576"/>
        <c:axId val="182298112"/>
      </c:barChart>
      <c:catAx>
        <c:axId val="182296576"/>
        <c:scaling>
          <c:orientation val="minMax"/>
        </c:scaling>
        <c:delete val="0"/>
        <c:axPos val="b"/>
        <c:majorTickMark val="out"/>
        <c:minorTickMark val="none"/>
        <c:tickLblPos val="nextTo"/>
        <c:crossAx val="182298112"/>
        <c:crosses val="autoZero"/>
        <c:auto val="1"/>
        <c:lblAlgn val="ctr"/>
        <c:lblOffset val="100"/>
        <c:noMultiLvlLbl val="0"/>
      </c:catAx>
      <c:valAx>
        <c:axId val="182298112"/>
        <c:scaling>
          <c:orientation val="minMax"/>
        </c:scaling>
        <c:delete val="0"/>
        <c:axPos val="l"/>
        <c:majorGridlines/>
        <c:numFmt formatCode="0%" sourceLinked="0"/>
        <c:majorTickMark val="out"/>
        <c:minorTickMark val="none"/>
        <c:tickLblPos val="nextTo"/>
        <c:crossAx val="182296576"/>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'Q20'!$A$3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'Q20'!$B$1:$F$1</c:f>
              <c:strCache>
                <c:ptCount val="5"/>
                <c:pt idx="0">
                  <c:v>Schüler</c:v>
                </c:pt>
                <c:pt idx="1">
                  <c:v>Student</c:v>
                </c:pt>
                <c:pt idx="2">
                  <c:v>Dualer Student</c:v>
                </c:pt>
                <c:pt idx="3">
                  <c:v>Berufstätig</c:v>
                </c:pt>
                <c:pt idx="4">
                  <c:v>Sonstiges</c:v>
                </c:pt>
              </c:strCache>
            </c:strRef>
          </c:cat>
          <c:val>
            <c:numRef>
              <c:f>'Q20'!$B$3:$F$3</c:f>
              <c:numCache>
                <c:formatCode>0.0%</c:formatCode>
                <c:ptCount val="5"/>
                <c:pt idx="0">
                  <c:v>4.2857142857142858E-2</c:v>
                </c:pt>
                <c:pt idx="1">
                  <c:v>0.12857142857142856</c:v>
                </c:pt>
                <c:pt idx="2">
                  <c:v>0.75714285714285712</c:v>
                </c:pt>
                <c:pt idx="3">
                  <c:v>5.7142857142857141E-2</c:v>
                </c:pt>
                <c:pt idx="4">
                  <c:v>1.4285714285714285E-2</c:v>
                </c:pt>
              </c:numCache>
            </c:numRef>
          </c:val>
        </c:ser>
        <c:dLbls>
          <c:showLegendKey val="0"/>
          <c:showVal val="0"/>
          <c:showCatName val="0"/>
          <c:showSerName val="0"/>
          <c:showPercent val="0"/>
          <c:showBubbleSize val="0"/>
        </c:dLbls>
        <c:gapWidth val="100"/>
        <c:axId val="183288960"/>
        <c:axId val="183290496"/>
      </c:barChart>
      <c:catAx>
        <c:axId val="183288960"/>
        <c:scaling>
          <c:orientation val="minMax"/>
        </c:scaling>
        <c:delete val="0"/>
        <c:axPos val="b"/>
        <c:majorTickMark val="out"/>
        <c:minorTickMark val="none"/>
        <c:tickLblPos val="nextTo"/>
        <c:crossAx val="183290496"/>
        <c:crosses val="autoZero"/>
        <c:auto val="1"/>
        <c:lblAlgn val="ctr"/>
        <c:lblOffset val="100"/>
        <c:noMultiLvlLbl val="0"/>
      </c:catAx>
      <c:valAx>
        <c:axId val="183290496"/>
        <c:scaling>
          <c:orientation val="minMax"/>
        </c:scaling>
        <c:delete val="0"/>
        <c:axPos val="l"/>
        <c:majorGridlines/>
        <c:numFmt formatCode="0%" sourceLinked="0"/>
        <c:majorTickMark val="out"/>
        <c:minorTickMark val="none"/>
        <c:tickLblPos val="nextTo"/>
        <c:crossAx val="1832889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'Q21'!$A$3</c:f>
              <c:strCache>
                <c:ptCount val="1"/>
                <c:pt idx="0">
                  <c:v>%</c:v>
                </c:pt>
              </c:strCache>
            </c:strRef>
          </c:tx>
          <c:spPr>
            <a:solidFill>
              <a:srgbClr val="FF5722"/>
            </a:solidFill>
          </c:spPr>
          <c:invertIfNegative val="0"/>
          <c:dLbls>
            <c:showLegendKey val="0"/>
            <c:showVal val="1"/>
            <c:showCatName val="0"/>
            <c:showSerName val="0"/>
            <c:showPercent val="0"/>
            <c:showBubbleSize val="0"/>
            <c:showLeaderLines val="0"/>
          </c:dLbls>
          <c:cat>
            <c:strRef>
              <c:f>'Q21'!$B$1:$L$1</c:f>
              <c:strCache>
                <c:ptCount val="11"/>
                <c:pt idx="0">
                  <c:v>Stuttgart - Mitte</c:v>
                </c:pt>
                <c:pt idx="1">
                  <c:v>Stuttgart - Nord</c:v>
                </c:pt>
                <c:pt idx="2">
                  <c:v>Stuttgart - Ost</c:v>
                </c:pt>
                <c:pt idx="3">
                  <c:v>Stuttgart - Süd</c:v>
                </c:pt>
                <c:pt idx="4">
                  <c:v>Stuttgart - West</c:v>
                </c:pt>
                <c:pt idx="5">
                  <c:v>Stuttgart - Vaihingen</c:v>
                </c:pt>
                <c:pt idx="6">
                  <c:v>Stuttgart - Bad Canstatt</c:v>
                </c:pt>
                <c:pt idx="7">
                  <c:v>Böblingen</c:v>
                </c:pt>
                <c:pt idx="8">
                  <c:v>Ludwigsburg</c:v>
                </c:pt>
                <c:pt idx="9">
                  <c:v>Waiblingen</c:v>
                </c:pt>
                <c:pt idx="10">
                  <c:v>Sonstige</c:v>
                </c:pt>
              </c:strCache>
            </c:strRef>
          </c:cat>
          <c:val>
            <c:numRef>
              <c:f>'Q21'!$B$3:$L$3</c:f>
              <c:numCache>
                <c:formatCode>0.0%</c:formatCode>
                <c:ptCount val="11"/>
                <c:pt idx="0">
                  <c:v>7.1428571428571425E-2</c:v>
                </c:pt>
                <c:pt idx="1">
                  <c:v>0.14285714285714285</c:v>
                </c:pt>
                <c:pt idx="2">
                  <c:v>7.1428571428571425E-2</c:v>
                </c:pt>
                <c:pt idx="3">
                  <c:v>5.7142857142857141E-2</c:v>
                </c:pt>
                <c:pt idx="4">
                  <c:v>2.8571428571428571E-2</c:v>
                </c:pt>
                <c:pt idx="5">
                  <c:v>0.1</c:v>
                </c:pt>
                <c:pt idx="6">
                  <c:v>1.4285714285714285E-2</c:v>
                </c:pt>
                <c:pt idx="7">
                  <c:v>2.8571428571428571E-2</c:v>
                </c:pt>
                <c:pt idx="8">
                  <c:v>5.7142857142857141E-2</c:v>
                </c:pt>
                <c:pt idx="9">
                  <c:v>4.2857142857142858E-2</c:v>
                </c:pt>
                <c:pt idx="10">
                  <c:v>0.38571428571428573</c:v>
                </c:pt>
              </c:numCache>
            </c:numRef>
          </c:val>
        </c:ser>
        <c:dLbls>
          <c:showLegendKey val="0"/>
          <c:showVal val="0"/>
          <c:showCatName val="0"/>
          <c:showSerName val="0"/>
          <c:showPercent val="0"/>
          <c:showBubbleSize val="0"/>
        </c:dLbls>
        <c:gapWidth val="100"/>
        <c:axId val="183327360"/>
        <c:axId val="183329152"/>
      </c:barChart>
      <c:catAx>
        <c:axId val="183327360"/>
        <c:scaling>
          <c:orientation val="minMax"/>
        </c:scaling>
        <c:delete val="0"/>
        <c:axPos val="b"/>
        <c:majorTickMark val="out"/>
        <c:minorTickMark val="none"/>
        <c:tickLblPos val="nextTo"/>
        <c:crossAx val="183329152"/>
        <c:crosses val="autoZero"/>
        <c:auto val="1"/>
        <c:lblAlgn val="ctr"/>
        <c:lblOffset val="100"/>
        <c:noMultiLvlLbl val="0"/>
      </c:catAx>
      <c:valAx>
        <c:axId val="183329152"/>
        <c:scaling>
          <c:orientation val="minMax"/>
        </c:scaling>
        <c:delete val="0"/>
        <c:axPos val="l"/>
        <c:majorGridlines/>
        <c:numFmt formatCode="0%" sourceLinked="0"/>
        <c:majorTickMark val="out"/>
        <c:minorTickMark val="none"/>
        <c:tickLblPos val="nextTo"/>
        <c:crossAx val="183327360"/>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1"/>
          <c:order val="0"/>
          <c:tx>
            <c:strRef>
              <c:f>'Q1'!$A$3</c:f>
              <c:strCache>
                <c:ptCount val="1"/>
                <c:pt idx="0">
                  <c:v>%</c:v>
                </c:pt>
              </c:strCache>
            </c:strRef>
          </c:tx>
          <c:spPr>
            <a:solidFill>
              <a:srgbClr val="00C853"/>
            </a:solidFill>
          </c:spPr>
          <c:dPt>
            <c:idx val="1"/>
            <c:bubble3D val="0"/>
            <c:spPr>
              <a:solidFill>
                <a:srgbClr val="FF5722"/>
              </a:solidFill>
            </c:spPr>
          </c:dPt>
          <c:dLbls>
            <c:dLbl>
              <c:idx val="4"/>
              <c:layout>
                <c:manualLayout>
                  <c:x val="5.4615048118985127E-3"/>
                  <c:y val="-1.42749343832021E-2"/>
                </c:manualLayout>
              </c:layout>
              <c:showLegendKey val="0"/>
              <c:showVal val="1"/>
              <c:showCatName val="1"/>
              <c:showSerName val="0"/>
              <c:showPercent val="0"/>
              <c:showBubbleSize val="0"/>
            </c:dLbl>
            <c:showLegendKey val="0"/>
            <c:showVal val="1"/>
            <c:showCatName val="1"/>
            <c:showSerName val="0"/>
            <c:showPercent val="0"/>
            <c:showBubbleSize val="0"/>
            <c:showLeaderLines val="0"/>
          </c:dLbls>
          <c:cat>
            <c:strRef>
              <c:f>'Q1'!$B$1:$C$1</c:f>
              <c:strCache>
                <c:ptCount val="2"/>
                <c:pt idx="0">
                  <c:v>Ja</c:v>
                </c:pt>
                <c:pt idx="1">
                  <c:v>Nein</c:v>
                </c:pt>
              </c:strCache>
            </c:strRef>
          </c:cat>
          <c:val>
            <c:numRef>
              <c:f>'Q1'!$B$3:$C$3</c:f>
              <c:numCache>
                <c:formatCode>0.0%</c:formatCode>
                <c:ptCount val="2"/>
                <c:pt idx="0">
                  <c:v>0.70707070707070707</c:v>
                </c:pt>
                <c:pt idx="1">
                  <c:v>0.29292929292929293</c:v>
                </c:pt>
              </c:numCache>
            </c:numRef>
          </c:val>
        </c:ser>
        <c:dLbls>
          <c:showLegendKey val="0"/>
          <c:showVal val="0"/>
          <c:showCatName val="0"/>
          <c:showSerName val="0"/>
          <c:showPercent val="0"/>
          <c:showBubbleSize val="0"/>
          <c:showLeaderLines val="0"/>
        </c:dLbls>
        <c:firstSliceAng val="0"/>
      </c:pieChart>
    </c:plotArea>
    <c:plotVisOnly val="1"/>
    <c:dispBlanksAs val="gap"/>
    <c:showDLblsOverMax val="0"/>
  </c:chart>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9"/>
          <c:order val="0"/>
          <c:tx>
            <c:strRef>
              <c:f>'Q2'!$A$21:$C$21</c:f>
              <c:strCache>
                <c:ptCount val="1"/>
                <c:pt idx="0">
                  <c:v>Prio 6 1 Scoring</c:v>
                </c:pt>
              </c:strCache>
            </c:strRef>
          </c:tx>
          <c:spPr>
            <a:solidFill>
              <a:srgbClr val="FF5722"/>
            </a:solidFill>
          </c:spPr>
          <c:invertIfNegative val="0"/>
          <c:dLbls>
            <c:showLegendKey val="0"/>
            <c:showVal val="1"/>
            <c:showCatName val="0"/>
            <c:showSerName val="0"/>
            <c:showPercent val="0"/>
            <c:showBubbleSize val="0"/>
            <c:showLeaderLines val="0"/>
          </c:dLbls>
          <c:cat>
            <c:strRef>
              <c:f>'Q2'!$D$1:$I$1</c:f>
              <c:strCache>
                <c:ptCount val="6"/>
                <c:pt idx="0">
                  <c:v>Adressen</c:v>
                </c:pt>
                <c:pt idx="1">
                  <c:v>Arten</c:v>
                </c:pt>
                <c:pt idx="2">
                  <c:v>Happy Hour Zeiten</c:v>
                </c:pt>
                <c:pt idx="3">
                  <c:v>Kundenbewertungen</c:v>
                </c:pt>
                <c:pt idx="4">
                  <c:v>Öffnungszeiten</c:v>
                </c:pt>
                <c:pt idx="5">
                  <c:v>Preisindizes</c:v>
                </c:pt>
              </c:strCache>
            </c:strRef>
          </c:cat>
          <c:val>
            <c:numRef>
              <c:f>'Q2'!$D$21:$I$21</c:f>
              <c:numCache>
                <c:formatCode>0.00%</c:formatCode>
                <c:ptCount val="6"/>
                <c:pt idx="0">
                  <c:v>0.15782312925170067</c:v>
                </c:pt>
                <c:pt idx="1">
                  <c:v>0.15170068027210884</c:v>
                </c:pt>
                <c:pt idx="2">
                  <c:v>0.21360544217687075</c:v>
                </c:pt>
                <c:pt idx="3">
                  <c:v>0.14421768707482993</c:v>
                </c:pt>
                <c:pt idx="4">
                  <c:v>0.1251700680272109</c:v>
                </c:pt>
                <c:pt idx="5">
                  <c:v>0.20748299319727892</c:v>
                </c:pt>
              </c:numCache>
            </c:numRef>
          </c:val>
        </c:ser>
        <c:dLbls>
          <c:showLegendKey val="0"/>
          <c:showVal val="0"/>
          <c:showCatName val="0"/>
          <c:showSerName val="0"/>
          <c:showPercent val="0"/>
          <c:showBubbleSize val="0"/>
        </c:dLbls>
        <c:gapWidth val="150"/>
        <c:axId val="145967744"/>
        <c:axId val="148908288"/>
      </c:barChart>
      <c:catAx>
        <c:axId val="145967744"/>
        <c:scaling>
          <c:orientation val="minMax"/>
        </c:scaling>
        <c:delete val="0"/>
        <c:axPos val="b"/>
        <c:majorTickMark val="out"/>
        <c:minorTickMark val="none"/>
        <c:tickLblPos val="nextTo"/>
        <c:crossAx val="148908288"/>
        <c:crosses val="autoZero"/>
        <c:auto val="1"/>
        <c:lblAlgn val="ctr"/>
        <c:lblOffset val="100"/>
        <c:noMultiLvlLbl val="0"/>
      </c:catAx>
      <c:valAx>
        <c:axId val="148908288"/>
        <c:scaling>
          <c:orientation val="minMax"/>
        </c:scaling>
        <c:delete val="0"/>
        <c:axPos val="l"/>
        <c:majorGridlines/>
        <c:numFmt formatCode="0.00%" sourceLinked="1"/>
        <c:majorTickMark val="out"/>
        <c:minorTickMark val="none"/>
        <c:tickLblPos val="nextTo"/>
        <c:crossAx val="145967744"/>
        <c:crosses val="autoZero"/>
        <c:crossBetween val="between"/>
      </c:valAx>
    </c:plotArea>
    <c:plotVisOnly val="1"/>
    <c:dispBlanksAs val="gap"/>
    <c:showDLblsOverMax val="0"/>
  </c:chart>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cat>
            <c:strRef>
              <c:f>'Q3'!$C$1</c:f>
              <c:strCache>
                <c:ptCount val="1"/>
                <c:pt idx="0">
                  <c:v>Start Ort bzw. Plz</c:v>
                </c:pt>
              </c:strCache>
            </c:strRef>
          </c:cat>
          <c:val>
            <c:numRef>
              <c:f>'Q3'!$C$3</c:f>
              <c:numCache>
                <c:formatCode>0.0%</c:formatCode>
                <c:ptCount val="1"/>
                <c:pt idx="0">
                  <c:v>0.44285714285714284</c:v>
                </c:pt>
              </c:numCache>
            </c:numRef>
          </c:val>
        </c:ser>
        <c:ser>
          <c:idx val="3"/>
          <c:order val="1"/>
          <c:tx>
            <c:v>Wichtig</c:v>
          </c:tx>
          <c:spPr>
            <a:solidFill>
              <a:srgbClr val="FF5722"/>
            </a:solidFill>
            <a:ln>
              <a:noFill/>
            </a:ln>
          </c:spPr>
          <c:invertIfNegative val="0"/>
          <c:cat>
            <c:strRef>
              <c:f>'Q3'!$C$1</c:f>
              <c:strCache>
                <c:ptCount val="1"/>
                <c:pt idx="0">
                  <c:v>Start Ort bzw. Plz</c:v>
                </c:pt>
              </c:strCache>
            </c:strRef>
          </c:cat>
          <c:val>
            <c:numRef>
              <c:f>'Q3'!$C$5</c:f>
              <c:numCache>
                <c:formatCode>0.0%</c:formatCode>
                <c:ptCount val="1"/>
                <c:pt idx="0">
                  <c:v>0.45714285714285713</c:v>
                </c:pt>
              </c:numCache>
            </c:numRef>
          </c:val>
        </c:ser>
        <c:ser>
          <c:idx val="5"/>
          <c:order val="2"/>
          <c:tx>
            <c:v>Unwichtig</c:v>
          </c:tx>
          <c:spPr>
            <a:solidFill>
              <a:srgbClr val="00C853"/>
            </a:solidFill>
            <a:ln>
              <a:noFill/>
            </a:ln>
          </c:spPr>
          <c:invertIfNegative val="0"/>
          <c:cat>
            <c:strRef>
              <c:f>'Q3'!$C$1</c:f>
              <c:strCache>
                <c:ptCount val="1"/>
                <c:pt idx="0">
                  <c:v>Start Ort bzw. Plz</c:v>
                </c:pt>
              </c:strCache>
            </c:strRef>
          </c:cat>
          <c:val>
            <c:numRef>
              <c:f>'Q3'!$C$7</c:f>
              <c:numCache>
                <c:formatCode>0.0%</c:formatCode>
                <c:ptCount val="1"/>
                <c:pt idx="0">
                  <c:v>8.5714285714285715E-2</c:v>
                </c:pt>
              </c:numCache>
            </c:numRef>
          </c:val>
        </c:ser>
        <c:ser>
          <c:idx val="7"/>
          <c:order val="3"/>
          <c:tx>
            <c:v>Sehr unwichtig</c:v>
          </c:tx>
          <c:spPr>
            <a:solidFill>
              <a:srgbClr val="F50057"/>
            </a:solidFill>
            <a:ln>
              <a:noFill/>
            </a:ln>
          </c:spPr>
          <c:invertIfNegative val="0"/>
          <c:cat>
            <c:strRef>
              <c:f>'Q3'!$C$1</c:f>
              <c:strCache>
                <c:ptCount val="1"/>
                <c:pt idx="0">
                  <c:v>Start Ort bzw. Plz</c:v>
                </c:pt>
              </c:strCache>
            </c:strRef>
          </c:cat>
          <c:val>
            <c:numRef>
              <c:f>'Q3'!$C$9</c:f>
              <c:numCache>
                <c:formatCode>0.0%</c:formatCode>
                <c:ptCount val="1"/>
                <c:pt idx="0">
                  <c:v>1.4285714285714285E-2</c:v>
                </c:pt>
              </c:numCache>
            </c:numRef>
          </c:val>
        </c:ser>
        <c:dLbls>
          <c:dLblPos val="outEnd"/>
          <c:showLegendKey val="0"/>
          <c:showVal val="1"/>
          <c:showCatName val="0"/>
          <c:showSerName val="0"/>
          <c:showPercent val="0"/>
          <c:showBubbleSize val="0"/>
        </c:dLbls>
        <c:gapWidth val="150"/>
        <c:axId val="181510528"/>
        <c:axId val="181512064"/>
      </c:barChart>
      <c:catAx>
        <c:axId val="181510528"/>
        <c:scaling>
          <c:orientation val="maxMin"/>
        </c:scaling>
        <c:delete val="0"/>
        <c:axPos val="b"/>
        <c:majorTickMark val="out"/>
        <c:minorTickMark val="none"/>
        <c:tickLblPos val="nextTo"/>
        <c:crossAx val="181512064"/>
        <c:crosses val="autoZero"/>
        <c:auto val="1"/>
        <c:lblAlgn val="ctr"/>
        <c:lblOffset val="100"/>
        <c:noMultiLvlLbl val="0"/>
      </c:catAx>
      <c:valAx>
        <c:axId val="181512064"/>
        <c:scaling>
          <c:orientation val="minMax"/>
          <c:max val="0.60000000000000009"/>
        </c:scaling>
        <c:delete val="0"/>
        <c:axPos val="r"/>
        <c:majorGridlines/>
        <c:numFmt formatCode="0%" sourceLinked="0"/>
        <c:majorTickMark val="out"/>
        <c:minorTickMark val="none"/>
        <c:tickLblPos val="nextTo"/>
        <c:crossAx val="18151052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cat>
            <c:strRef>
              <c:f>'Q3'!$D$1</c:f>
              <c:strCache>
                <c:ptCount val="1"/>
                <c:pt idx="0">
                  <c:v>Radius zu weiteren Locations</c:v>
                </c:pt>
              </c:strCache>
            </c:strRef>
          </c:cat>
          <c:val>
            <c:numRef>
              <c:f>'Q3'!$D$3</c:f>
              <c:numCache>
                <c:formatCode>0.0%</c:formatCode>
                <c:ptCount val="1"/>
                <c:pt idx="0">
                  <c:v>0.44285714285714284</c:v>
                </c:pt>
              </c:numCache>
            </c:numRef>
          </c:val>
        </c:ser>
        <c:ser>
          <c:idx val="2"/>
          <c:order val="1"/>
          <c:tx>
            <c:v>Wichtig</c:v>
          </c:tx>
          <c:spPr>
            <a:solidFill>
              <a:srgbClr val="FF5722"/>
            </a:solidFill>
            <a:ln>
              <a:noFill/>
            </a:ln>
          </c:spPr>
          <c:invertIfNegative val="0"/>
          <c:cat>
            <c:strRef>
              <c:f>'Q3'!$D$1</c:f>
              <c:strCache>
                <c:ptCount val="1"/>
                <c:pt idx="0">
                  <c:v>Radius zu weiteren Locations</c:v>
                </c:pt>
              </c:strCache>
            </c:strRef>
          </c:cat>
          <c:val>
            <c:numRef>
              <c:f>'Q3'!$D$5</c:f>
              <c:numCache>
                <c:formatCode>0.0%</c:formatCode>
                <c:ptCount val="1"/>
                <c:pt idx="0">
                  <c:v>0.5</c:v>
                </c:pt>
              </c:numCache>
            </c:numRef>
          </c:val>
        </c:ser>
        <c:ser>
          <c:idx val="5"/>
          <c:order val="2"/>
          <c:tx>
            <c:v>Unwichtig</c:v>
          </c:tx>
          <c:invertIfNegative val="0"/>
          <c:dPt>
            <c:idx val="0"/>
            <c:invertIfNegative val="0"/>
            <c:bubble3D val="0"/>
            <c:spPr>
              <a:solidFill>
                <a:srgbClr val="00C853"/>
              </a:solidFill>
              <a:ln>
                <a:noFill/>
              </a:ln>
            </c:spPr>
          </c:dPt>
          <c:cat>
            <c:strRef>
              <c:f>'Q3'!$D$1</c:f>
              <c:strCache>
                <c:ptCount val="1"/>
                <c:pt idx="0">
                  <c:v>Radius zu weiteren Locations</c:v>
                </c:pt>
              </c:strCache>
            </c:strRef>
          </c:cat>
          <c:val>
            <c:numRef>
              <c:f>'Q3'!$D$7</c:f>
              <c:numCache>
                <c:formatCode>0.0%</c:formatCode>
                <c:ptCount val="1"/>
                <c:pt idx="0">
                  <c:v>5.7142857142857141E-2</c:v>
                </c:pt>
              </c:numCache>
            </c:numRef>
          </c:val>
        </c:ser>
        <c:ser>
          <c:idx val="7"/>
          <c:order val="3"/>
          <c:tx>
            <c:v>Sehr unwichtig</c:v>
          </c:tx>
          <c:invertIfNegative val="0"/>
          <c:cat>
            <c:strRef>
              <c:f>'Q3'!$D$1</c:f>
              <c:strCache>
                <c:ptCount val="1"/>
                <c:pt idx="0">
                  <c:v>Radius zu weiteren Locations</c:v>
                </c:pt>
              </c:strCache>
            </c:strRef>
          </c:cat>
          <c:val>
            <c:numRef>
              <c:f>'Q3'!$D$9</c:f>
              <c:numCache>
                <c:formatCode>0.0%</c:formatCode>
                <c:ptCount val="1"/>
                <c:pt idx="0">
                  <c:v>0</c:v>
                </c:pt>
              </c:numCache>
            </c:numRef>
          </c:val>
        </c:ser>
        <c:dLbls>
          <c:dLblPos val="outEnd"/>
          <c:showLegendKey val="0"/>
          <c:showVal val="1"/>
          <c:showCatName val="0"/>
          <c:showSerName val="0"/>
          <c:showPercent val="0"/>
          <c:showBubbleSize val="0"/>
        </c:dLbls>
        <c:gapWidth val="150"/>
        <c:axId val="187736832"/>
        <c:axId val="187738368"/>
      </c:barChart>
      <c:catAx>
        <c:axId val="187736832"/>
        <c:scaling>
          <c:orientation val="maxMin"/>
        </c:scaling>
        <c:delete val="0"/>
        <c:axPos val="b"/>
        <c:majorTickMark val="out"/>
        <c:minorTickMark val="none"/>
        <c:tickLblPos val="nextTo"/>
        <c:crossAx val="187738368"/>
        <c:crosses val="autoZero"/>
        <c:auto val="1"/>
        <c:lblAlgn val="ctr"/>
        <c:lblOffset val="100"/>
        <c:noMultiLvlLbl val="0"/>
      </c:catAx>
      <c:valAx>
        <c:axId val="187738368"/>
        <c:scaling>
          <c:orientation val="minMax"/>
          <c:max val="0.60000000000000009"/>
        </c:scaling>
        <c:delete val="0"/>
        <c:axPos val="r"/>
        <c:majorGridlines/>
        <c:numFmt formatCode="0%" sourceLinked="0"/>
        <c:majorTickMark val="out"/>
        <c:minorTickMark val="none"/>
        <c:tickLblPos val="nextTo"/>
        <c:crossAx val="187736832"/>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cat>
            <c:strRef>
              <c:f>'Q3'!$E$1</c:f>
              <c:strCache>
                <c:ptCount val="1"/>
                <c:pt idx="0">
                  <c:v>Tag</c:v>
                </c:pt>
              </c:strCache>
            </c:strRef>
          </c:cat>
          <c:val>
            <c:numRef>
              <c:f>'Q3'!$E$3</c:f>
              <c:numCache>
                <c:formatCode>0.0%</c:formatCode>
                <c:ptCount val="1"/>
                <c:pt idx="0">
                  <c:v>0.42857142857142855</c:v>
                </c:pt>
              </c:numCache>
            </c:numRef>
          </c:val>
        </c:ser>
        <c:ser>
          <c:idx val="2"/>
          <c:order val="1"/>
          <c:tx>
            <c:v>Wichtig</c:v>
          </c:tx>
          <c:spPr>
            <a:solidFill>
              <a:srgbClr val="FF5722"/>
            </a:solidFill>
            <a:ln>
              <a:noFill/>
            </a:ln>
          </c:spPr>
          <c:invertIfNegative val="0"/>
          <c:cat>
            <c:strRef>
              <c:f>'Q3'!$E$1</c:f>
              <c:strCache>
                <c:ptCount val="1"/>
                <c:pt idx="0">
                  <c:v>Tag</c:v>
                </c:pt>
              </c:strCache>
            </c:strRef>
          </c:cat>
          <c:val>
            <c:numRef>
              <c:f>'Q3'!$E$5</c:f>
              <c:numCache>
                <c:formatCode>0.0%</c:formatCode>
                <c:ptCount val="1"/>
                <c:pt idx="0">
                  <c:v>0.42857142857142855</c:v>
                </c:pt>
              </c:numCache>
            </c:numRef>
          </c:val>
        </c:ser>
        <c:ser>
          <c:idx val="4"/>
          <c:order val="2"/>
          <c:tx>
            <c:v>Unwichtig</c:v>
          </c:tx>
          <c:spPr>
            <a:solidFill>
              <a:srgbClr val="00C853"/>
            </a:solidFill>
            <a:ln>
              <a:noFill/>
            </a:ln>
          </c:spPr>
          <c:invertIfNegative val="0"/>
          <c:cat>
            <c:strRef>
              <c:f>'Q3'!$E$1</c:f>
              <c:strCache>
                <c:ptCount val="1"/>
                <c:pt idx="0">
                  <c:v>Tag</c:v>
                </c:pt>
              </c:strCache>
            </c:strRef>
          </c:cat>
          <c:val>
            <c:numRef>
              <c:f>'Q3'!$E$7</c:f>
              <c:numCache>
                <c:formatCode>0.0%</c:formatCode>
                <c:ptCount val="1"/>
                <c:pt idx="0">
                  <c:v>0.14285714285714285</c:v>
                </c:pt>
              </c:numCache>
            </c:numRef>
          </c:val>
        </c:ser>
        <c:ser>
          <c:idx val="7"/>
          <c:order val="3"/>
          <c:tx>
            <c:v>Sehr unwichtig</c:v>
          </c:tx>
          <c:invertIfNegative val="0"/>
          <c:cat>
            <c:strRef>
              <c:f>'Q3'!$E$1</c:f>
              <c:strCache>
                <c:ptCount val="1"/>
                <c:pt idx="0">
                  <c:v>Tag</c:v>
                </c:pt>
              </c:strCache>
            </c:strRef>
          </c:cat>
          <c:val>
            <c:numRef>
              <c:f>'Q3'!$E$9</c:f>
              <c:numCache>
                <c:formatCode>0.0%</c:formatCode>
                <c:ptCount val="1"/>
                <c:pt idx="0">
                  <c:v>0</c:v>
                </c:pt>
              </c:numCache>
            </c:numRef>
          </c:val>
        </c:ser>
        <c:dLbls>
          <c:dLblPos val="outEnd"/>
          <c:showLegendKey val="0"/>
          <c:showVal val="1"/>
          <c:showCatName val="0"/>
          <c:showSerName val="0"/>
          <c:showPercent val="0"/>
          <c:showBubbleSize val="0"/>
        </c:dLbls>
        <c:gapWidth val="150"/>
        <c:axId val="194485248"/>
        <c:axId val="194618112"/>
      </c:barChart>
      <c:catAx>
        <c:axId val="194485248"/>
        <c:scaling>
          <c:orientation val="maxMin"/>
        </c:scaling>
        <c:delete val="0"/>
        <c:axPos val="b"/>
        <c:majorTickMark val="out"/>
        <c:minorTickMark val="none"/>
        <c:tickLblPos val="nextTo"/>
        <c:crossAx val="194618112"/>
        <c:crosses val="autoZero"/>
        <c:auto val="1"/>
        <c:lblAlgn val="ctr"/>
        <c:lblOffset val="100"/>
        <c:noMultiLvlLbl val="0"/>
      </c:catAx>
      <c:valAx>
        <c:axId val="194618112"/>
        <c:scaling>
          <c:orientation val="minMax"/>
          <c:max val="0.60000000000000009"/>
        </c:scaling>
        <c:delete val="0"/>
        <c:axPos val="r"/>
        <c:majorGridlines/>
        <c:numFmt formatCode="0%" sourceLinked="0"/>
        <c:majorTickMark val="out"/>
        <c:minorTickMark val="none"/>
        <c:tickLblPos val="nextTo"/>
        <c:crossAx val="19448524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3F51B5"/>
            </a:solidFill>
            <a:ln>
              <a:noFill/>
            </a:ln>
          </c:spPr>
          <c:invertIfNegative val="0"/>
          <c:cat>
            <c:strRef>
              <c:f>'Q3'!$F$1</c:f>
              <c:strCache>
                <c:ptCount val="1"/>
                <c:pt idx="0">
                  <c:v>Startuhrzeit</c:v>
                </c:pt>
              </c:strCache>
            </c:strRef>
          </c:cat>
          <c:val>
            <c:numRef>
              <c:f>'Q3'!$F$3</c:f>
              <c:numCache>
                <c:formatCode>0.0%</c:formatCode>
                <c:ptCount val="1"/>
                <c:pt idx="0">
                  <c:v>0.32857142857142857</c:v>
                </c:pt>
              </c:numCache>
            </c:numRef>
          </c:val>
        </c:ser>
        <c:ser>
          <c:idx val="2"/>
          <c:order val="1"/>
          <c:tx>
            <c:v>Wichtig</c:v>
          </c:tx>
          <c:spPr>
            <a:solidFill>
              <a:srgbClr val="FF5722"/>
            </a:solidFill>
            <a:ln>
              <a:noFill/>
            </a:ln>
          </c:spPr>
          <c:invertIfNegative val="0"/>
          <c:cat>
            <c:strRef>
              <c:f>'Q3'!$F$1</c:f>
              <c:strCache>
                <c:ptCount val="1"/>
                <c:pt idx="0">
                  <c:v>Startuhrzeit</c:v>
                </c:pt>
              </c:strCache>
            </c:strRef>
          </c:cat>
          <c:val>
            <c:numRef>
              <c:f>'Q3'!$F$5</c:f>
              <c:numCache>
                <c:formatCode>0.0%</c:formatCode>
                <c:ptCount val="1"/>
                <c:pt idx="0">
                  <c:v>0.52857142857142858</c:v>
                </c:pt>
              </c:numCache>
            </c:numRef>
          </c:val>
        </c:ser>
        <c:ser>
          <c:idx val="4"/>
          <c:order val="2"/>
          <c:tx>
            <c:v>Unwichtig</c:v>
          </c:tx>
          <c:spPr>
            <a:solidFill>
              <a:srgbClr val="00C853"/>
            </a:solidFill>
            <a:ln>
              <a:noFill/>
            </a:ln>
          </c:spPr>
          <c:invertIfNegative val="0"/>
          <c:cat>
            <c:strRef>
              <c:f>'Q3'!$F$1</c:f>
              <c:strCache>
                <c:ptCount val="1"/>
                <c:pt idx="0">
                  <c:v>Startuhrzeit</c:v>
                </c:pt>
              </c:strCache>
            </c:strRef>
          </c:cat>
          <c:val>
            <c:numRef>
              <c:f>'Q3'!$F$7</c:f>
              <c:numCache>
                <c:formatCode>0.0%</c:formatCode>
                <c:ptCount val="1"/>
                <c:pt idx="0">
                  <c:v>0.12857142857142856</c:v>
                </c:pt>
              </c:numCache>
            </c:numRef>
          </c:val>
        </c:ser>
        <c:ser>
          <c:idx val="6"/>
          <c:order val="3"/>
          <c:tx>
            <c:v>Sehr uwnichtig</c:v>
          </c:tx>
          <c:spPr>
            <a:solidFill>
              <a:srgbClr val="F50057"/>
            </a:solidFill>
            <a:ln>
              <a:noFill/>
            </a:ln>
          </c:spPr>
          <c:invertIfNegative val="0"/>
          <c:cat>
            <c:strRef>
              <c:f>'Q3'!$F$1</c:f>
              <c:strCache>
                <c:ptCount val="1"/>
                <c:pt idx="0">
                  <c:v>Startuhrzeit</c:v>
                </c:pt>
              </c:strCache>
            </c:strRef>
          </c:cat>
          <c:val>
            <c:numRef>
              <c:f>'Q3'!$F$9</c:f>
              <c:numCache>
                <c:formatCode>0.0%</c:formatCode>
                <c:ptCount val="1"/>
                <c:pt idx="0">
                  <c:v>1.4285714285714285E-2</c:v>
                </c:pt>
              </c:numCache>
            </c:numRef>
          </c:val>
        </c:ser>
        <c:dLbls>
          <c:dLblPos val="outEnd"/>
          <c:showLegendKey val="0"/>
          <c:showVal val="1"/>
          <c:showCatName val="0"/>
          <c:showSerName val="0"/>
          <c:showPercent val="0"/>
          <c:showBubbleSize val="0"/>
        </c:dLbls>
        <c:gapWidth val="150"/>
        <c:axId val="194295296"/>
        <c:axId val="194310144"/>
      </c:barChart>
      <c:catAx>
        <c:axId val="194295296"/>
        <c:scaling>
          <c:orientation val="maxMin"/>
        </c:scaling>
        <c:delete val="0"/>
        <c:axPos val="b"/>
        <c:majorTickMark val="out"/>
        <c:minorTickMark val="none"/>
        <c:tickLblPos val="nextTo"/>
        <c:crossAx val="194310144"/>
        <c:crosses val="autoZero"/>
        <c:auto val="1"/>
        <c:lblAlgn val="ctr"/>
        <c:lblOffset val="100"/>
        <c:noMultiLvlLbl val="0"/>
      </c:catAx>
      <c:valAx>
        <c:axId val="194310144"/>
        <c:scaling>
          <c:orientation val="minMax"/>
          <c:max val="0.60000000000000009"/>
        </c:scaling>
        <c:delete val="0"/>
        <c:axPos val="r"/>
        <c:majorGridlines/>
        <c:numFmt formatCode="0%" sourceLinked="0"/>
        <c:majorTickMark val="out"/>
        <c:minorTickMark val="none"/>
        <c:tickLblPos val="nextTo"/>
        <c:crossAx val="194295296"/>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Sehr wichtig</c:v>
          </c:tx>
          <c:spPr>
            <a:solidFill>
              <a:srgbClr val="FF5722"/>
            </a:solidFill>
            <a:ln>
              <a:noFill/>
            </a:ln>
          </c:spPr>
          <c:invertIfNegative val="0"/>
          <c:dPt>
            <c:idx val="0"/>
            <c:invertIfNegative val="0"/>
            <c:bubble3D val="0"/>
            <c:spPr>
              <a:solidFill>
                <a:srgbClr val="3F51B5"/>
              </a:solidFill>
              <a:ln>
                <a:noFill/>
              </a:ln>
            </c:spPr>
          </c:dPt>
          <c:cat>
            <c:strRef>
              <c:f>'Q3'!$G$1</c:f>
              <c:strCache>
                <c:ptCount val="1"/>
                <c:pt idx="0">
                  <c:v>Verweilzeit pro Location</c:v>
                </c:pt>
              </c:strCache>
            </c:strRef>
          </c:cat>
          <c:val>
            <c:numRef>
              <c:f>'Q3'!$G$3</c:f>
              <c:numCache>
                <c:formatCode>0.0%</c:formatCode>
                <c:ptCount val="1"/>
                <c:pt idx="0">
                  <c:v>0.11428571428571428</c:v>
                </c:pt>
              </c:numCache>
            </c:numRef>
          </c:val>
        </c:ser>
        <c:ser>
          <c:idx val="3"/>
          <c:order val="1"/>
          <c:tx>
            <c:v>Wichtig</c:v>
          </c:tx>
          <c:spPr>
            <a:solidFill>
              <a:srgbClr val="FF5722"/>
            </a:solidFill>
            <a:ln>
              <a:noFill/>
            </a:ln>
          </c:spPr>
          <c:invertIfNegative val="0"/>
          <c:cat>
            <c:strRef>
              <c:f>'Q3'!$G$1</c:f>
              <c:strCache>
                <c:ptCount val="1"/>
                <c:pt idx="0">
                  <c:v>Verweilzeit pro Location</c:v>
                </c:pt>
              </c:strCache>
            </c:strRef>
          </c:cat>
          <c:val>
            <c:numRef>
              <c:f>'Q3'!$G$5</c:f>
              <c:numCache>
                <c:formatCode>0.0%</c:formatCode>
                <c:ptCount val="1"/>
                <c:pt idx="0">
                  <c:v>0.27142857142857141</c:v>
                </c:pt>
              </c:numCache>
            </c:numRef>
          </c:val>
        </c:ser>
        <c:ser>
          <c:idx val="5"/>
          <c:order val="2"/>
          <c:tx>
            <c:v>Unwichtig</c:v>
          </c:tx>
          <c:spPr>
            <a:solidFill>
              <a:srgbClr val="00C853"/>
            </a:solidFill>
            <a:ln>
              <a:noFill/>
            </a:ln>
          </c:spPr>
          <c:invertIfNegative val="0"/>
          <c:cat>
            <c:strRef>
              <c:f>'Q3'!$G$1</c:f>
              <c:strCache>
                <c:ptCount val="1"/>
                <c:pt idx="0">
                  <c:v>Verweilzeit pro Location</c:v>
                </c:pt>
              </c:strCache>
            </c:strRef>
          </c:cat>
          <c:val>
            <c:numRef>
              <c:f>'Q3'!$G$7</c:f>
              <c:numCache>
                <c:formatCode>0.0%</c:formatCode>
                <c:ptCount val="1"/>
                <c:pt idx="0">
                  <c:v>0.5</c:v>
                </c:pt>
              </c:numCache>
            </c:numRef>
          </c:val>
        </c:ser>
        <c:ser>
          <c:idx val="7"/>
          <c:order val="3"/>
          <c:tx>
            <c:v>Sehr unwichtig</c:v>
          </c:tx>
          <c:spPr>
            <a:solidFill>
              <a:srgbClr val="F50057"/>
            </a:solidFill>
            <a:ln>
              <a:noFill/>
            </a:ln>
          </c:spPr>
          <c:invertIfNegative val="0"/>
          <c:cat>
            <c:strRef>
              <c:f>'Q3'!$G$1</c:f>
              <c:strCache>
                <c:ptCount val="1"/>
                <c:pt idx="0">
                  <c:v>Verweilzeit pro Location</c:v>
                </c:pt>
              </c:strCache>
            </c:strRef>
          </c:cat>
          <c:val>
            <c:numRef>
              <c:f>'Q3'!$G$9</c:f>
              <c:numCache>
                <c:formatCode>0.0%</c:formatCode>
                <c:ptCount val="1"/>
                <c:pt idx="0">
                  <c:v>0.11428571428571428</c:v>
                </c:pt>
              </c:numCache>
            </c:numRef>
          </c:val>
        </c:ser>
        <c:dLbls>
          <c:dLblPos val="outEnd"/>
          <c:showLegendKey val="0"/>
          <c:showVal val="1"/>
          <c:showCatName val="0"/>
          <c:showSerName val="0"/>
          <c:showPercent val="0"/>
          <c:showBubbleSize val="0"/>
        </c:dLbls>
        <c:gapWidth val="150"/>
        <c:axId val="258742528"/>
        <c:axId val="258752512"/>
      </c:barChart>
      <c:catAx>
        <c:axId val="258742528"/>
        <c:scaling>
          <c:orientation val="maxMin"/>
        </c:scaling>
        <c:delete val="0"/>
        <c:axPos val="b"/>
        <c:majorTickMark val="out"/>
        <c:minorTickMark val="none"/>
        <c:tickLblPos val="nextTo"/>
        <c:crossAx val="258752512"/>
        <c:crosses val="autoZero"/>
        <c:auto val="1"/>
        <c:lblAlgn val="ctr"/>
        <c:lblOffset val="100"/>
        <c:noMultiLvlLbl val="0"/>
      </c:catAx>
      <c:valAx>
        <c:axId val="258752512"/>
        <c:scaling>
          <c:orientation val="minMax"/>
          <c:max val="0.60000000000000009"/>
        </c:scaling>
        <c:delete val="0"/>
        <c:axPos val="r"/>
        <c:majorGridlines/>
        <c:numFmt formatCode="0%" sourceLinked="0"/>
        <c:majorTickMark val="out"/>
        <c:minorTickMark val="none"/>
        <c:tickLblPos val="nextTo"/>
        <c:crossAx val="258742528"/>
        <c:crosses val="autoZero"/>
        <c:crossBetween val="between"/>
      </c:valAx>
    </c:plotArea>
    <c:legend>
      <c:legendPos val="r"/>
      <c:layout/>
      <c:overlay val="0"/>
    </c:legend>
    <c:plotVisOnly val="1"/>
    <c:dispBlanksAs val="gap"/>
    <c:showDLblsOverMax val="0"/>
  </c:chart>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4" Type="http://schemas.openxmlformats.org/officeDocument/2006/relationships/chart" Target="../charts/chart14.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9</xdr:col>
      <xdr:colOff>16078</xdr:colOff>
      <xdr:row>17</xdr:row>
      <xdr:rowOff>7210</xdr:rowOff>
    </xdr:from>
    <xdr:to>
      <xdr:col>13</xdr:col>
      <xdr:colOff>504265</xdr:colOff>
      <xdr:row>31</xdr:row>
      <xdr:rowOff>83410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212912</xdr:colOff>
      <xdr:row>17</xdr:row>
      <xdr:rowOff>40341</xdr:rowOff>
    </xdr:from>
    <xdr:to>
      <xdr:col>8</xdr:col>
      <xdr:colOff>347384</xdr:colOff>
      <xdr:row>31</xdr:row>
      <xdr:rowOff>116541</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5</xdr:col>
      <xdr:colOff>104775</xdr:colOff>
      <xdr:row>8</xdr:row>
      <xdr:rowOff>161925</xdr:rowOff>
    </xdr:from>
    <xdr:to>
      <xdr:col>10</xdr:col>
      <xdr:colOff>209550</xdr:colOff>
      <xdr:row>23</xdr:row>
      <xdr:rowOff>47625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5</xdr:col>
      <xdr:colOff>104775</xdr:colOff>
      <xdr:row>8</xdr:row>
      <xdr:rowOff>161925</xdr:rowOff>
    </xdr:from>
    <xdr:to>
      <xdr:col>10</xdr:col>
      <xdr:colOff>209550</xdr:colOff>
      <xdr:row>23</xdr:row>
      <xdr:rowOff>47625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400050</xdr:colOff>
      <xdr:row>8</xdr:row>
      <xdr:rowOff>76200</xdr:rowOff>
    </xdr:from>
    <xdr:to>
      <xdr:col>5</xdr:col>
      <xdr:colOff>600075</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1</xdr:col>
      <xdr:colOff>400050</xdr:colOff>
      <xdr:row>8</xdr:row>
      <xdr:rowOff>76200</xdr:rowOff>
    </xdr:from>
    <xdr:to>
      <xdr:col>5</xdr:col>
      <xdr:colOff>600075</xdr:colOff>
      <xdr:row>22</xdr:row>
      <xdr:rowOff>152400</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xdr:from>
      <xdr:col>6</xdr:col>
      <xdr:colOff>457200</xdr:colOff>
      <xdr:row>9</xdr:row>
      <xdr:rowOff>47625</xdr:rowOff>
    </xdr:from>
    <xdr:to>
      <xdr:col>11</xdr:col>
      <xdr:colOff>561975</xdr:colOff>
      <xdr:row>23</xdr:row>
      <xdr:rowOff>123825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2</xdr:col>
      <xdr:colOff>9525</xdr:colOff>
      <xdr:row>8</xdr:row>
      <xdr:rowOff>76200</xdr:rowOff>
    </xdr:from>
    <xdr:to>
      <xdr:col>11</xdr:col>
      <xdr:colOff>285750</xdr:colOff>
      <xdr:row>22</xdr:row>
      <xdr:rowOff>152400</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638175</xdr:colOff>
      <xdr:row>9</xdr:row>
      <xdr:rowOff>28575</xdr:rowOff>
    </xdr:from>
    <xdr:to>
      <xdr:col>4</xdr:col>
      <xdr:colOff>533400</xdr:colOff>
      <xdr:row>23</xdr:row>
      <xdr:rowOff>104775</xdr:rowOff>
    </xdr:to>
    <xdr:graphicFrame macro="">
      <xdr:nvGraphicFramePr>
        <xdr:cNvPr id="2" name="Diagram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457200</xdr:colOff>
      <xdr:row>7</xdr:row>
      <xdr:rowOff>9525</xdr:rowOff>
    </xdr:from>
    <xdr:to>
      <xdr:col>17</xdr:col>
      <xdr:colOff>676275</xdr:colOff>
      <xdr:row>21</xdr:row>
      <xdr:rowOff>85725</xdr:rowOff>
    </xdr:to>
    <xdr:graphicFrame macro="">
      <xdr:nvGraphicFramePr>
        <xdr:cNvPr id="6" name="Diagramm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172571</xdr:colOff>
      <xdr:row>19</xdr:row>
      <xdr:rowOff>135031</xdr:rowOff>
    </xdr:from>
    <xdr:to>
      <xdr:col>3</xdr:col>
      <xdr:colOff>1477496</xdr:colOff>
      <xdr:row>34</xdr:row>
      <xdr:rowOff>20731</xdr:rowOff>
    </xdr:to>
    <xdr:graphicFrame macro="">
      <xdr:nvGraphicFramePr>
        <xdr:cNvPr id="3" name="Diagramm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1651747</xdr:colOff>
      <xdr:row>20</xdr:row>
      <xdr:rowOff>3923</xdr:rowOff>
    </xdr:from>
    <xdr:to>
      <xdr:col>9</xdr:col>
      <xdr:colOff>203947</xdr:colOff>
      <xdr:row>34</xdr:row>
      <xdr:rowOff>80123</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343460</xdr:colOff>
      <xdr:row>20</xdr:row>
      <xdr:rowOff>39220</xdr:rowOff>
    </xdr:from>
    <xdr:to>
      <xdr:col>15</xdr:col>
      <xdr:colOff>114860</xdr:colOff>
      <xdr:row>34</xdr:row>
      <xdr:rowOff>115420</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246529</xdr:colOff>
      <xdr:row>1</xdr:row>
      <xdr:rowOff>179294</xdr:rowOff>
    </xdr:from>
    <xdr:to>
      <xdr:col>15</xdr:col>
      <xdr:colOff>17929</xdr:colOff>
      <xdr:row>16</xdr:row>
      <xdr:rowOff>64994</xdr:rowOff>
    </xdr:to>
    <xdr:graphicFrame macro="">
      <xdr:nvGraphicFramePr>
        <xdr:cNvPr id="6" name="Diagram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168089</xdr:colOff>
      <xdr:row>2</xdr:row>
      <xdr:rowOff>11207</xdr:rowOff>
    </xdr:from>
    <xdr:to>
      <xdr:col>20</xdr:col>
      <xdr:colOff>701489</xdr:colOff>
      <xdr:row>16</xdr:row>
      <xdr:rowOff>87407</xdr:rowOff>
    </xdr:to>
    <xdr:graphicFrame macro="">
      <xdr:nvGraphicFramePr>
        <xdr:cNvPr id="7" name="Diagram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457200</xdr:colOff>
      <xdr:row>9</xdr:row>
      <xdr:rowOff>47625</xdr:rowOff>
    </xdr:from>
    <xdr:to>
      <xdr:col>10</xdr:col>
      <xdr:colOff>561975</xdr:colOff>
      <xdr:row>23</xdr:row>
      <xdr:rowOff>123825</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172571</xdr:colOff>
      <xdr:row>19</xdr:row>
      <xdr:rowOff>135031</xdr:rowOff>
    </xdr:from>
    <xdr:to>
      <xdr:col>3</xdr:col>
      <xdr:colOff>1477496</xdr:colOff>
      <xdr:row>34</xdr:row>
      <xdr:rowOff>20731</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1651747</xdr:colOff>
      <xdr:row>20</xdr:row>
      <xdr:rowOff>3923</xdr:rowOff>
    </xdr:from>
    <xdr:to>
      <xdr:col>9</xdr:col>
      <xdr:colOff>203947</xdr:colOff>
      <xdr:row>34</xdr:row>
      <xdr:rowOff>80123</xdr:rowOff>
    </xdr:to>
    <xdr:graphicFrame macro="">
      <xdr:nvGraphicFramePr>
        <xdr:cNvPr id="3" name="Diagram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343460</xdr:colOff>
      <xdr:row>20</xdr:row>
      <xdr:rowOff>39220</xdr:rowOff>
    </xdr:from>
    <xdr:to>
      <xdr:col>15</xdr:col>
      <xdr:colOff>114860</xdr:colOff>
      <xdr:row>34</xdr:row>
      <xdr:rowOff>115420</xdr:rowOff>
    </xdr:to>
    <xdr:graphicFrame macro="">
      <xdr:nvGraphicFramePr>
        <xdr:cNvPr id="4" name="Diagram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257735</xdr:colOff>
      <xdr:row>1</xdr:row>
      <xdr:rowOff>145676</xdr:rowOff>
    </xdr:from>
    <xdr:to>
      <xdr:col>15</xdr:col>
      <xdr:colOff>29135</xdr:colOff>
      <xdr:row>16</xdr:row>
      <xdr:rowOff>31376</xdr:rowOff>
    </xdr:to>
    <xdr:graphicFrame macro="">
      <xdr:nvGraphicFramePr>
        <xdr:cNvPr id="5" name="Diagramm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104775</xdr:colOff>
      <xdr:row>8</xdr:row>
      <xdr:rowOff>161924</xdr:rowOff>
    </xdr:from>
    <xdr:to>
      <xdr:col>12</xdr:col>
      <xdr:colOff>209550</xdr:colOff>
      <xdr:row>25</xdr:row>
      <xdr:rowOff>161925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104775</xdr:colOff>
      <xdr:row>8</xdr:row>
      <xdr:rowOff>161925</xdr:rowOff>
    </xdr:from>
    <xdr:to>
      <xdr:col>10</xdr:col>
      <xdr:colOff>209550</xdr:colOff>
      <xdr:row>23</xdr:row>
      <xdr:rowOff>47625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5</xdr:col>
      <xdr:colOff>104775</xdr:colOff>
      <xdr:row>8</xdr:row>
      <xdr:rowOff>161925</xdr:rowOff>
    </xdr:from>
    <xdr:to>
      <xdr:col>10</xdr:col>
      <xdr:colOff>209550</xdr:colOff>
      <xdr:row>23</xdr:row>
      <xdr:rowOff>47625</xdr:rowOff>
    </xdr:to>
    <xdr:graphicFrame macro="">
      <xdr:nvGraphicFramePr>
        <xdr:cNvPr id="2" name="Diagramm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urvey.buehlertimo.com/index.php/668723/lang-de-informal" TargetMode="External"/><Relationship Id="rId18" Type="http://schemas.openxmlformats.org/officeDocument/2006/relationships/hyperlink" Target="http://survey.buehlertimo.com/index.php/668723/lang-de-informal" TargetMode="External"/><Relationship Id="rId26" Type="http://schemas.openxmlformats.org/officeDocument/2006/relationships/hyperlink" Target="http://survey.buehlertimo.com/index.php/668723/lang-de-informal" TargetMode="External"/><Relationship Id="rId39" Type="http://schemas.openxmlformats.org/officeDocument/2006/relationships/hyperlink" Target="http://survey.buehlertimo.com/index.php/668723/lang-de-informal" TargetMode="External"/><Relationship Id="rId21" Type="http://schemas.openxmlformats.org/officeDocument/2006/relationships/hyperlink" Target="http://survey.buehlertimo.com/index.php/668723/lang-de-informal" TargetMode="External"/><Relationship Id="rId34" Type="http://schemas.openxmlformats.org/officeDocument/2006/relationships/hyperlink" Target="http://survey.buehlertimo.com/index.php/668723/lang-de-informal" TargetMode="External"/><Relationship Id="rId42" Type="http://schemas.openxmlformats.org/officeDocument/2006/relationships/hyperlink" Target="http://survey.buehlertimo.com/index.php/668723/lang-de-informal" TargetMode="External"/><Relationship Id="rId47" Type="http://schemas.openxmlformats.org/officeDocument/2006/relationships/hyperlink" Target="http://survey.buehlertimo.com/index.php/668723/lang-de-informal" TargetMode="External"/><Relationship Id="rId50" Type="http://schemas.openxmlformats.org/officeDocument/2006/relationships/hyperlink" Target="http://survey.buehlertimo.com/index.php/668723/lang-de-informal" TargetMode="External"/><Relationship Id="rId55" Type="http://schemas.openxmlformats.org/officeDocument/2006/relationships/hyperlink" Target="http://survey.buehlertimo.com/index.php/668723/lang-de-informal" TargetMode="External"/><Relationship Id="rId63" Type="http://schemas.openxmlformats.org/officeDocument/2006/relationships/hyperlink" Target="http://survey.buehlertimo.com/index.php/668723/lang-de-informal" TargetMode="External"/><Relationship Id="rId68" Type="http://schemas.openxmlformats.org/officeDocument/2006/relationships/hyperlink" Target="http://survey.buehlertimo.com/index.php/668723/lang-de-informal" TargetMode="External"/><Relationship Id="rId76" Type="http://schemas.openxmlformats.org/officeDocument/2006/relationships/hyperlink" Target="http://survey.buehlertimo.com/index.php/668723/lang-de-informal" TargetMode="External"/><Relationship Id="rId84" Type="http://schemas.openxmlformats.org/officeDocument/2006/relationships/hyperlink" Target="http://survey.buehlertimo.com/index.php/668723/lang-de-informal" TargetMode="External"/><Relationship Id="rId89" Type="http://schemas.openxmlformats.org/officeDocument/2006/relationships/printerSettings" Target="../printerSettings/printerSettings1.bin"/><Relationship Id="rId7" Type="http://schemas.openxmlformats.org/officeDocument/2006/relationships/hyperlink" Target="http://survey.buehlertimo.com/index.php/668723/lang-de-informal" TargetMode="External"/><Relationship Id="rId71" Type="http://schemas.openxmlformats.org/officeDocument/2006/relationships/hyperlink" Target="http://survey.buehlertimo.com/index.php/668723/lang-de-informal" TargetMode="External"/><Relationship Id="rId2" Type="http://schemas.openxmlformats.org/officeDocument/2006/relationships/hyperlink" Target="http://survey.buehlertimo.com/index.php/668723/lang-de-informal" TargetMode="External"/><Relationship Id="rId16" Type="http://schemas.openxmlformats.org/officeDocument/2006/relationships/hyperlink" Target="http://survey.buehlertimo.com/index.php/668723/lang-de-informal" TargetMode="External"/><Relationship Id="rId29" Type="http://schemas.openxmlformats.org/officeDocument/2006/relationships/hyperlink" Target="http://survey.buehlertimo.com/index.php/668723/lang-de-informal" TargetMode="External"/><Relationship Id="rId11" Type="http://schemas.openxmlformats.org/officeDocument/2006/relationships/hyperlink" Target="http://survey.buehlertimo.com/index.php/668723/lang-de-informal" TargetMode="External"/><Relationship Id="rId24" Type="http://schemas.openxmlformats.org/officeDocument/2006/relationships/hyperlink" Target="http://survey.buehlertimo.com/index.php/668723/lang-de-informal" TargetMode="External"/><Relationship Id="rId32" Type="http://schemas.openxmlformats.org/officeDocument/2006/relationships/hyperlink" Target="http://survey.buehlertimo.com/index.php/668723/lang-de-informal" TargetMode="External"/><Relationship Id="rId37" Type="http://schemas.openxmlformats.org/officeDocument/2006/relationships/hyperlink" Target="http://survey.buehlertimo.com/index.php/668723/lang-de-informal" TargetMode="External"/><Relationship Id="rId40" Type="http://schemas.openxmlformats.org/officeDocument/2006/relationships/hyperlink" Target="http://survey.buehlertimo.com/index.php/668723/lang-de-informal" TargetMode="External"/><Relationship Id="rId45" Type="http://schemas.openxmlformats.org/officeDocument/2006/relationships/hyperlink" Target="http://survey.buehlertimo.com/index.php/668723/lang-de-informal" TargetMode="External"/><Relationship Id="rId53" Type="http://schemas.openxmlformats.org/officeDocument/2006/relationships/hyperlink" Target="http://survey.buehlertimo.com/index.php/668723/lang-de-informal" TargetMode="External"/><Relationship Id="rId58" Type="http://schemas.openxmlformats.org/officeDocument/2006/relationships/hyperlink" Target="http://survey.buehlertimo.com/index.php/668723/lang-de-informal" TargetMode="External"/><Relationship Id="rId66" Type="http://schemas.openxmlformats.org/officeDocument/2006/relationships/hyperlink" Target="http://survey.buehlertimo.com/index.php/668723/lang-de-informal" TargetMode="External"/><Relationship Id="rId74" Type="http://schemas.openxmlformats.org/officeDocument/2006/relationships/hyperlink" Target="http://survey.buehlertimo.com/index.php/668723/lang-de-informal" TargetMode="External"/><Relationship Id="rId79" Type="http://schemas.openxmlformats.org/officeDocument/2006/relationships/hyperlink" Target="http://survey.buehlertimo.com/index.php/668723/lang-de-informal" TargetMode="External"/><Relationship Id="rId87" Type="http://schemas.openxmlformats.org/officeDocument/2006/relationships/hyperlink" Target="http://survey.buehlertimo.com/index.php/668723/lang-de-informal" TargetMode="External"/><Relationship Id="rId5" Type="http://schemas.openxmlformats.org/officeDocument/2006/relationships/hyperlink" Target="http://survey.buehlertimo.com/index.php/668723/lang-de-informal" TargetMode="External"/><Relationship Id="rId61" Type="http://schemas.openxmlformats.org/officeDocument/2006/relationships/hyperlink" Target="http://survey.buehlertimo.com/index.php/668723/lang-de-informal" TargetMode="External"/><Relationship Id="rId82" Type="http://schemas.openxmlformats.org/officeDocument/2006/relationships/hyperlink" Target="http://survey.buehlertimo.com/index.php/668723/lang-de-informal" TargetMode="External"/><Relationship Id="rId19" Type="http://schemas.openxmlformats.org/officeDocument/2006/relationships/hyperlink" Target="http://survey.buehlertimo.com/index.php/668723/lang-de-informal" TargetMode="External"/><Relationship Id="rId4" Type="http://schemas.openxmlformats.org/officeDocument/2006/relationships/hyperlink" Target="http://survey.buehlertimo.com/index.php/668723/lang-de-informal" TargetMode="External"/><Relationship Id="rId9" Type="http://schemas.openxmlformats.org/officeDocument/2006/relationships/hyperlink" Target="http://survey.buehlertimo.com/index.php/668723/lang-de-informal" TargetMode="External"/><Relationship Id="rId14" Type="http://schemas.openxmlformats.org/officeDocument/2006/relationships/hyperlink" Target="http://survey.buehlertimo.com/index.php/668723/lang-de-informal" TargetMode="External"/><Relationship Id="rId22" Type="http://schemas.openxmlformats.org/officeDocument/2006/relationships/hyperlink" Target="http://survey.buehlertimo.com/index.php/668723/lang-de-informal" TargetMode="External"/><Relationship Id="rId27" Type="http://schemas.openxmlformats.org/officeDocument/2006/relationships/hyperlink" Target="http://survey.buehlertimo.com/index.php/668723/lang-de-informal" TargetMode="External"/><Relationship Id="rId30" Type="http://schemas.openxmlformats.org/officeDocument/2006/relationships/hyperlink" Target="http://survey.buehlertimo.com/index.php/668723/lang-de-informal" TargetMode="External"/><Relationship Id="rId35" Type="http://schemas.openxmlformats.org/officeDocument/2006/relationships/hyperlink" Target="http://survey.buehlertimo.com/index.php/668723/lang-de-informal" TargetMode="External"/><Relationship Id="rId43" Type="http://schemas.openxmlformats.org/officeDocument/2006/relationships/hyperlink" Target="http://survey.buehlertimo.com/index.php/668723/lang-de-informal" TargetMode="External"/><Relationship Id="rId48" Type="http://schemas.openxmlformats.org/officeDocument/2006/relationships/hyperlink" Target="http://survey.buehlertimo.com/index.php/668723/lang-de-informal" TargetMode="External"/><Relationship Id="rId56" Type="http://schemas.openxmlformats.org/officeDocument/2006/relationships/hyperlink" Target="http://survey.buehlertimo.com/index.php/668723/lang-de-informal" TargetMode="External"/><Relationship Id="rId64" Type="http://schemas.openxmlformats.org/officeDocument/2006/relationships/hyperlink" Target="http://survey.buehlertimo.com/index.php/668723/lang-de-informal" TargetMode="External"/><Relationship Id="rId69" Type="http://schemas.openxmlformats.org/officeDocument/2006/relationships/hyperlink" Target="http://survey.buehlertimo.com/index.php/668723/lang-de-informal" TargetMode="External"/><Relationship Id="rId77" Type="http://schemas.openxmlformats.org/officeDocument/2006/relationships/hyperlink" Target="http://survey.buehlertimo.com/index.php/668723/lang-de-informal" TargetMode="External"/><Relationship Id="rId8" Type="http://schemas.openxmlformats.org/officeDocument/2006/relationships/hyperlink" Target="http://survey.buehlertimo.com/index.php/668723/lang-de-informal" TargetMode="External"/><Relationship Id="rId51" Type="http://schemas.openxmlformats.org/officeDocument/2006/relationships/hyperlink" Target="http://survey.buehlertimo.com/index.php/668723/lang-de-informal" TargetMode="External"/><Relationship Id="rId72" Type="http://schemas.openxmlformats.org/officeDocument/2006/relationships/hyperlink" Target="http://survey.buehlertimo.com/index.php/668723/lang-de-informal" TargetMode="External"/><Relationship Id="rId80" Type="http://schemas.openxmlformats.org/officeDocument/2006/relationships/hyperlink" Target="http://survey.buehlertimo.com/index.php/668723/lang-de-informal" TargetMode="External"/><Relationship Id="rId85" Type="http://schemas.openxmlformats.org/officeDocument/2006/relationships/hyperlink" Target="http://survey.buehlertimo.com/index.php/668723/lang-de-informal" TargetMode="External"/><Relationship Id="rId3" Type="http://schemas.openxmlformats.org/officeDocument/2006/relationships/hyperlink" Target="http://survey.buehlertimo.com/index.php/668723/lang-de-informal" TargetMode="External"/><Relationship Id="rId12" Type="http://schemas.openxmlformats.org/officeDocument/2006/relationships/hyperlink" Target="http://survey.buehlertimo.com/index.php/668723/lang-de-informal" TargetMode="External"/><Relationship Id="rId17" Type="http://schemas.openxmlformats.org/officeDocument/2006/relationships/hyperlink" Target="http://survey.buehlertimo.com/index.php/668723/lang-de-informal" TargetMode="External"/><Relationship Id="rId25" Type="http://schemas.openxmlformats.org/officeDocument/2006/relationships/hyperlink" Target="http://survey.buehlertimo.com/index.php/668723/lang-de-informal" TargetMode="External"/><Relationship Id="rId33" Type="http://schemas.openxmlformats.org/officeDocument/2006/relationships/hyperlink" Target="http://survey.buehlertimo.com/index.php/668723/lang-de-informal" TargetMode="External"/><Relationship Id="rId38" Type="http://schemas.openxmlformats.org/officeDocument/2006/relationships/hyperlink" Target="http://survey.buehlertimo.com/index.php/668723/lang-de-informal" TargetMode="External"/><Relationship Id="rId46" Type="http://schemas.openxmlformats.org/officeDocument/2006/relationships/hyperlink" Target="http://survey.buehlertimo.com/index.php/668723/lang-de-informal" TargetMode="External"/><Relationship Id="rId59" Type="http://schemas.openxmlformats.org/officeDocument/2006/relationships/hyperlink" Target="http://survey.buehlertimo.com/index.php/668723/lang-de-informal" TargetMode="External"/><Relationship Id="rId67" Type="http://schemas.openxmlformats.org/officeDocument/2006/relationships/hyperlink" Target="http://survey.buehlertimo.com/index.php/668723/lang-de-informal" TargetMode="External"/><Relationship Id="rId20" Type="http://schemas.openxmlformats.org/officeDocument/2006/relationships/hyperlink" Target="http://survey.buehlertimo.com/index.php/668723/lang-de-informal" TargetMode="External"/><Relationship Id="rId41" Type="http://schemas.openxmlformats.org/officeDocument/2006/relationships/hyperlink" Target="http://survey.buehlertimo.com/index.php/668723/lang-de-informal" TargetMode="External"/><Relationship Id="rId54" Type="http://schemas.openxmlformats.org/officeDocument/2006/relationships/hyperlink" Target="http://survey.buehlertimo.com/index.php/668723/lang-de-informal" TargetMode="External"/><Relationship Id="rId62" Type="http://schemas.openxmlformats.org/officeDocument/2006/relationships/hyperlink" Target="http://survey.buehlertimo.com/index.php/668723/lang-de-informal" TargetMode="External"/><Relationship Id="rId70" Type="http://schemas.openxmlformats.org/officeDocument/2006/relationships/hyperlink" Target="http://survey.buehlertimo.com/index.php/668723/lang-de-informal" TargetMode="External"/><Relationship Id="rId75" Type="http://schemas.openxmlformats.org/officeDocument/2006/relationships/hyperlink" Target="http://survey.buehlertimo.com/index.php/668723/lang-de-informal" TargetMode="External"/><Relationship Id="rId83" Type="http://schemas.openxmlformats.org/officeDocument/2006/relationships/hyperlink" Target="http://survey.buehlertimo.com/index.php/668723/lang-de-informal" TargetMode="External"/><Relationship Id="rId88" Type="http://schemas.openxmlformats.org/officeDocument/2006/relationships/hyperlink" Target="http://survey.buehlertimo.com/index.php/668723/lang-de-informal" TargetMode="External"/><Relationship Id="rId1" Type="http://schemas.openxmlformats.org/officeDocument/2006/relationships/hyperlink" Target="http://survey.buehlertimo.com/index.php/668723/lang-de-informal" TargetMode="External"/><Relationship Id="rId6" Type="http://schemas.openxmlformats.org/officeDocument/2006/relationships/hyperlink" Target="http://survey.buehlertimo.com/index.php/668723/lang-de-informal" TargetMode="External"/><Relationship Id="rId15" Type="http://schemas.openxmlformats.org/officeDocument/2006/relationships/hyperlink" Target="http://survey.buehlertimo.com/index.php/668723/lang-de-informal" TargetMode="External"/><Relationship Id="rId23" Type="http://schemas.openxmlformats.org/officeDocument/2006/relationships/hyperlink" Target="http://survey.buehlertimo.com/index.php/668723/lang-de-informal" TargetMode="External"/><Relationship Id="rId28" Type="http://schemas.openxmlformats.org/officeDocument/2006/relationships/hyperlink" Target="http://survey.buehlertimo.com/index.php/668723/lang-de-informal" TargetMode="External"/><Relationship Id="rId36" Type="http://schemas.openxmlformats.org/officeDocument/2006/relationships/hyperlink" Target="http://survey.buehlertimo.com/index.php/668723/lang-de-informal" TargetMode="External"/><Relationship Id="rId49" Type="http://schemas.openxmlformats.org/officeDocument/2006/relationships/hyperlink" Target="http://survey.buehlertimo.com/index.php/668723/lang-de-informal" TargetMode="External"/><Relationship Id="rId57" Type="http://schemas.openxmlformats.org/officeDocument/2006/relationships/hyperlink" Target="http://survey.buehlertimo.com/index.php/668723/lang-de-informal" TargetMode="External"/><Relationship Id="rId10" Type="http://schemas.openxmlformats.org/officeDocument/2006/relationships/hyperlink" Target="http://survey.buehlertimo.com/index.php/668723/lang-de-informal" TargetMode="External"/><Relationship Id="rId31" Type="http://schemas.openxmlformats.org/officeDocument/2006/relationships/hyperlink" Target="http://survey.buehlertimo.com/index.php/668723/lang-de-informal" TargetMode="External"/><Relationship Id="rId44" Type="http://schemas.openxmlformats.org/officeDocument/2006/relationships/hyperlink" Target="http://survey.buehlertimo.com/index.php/668723/lang-de-informal" TargetMode="External"/><Relationship Id="rId52" Type="http://schemas.openxmlformats.org/officeDocument/2006/relationships/hyperlink" Target="http://survey.buehlertimo.com/index.php/668723?lang=de-informal" TargetMode="External"/><Relationship Id="rId60" Type="http://schemas.openxmlformats.org/officeDocument/2006/relationships/hyperlink" Target="http://survey.buehlertimo.com/index.php/668723/lang-de-informal" TargetMode="External"/><Relationship Id="rId65" Type="http://schemas.openxmlformats.org/officeDocument/2006/relationships/hyperlink" Target="http://survey.buehlertimo.com/index.php/668723/lang-de-informal" TargetMode="External"/><Relationship Id="rId73" Type="http://schemas.openxmlformats.org/officeDocument/2006/relationships/hyperlink" Target="http://survey.buehlertimo.com/index.php/668723/lang-de-informal" TargetMode="External"/><Relationship Id="rId78" Type="http://schemas.openxmlformats.org/officeDocument/2006/relationships/hyperlink" Target="http://survey.buehlertimo.com/index.php/668723/lang-de-informal" TargetMode="External"/><Relationship Id="rId81" Type="http://schemas.openxmlformats.org/officeDocument/2006/relationships/hyperlink" Target="http://survey.buehlertimo.com/index.php/668723/lang-de-informal" TargetMode="External"/><Relationship Id="rId86" Type="http://schemas.openxmlformats.org/officeDocument/2006/relationships/hyperlink" Target="http://survey.buehlertimo.com/index.php/668723/lang-de-informal"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BS152"/>
  <sheetViews>
    <sheetView topLeftCell="U1" workbookViewId="0">
      <selection activeCell="AJ28" sqref="AJ28"/>
    </sheetView>
  </sheetViews>
  <sheetFormatPr baseColWidth="10" defaultRowHeight="12.75" x14ac:dyDescent="0.2"/>
  <cols>
    <col min="1" max="1" width="11.42578125" style="25"/>
    <col min="2" max="2" width="18.140625" style="25" customWidth="1"/>
    <col min="3" max="4" width="11.42578125" style="25"/>
    <col min="5" max="5" width="24.7109375" style="25" customWidth="1"/>
    <col min="6" max="6" width="24.28515625" style="25" customWidth="1"/>
    <col min="7" max="8" width="11.42578125" style="25"/>
    <col min="9" max="9" width="17.28515625" style="25" customWidth="1"/>
    <col min="10" max="16384" width="11.42578125" style="25"/>
  </cols>
  <sheetData>
    <row r="1" spans="1:71" x14ac:dyDescent="0.2">
      <c r="A1" s="25" t="s">
        <v>489</v>
      </c>
      <c r="B1" s="25" t="s">
        <v>488</v>
      </c>
      <c r="C1" s="25" t="s">
        <v>487</v>
      </c>
      <c r="D1" s="25" t="s">
        <v>486</v>
      </c>
      <c r="E1" s="25" t="s">
        <v>485</v>
      </c>
      <c r="F1" s="25" t="s">
        <v>484</v>
      </c>
      <c r="G1" s="25" t="s">
        <v>483</v>
      </c>
      <c r="H1" s="25" t="s">
        <v>482</v>
      </c>
      <c r="I1" s="25" t="s">
        <v>481</v>
      </c>
      <c r="J1" s="25" t="s">
        <v>480</v>
      </c>
      <c r="K1" s="25" t="s">
        <v>479</v>
      </c>
      <c r="L1" s="25" t="s">
        <v>478</v>
      </c>
      <c r="M1" s="25" t="s">
        <v>477</v>
      </c>
      <c r="N1" s="25" t="s">
        <v>476</v>
      </c>
      <c r="O1" s="25" t="s">
        <v>475</v>
      </c>
      <c r="P1" s="25" t="s">
        <v>474</v>
      </c>
      <c r="Q1" s="25" t="s">
        <v>473</v>
      </c>
      <c r="R1" s="25" t="s">
        <v>472</v>
      </c>
      <c r="S1" s="25" t="s">
        <v>471</v>
      </c>
      <c r="T1" s="25" t="s">
        <v>470</v>
      </c>
      <c r="U1" s="25" t="s">
        <v>469</v>
      </c>
      <c r="V1" s="25" t="s">
        <v>468</v>
      </c>
      <c r="W1" s="25" t="s">
        <v>467</v>
      </c>
      <c r="X1" s="25" t="s">
        <v>466</v>
      </c>
      <c r="Y1" s="25" t="s">
        <v>465</v>
      </c>
      <c r="Z1" s="25" t="s">
        <v>464</v>
      </c>
      <c r="AA1" s="25" t="s">
        <v>463</v>
      </c>
      <c r="AB1" s="25" t="s">
        <v>462</v>
      </c>
      <c r="AC1" s="25" t="s">
        <v>461</v>
      </c>
      <c r="AD1" s="25" t="s">
        <v>460</v>
      </c>
      <c r="AE1" s="25" t="s">
        <v>459</v>
      </c>
      <c r="AF1" s="25" t="s">
        <v>458</v>
      </c>
      <c r="AG1" s="25" t="s">
        <v>457</v>
      </c>
      <c r="AH1" s="25" t="s">
        <v>455</v>
      </c>
      <c r="AI1" s="25" t="s">
        <v>456</v>
      </c>
      <c r="AJ1" s="25" t="s">
        <v>455</v>
      </c>
      <c r="AK1" s="25" t="s">
        <v>454</v>
      </c>
      <c r="AL1" s="25" t="s">
        <v>453</v>
      </c>
      <c r="AM1" s="25" t="s">
        <v>452</v>
      </c>
      <c r="AN1" s="25" t="s">
        <v>451</v>
      </c>
      <c r="AO1" s="25" t="s">
        <v>450</v>
      </c>
      <c r="AP1" s="25" t="s">
        <v>449</v>
      </c>
      <c r="AQ1" s="25" t="s">
        <v>448</v>
      </c>
      <c r="AR1" s="25" t="s">
        <v>447</v>
      </c>
      <c r="AS1" s="25" t="s">
        <v>446</v>
      </c>
      <c r="AT1" s="25" t="s">
        <v>445</v>
      </c>
      <c r="AU1" s="25" t="s">
        <v>444</v>
      </c>
      <c r="AV1" s="25" t="s">
        <v>443</v>
      </c>
      <c r="AW1" s="25" t="s">
        <v>442</v>
      </c>
      <c r="AX1" s="25" t="s">
        <v>441</v>
      </c>
      <c r="AY1" s="25" t="s">
        <v>440</v>
      </c>
      <c r="AZ1" s="25" t="s">
        <v>439</v>
      </c>
      <c r="BA1" s="25" t="s">
        <v>438</v>
      </c>
      <c r="BB1" s="25" t="s">
        <v>437</v>
      </c>
      <c r="BC1" s="25" t="s">
        <v>436</v>
      </c>
      <c r="BD1" s="25" t="s">
        <v>435</v>
      </c>
      <c r="BE1" s="25" t="s">
        <v>434</v>
      </c>
      <c r="BF1" s="25" t="s">
        <v>433</v>
      </c>
      <c r="BG1" s="25" t="s">
        <v>432</v>
      </c>
      <c r="BH1" s="25" t="s">
        <v>431</v>
      </c>
      <c r="BI1" s="25" t="s">
        <v>430</v>
      </c>
      <c r="BJ1" s="25" t="s">
        <v>429</v>
      </c>
      <c r="BK1" s="25" t="s">
        <v>428</v>
      </c>
      <c r="BL1" s="25" t="s">
        <v>427</v>
      </c>
      <c r="BM1" s="25" t="s">
        <v>426</v>
      </c>
      <c r="BN1" s="25" t="s">
        <v>425</v>
      </c>
      <c r="BO1" s="25" t="s">
        <v>424</v>
      </c>
      <c r="BP1" s="25" t="s">
        <v>423</v>
      </c>
      <c r="BQ1" s="25" t="s">
        <v>422</v>
      </c>
      <c r="BR1" s="25" t="s">
        <v>421</v>
      </c>
      <c r="BS1" s="25" t="s">
        <v>420</v>
      </c>
    </row>
    <row r="2" spans="1:71" hidden="1" x14ac:dyDescent="0.2">
      <c r="A2" s="25">
        <v>8</v>
      </c>
      <c r="B2" s="30" t="s">
        <v>492</v>
      </c>
      <c r="C2" s="25">
        <v>1</v>
      </c>
      <c r="D2" s="25" t="s">
        <v>63</v>
      </c>
      <c r="E2" s="25" t="s">
        <v>419</v>
      </c>
      <c r="F2" s="25" t="s">
        <v>418</v>
      </c>
      <c r="G2" s="26" t="s">
        <v>74</v>
      </c>
      <c r="H2" s="25" t="s">
        <v>34</v>
      </c>
      <c r="T2" s="25" t="s">
        <v>64</v>
      </c>
      <c r="AB2" s="25" t="s">
        <v>64</v>
      </c>
      <c r="AD2" s="25" t="s">
        <v>64</v>
      </c>
      <c r="AE2" s="25" t="s">
        <v>64</v>
      </c>
      <c r="AR2" s="25">
        <v>15.65</v>
      </c>
      <c r="AS2" s="25">
        <v>15.65</v>
      </c>
    </row>
    <row r="3" spans="1:71" hidden="1" x14ac:dyDescent="0.2">
      <c r="A3" s="25">
        <v>4</v>
      </c>
      <c r="C3" s="25">
        <v>-1</v>
      </c>
      <c r="D3" s="25" t="s">
        <v>63</v>
      </c>
      <c r="E3" s="25" t="s">
        <v>417</v>
      </c>
      <c r="F3" s="25" t="s">
        <v>416</v>
      </c>
      <c r="G3" s="26" t="s">
        <v>74</v>
      </c>
      <c r="H3" s="25" t="s">
        <v>64</v>
      </c>
      <c r="T3" s="25" t="s">
        <v>64</v>
      </c>
      <c r="AB3" s="25" t="s">
        <v>64</v>
      </c>
      <c r="AD3" s="25" t="s">
        <v>64</v>
      </c>
      <c r="AE3" s="25" t="s">
        <v>64</v>
      </c>
      <c r="AR3" s="25">
        <v>2.87</v>
      </c>
      <c r="AS3" s="25">
        <v>2.87</v>
      </c>
    </row>
    <row r="4" spans="1:71" hidden="1" x14ac:dyDescent="0.2">
      <c r="A4" s="25">
        <v>5</v>
      </c>
      <c r="D4" s="25" t="s">
        <v>63</v>
      </c>
      <c r="E4" s="25" t="s">
        <v>415</v>
      </c>
      <c r="F4" s="25" t="s">
        <v>415</v>
      </c>
      <c r="G4" s="26" t="s">
        <v>74</v>
      </c>
      <c r="H4" s="25" t="s">
        <v>64</v>
      </c>
      <c r="T4" s="25" t="s">
        <v>64</v>
      </c>
      <c r="AB4" s="25" t="s">
        <v>64</v>
      </c>
      <c r="AD4" s="25" t="s">
        <v>64</v>
      </c>
      <c r="AE4" s="25" t="s">
        <v>64</v>
      </c>
      <c r="AR4" s="25">
        <v>0</v>
      </c>
    </row>
    <row r="5" spans="1:71" hidden="1" x14ac:dyDescent="0.2">
      <c r="A5" s="25">
        <v>7</v>
      </c>
      <c r="C5" s="25">
        <v>1</v>
      </c>
      <c r="D5" s="25" t="s">
        <v>63</v>
      </c>
      <c r="E5" s="25" t="s">
        <v>414</v>
      </c>
      <c r="F5" s="25" t="s">
        <v>413</v>
      </c>
      <c r="G5" s="26" t="s">
        <v>74</v>
      </c>
      <c r="H5" s="25" t="s">
        <v>33</v>
      </c>
      <c r="T5" s="25" t="s">
        <v>64</v>
      </c>
      <c r="AB5" s="25" t="s">
        <v>64</v>
      </c>
      <c r="AD5" s="25" t="s">
        <v>64</v>
      </c>
      <c r="AE5" s="25" t="s">
        <v>64</v>
      </c>
      <c r="AR5" s="25">
        <v>13.62</v>
      </c>
      <c r="AS5" s="25">
        <v>13.62</v>
      </c>
    </row>
    <row r="6" spans="1:71" hidden="1" x14ac:dyDescent="0.2">
      <c r="A6" s="25">
        <v>9</v>
      </c>
      <c r="D6" s="25" t="s">
        <v>63</v>
      </c>
      <c r="E6" s="25" t="s">
        <v>412</v>
      </c>
      <c r="F6" s="25" t="s">
        <v>412</v>
      </c>
      <c r="H6" s="25" t="s">
        <v>64</v>
      </c>
      <c r="T6" s="25" t="s">
        <v>64</v>
      </c>
      <c r="AB6" s="25" t="s">
        <v>64</v>
      </c>
      <c r="AD6" s="25" t="s">
        <v>64</v>
      </c>
      <c r="AE6" s="25" t="s">
        <v>64</v>
      </c>
      <c r="AR6" s="25">
        <v>0</v>
      </c>
    </row>
    <row r="7" spans="1:71" hidden="1" x14ac:dyDescent="0.2">
      <c r="A7" s="25">
        <v>10</v>
      </c>
      <c r="B7" s="30" t="s">
        <v>492</v>
      </c>
      <c r="C7" s="25">
        <v>1</v>
      </c>
      <c r="D7" s="25" t="s">
        <v>63</v>
      </c>
      <c r="E7" s="25" t="s">
        <v>411</v>
      </c>
      <c r="F7" s="25" t="s">
        <v>410</v>
      </c>
      <c r="G7" s="26" t="s">
        <v>74</v>
      </c>
      <c r="H7" s="25" t="s">
        <v>34</v>
      </c>
      <c r="T7" s="25" t="s">
        <v>64</v>
      </c>
      <c r="AB7" s="25" t="s">
        <v>64</v>
      </c>
      <c r="AD7" s="25" t="s">
        <v>64</v>
      </c>
      <c r="AE7" s="25" t="s">
        <v>64</v>
      </c>
      <c r="AR7" s="25">
        <v>7.1</v>
      </c>
      <c r="AS7" s="25">
        <v>7.1</v>
      </c>
    </row>
    <row r="8" spans="1:71" hidden="1" x14ac:dyDescent="0.2">
      <c r="A8" s="25">
        <v>11</v>
      </c>
      <c r="C8" s="25">
        <v>1</v>
      </c>
      <c r="D8" s="25" t="s">
        <v>63</v>
      </c>
      <c r="E8" s="25" t="s">
        <v>409</v>
      </c>
      <c r="F8" s="25" t="s">
        <v>408</v>
      </c>
      <c r="G8" s="26" t="s">
        <v>74</v>
      </c>
      <c r="H8" s="25" t="s">
        <v>33</v>
      </c>
      <c r="T8" s="25" t="s">
        <v>64</v>
      </c>
      <c r="AB8" s="25" t="s">
        <v>64</v>
      </c>
      <c r="AD8" s="25" t="s">
        <v>64</v>
      </c>
      <c r="AE8" s="25" t="s">
        <v>64</v>
      </c>
      <c r="AR8" s="25">
        <v>3.64</v>
      </c>
      <c r="AS8" s="25">
        <v>3.64</v>
      </c>
    </row>
    <row r="9" spans="1:71" hidden="1" x14ac:dyDescent="0.2">
      <c r="A9" s="25">
        <v>12</v>
      </c>
      <c r="B9" s="25" t="s">
        <v>406</v>
      </c>
      <c r="C9" s="25">
        <v>6</v>
      </c>
      <c r="D9" s="25" t="s">
        <v>63</v>
      </c>
      <c r="E9" s="25" t="s">
        <v>407</v>
      </c>
      <c r="F9" s="25" t="s">
        <v>406</v>
      </c>
      <c r="G9" s="26" t="s">
        <v>74</v>
      </c>
      <c r="H9" s="25" t="s">
        <v>33</v>
      </c>
      <c r="I9" s="25" t="s">
        <v>60</v>
      </c>
      <c r="J9" s="25" t="s">
        <v>2</v>
      </c>
      <c r="K9" s="25" t="s">
        <v>59</v>
      </c>
      <c r="L9" s="25" t="s">
        <v>58</v>
      </c>
      <c r="M9" s="25" t="s">
        <v>1</v>
      </c>
      <c r="N9" s="25" t="s">
        <v>3</v>
      </c>
      <c r="O9" s="25" t="s">
        <v>56</v>
      </c>
      <c r="P9" s="25" t="s">
        <v>69</v>
      </c>
      <c r="Q9" s="25" t="s">
        <v>56</v>
      </c>
      <c r="R9" s="25" t="s">
        <v>69</v>
      </c>
      <c r="S9" s="25" t="s">
        <v>69</v>
      </c>
      <c r="T9" s="25" t="s">
        <v>34</v>
      </c>
      <c r="U9" s="25" t="s">
        <v>405</v>
      </c>
      <c r="V9" s="25" t="s">
        <v>70</v>
      </c>
      <c r="W9" s="25" t="s">
        <v>70</v>
      </c>
      <c r="X9" s="25" t="s">
        <v>69</v>
      </c>
      <c r="Y9" s="25" t="s">
        <v>69</v>
      </c>
      <c r="Z9" s="25" t="s">
        <v>55</v>
      </c>
      <c r="AB9" s="25" t="s">
        <v>34</v>
      </c>
      <c r="AC9" s="25">
        <v>3</v>
      </c>
      <c r="AD9" s="25" t="s">
        <v>33</v>
      </c>
      <c r="AE9" s="25" t="s">
        <v>34</v>
      </c>
      <c r="AF9" s="25" t="s">
        <v>73</v>
      </c>
      <c r="AG9" s="25" t="s">
        <v>207</v>
      </c>
      <c r="AH9" s="25" t="s">
        <v>404</v>
      </c>
      <c r="AI9" s="25" t="s">
        <v>51</v>
      </c>
      <c r="AL9" s="25" t="s">
        <v>36</v>
      </c>
      <c r="AM9" s="25" t="s">
        <v>38</v>
      </c>
      <c r="AN9" s="25" t="s">
        <v>20</v>
      </c>
      <c r="AP9" s="25" t="s">
        <v>9</v>
      </c>
      <c r="AR9" s="25">
        <v>301.72000000000003</v>
      </c>
      <c r="AS9" s="25">
        <v>7.97</v>
      </c>
      <c r="AU9" s="25">
        <v>142.56</v>
      </c>
      <c r="AZ9" s="25">
        <v>60.95</v>
      </c>
      <c r="BG9" s="25">
        <v>72.34</v>
      </c>
      <c r="BM9" s="25">
        <v>6.54</v>
      </c>
      <c r="BO9" s="25">
        <v>11.36</v>
      </c>
    </row>
    <row r="10" spans="1:71" hidden="1" x14ac:dyDescent="0.2">
      <c r="A10" s="25">
        <v>13</v>
      </c>
      <c r="C10" s="25">
        <v>1</v>
      </c>
      <c r="D10" s="25" t="s">
        <v>63</v>
      </c>
      <c r="E10" s="25" t="s">
        <v>403</v>
      </c>
      <c r="F10" s="25" t="s">
        <v>402</v>
      </c>
      <c r="G10" s="26" t="s">
        <v>74</v>
      </c>
      <c r="H10" s="25" t="s">
        <v>33</v>
      </c>
      <c r="T10" s="25" t="s">
        <v>64</v>
      </c>
      <c r="AB10" s="25" t="s">
        <v>64</v>
      </c>
      <c r="AD10" s="25" t="s">
        <v>64</v>
      </c>
      <c r="AE10" s="25" t="s">
        <v>64</v>
      </c>
      <c r="AR10" s="25">
        <v>2.37</v>
      </c>
      <c r="AS10" s="25">
        <v>2.37</v>
      </c>
    </row>
    <row r="11" spans="1:71" hidden="1" x14ac:dyDescent="0.2">
      <c r="A11" s="25">
        <v>14</v>
      </c>
      <c r="C11" s="25">
        <v>1</v>
      </c>
      <c r="D11" s="25" t="s">
        <v>63</v>
      </c>
      <c r="E11" s="25" t="s">
        <v>401</v>
      </c>
      <c r="F11" s="25" t="s">
        <v>400</v>
      </c>
      <c r="G11" s="26" t="s">
        <v>74</v>
      </c>
      <c r="H11" s="25" t="s">
        <v>33</v>
      </c>
      <c r="T11" s="25" t="s">
        <v>64</v>
      </c>
      <c r="AB11" s="25" t="s">
        <v>64</v>
      </c>
      <c r="AD11" s="25" t="s">
        <v>64</v>
      </c>
      <c r="AE11" s="25" t="s">
        <v>64</v>
      </c>
      <c r="AR11" s="25">
        <v>10.57</v>
      </c>
      <c r="AS11" s="25">
        <v>10.57</v>
      </c>
    </row>
    <row r="12" spans="1:71" hidden="1" x14ac:dyDescent="0.2">
      <c r="A12" s="25">
        <v>16</v>
      </c>
      <c r="B12" s="30" t="s">
        <v>492</v>
      </c>
      <c r="C12" s="25">
        <v>1</v>
      </c>
      <c r="D12" s="25" t="s">
        <v>63</v>
      </c>
      <c r="E12" s="25" t="s">
        <v>399</v>
      </c>
      <c r="F12" s="25" t="s">
        <v>398</v>
      </c>
      <c r="G12" s="26" t="s">
        <v>74</v>
      </c>
      <c r="H12" s="25" t="s">
        <v>34</v>
      </c>
      <c r="T12" s="25" t="s">
        <v>64</v>
      </c>
      <c r="AB12" s="25" t="s">
        <v>64</v>
      </c>
      <c r="AD12" s="25" t="s">
        <v>64</v>
      </c>
      <c r="AE12" s="25" t="s">
        <v>64</v>
      </c>
      <c r="AR12" s="25">
        <v>34.42</v>
      </c>
      <c r="AS12" s="25">
        <v>34.42</v>
      </c>
    </row>
    <row r="13" spans="1:71" hidden="1" x14ac:dyDescent="0.2">
      <c r="A13" s="25">
        <v>17</v>
      </c>
      <c r="C13" s="25">
        <v>2</v>
      </c>
      <c r="D13" s="25" t="s">
        <v>63</v>
      </c>
      <c r="E13" s="25" t="s">
        <v>397</v>
      </c>
      <c r="F13" s="25" t="s">
        <v>396</v>
      </c>
      <c r="G13" s="26" t="s">
        <v>74</v>
      </c>
      <c r="H13" s="25" t="s">
        <v>33</v>
      </c>
      <c r="I13" s="25" t="s">
        <v>1</v>
      </c>
      <c r="J13" s="25" t="s">
        <v>3</v>
      </c>
      <c r="K13" s="25" t="s">
        <v>59</v>
      </c>
      <c r="L13" s="25" t="s">
        <v>2</v>
      </c>
      <c r="M13" s="25" t="s">
        <v>60</v>
      </c>
      <c r="N13" s="25" t="s">
        <v>58</v>
      </c>
      <c r="O13" s="25" t="s">
        <v>56</v>
      </c>
      <c r="P13" s="25" t="s">
        <v>69</v>
      </c>
      <c r="Q13" s="25" t="s">
        <v>56</v>
      </c>
      <c r="R13" s="25" t="s">
        <v>56</v>
      </c>
      <c r="S13" s="25" t="s">
        <v>70</v>
      </c>
      <c r="T13" s="25" t="s">
        <v>33</v>
      </c>
      <c r="AB13" s="25" t="s">
        <v>64</v>
      </c>
      <c r="AD13" s="25" t="s">
        <v>64</v>
      </c>
      <c r="AE13" s="25" t="s">
        <v>64</v>
      </c>
      <c r="AR13" s="25">
        <v>68.41</v>
      </c>
      <c r="AS13" s="25">
        <v>6.86</v>
      </c>
      <c r="AU13" s="25">
        <v>61.55</v>
      </c>
    </row>
    <row r="14" spans="1:71" hidden="1" x14ac:dyDescent="0.2">
      <c r="A14" s="25">
        <v>18</v>
      </c>
      <c r="B14" s="25" t="s">
        <v>394</v>
      </c>
      <c r="C14" s="25">
        <v>6</v>
      </c>
      <c r="D14" s="25" t="s">
        <v>63</v>
      </c>
      <c r="E14" s="25" t="s">
        <v>395</v>
      </c>
      <c r="F14" s="25" t="s">
        <v>394</v>
      </c>
      <c r="H14" s="25" t="s">
        <v>33</v>
      </c>
      <c r="I14" s="25" t="s">
        <v>58</v>
      </c>
      <c r="J14" s="25" t="s">
        <v>1</v>
      </c>
      <c r="K14" s="25" t="s">
        <v>3</v>
      </c>
      <c r="L14" s="25" t="s">
        <v>60</v>
      </c>
      <c r="M14" s="25" t="s">
        <v>59</v>
      </c>
      <c r="N14" s="25" t="s">
        <v>2</v>
      </c>
      <c r="O14" s="25" t="s">
        <v>69</v>
      </c>
      <c r="P14" s="25" t="s">
        <v>69</v>
      </c>
      <c r="Q14" s="25" t="s">
        <v>69</v>
      </c>
      <c r="R14" s="25" t="s">
        <v>69</v>
      </c>
      <c r="S14" s="25" t="s">
        <v>70</v>
      </c>
      <c r="T14" s="25" t="s">
        <v>33</v>
      </c>
      <c r="V14" s="25" t="s">
        <v>69</v>
      </c>
      <c r="W14" s="25" t="s">
        <v>56</v>
      </c>
      <c r="X14" s="25" t="s">
        <v>69</v>
      </c>
      <c r="Y14" s="25" t="s">
        <v>69</v>
      </c>
      <c r="Z14" s="25" t="s">
        <v>55</v>
      </c>
      <c r="AB14" s="25" t="s">
        <v>33</v>
      </c>
      <c r="AD14" s="25" t="s">
        <v>33</v>
      </c>
      <c r="AE14" s="25" t="s">
        <v>33</v>
      </c>
      <c r="AF14" s="25" t="s">
        <v>54</v>
      </c>
      <c r="AG14" s="25" t="s">
        <v>77</v>
      </c>
      <c r="AI14" s="25" t="s">
        <v>51</v>
      </c>
      <c r="AL14" s="25" t="s">
        <v>37</v>
      </c>
      <c r="AM14" s="25" t="s">
        <v>38</v>
      </c>
      <c r="AN14" s="25" t="s">
        <v>7</v>
      </c>
      <c r="AP14" s="25" t="s">
        <v>32</v>
      </c>
      <c r="AR14" s="25">
        <v>200.63</v>
      </c>
      <c r="AS14" s="25">
        <v>10.17</v>
      </c>
      <c r="AU14" s="25">
        <v>82.42</v>
      </c>
      <c r="AZ14" s="25">
        <v>50.42</v>
      </c>
      <c r="BG14" s="25">
        <v>25.46</v>
      </c>
      <c r="BM14" s="25">
        <v>7.82</v>
      </c>
      <c r="BO14" s="25">
        <v>24.34</v>
      </c>
    </row>
    <row r="15" spans="1:71" hidden="1" x14ac:dyDescent="0.2">
      <c r="A15" s="25">
        <v>19</v>
      </c>
      <c r="C15" s="25">
        <v>1</v>
      </c>
      <c r="D15" s="25" t="s">
        <v>63</v>
      </c>
      <c r="E15" s="25" t="s">
        <v>393</v>
      </c>
      <c r="F15" s="25" t="s">
        <v>392</v>
      </c>
      <c r="G15" s="26" t="s">
        <v>74</v>
      </c>
      <c r="H15" s="25" t="s">
        <v>33</v>
      </c>
      <c r="T15" s="25" t="s">
        <v>64</v>
      </c>
      <c r="AB15" s="25" t="s">
        <v>64</v>
      </c>
      <c r="AD15" s="25" t="s">
        <v>64</v>
      </c>
      <c r="AE15" s="25" t="s">
        <v>64</v>
      </c>
      <c r="AR15" s="25">
        <v>7.26</v>
      </c>
      <c r="AS15" s="25">
        <v>7.26</v>
      </c>
    </row>
    <row r="16" spans="1:71" hidden="1" x14ac:dyDescent="0.2">
      <c r="A16" s="25">
        <v>20</v>
      </c>
      <c r="B16" s="25" t="s">
        <v>390</v>
      </c>
      <c r="C16" s="25">
        <v>6</v>
      </c>
      <c r="D16" s="25" t="s">
        <v>63</v>
      </c>
      <c r="E16" s="25" t="s">
        <v>391</v>
      </c>
      <c r="F16" s="25" t="s">
        <v>390</v>
      </c>
      <c r="G16" s="26" t="s">
        <v>74</v>
      </c>
      <c r="H16" s="25" t="s">
        <v>33</v>
      </c>
      <c r="I16" s="25" t="s">
        <v>1</v>
      </c>
      <c r="J16" s="25" t="s">
        <v>60</v>
      </c>
      <c r="K16" s="25" t="s">
        <v>59</v>
      </c>
      <c r="L16" s="25" t="s">
        <v>58</v>
      </c>
      <c r="M16" s="25" t="s">
        <v>2</v>
      </c>
      <c r="N16" s="25" t="s">
        <v>3</v>
      </c>
      <c r="O16" s="25" t="s">
        <v>56</v>
      </c>
      <c r="P16" s="25" t="s">
        <v>69</v>
      </c>
      <c r="Q16" s="25" t="s">
        <v>56</v>
      </c>
      <c r="R16" s="25" t="s">
        <v>56</v>
      </c>
      <c r="S16" s="25" t="s">
        <v>70</v>
      </c>
      <c r="T16" s="25" t="s">
        <v>33</v>
      </c>
      <c r="V16" s="25" t="s">
        <v>69</v>
      </c>
      <c r="W16" s="25" t="s">
        <v>69</v>
      </c>
      <c r="X16" s="25" t="s">
        <v>56</v>
      </c>
      <c r="Y16" s="25" t="s">
        <v>70</v>
      </c>
      <c r="Z16" s="25" t="s">
        <v>55</v>
      </c>
      <c r="AB16" s="25" t="s">
        <v>33</v>
      </c>
      <c r="AD16" s="25" t="s">
        <v>33</v>
      </c>
      <c r="AE16" s="25" t="s">
        <v>34</v>
      </c>
      <c r="AF16" s="25" t="s">
        <v>54</v>
      </c>
      <c r="AG16" s="25" t="s">
        <v>51</v>
      </c>
      <c r="AI16" s="25" t="s">
        <v>77</v>
      </c>
      <c r="AL16" s="25" t="s">
        <v>37</v>
      </c>
      <c r="AM16" s="25" t="s">
        <v>38</v>
      </c>
      <c r="AN16" s="25" t="s">
        <v>20</v>
      </c>
      <c r="AP16" s="25" t="s">
        <v>6</v>
      </c>
      <c r="AR16" s="25">
        <v>143.96</v>
      </c>
      <c r="AS16" s="25">
        <v>6.92</v>
      </c>
      <c r="AU16" s="25">
        <v>52.76</v>
      </c>
      <c r="AZ16" s="25">
        <v>39.14</v>
      </c>
      <c r="BG16" s="25">
        <v>24.74</v>
      </c>
      <c r="BM16" s="25">
        <v>7.83</v>
      </c>
      <c r="BO16" s="25">
        <v>12.57</v>
      </c>
    </row>
    <row r="17" spans="1:67" hidden="1" x14ac:dyDescent="0.2">
      <c r="A17" s="25">
        <v>21</v>
      </c>
      <c r="B17" s="25" t="s">
        <v>388</v>
      </c>
      <c r="C17" s="25">
        <v>6</v>
      </c>
      <c r="D17" s="25" t="s">
        <v>63</v>
      </c>
      <c r="E17" s="25" t="s">
        <v>389</v>
      </c>
      <c r="F17" s="25" t="s">
        <v>388</v>
      </c>
      <c r="G17" s="26" t="s">
        <v>74</v>
      </c>
      <c r="H17" s="25" t="s">
        <v>33</v>
      </c>
      <c r="I17" s="25" t="s">
        <v>2</v>
      </c>
      <c r="J17" s="25" t="s">
        <v>60</v>
      </c>
      <c r="K17" s="25" t="s">
        <v>3</v>
      </c>
      <c r="L17" s="25" t="s">
        <v>1</v>
      </c>
      <c r="M17" s="25" t="s">
        <v>58</v>
      </c>
      <c r="N17" s="25" t="s">
        <v>59</v>
      </c>
      <c r="O17" s="25" t="s">
        <v>56</v>
      </c>
      <c r="P17" s="25" t="s">
        <v>69</v>
      </c>
      <c r="Q17" s="25" t="s">
        <v>56</v>
      </c>
      <c r="R17" s="25" t="s">
        <v>70</v>
      </c>
      <c r="S17" s="25" t="s">
        <v>70</v>
      </c>
      <c r="T17" s="25" t="s">
        <v>33</v>
      </c>
      <c r="V17" s="25" t="s">
        <v>56</v>
      </c>
      <c r="W17" s="25" t="s">
        <v>69</v>
      </c>
      <c r="X17" s="25" t="s">
        <v>69</v>
      </c>
      <c r="Y17" s="25" t="s">
        <v>68</v>
      </c>
      <c r="Z17" s="25" t="s">
        <v>55</v>
      </c>
      <c r="AB17" s="25" t="s">
        <v>33</v>
      </c>
      <c r="AD17" s="25" t="s">
        <v>33</v>
      </c>
      <c r="AE17" s="25" t="s">
        <v>33</v>
      </c>
      <c r="AF17" s="25" t="s">
        <v>54</v>
      </c>
      <c r="AG17" s="25" t="s">
        <v>51</v>
      </c>
      <c r="AI17" s="25" t="s">
        <v>51</v>
      </c>
      <c r="AL17" s="25" t="s">
        <v>37</v>
      </c>
      <c r="AM17" s="25" t="s">
        <v>38</v>
      </c>
      <c r="AN17" s="25" t="s">
        <v>4</v>
      </c>
      <c r="AP17" s="25" t="s">
        <v>32</v>
      </c>
      <c r="AQ17" s="25" t="s">
        <v>238</v>
      </c>
      <c r="AR17" s="25">
        <v>224.64</v>
      </c>
      <c r="AS17" s="25">
        <v>19.13</v>
      </c>
      <c r="AU17" s="25">
        <v>95.48</v>
      </c>
      <c r="AZ17" s="25">
        <v>49.32</v>
      </c>
      <c r="BG17" s="25">
        <v>24.52</v>
      </c>
      <c r="BM17" s="25">
        <v>5.16</v>
      </c>
      <c r="BO17" s="25">
        <v>31.03</v>
      </c>
    </row>
    <row r="18" spans="1:67" hidden="1" x14ac:dyDescent="0.2">
      <c r="A18" s="25">
        <v>22</v>
      </c>
      <c r="D18" s="25" t="s">
        <v>63</v>
      </c>
      <c r="E18" s="25" t="s">
        <v>387</v>
      </c>
      <c r="F18" s="25" t="s">
        <v>387</v>
      </c>
      <c r="G18" s="26" t="s">
        <v>74</v>
      </c>
      <c r="H18" s="25" t="s">
        <v>64</v>
      </c>
      <c r="T18" s="25" t="s">
        <v>64</v>
      </c>
      <c r="AB18" s="25" t="s">
        <v>64</v>
      </c>
      <c r="AD18" s="25" t="s">
        <v>64</v>
      </c>
      <c r="AE18" s="25" t="s">
        <v>64</v>
      </c>
      <c r="AR18" s="25">
        <v>0</v>
      </c>
    </row>
    <row r="19" spans="1:67" x14ac:dyDescent="0.2">
      <c r="A19" s="25">
        <v>23</v>
      </c>
      <c r="B19" s="25" t="s">
        <v>385</v>
      </c>
      <c r="C19" s="25">
        <v>6</v>
      </c>
      <c r="D19" s="25" t="s">
        <v>63</v>
      </c>
      <c r="E19" s="25" t="s">
        <v>386</v>
      </c>
      <c r="F19" s="25" t="s">
        <v>385</v>
      </c>
      <c r="H19" s="25" t="s">
        <v>33</v>
      </c>
      <c r="I19" s="25" t="s">
        <v>60</v>
      </c>
      <c r="J19" s="25" t="s">
        <v>1</v>
      </c>
      <c r="K19" s="25" t="s">
        <v>59</v>
      </c>
      <c r="L19" s="25" t="s">
        <v>2</v>
      </c>
      <c r="M19" s="25" t="s">
        <v>3</v>
      </c>
      <c r="N19" s="25" t="s">
        <v>58</v>
      </c>
      <c r="O19" s="25" t="s">
        <v>69</v>
      </c>
      <c r="P19" s="25" t="s">
        <v>69</v>
      </c>
      <c r="Q19" s="25" t="s">
        <v>69</v>
      </c>
      <c r="R19" s="25" t="s">
        <v>69</v>
      </c>
      <c r="S19" s="25" t="s">
        <v>70</v>
      </c>
      <c r="T19" s="25" t="s">
        <v>34</v>
      </c>
      <c r="U19" s="25" t="s">
        <v>384</v>
      </c>
      <c r="V19" s="25" t="s">
        <v>69</v>
      </c>
      <c r="W19" s="25" t="s">
        <v>68</v>
      </c>
      <c r="X19" s="25" t="s">
        <v>69</v>
      </c>
      <c r="Y19" s="25" t="s">
        <v>70</v>
      </c>
      <c r="Z19" s="25" t="s">
        <v>55</v>
      </c>
      <c r="AB19" s="25" t="s">
        <v>33</v>
      </c>
      <c r="AD19" s="25" t="s">
        <v>34</v>
      </c>
      <c r="AE19" s="25" t="s">
        <v>34</v>
      </c>
      <c r="AF19" s="25" t="s">
        <v>73</v>
      </c>
      <c r="AG19" s="25" t="s">
        <v>51</v>
      </c>
      <c r="AI19" s="25" t="s">
        <v>51</v>
      </c>
      <c r="AK19" s="25" t="s">
        <v>383</v>
      </c>
      <c r="AL19" s="25" t="s">
        <v>36</v>
      </c>
      <c r="AM19" s="25" t="s">
        <v>38</v>
      </c>
      <c r="AN19" s="25" t="s">
        <v>20</v>
      </c>
      <c r="AP19" s="25" t="s">
        <v>12</v>
      </c>
      <c r="AR19" s="25">
        <v>290.95999999999998</v>
      </c>
      <c r="AS19" s="25">
        <v>6.38</v>
      </c>
      <c r="AU19" s="25">
        <v>79.349999999999994</v>
      </c>
      <c r="AZ19" s="25">
        <v>55.32</v>
      </c>
      <c r="BG19" s="25">
        <v>57.89</v>
      </c>
      <c r="BM19" s="25">
        <v>75.459999999999994</v>
      </c>
      <c r="BO19" s="25">
        <v>16.559999999999999</v>
      </c>
    </row>
    <row r="20" spans="1:67" hidden="1" x14ac:dyDescent="0.2">
      <c r="A20" s="25">
        <v>24</v>
      </c>
      <c r="B20" s="25" t="s">
        <v>381</v>
      </c>
      <c r="C20" s="25">
        <v>6</v>
      </c>
      <c r="D20" s="25" t="s">
        <v>63</v>
      </c>
      <c r="E20" s="25" t="s">
        <v>382</v>
      </c>
      <c r="F20" s="25" t="s">
        <v>381</v>
      </c>
      <c r="G20" s="26" t="s">
        <v>74</v>
      </c>
      <c r="H20" s="25" t="s">
        <v>33</v>
      </c>
      <c r="I20" s="25" t="s">
        <v>1</v>
      </c>
      <c r="J20" s="25" t="s">
        <v>58</v>
      </c>
      <c r="K20" s="25" t="s">
        <v>60</v>
      </c>
      <c r="L20" s="25" t="s">
        <v>59</v>
      </c>
      <c r="M20" s="25" t="s">
        <v>3</v>
      </c>
      <c r="N20" s="25" t="s">
        <v>2</v>
      </c>
      <c r="O20" s="25" t="s">
        <v>69</v>
      </c>
      <c r="P20" s="25" t="s">
        <v>70</v>
      </c>
      <c r="Q20" s="25" t="s">
        <v>56</v>
      </c>
      <c r="R20" s="25" t="s">
        <v>56</v>
      </c>
      <c r="S20" s="25" t="s">
        <v>69</v>
      </c>
      <c r="T20" s="25" t="s">
        <v>33</v>
      </c>
      <c r="V20" s="25" t="s">
        <v>69</v>
      </c>
      <c r="W20" s="25" t="s">
        <v>70</v>
      </c>
      <c r="X20" s="25" t="s">
        <v>56</v>
      </c>
      <c r="Y20" s="25" t="s">
        <v>70</v>
      </c>
      <c r="Z20" s="25" t="s">
        <v>55</v>
      </c>
      <c r="AB20" s="25" t="s">
        <v>33</v>
      </c>
      <c r="AD20" s="25" t="s">
        <v>33</v>
      </c>
      <c r="AE20" s="25" t="s">
        <v>33</v>
      </c>
      <c r="AF20" s="25" t="s">
        <v>54</v>
      </c>
      <c r="AG20" s="25" t="s">
        <v>51</v>
      </c>
      <c r="AI20" s="25" t="s">
        <v>51</v>
      </c>
      <c r="AL20" s="25" t="s">
        <v>36</v>
      </c>
      <c r="AM20" s="25" t="s">
        <v>38</v>
      </c>
      <c r="AN20" s="25" t="s">
        <v>20</v>
      </c>
      <c r="AP20" s="25" t="s">
        <v>12</v>
      </c>
      <c r="AR20" s="25">
        <v>261.44</v>
      </c>
      <c r="AS20" s="25">
        <v>5.69</v>
      </c>
      <c r="AU20" s="25">
        <v>92.1</v>
      </c>
      <c r="AZ20" s="25">
        <v>68.06</v>
      </c>
      <c r="BG20" s="25">
        <v>77.92</v>
      </c>
      <c r="BM20" s="25">
        <v>5.07</v>
      </c>
      <c r="BO20" s="25">
        <v>12.6</v>
      </c>
    </row>
    <row r="21" spans="1:67" hidden="1" x14ac:dyDescent="0.2">
      <c r="A21" s="25">
        <v>25</v>
      </c>
      <c r="D21" s="25" t="s">
        <v>63</v>
      </c>
      <c r="E21" s="25" t="s">
        <v>380</v>
      </c>
      <c r="F21" s="25" t="s">
        <v>380</v>
      </c>
      <c r="G21" s="26" t="s">
        <v>74</v>
      </c>
      <c r="H21" s="25" t="s">
        <v>64</v>
      </c>
      <c r="T21" s="25" t="s">
        <v>64</v>
      </c>
      <c r="AB21" s="25" t="s">
        <v>64</v>
      </c>
      <c r="AD21" s="25" t="s">
        <v>64</v>
      </c>
      <c r="AE21" s="25" t="s">
        <v>64</v>
      </c>
      <c r="AR21" s="25">
        <v>0</v>
      </c>
    </row>
    <row r="22" spans="1:67" hidden="1" x14ac:dyDescent="0.2">
      <c r="A22" s="25">
        <v>26</v>
      </c>
      <c r="B22" s="25" t="s">
        <v>378</v>
      </c>
      <c r="C22" s="25">
        <v>6</v>
      </c>
      <c r="D22" s="25" t="s">
        <v>63</v>
      </c>
      <c r="E22" s="25" t="s">
        <v>379</v>
      </c>
      <c r="F22" s="25" t="s">
        <v>378</v>
      </c>
      <c r="G22" s="26" t="s">
        <v>74</v>
      </c>
      <c r="H22" s="25" t="s">
        <v>33</v>
      </c>
      <c r="I22" s="25" t="s">
        <v>1</v>
      </c>
      <c r="J22" s="25" t="s">
        <v>60</v>
      </c>
      <c r="K22" s="25" t="s">
        <v>58</v>
      </c>
      <c r="L22" s="25" t="s">
        <v>3</v>
      </c>
      <c r="M22" s="25" t="s">
        <v>2</v>
      </c>
      <c r="N22" s="25" t="s">
        <v>59</v>
      </c>
      <c r="O22" s="25" t="s">
        <v>69</v>
      </c>
      <c r="P22" s="25" t="s">
        <v>69</v>
      </c>
      <c r="Q22" s="25" t="s">
        <v>56</v>
      </c>
      <c r="R22" s="25" t="s">
        <v>56</v>
      </c>
      <c r="S22" s="25" t="s">
        <v>70</v>
      </c>
      <c r="T22" s="25" t="s">
        <v>33</v>
      </c>
      <c r="V22" s="25" t="s">
        <v>69</v>
      </c>
      <c r="W22" s="25" t="s">
        <v>70</v>
      </c>
      <c r="X22" s="25" t="s">
        <v>70</v>
      </c>
      <c r="Y22" s="25" t="s">
        <v>70</v>
      </c>
      <c r="Z22" s="25" t="s">
        <v>78</v>
      </c>
      <c r="AB22" s="25" t="s">
        <v>33</v>
      </c>
      <c r="AD22" s="25" t="s">
        <v>33</v>
      </c>
      <c r="AE22" s="25" t="s">
        <v>33</v>
      </c>
      <c r="AF22" s="25" t="s">
        <v>54</v>
      </c>
      <c r="AG22" s="25" t="s">
        <v>51</v>
      </c>
      <c r="AI22" s="25" t="s">
        <v>51</v>
      </c>
      <c r="AL22" s="25" t="s">
        <v>37</v>
      </c>
      <c r="AM22" s="25" t="s">
        <v>38</v>
      </c>
      <c r="AN22" s="25" t="s">
        <v>20</v>
      </c>
      <c r="AP22" s="25" t="s">
        <v>32</v>
      </c>
      <c r="AQ22" s="25" t="s">
        <v>11</v>
      </c>
      <c r="AR22" s="25">
        <v>379.79</v>
      </c>
      <c r="AS22" s="25">
        <v>12.35</v>
      </c>
      <c r="AU22" s="25">
        <v>196.15</v>
      </c>
      <c r="AZ22" s="25">
        <v>74.5</v>
      </c>
      <c r="BG22" s="25">
        <v>42.51</v>
      </c>
      <c r="BM22" s="25">
        <v>9.99</v>
      </c>
      <c r="BO22" s="25">
        <v>44.29</v>
      </c>
    </row>
    <row r="23" spans="1:67" hidden="1" x14ac:dyDescent="0.2">
      <c r="A23" s="25">
        <v>27</v>
      </c>
      <c r="B23" s="25" t="s">
        <v>376</v>
      </c>
      <c r="C23" s="25">
        <v>6</v>
      </c>
      <c r="D23" s="25" t="s">
        <v>63</v>
      </c>
      <c r="E23" s="25" t="s">
        <v>377</v>
      </c>
      <c r="F23" s="25" t="s">
        <v>376</v>
      </c>
      <c r="G23" s="26" t="s">
        <v>74</v>
      </c>
      <c r="H23" s="25" t="s">
        <v>33</v>
      </c>
      <c r="I23" s="25" t="s">
        <v>60</v>
      </c>
      <c r="J23" s="25" t="s">
        <v>59</v>
      </c>
      <c r="K23" s="25" t="s">
        <v>1</v>
      </c>
      <c r="L23" s="25" t="s">
        <v>58</v>
      </c>
      <c r="M23" s="25" t="s">
        <v>2</v>
      </c>
      <c r="N23" s="25" t="s">
        <v>3</v>
      </c>
      <c r="O23" s="25" t="s">
        <v>56</v>
      </c>
      <c r="P23" s="25" t="s">
        <v>69</v>
      </c>
      <c r="Q23" s="25" t="s">
        <v>56</v>
      </c>
      <c r="R23" s="25" t="s">
        <v>69</v>
      </c>
      <c r="S23" s="25" t="s">
        <v>70</v>
      </c>
      <c r="T23" s="25" t="s">
        <v>33</v>
      </c>
      <c r="V23" s="25" t="s">
        <v>69</v>
      </c>
      <c r="W23" s="25" t="s">
        <v>68</v>
      </c>
      <c r="X23" s="25" t="s">
        <v>69</v>
      </c>
      <c r="Y23" s="25" t="s">
        <v>69</v>
      </c>
      <c r="Z23" s="25" t="s">
        <v>55</v>
      </c>
      <c r="AB23" s="25" t="s">
        <v>33</v>
      </c>
      <c r="AD23" s="25" t="s">
        <v>33</v>
      </c>
      <c r="AE23" s="25" t="s">
        <v>33</v>
      </c>
      <c r="AF23" s="25" t="s">
        <v>54</v>
      </c>
      <c r="AG23" s="25" t="s">
        <v>51</v>
      </c>
      <c r="AI23" s="25" t="s">
        <v>51</v>
      </c>
      <c r="AL23" s="25" t="s">
        <v>36</v>
      </c>
      <c r="AM23" s="25" t="s">
        <v>38</v>
      </c>
      <c r="AN23" s="25" t="s">
        <v>20</v>
      </c>
      <c r="AP23" s="25" t="s">
        <v>12</v>
      </c>
      <c r="AR23" s="25">
        <v>190.61</v>
      </c>
      <c r="AS23" s="25">
        <v>6.47</v>
      </c>
      <c r="AU23" s="25">
        <v>60.77</v>
      </c>
      <c r="AZ23" s="25">
        <v>61.84</v>
      </c>
      <c r="BG23" s="25">
        <v>36.1</v>
      </c>
      <c r="BM23" s="25">
        <v>2.63</v>
      </c>
      <c r="BO23" s="25">
        <v>22.8</v>
      </c>
    </row>
    <row r="24" spans="1:67" hidden="1" x14ac:dyDescent="0.2">
      <c r="A24" s="25">
        <v>28</v>
      </c>
      <c r="B24" s="25" t="s">
        <v>374</v>
      </c>
      <c r="C24" s="25">
        <v>6</v>
      </c>
      <c r="D24" s="25" t="s">
        <v>63</v>
      </c>
      <c r="E24" s="25" t="s">
        <v>375</v>
      </c>
      <c r="F24" s="25" t="s">
        <v>374</v>
      </c>
      <c r="G24" s="26" t="s">
        <v>74</v>
      </c>
      <c r="H24" s="25" t="s">
        <v>33</v>
      </c>
      <c r="I24" s="25" t="s">
        <v>59</v>
      </c>
      <c r="J24" s="25" t="s">
        <v>58</v>
      </c>
      <c r="K24" s="25" t="s">
        <v>1</v>
      </c>
      <c r="L24" s="25" t="s">
        <v>3</v>
      </c>
      <c r="M24" s="25" t="s">
        <v>60</v>
      </c>
      <c r="N24" s="25" t="s">
        <v>2</v>
      </c>
      <c r="O24" s="25" t="s">
        <v>69</v>
      </c>
      <c r="P24" s="25" t="s">
        <v>69</v>
      </c>
      <c r="Q24" s="25" t="s">
        <v>56</v>
      </c>
      <c r="R24" s="25" t="s">
        <v>56</v>
      </c>
      <c r="S24" s="25" t="s">
        <v>69</v>
      </c>
      <c r="T24" s="25" t="s">
        <v>33</v>
      </c>
      <c r="V24" s="25" t="s">
        <v>56</v>
      </c>
      <c r="W24" s="25" t="s">
        <v>56</v>
      </c>
      <c r="X24" s="25" t="s">
        <v>70</v>
      </c>
      <c r="Y24" s="25" t="s">
        <v>68</v>
      </c>
      <c r="Z24" s="25" t="s">
        <v>55</v>
      </c>
      <c r="AB24" s="25" t="s">
        <v>33</v>
      </c>
      <c r="AD24" s="25" t="s">
        <v>33</v>
      </c>
      <c r="AE24" s="25" t="s">
        <v>33</v>
      </c>
      <c r="AF24" s="25" t="s">
        <v>54</v>
      </c>
      <c r="AG24" s="25" t="s">
        <v>51</v>
      </c>
      <c r="AI24" s="25" t="s">
        <v>77</v>
      </c>
      <c r="AL24" s="25" t="s">
        <v>36</v>
      </c>
      <c r="AM24" s="25" t="s">
        <v>38</v>
      </c>
      <c r="AN24" s="25" t="s">
        <v>40</v>
      </c>
      <c r="AP24" s="25" t="s">
        <v>32</v>
      </c>
      <c r="AQ24" s="25" t="s">
        <v>15</v>
      </c>
      <c r="AR24" s="25">
        <v>209.78</v>
      </c>
      <c r="AS24" s="25">
        <v>13.15</v>
      </c>
      <c r="AU24" s="25">
        <v>80.63</v>
      </c>
      <c r="AZ24" s="25">
        <v>55.83</v>
      </c>
      <c r="BG24" s="25">
        <v>26.07</v>
      </c>
      <c r="BM24" s="25">
        <v>7.22</v>
      </c>
      <c r="BO24" s="25">
        <v>26.88</v>
      </c>
    </row>
    <row r="25" spans="1:67" hidden="1" x14ac:dyDescent="0.2">
      <c r="A25" s="25">
        <v>29</v>
      </c>
      <c r="C25" s="25">
        <v>5</v>
      </c>
      <c r="D25" s="25" t="s">
        <v>63</v>
      </c>
      <c r="E25" s="25" t="s">
        <v>373</v>
      </c>
      <c r="F25" s="25" t="s">
        <v>372</v>
      </c>
      <c r="G25" s="26" t="s">
        <v>74</v>
      </c>
      <c r="H25" s="25" t="s">
        <v>33</v>
      </c>
      <c r="I25" s="25" t="s">
        <v>1</v>
      </c>
      <c r="J25" s="25" t="s">
        <v>60</v>
      </c>
      <c r="K25" s="25" t="s">
        <v>59</v>
      </c>
      <c r="L25" s="25" t="s">
        <v>2</v>
      </c>
      <c r="M25" s="25" t="s">
        <v>58</v>
      </c>
      <c r="N25" s="25" t="s">
        <v>3</v>
      </c>
      <c r="O25" s="25" t="s">
        <v>56</v>
      </c>
      <c r="P25" s="25" t="s">
        <v>56</v>
      </c>
      <c r="Q25" s="25" t="s">
        <v>56</v>
      </c>
      <c r="R25" s="25" t="s">
        <v>69</v>
      </c>
      <c r="S25" s="25" t="s">
        <v>68</v>
      </c>
      <c r="T25" s="25" t="s">
        <v>33</v>
      </c>
      <c r="V25" s="25" t="s">
        <v>69</v>
      </c>
      <c r="W25" s="25" t="s">
        <v>70</v>
      </c>
      <c r="X25" s="25" t="s">
        <v>69</v>
      </c>
      <c r="Y25" s="25" t="s">
        <v>56</v>
      </c>
      <c r="Z25" s="25" t="s">
        <v>55</v>
      </c>
      <c r="AB25" s="25" t="s">
        <v>33</v>
      </c>
      <c r="AD25" s="25" t="s">
        <v>33</v>
      </c>
      <c r="AE25" s="25" t="s">
        <v>34</v>
      </c>
      <c r="AF25" s="25" t="s">
        <v>54</v>
      </c>
      <c r="AG25" s="25" t="s">
        <v>53</v>
      </c>
      <c r="AI25" s="25" t="s">
        <v>77</v>
      </c>
      <c r="AR25" s="25">
        <v>237.5</v>
      </c>
      <c r="AS25" s="25">
        <v>12.58</v>
      </c>
      <c r="AU25" s="25">
        <v>101.4</v>
      </c>
      <c r="AZ25" s="25">
        <v>57.01</v>
      </c>
      <c r="BG25" s="25">
        <v>54.74</v>
      </c>
      <c r="BM25" s="25">
        <v>11.77</v>
      </c>
    </row>
    <row r="26" spans="1:67" hidden="1" x14ac:dyDescent="0.2">
      <c r="A26" s="25">
        <v>33</v>
      </c>
      <c r="B26" s="25" t="s">
        <v>370</v>
      </c>
      <c r="C26" s="25">
        <v>6</v>
      </c>
      <c r="D26" s="25" t="s">
        <v>63</v>
      </c>
      <c r="E26" s="25" t="s">
        <v>371</v>
      </c>
      <c r="F26" s="25" t="s">
        <v>370</v>
      </c>
      <c r="G26" s="26" t="s">
        <v>74</v>
      </c>
      <c r="H26" s="25" t="s">
        <v>33</v>
      </c>
      <c r="I26" s="25" t="s">
        <v>2</v>
      </c>
      <c r="J26" s="25" t="s">
        <v>58</v>
      </c>
      <c r="K26" s="25" t="s">
        <v>60</v>
      </c>
      <c r="L26" s="25" t="s">
        <v>1</v>
      </c>
      <c r="M26" s="25" t="s">
        <v>3</v>
      </c>
      <c r="N26" s="25" t="s">
        <v>59</v>
      </c>
      <c r="O26" s="25" t="s">
        <v>56</v>
      </c>
      <c r="P26" s="25" t="s">
        <v>56</v>
      </c>
      <c r="Q26" s="25" t="s">
        <v>69</v>
      </c>
      <c r="R26" s="25" t="s">
        <v>70</v>
      </c>
      <c r="S26" s="25" t="s">
        <v>68</v>
      </c>
      <c r="T26" s="25" t="s">
        <v>33</v>
      </c>
      <c r="V26" s="25" t="s">
        <v>56</v>
      </c>
      <c r="W26" s="25" t="s">
        <v>56</v>
      </c>
      <c r="X26" s="25" t="s">
        <v>69</v>
      </c>
      <c r="Y26" s="25" t="s">
        <v>56</v>
      </c>
      <c r="Z26" s="25" t="s">
        <v>55</v>
      </c>
      <c r="AB26" s="25" t="s">
        <v>33</v>
      </c>
      <c r="AD26" s="25" t="s">
        <v>33</v>
      </c>
      <c r="AE26" s="25" t="s">
        <v>34</v>
      </c>
      <c r="AF26" s="25" t="s">
        <v>54</v>
      </c>
      <c r="AG26" s="25" t="s">
        <v>51</v>
      </c>
      <c r="AI26" s="25" t="s">
        <v>51</v>
      </c>
      <c r="AL26" s="25" t="s">
        <v>37</v>
      </c>
      <c r="AM26" s="25" t="s">
        <v>38</v>
      </c>
      <c r="AN26" s="25" t="s">
        <v>7</v>
      </c>
      <c r="AP26" s="25" t="s">
        <v>32</v>
      </c>
      <c r="AR26" s="25">
        <v>228.57</v>
      </c>
      <c r="AS26" s="25">
        <v>20.04</v>
      </c>
      <c r="AU26" s="25">
        <v>69.97</v>
      </c>
      <c r="AZ26" s="25">
        <v>62.66</v>
      </c>
      <c r="BG26" s="25">
        <v>36.83</v>
      </c>
      <c r="BM26" s="25">
        <v>7.22</v>
      </c>
      <c r="BO26" s="25">
        <v>31.85</v>
      </c>
    </row>
    <row r="27" spans="1:67" x14ac:dyDescent="0.2">
      <c r="A27" s="25">
        <v>31</v>
      </c>
      <c r="B27" s="25" t="s">
        <v>368</v>
      </c>
      <c r="C27" s="25">
        <v>6</v>
      </c>
      <c r="D27" s="25" t="s">
        <v>63</v>
      </c>
      <c r="E27" s="25" t="s">
        <v>369</v>
      </c>
      <c r="F27" s="25" t="s">
        <v>368</v>
      </c>
      <c r="G27" s="26" t="s">
        <v>74</v>
      </c>
      <c r="H27" s="25" t="s">
        <v>33</v>
      </c>
      <c r="I27" s="25" t="s">
        <v>1</v>
      </c>
      <c r="J27" s="25" t="s">
        <v>2</v>
      </c>
      <c r="K27" s="25" t="s">
        <v>59</v>
      </c>
      <c r="L27" s="25" t="s">
        <v>58</v>
      </c>
      <c r="M27" s="25" t="s">
        <v>3</v>
      </c>
      <c r="N27" s="25" t="s">
        <v>60</v>
      </c>
      <c r="O27" s="25" t="s">
        <v>69</v>
      </c>
      <c r="P27" s="25" t="s">
        <v>56</v>
      </c>
      <c r="Q27" s="25" t="s">
        <v>69</v>
      </c>
      <c r="R27" s="25" t="s">
        <v>69</v>
      </c>
      <c r="S27" s="25" t="s">
        <v>69</v>
      </c>
      <c r="T27" s="25" t="s">
        <v>33</v>
      </c>
      <c r="V27" s="25" t="s">
        <v>56</v>
      </c>
      <c r="W27" s="25" t="s">
        <v>56</v>
      </c>
      <c r="X27" s="25" t="s">
        <v>70</v>
      </c>
      <c r="Y27" s="25" t="s">
        <v>69</v>
      </c>
      <c r="Z27" s="25" t="s">
        <v>78</v>
      </c>
      <c r="AB27" s="25" t="s">
        <v>33</v>
      </c>
      <c r="AD27" s="25" t="s">
        <v>33</v>
      </c>
      <c r="AE27" s="25" t="s">
        <v>34</v>
      </c>
      <c r="AF27" s="25" t="s">
        <v>54</v>
      </c>
      <c r="AG27" s="25" t="s">
        <v>77</v>
      </c>
      <c r="AI27" s="25" t="s">
        <v>51</v>
      </c>
      <c r="AK27" s="25" t="s">
        <v>367</v>
      </c>
      <c r="AL27" s="25" t="s">
        <v>36</v>
      </c>
      <c r="AM27" s="25" t="s">
        <v>38</v>
      </c>
      <c r="AN27" s="25" t="s">
        <v>7</v>
      </c>
      <c r="AP27" s="25" t="s">
        <v>24</v>
      </c>
      <c r="AR27" s="25">
        <v>651.78</v>
      </c>
      <c r="AS27" s="25">
        <v>10.35</v>
      </c>
      <c r="AU27" s="25">
        <v>138.91999999999999</v>
      </c>
      <c r="AZ27" s="25">
        <v>59.87</v>
      </c>
      <c r="BG27" s="25">
        <v>337.08</v>
      </c>
      <c r="BM27" s="25">
        <v>81.11</v>
      </c>
      <c r="BO27" s="25">
        <v>24.45</v>
      </c>
    </row>
    <row r="28" spans="1:67" x14ac:dyDescent="0.2">
      <c r="A28" s="25">
        <v>32</v>
      </c>
      <c r="B28" s="25" t="s">
        <v>365</v>
      </c>
      <c r="C28" s="25">
        <v>6</v>
      </c>
      <c r="D28" s="25" t="s">
        <v>63</v>
      </c>
      <c r="E28" s="25" t="s">
        <v>366</v>
      </c>
      <c r="F28" s="25" t="s">
        <v>365</v>
      </c>
      <c r="H28" s="25" t="s">
        <v>33</v>
      </c>
      <c r="I28" s="25" t="s">
        <v>59</v>
      </c>
      <c r="J28" s="25" t="s">
        <v>60</v>
      </c>
      <c r="K28" s="25" t="s">
        <v>58</v>
      </c>
      <c r="L28" s="25" t="s">
        <v>3</v>
      </c>
      <c r="M28" s="25" t="s">
        <v>2</v>
      </c>
      <c r="N28" s="25" t="s">
        <v>1</v>
      </c>
      <c r="O28" s="25" t="s">
        <v>69</v>
      </c>
      <c r="P28" s="25" t="s">
        <v>56</v>
      </c>
      <c r="Q28" s="25" t="s">
        <v>69</v>
      </c>
      <c r="R28" s="25" t="s">
        <v>56</v>
      </c>
      <c r="S28" s="25" t="s">
        <v>70</v>
      </c>
      <c r="T28" s="25" t="s">
        <v>33</v>
      </c>
      <c r="V28" s="25" t="s">
        <v>70</v>
      </c>
      <c r="W28" s="25" t="s">
        <v>69</v>
      </c>
      <c r="X28" s="25" t="s">
        <v>70</v>
      </c>
      <c r="Y28" s="25" t="s">
        <v>68</v>
      </c>
      <c r="Z28" s="25" t="s">
        <v>32</v>
      </c>
      <c r="AA28" s="25" t="s">
        <v>364</v>
      </c>
      <c r="AB28" s="25" t="s">
        <v>33</v>
      </c>
      <c r="AD28" s="25" t="s">
        <v>33</v>
      </c>
      <c r="AE28" s="25" t="s">
        <v>34</v>
      </c>
      <c r="AF28" s="25" t="s">
        <v>54</v>
      </c>
      <c r="AG28" s="25" t="s">
        <v>53</v>
      </c>
      <c r="AH28" s="25" t="s">
        <v>363</v>
      </c>
      <c r="AI28" s="25" t="s">
        <v>77</v>
      </c>
      <c r="AK28" s="25" t="s">
        <v>362</v>
      </c>
      <c r="AL28" s="25" t="s">
        <v>37</v>
      </c>
      <c r="AM28" s="25" t="s">
        <v>38</v>
      </c>
      <c r="AN28" s="25" t="s">
        <v>20</v>
      </c>
      <c r="AP28" s="25" t="s">
        <v>32</v>
      </c>
      <c r="AQ28" s="25" t="s">
        <v>361</v>
      </c>
      <c r="AR28" s="25">
        <v>294.24</v>
      </c>
      <c r="AS28" s="25">
        <v>8.6</v>
      </c>
      <c r="AU28" s="25">
        <v>62.19</v>
      </c>
      <c r="AZ28" s="25">
        <v>61.1</v>
      </c>
      <c r="BG28" s="25">
        <v>76.59</v>
      </c>
      <c r="BM28" s="25">
        <v>62.66</v>
      </c>
      <c r="BO28" s="25">
        <v>23.1</v>
      </c>
    </row>
    <row r="29" spans="1:67" hidden="1" x14ac:dyDescent="0.2">
      <c r="A29" s="25">
        <v>34</v>
      </c>
      <c r="C29" s="25">
        <v>1</v>
      </c>
      <c r="D29" s="25" t="s">
        <v>63</v>
      </c>
      <c r="E29" s="25" t="s">
        <v>360</v>
      </c>
      <c r="F29" s="25" t="s">
        <v>359</v>
      </c>
      <c r="G29" s="26" t="s">
        <v>74</v>
      </c>
      <c r="H29" s="25" t="s">
        <v>33</v>
      </c>
      <c r="T29" s="25" t="s">
        <v>64</v>
      </c>
      <c r="AB29" s="25" t="s">
        <v>64</v>
      </c>
      <c r="AD29" s="25" t="s">
        <v>64</v>
      </c>
      <c r="AE29" s="25" t="s">
        <v>64</v>
      </c>
      <c r="AR29" s="25">
        <v>18.66</v>
      </c>
      <c r="AS29" s="25">
        <v>18.66</v>
      </c>
    </row>
    <row r="30" spans="1:67" hidden="1" x14ac:dyDescent="0.2">
      <c r="A30" s="25">
        <v>35</v>
      </c>
      <c r="B30" s="25" t="s">
        <v>357</v>
      </c>
      <c r="C30" s="25">
        <v>6</v>
      </c>
      <c r="D30" s="25" t="s">
        <v>63</v>
      </c>
      <c r="E30" s="25" t="s">
        <v>358</v>
      </c>
      <c r="F30" s="25" t="s">
        <v>357</v>
      </c>
      <c r="G30" s="26" t="s">
        <v>74</v>
      </c>
      <c r="H30" s="25" t="s">
        <v>33</v>
      </c>
      <c r="I30" s="25" t="s">
        <v>58</v>
      </c>
      <c r="J30" s="25" t="s">
        <v>1</v>
      </c>
      <c r="K30" s="25" t="s">
        <v>2</v>
      </c>
      <c r="L30" s="25" t="s">
        <v>60</v>
      </c>
      <c r="M30" s="25" t="s">
        <v>59</v>
      </c>
      <c r="N30" s="25" t="s">
        <v>3</v>
      </c>
      <c r="O30" s="25" t="s">
        <v>69</v>
      </c>
      <c r="P30" s="25" t="s">
        <v>56</v>
      </c>
      <c r="Q30" s="25" t="s">
        <v>56</v>
      </c>
      <c r="R30" s="25" t="s">
        <v>69</v>
      </c>
      <c r="S30" s="25" t="s">
        <v>69</v>
      </c>
      <c r="T30" s="25" t="s">
        <v>33</v>
      </c>
      <c r="V30" s="25" t="s">
        <v>56</v>
      </c>
      <c r="W30" s="25" t="s">
        <v>56</v>
      </c>
      <c r="X30" s="25" t="s">
        <v>69</v>
      </c>
      <c r="Y30" s="25" t="s">
        <v>70</v>
      </c>
      <c r="Z30" s="25" t="s">
        <v>55</v>
      </c>
      <c r="AB30" s="25" t="s">
        <v>33</v>
      </c>
      <c r="AD30" s="25" t="s">
        <v>33</v>
      </c>
      <c r="AE30" s="25" t="s">
        <v>33</v>
      </c>
      <c r="AF30" s="25" t="s">
        <v>54</v>
      </c>
      <c r="AG30" s="25" t="s">
        <v>51</v>
      </c>
      <c r="AI30" s="25" t="s">
        <v>53</v>
      </c>
      <c r="AJ30" s="25" t="s">
        <v>356</v>
      </c>
      <c r="AL30" s="25" t="s">
        <v>36</v>
      </c>
      <c r="AM30" s="25" t="s">
        <v>38</v>
      </c>
      <c r="AN30" s="25" t="s">
        <v>4</v>
      </c>
      <c r="AP30" s="25" t="s">
        <v>32</v>
      </c>
      <c r="AQ30" s="25" t="s">
        <v>25</v>
      </c>
      <c r="AR30" s="25">
        <v>354.94</v>
      </c>
      <c r="AS30" s="25">
        <v>3.26</v>
      </c>
      <c r="AU30" s="25">
        <v>82.73</v>
      </c>
      <c r="AZ30" s="25">
        <v>105.49</v>
      </c>
      <c r="BG30" s="25">
        <v>133.41999999999999</v>
      </c>
      <c r="BM30" s="25">
        <v>8.6</v>
      </c>
      <c r="BO30" s="25">
        <v>21.44</v>
      </c>
    </row>
    <row r="31" spans="1:67" hidden="1" x14ac:dyDescent="0.2">
      <c r="A31" s="25">
        <v>36</v>
      </c>
      <c r="C31" s="25">
        <v>1</v>
      </c>
      <c r="D31" s="25" t="s">
        <v>63</v>
      </c>
      <c r="E31" s="25" t="s">
        <v>355</v>
      </c>
      <c r="F31" s="25" t="s">
        <v>354</v>
      </c>
      <c r="G31" s="26" t="s">
        <v>74</v>
      </c>
      <c r="H31" s="25" t="s">
        <v>33</v>
      </c>
      <c r="T31" s="25" t="s">
        <v>64</v>
      </c>
      <c r="AB31" s="25" t="s">
        <v>64</v>
      </c>
      <c r="AD31" s="25" t="s">
        <v>64</v>
      </c>
      <c r="AE31" s="25" t="s">
        <v>64</v>
      </c>
      <c r="AR31" s="25">
        <v>12.44</v>
      </c>
      <c r="AS31" s="25">
        <v>12.44</v>
      </c>
    </row>
    <row r="32" spans="1:67" hidden="1" x14ac:dyDescent="0.2">
      <c r="A32" s="25">
        <v>37</v>
      </c>
      <c r="B32" s="30" t="s">
        <v>492</v>
      </c>
      <c r="C32" s="25">
        <v>1</v>
      </c>
      <c r="D32" s="25" t="s">
        <v>63</v>
      </c>
      <c r="E32" s="25" t="s">
        <v>353</v>
      </c>
      <c r="F32" s="25" t="s">
        <v>352</v>
      </c>
      <c r="G32" s="26" t="s">
        <v>74</v>
      </c>
      <c r="H32" s="25" t="s">
        <v>34</v>
      </c>
      <c r="T32" s="25" t="s">
        <v>64</v>
      </c>
      <c r="AB32" s="25" t="s">
        <v>64</v>
      </c>
      <c r="AD32" s="25" t="s">
        <v>64</v>
      </c>
      <c r="AE32" s="25" t="s">
        <v>64</v>
      </c>
      <c r="AR32" s="25">
        <v>5.74</v>
      </c>
      <c r="AS32" s="25">
        <v>5.74</v>
      </c>
    </row>
    <row r="33" spans="1:67" hidden="1" x14ac:dyDescent="0.2">
      <c r="A33" s="25">
        <v>38</v>
      </c>
      <c r="C33" s="25">
        <v>1</v>
      </c>
      <c r="D33" s="25" t="s">
        <v>63</v>
      </c>
      <c r="E33" s="25" t="s">
        <v>351</v>
      </c>
      <c r="F33" s="25" t="s">
        <v>350</v>
      </c>
      <c r="G33" s="26" t="s">
        <v>74</v>
      </c>
      <c r="H33" s="25" t="s">
        <v>33</v>
      </c>
      <c r="T33" s="25" t="s">
        <v>64</v>
      </c>
      <c r="AB33" s="25" t="s">
        <v>64</v>
      </c>
      <c r="AD33" s="25" t="s">
        <v>64</v>
      </c>
      <c r="AE33" s="25" t="s">
        <v>64</v>
      </c>
      <c r="AR33" s="25">
        <v>3.93</v>
      </c>
      <c r="AS33" s="25">
        <v>3.93</v>
      </c>
    </row>
    <row r="34" spans="1:67" hidden="1" x14ac:dyDescent="0.2">
      <c r="A34" s="25">
        <v>39</v>
      </c>
      <c r="B34" s="25" t="s">
        <v>348</v>
      </c>
      <c r="C34" s="25">
        <v>6</v>
      </c>
      <c r="D34" s="25" t="s">
        <v>63</v>
      </c>
      <c r="E34" s="25" t="s">
        <v>349</v>
      </c>
      <c r="F34" s="25" t="s">
        <v>348</v>
      </c>
      <c r="H34" s="25" t="s">
        <v>33</v>
      </c>
      <c r="I34" s="25" t="s">
        <v>60</v>
      </c>
      <c r="J34" s="25" t="s">
        <v>1</v>
      </c>
      <c r="K34" s="25" t="s">
        <v>2</v>
      </c>
      <c r="L34" s="25" t="s">
        <v>59</v>
      </c>
      <c r="M34" s="25" t="s">
        <v>58</v>
      </c>
      <c r="N34" s="25" t="s">
        <v>3</v>
      </c>
      <c r="O34" s="25" t="s">
        <v>56</v>
      </c>
      <c r="P34" s="25" t="s">
        <v>69</v>
      </c>
      <c r="Q34" s="25" t="s">
        <v>56</v>
      </c>
      <c r="R34" s="25" t="s">
        <v>69</v>
      </c>
      <c r="S34" s="25" t="s">
        <v>70</v>
      </c>
      <c r="T34" s="25" t="s">
        <v>33</v>
      </c>
      <c r="V34" s="25" t="s">
        <v>69</v>
      </c>
      <c r="W34" s="25" t="s">
        <v>69</v>
      </c>
      <c r="X34" s="25" t="s">
        <v>69</v>
      </c>
      <c r="Y34" s="25" t="s">
        <v>56</v>
      </c>
      <c r="Z34" s="25" t="s">
        <v>55</v>
      </c>
      <c r="AB34" s="25" t="s">
        <v>33</v>
      </c>
      <c r="AD34" s="25" t="s">
        <v>33</v>
      </c>
      <c r="AE34" s="25" t="s">
        <v>33</v>
      </c>
      <c r="AF34" s="25" t="s">
        <v>54</v>
      </c>
      <c r="AG34" s="25" t="s">
        <v>77</v>
      </c>
      <c r="AI34" s="25" t="s">
        <v>77</v>
      </c>
      <c r="AL34" s="25" t="s">
        <v>37</v>
      </c>
      <c r="AM34" s="25" t="s">
        <v>38</v>
      </c>
      <c r="AN34" s="25" t="s">
        <v>20</v>
      </c>
      <c r="AP34" s="25" t="s">
        <v>32</v>
      </c>
      <c r="AR34" s="25">
        <v>219.26</v>
      </c>
      <c r="AS34" s="25">
        <v>34.119999999999997</v>
      </c>
      <c r="AU34" s="25">
        <v>97.04</v>
      </c>
      <c r="AZ34" s="25">
        <v>43.52</v>
      </c>
      <c r="BG34" s="25">
        <v>18.02</v>
      </c>
      <c r="BM34" s="25">
        <v>3.83</v>
      </c>
      <c r="BO34" s="25">
        <v>22.73</v>
      </c>
    </row>
    <row r="35" spans="1:67" hidden="1" x14ac:dyDescent="0.2">
      <c r="A35" s="25">
        <v>40</v>
      </c>
      <c r="B35" s="25" t="s">
        <v>346</v>
      </c>
      <c r="C35" s="25">
        <v>6</v>
      </c>
      <c r="D35" s="25" t="s">
        <v>63</v>
      </c>
      <c r="E35" s="25" t="s">
        <v>347</v>
      </c>
      <c r="F35" s="25" t="s">
        <v>346</v>
      </c>
      <c r="H35" s="25" t="s">
        <v>33</v>
      </c>
      <c r="I35" s="25" t="s">
        <v>3</v>
      </c>
      <c r="J35" s="25" t="s">
        <v>1</v>
      </c>
      <c r="K35" s="25" t="s">
        <v>2</v>
      </c>
      <c r="L35" s="25" t="s">
        <v>58</v>
      </c>
      <c r="M35" s="25" t="s">
        <v>59</v>
      </c>
      <c r="N35" s="25" t="s">
        <v>60</v>
      </c>
      <c r="O35" s="25" t="s">
        <v>69</v>
      </c>
      <c r="P35" s="25" t="s">
        <v>56</v>
      </c>
      <c r="Q35" s="25" t="s">
        <v>56</v>
      </c>
      <c r="R35" s="25" t="s">
        <v>56</v>
      </c>
      <c r="S35" s="25" t="s">
        <v>70</v>
      </c>
      <c r="T35" s="25" t="s">
        <v>33</v>
      </c>
      <c r="V35" s="25" t="s">
        <v>70</v>
      </c>
      <c r="W35" s="25" t="s">
        <v>56</v>
      </c>
      <c r="X35" s="25" t="s">
        <v>69</v>
      </c>
      <c r="Y35" s="25" t="s">
        <v>69</v>
      </c>
      <c r="Z35" s="25" t="s">
        <v>55</v>
      </c>
      <c r="AB35" s="25" t="s">
        <v>33</v>
      </c>
      <c r="AD35" s="25" t="s">
        <v>33</v>
      </c>
      <c r="AE35" s="25" t="s">
        <v>33</v>
      </c>
      <c r="AF35" s="25" t="s">
        <v>73</v>
      </c>
      <c r="AG35" s="25" t="s">
        <v>77</v>
      </c>
      <c r="AI35" s="25" t="s">
        <v>77</v>
      </c>
      <c r="AL35" s="25" t="s">
        <v>36</v>
      </c>
      <c r="AM35" s="25" t="s">
        <v>50</v>
      </c>
      <c r="AN35" s="25" t="s">
        <v>7</v>
      </c>
      <c r="AP35" s="25" t="s">
        <v>32</v>
      </c>
      <c r="AR35" s="25">
        <v>210.39</v>
      </c>
      <c r="AS35" s="25">
        <v>20.38</v>
      </c>
      <c r="AU35" s="25">
        <v>77.599999999999994</v>
      </c>
      <c r="AZ35" s="25">
        <v>56.23</v>
      </c>
      <c r="BG35" s="25">
        <v>29.67</v>
      </c>
      <c r="BM35" s="25">
        <v>6.28</v>
      </c>
      <c r="BO35" s="25">
        <v>20.23</v>
      </c>
    </row>
    <row r="36" spans="1:67" hidden="1" x14ac:dyDescent="0.2">
      <c r="A36" s="25">
        <v>41</v>
      </c>
      <c r="B36" s="25" t="s">
        <v>344</v>
      </c>
      <c r="C36" s="25">
        <v>6</v>
      </c>
      <c r="D36" s="25" t="s">
        <v>63</v>
      </c>
      <c r="E36" s="25" t="s">
        <v>345</v>
      </c>
      <c r="F36" s="25" t="s">
        <v>344</v>
      </c>
      <c r="G36" s="26" t="s">
        <v>74</v>
      </c>
      <c r="H36" s="25" t="s">
        <v>33</v>
      </c>
      <c r="I36" s="25" t="s">
        <v>1</v>
      </c>
      <c r="J36" s="25" t="s">
        <v>60</v>
      </c>
      <c r="K36" s="25" t="s">
        <v>58</v>
      </c>
      <c r="L36" s="25" t="s">
        <v>2</v>
      </c>
      <c r="M36" s="25" t="s">
        <v>3</v>
      </c>
      <c r="N36" s="25" t="s">
        <v>59</v>
      </c>
      <c r="O36" s="25" t="s">
        <v>69</v>
      </c>
      <c r="P36" s="25" t="s">
        <v>56</v>
      </c>
      <c r="Q36" s="25" t="s">
        <v>56</v>
      </c>
      <c r="R36" s="25" t="s">
        <v>70</v>
      </c>
      <c r="S36" s="25" t="s">
        <v>70</v>
      </c>
      <c r="T36" s="25" t="s">
        <v>33</v>
      </c>
      <c r="V36" s="25" t="s">
        <v>69</v>
      </c>
      <c r="W36" s="25" t="s">
        <v>69</v>
      </c>
      <c r="X36" s="25" t="s">
        <v>70</v>
      </c>
      <c r="Y36" s="25" t="s">
        <v>68</v>
      </c>
      <c r="Z36" s="25" t="s">
        <v>55</v>
      </c>
      <c r="AB36" s="25" t="s">
        <v>33</v>
      </c>
      <c r="AD36" s="25" t="s">
        <v>33</v>
      </c>
      <c r="AE36" s="25" t="s">
        <v>34</v>
      </c>
      <c r="AF36" s="25" t="s">
        <v>73</v>
      </c>
      <c r="AG36" s="25" t="s">
        <v>51</v>
      </c>
      <c r="AI36" s="25" t="s">
        <v>51</v>
      </c>
      <c r="AL36" s="25" t="s">
        <v>37</v>
      </c>
      <c r="AM36" s="25" t="s">
        <v>38</v>
      </c>
      <c r="AN36" s="25" t="s">
        <v>20</v>
      </c>
      <c r="AP36" s="25" t="s">
        <v>6</v>
      </c>
      <c r="AR36" s="25">
        <v>237.07</v>
      </c>
      <c r="AS36" s="25">
        <v>15.87</v>
      </c>
      <c r="AU36" s="25">
        <v>112.72</v>
      </c>
      <c r="AZ36" s="25">
        <v>55.43</v>
      </c>
      <c r="BG36" s="25">
        <v>25.72</v>
      </c>
      <c r="BM36" s="25">
        <v>6.33</v>
      </c>
      <c r="BO36" s="25">
        <v>21</v>
      </c>
    </row>
    <row r="37" spans="1:67" hidden="1" x14ac:dyDescent="0.2">
      <c r="A37" s="25">
        <v>42</v>
      </c>
      <c r="C37" s="25">
        <v>1</v>
      </c>
      <c r="D37" s="25" t="s">
        <v>63</v>
      </c>
      <c r="E37" s="25" t="s">
        <v>343</v>
      </c>
      <c r="F37" s="25" t="s">
        <v>342</v>
      </c>
      <c r="G37" s="26" t="s">
        <v>74</v>
      </c>
      <c r="H37" s="25" t="s">
        <v>33</v>
      </c>
      <c r="T37" s="25" t="s">
        <v>64</v>
      </c>
      <c r="AB37" s="25" t="s">
        <v>64</v>
      </c>
      <c r="AD37" s="25" t="s">
        <v>64</v>
      </c>
      <c r="AE37" s="25" t="s">
        <v>64</v>
      </c>
      <c r="AR37" s="25">
        <v>5.04</v>
      </c>
      <c r="AS37" s="25">
        <v>5.04</v>
      </c>
    </row>
    <row r="38" spans="1:67" hidden="1" x14ac:dyDescent="0.2">
      <c r="A38" s="25">
        <v>43</v>
      </c>
      <c r="B38" s="30" t="s">
        <v>492</v>
      </c>
      <c r="C38" s="25">
        <v>1</v>
      </c>
      <c r="D38" s="25" t="s">
        <v>63</v>
      </c>
      <c r="E38" s="25" t="s">
        <v>341</v>
      </c>
      <c r="F38" s="25" t="s">
        <v>340</v>
      </c>
      <c r="H38" s="25" t="s">
        <v>34</v>
      </c>
      <c r="T38" s="25" t="s">
        <v>64</v>
      </c>
      <c r="AB38" s="25" t="s">
        <v>64</v>
      </c>
      <c r="AD38" s="25" t="s">
        <v>64</v>
      </c>
      <c r="AE38" s="25" t="s">
        <v>64</v>
      </c>
      <c r="AR38" s="25">
        <v>9.33</v>
      </c>
      <c r="AS38" s="25">
        <v>9.33</v>
      </c>
    </row>
    <row r="39" spans="1:67" hidden="1" x14ac:dyDescent="0.2">
      <c r="A39" s="25">
        <v>44</v>
      </c>
      <c r="B39" s="25" t="s">
        <v>338</v>
      </c>
      <c r="C39" s="25">
        <v>6</v>
      </c>
      <c r="D39" s="25" t="s">
        <v>63</v>
      </c>
      <c r="E39" s="25" t="s">
        <v>339</v>
      </c>
      <c r="F39" s="25" t="s">
        <v>338</v>
      </c>
      <c r="G39" s="26" t="s">
        <v>74</v>
      </c>
      <c r="H39" s="25" t="s">
        <v>33</v>
      </c>
      <c r="I39" s="25" t="s">
        <v>59</v>
      </c>
      <c r="J39" s="25" t="s">
        <v>3</v>
      </c>
      <c r="K39" s="25" t="s">
        <v>1</v>
      </c>
      <c r="L39" s="25" t="s">
        <v>60</v>
      </c>
      <c r="M39" s="25" t="s">
        <v>58</v>
      </c>
      <c r="N39" s="25" t="s">
        <v>2</v>
      </c>
      <c r="O39" s="25" t="s">
        <v>56</v>
      </c>
      <c r="P39" s="25" t="s">
        <v>56</v>
      </c>
      <c r="Q39" s="25" t="s">
        <v>69</v>
      </c>
      <c r="R39" s="25" t="s">
        <v>69</v>
      </c>
      <c r="S39" s="25" t="s">
        <v>69</v>
      </c>
      <c r="T39" s="25" t="s">
        <v>33</v>
      </c>
      <c r="V39" s="25" t="s">
        <v>69</v>
      </c>
      <c r="W39" s="25" t="s">
        <v>56</v>
      </c>
      <c r="X39" s="25" t="s">
        <v>56</v>
      </c>
      <c r="Y39" s="25" t="s">
        <v>70</v>
      </c>
      <c r="Z39" s="25" t="s">
        <v>55</v>
      </c>
      <c r="AB39" s="25" t="s">
        <v>33</v>
      </c>
      <c r="AD39" s="25" t="s">
        <v>33</v>
      </c>
      <c r="AE39" s="25" t="s">
        <v>33</v>
      </c>
      <c r="AF39" s="25" t="s">
        <v>54</v>
      </c>
      <c r="AG39" s="25" t="s">
        <v>51</v>
      </c>
      <c r="AI39" s="25" t="s">
        <v>51</v>
      </c>
      <c r="AL39" s="25" t="s">
        <v>37</v>
      </c>
      <c r="AM39" s="25" t="s">
        <v>38</v>
      </c>
      <c r="AN39" s="25" t="s">
        <v>20</v>
      </c>
      <c r="AP39" s="25" t="s">
        <v>16</v>
      </c>
      <c r="AR39" s="25">
        <v>194.88</v>
      </c>
      <c r="AS39" s="25">
        <v>12.37</v>
      </c>
      <c r="AU39" s="25">
        <v>76.900000000000006</v>
      </c>
      <c r="AZ39" s="25">
        <v>49.44</v>
      </c>
      <c r="BG39" s="25">
        <v>26.21</v>
      </c>
      <c r="BM39" s="25">
        <v>2.54</v>
      </c>
      <c r="BO39" s="25">
        <v>27.42</v>
      </c>
    </row>
    <row r="40" spans="1:67" hidden="1" x14ac:dyDescent="0.2">
      <c r="A40" s="25">
        <v>45</v>
      </c>
      <c r="B40" s="25" t="s">
        <v>336</v>
      </c>
      <c r="C40" s="25">
        <v>6</v>
      </c>
      <c r="D40" s="25" t="s">
        <v>63</v>
      </c>
      <c r="E40" s="25" t="s">
        <v>337</v>
      </c>
      <c r="F40" s="25" t="s">
        <v>336</v>
      </c>
      <c r="G40" s="26" t="s">
        <v>74</v>
      </c>
      <c r="H40" s="25" t="s">
        <v>33</v>
      </c>
      <c r="I40" s="25" t="s">
        <v>59</v>
      </c>
      <c r="J40" s="25" t="s">
        <v>60</v>
      </c>
      <c r="K40" s="25" t="s">
        <v>1</v>
      </c>
      <c r="L40" s="25" t="s">
        <v>3</v>
      </c>
      <c r="M40" s="25" t="s">
        <v>58</v>
      </c>
      <c r="N40" s="25" t="s">
        <v>2</v>
      </c>
      <c r="O40" s="25" t="s">
        <v>70</v>
      </c>
      <c r="P40" s="25" t="s">
        <v>56</v>
      </c>
      <c r="Q40" s="25" t="s">
        <v>69</v>
      </c>
      <c r="R40" s="25" t="s">
        <v>70</v>
      </c>
      <c r="S40" s="25" t="s">
        <v>68</v>
      </c>
      <c r="T40" s="25" t="s">
        <v>33</v>
      </c>
      <c r="V40" s="25" t="s">
        <v>56</v>
      </c>
      <c r="W40" s="25" t="s">
        <v>56</v>
      </c>
      <c r="X40" s="25" t="s">
        <v>69</v>
      </c>
      <c r="Y40" s="25" t="s">
        <v>68</v>
      </c>
      <c r="Z40" s="25" t="s">
        <v>55</v>
      </c>
      <c r="AB40" s="25" t="s">
        <v>33</v>
      </c>
      <c r="AD40" s="25" t="s">
        <v>33</v>
      </c>
      <c r="AE40" s="25" t="s">
        <v>33</v>
      </c>
      <c r="AF40" s="25" t="s">
        <v>73</v>
      </c>
      <c r="AG40" s="25" t="s">
        <v>77</v>
      </c>
      <c r="AI40" s="25" t="s">
        <v>51</v>
      </c>
      <c r="AL40" s="25" t="s">
        <v>37</v>
      </c>
      <c r="AM40" s="25" t="s">
        <v>38</v>
      </c>
      <c r="AN40" s="25" t="s">
        <v>4</v>
      </c>
      <c r="AP40" s="25" t="s">
        <v>32</v>
      </c>
      <c r="AQ40" s="25" t="s">
        <v>335</v>
      </c>
      <c r="AR40" s="25">
        <v>140.94999999999999</v>
      </c>
      <c r="AS40" s="25">
        <v>5.12</v>
      </c>
      <c r="AU40" s="25">
        <v>53.41</v>
      </c>
      <c r="AZ40" s="25">
        <v>45.69</v>
      </c>
      <c r="BG40" s="25">
        <v>20.27</v>
      </c>
      <c r="BM40" s="25">
        <v>2.71</v>
      </c>
      <c r="BO40" s="25">
        <v>13.75</v>
      </c>
    </row>
    <row r="41" spans="1:67" x14ac:dyDescent="0.2">
      <c r="A41" s="25">
        <v>46</v>
      </c>
      <c r="B41" s="25" t="s">
        <v>333</v>
      </c>
      <c r="C41" s="25">
        <v>6</v>
      </c>
      <c r="D41" s="25" t="s">
        <v>63</v>
      </c>
      <c r="E41" s="25" t="s">
        <v>334</v>
      </c>
      <c r="F41" s="25" t="s">
        <v>333</v>
      </c>
      <c r="H41" s="25" t="s">
        <v>33</v>
      </c>
      <c r="I41" s="25" t="s">
        <v>59</v>
      </c>
      <c r="J41" s="25" t="s">
        <v>60</v>
      </c>
      <c r="K41" s="25" t="s">
        <v>58</v>
      </c>
      <c r="L41" s="25" t="s">
        <v>3</v>
      </c>
      <c r="M41" s="25" t="s">
        <v>2</v>
      </c>
      <c r="N41" s="25" t="s">
        <v>1</v>
      </c>
      <c r="O41" s="25" t="s">
        <v>56</v>
      </c>
      <c r="P41" s="25" t="s">
        <v>69</v>
      </c>
      <c r="Q41" s="25" t="s">
        <v>69</v>
      </c>
      <c r="R41" s="25" t="s">
        <v>69</v>
      </c>
      <c r="S41" s="25" t="s">
        <v>69</v>
      </c>
      <c r="T41" s="25" t="s">
        <v>33</v>
      </c>
      <c r="V41" s="25" t="s">
        <v>56</v>
      </c>
      <c r="W41" s="25" t="s">
        <v>69</v>
      </c>
      <c r="X41" s="25" t="s">
        <v>70</v>
      </c>
      <c r="Y41" s="25" t="s">
        <v>69</v>
      </c>
      <c r="Z41" s="25" t="s">
        <v>78</v>
      </c>
      <c r="AB41" s="25" t="s">
        <v>33</v>
      </c>
      <c r="AD41" s="25" t="s">
        <v>33</v>
      </c>
      <c r="AE41" s="25" t="s">
        <v>34</v>
      </c>
      <c r="AF41" s="25" t="s">
        <v>54</v>
      </c>
      <c r="AG41" s="25" t="s">
        <v>77</v>
      </c>
      <c r="AI41" s="25" t="s">
        <v>53</v>
      </c>
      <c r="AJ41" s="25" t="s">
        <v>332</v>
      </c>
      <c r="AK41" s="25" t="s">
        <v>331</v>
      </c>
      <c r="AL41" s="25" t="s">
        <v>36</v>
      </c>
      <c r="AM41" s="25" t="s">
        <v>38</v>
      </c>
      <c r="AN41" s="25" t="s">
        <v>20</v>
      </c>
      <c r="AP41" s="25" t="s">
        <v>9</v>
      </c>
      <c r="AR41" s="25">
        <v>675.42</v>
      </c>
      <c r="AS41" s="25">
        <v>8.1199999999999992</v>
      </c>
      <c r="AU41" s="25">
        <v>124.37</v>
      </c>
      <c r="AZ41" s="25">
        <v>87.65</v>
      </c>
      <c r="BG41" s="25">
        <v>203.26</v>
      </c>
      <c r="BM41" s="25">
        <v>221.44</v>
      </c>
      <c r="BO41" s="25">
        <v>30.58</v>
      </c>
    </row>
    <row r="42" spans="1:67" hidden="1" x14ac:dyDescent="0.2">
      <c r="A42" s="25">
        <v>47</v>
      </c>
      <c r="B42" s="25" t="s">
        <v>329</v>
      </c>
      <c r="C42" s="25">
        <v>6</v>
      </c>
      <c r="D42" s="25" t="s">
        <v>63</v>
      </c>
      <c r="E42" s="25" t="s">
        <v>330</v>
      </c>
      <c r="F42" s="25" t="s">
        <v>329</v>
      </c>
      <c r="H42" s="25" t="s">
        <v>33</v>
      </c>
      <c r="I42" s="25" t="s">
        <v>1</v>
      </c>
      <c r="J42" s="25" t="s">
        <v>60</v>
      </c>
      <c r="K42" s="25" t="s">
        <v>58</v>
      </c>
      <c r="L42" s="25" t="s">
        <v>59</v>
      </c>
      <c r="M42" s="25" t="s">
        <v>3</v>
      </c>
      <c r="N42" s="25" t="s">
        <v>2</v>
      </c>
      <c r="O42" s="25" t="s">
        <v>69</v>
      </c>
      <c r="P42" s="25" t="s">
        <v>69</v>
      </c>
      <c r="Q42" s="25" t="s">
        <v>56</v>
      </c>
      <c r="R42" s="25" t="s">
        <v>69</v>
      </c>
      <c r="S42" s="25" t="s">
        <v>70</v>
      </c>
      <c r="T42" s="25" t="s">
        <v>33</v>
      </c>
      <c r="V42" s="25" t="s">
        <v>70</v>
      </c>
      <c r="W42" s="25" t="s">
        <v>68</v>
      </c>
      <c r="X42" s="25" t="s">
        <v>69</v>
      </c>
      <c r="Y42" s="25" t="s">
        <v>69</v>
      </c>
      <c r="Z42" s="25" t="s">
        <v>55</v>
      </c>
      <c r="AB42" s="25" t="s">
        <v>33</v>
      </c>
      <c r="AD42" s="25" t="s">
        <v>34</v>
      </c>
      <c r="AE42" s="25" t="s">
        <v>33</v>
      </c>
      <c r="AF42" s="25" t="s">
        <v>54</v>
      </c>
      <c r="AG42" s="25" t="s">
        <v>77</v>
      </c>
      <c r="AI42" s="25" t="s">
        <v>77</v>
      </c>
      <c r="AL42" s="25" t="s">
        <v>36</v>
      </c>
      <c r="AM42" s="25" t="s">
        <v>50</v>
      </c>
      <c r="AN42" s="25" t="s">
        <v>20</v>
      </c>
      <c r="AP42" s="25" t="s">
        <v>32</v>
      </c>
      <c r="AQ42" s="25" t="s">
        <v>328</v>
      </c>
      <c r="AR42" s="25">
        <v>206.76</v>
      </c>
      <c r="AS42" s="25">
        <v>7.27</v>
      </c>
      <c r="AU42" s="25">
        <v>74.64</v>
      </c>
      <c r="AZ42" s="25">
        <v>61.96</v>
      </c>
      <c r="BG42" s="25">
        <v>18.53</v>
      </c>
      <c r="BM42" s="25">
        <v>18.61</v>
      </c>
      <c r="BO42" s="25">
        <v>25.75</v>
      </c>
    </row>
    <row r="43" spans="1:67" hidden="1" x14ac:dyDescent="0.2">
      <c r="A43" s="25">
        <v>48</v>
      </c>
      <c r="C43" s="25">
        <v>1</v>
      </c>
      <c r="D43" s="25" t="s">
        <v>63</v>
      </c>
      <c r="E43" s="25" t="s">
        <v>327</v>
      </c>
      <c r="F43" s="25" t="s">
        <v>326</v>
      </c>
      <c r="G43" s="26" t="s">
        <v>74</v>
      </c>
      <c r="H43" s="25" t="s">
        <v>33</v>
      </c>
      <c r="T43" s="25" t="s">
        <v>64</v>
      </c>
      <c r="AB43" s="25" t="s">
        <v>64</v>
      </c>
      <c r="AD43" s="25" t="s">
        <v>64</v>
      </c>
      <c r="AE43" s="25" t="s">
        <v>64</v>
      </c>
      <c r="AR43" s="25">
        <v>7.49</v>
      </c>
      <c r="AS43" s="25">
        <v>7.49</v>
      </c>
    </row>
    <row r="44" spans="1:67" hidden="1" x14ac:dyDescent="0.2">
      <c r="A44" s="25">
        <v>49</v>
      </c>
      <c r="C44" s="25">
        <v>1</v>
      </c>
      <c r="D44" s="25" t="s">
        <v>63</v>
      </c>
      <c r="E44" s="25" t="s">
        <v>325</v>
      </c>
      <c r="F44" s="25" t="s">
        <v>324</v>
      </c>
      <c r="G44" s="26" t="s">
        <v>74</v>
      </c>
      <c r="H44" s="25" t="s">
        <v>33</v>
      </c>
      <c r="T44" s="25" t="s">
        <v>64</v>
      </c>
      <c r="AB44" s="25" t="s">
        <v>64</v>
      </c>
      <c r="AD44" s="25" t="s">
        <v>64</v>
      </c>
      <c r="AE44" s="25" t="s">
        <v>64</v>
      </c>
      <c r="AR44" s="25">
        <v>41.27</v>
      </c>
      <c r="AS44" s="25">
        <v>41.27</v>
      </c>
    </row>
    <row r="45" spans="1:67" hidden="1" x14ac:dyDescent="0.2">
      <c r="A45" s="25">
        <v>50</v>
      </c>
      <c r="C45" s="25">
        <v>1</v>
      </c>
      <c r="D45" s="25" t="s">
        <v>63</v>
      </c>
      <c r="E45" s="25" t="s">
        <v>323</v>
      </c>
      <c r="F45" s="25" t="s">
        <v>322</v>
      </c>
      <c r="G45" s="26" t="s">
        <v>74</v>
      </c>
      <c r="H45" s="25" t="s">
        <v>33</v>
      </c>
      <c r="T45" s="25" t="s">
        <v>64</v>
      </c>
      <c r="AB45" s="25" t="s">
        <v>64</v>
      </c>
      <c r="AD45" s="25" t="s">
        <v>64</v>
      </c>
      <c r="AE45" s="25" t="s">
        <v>64</v>
      </c>
      <c r="AR45" s="25">
        <v>6.15</v>
      </c>
      <c r="AS45" s="25">
        <v>6.15</v>
      </c>
    </row>
    <row r="46" spans="1:67" hidden="1" x14ac:dyDescent="0.2">
      <c r="A46" s="25">
        <v>51</v>
      </c>
      <c r="D46" s="25" t="s">
        <v>63</v>
      </c>
      <c r="E46" s="25" t="s">
        <v>321</v>
      </c>
      <c r="F46" s="25" t="s">
        <v>321</v>
      </c>
      <c r="G46" s="26" t="s">
        <v>74</v>
      </c>
      <c r="H46" s="25" t="s">
        <v>64</v>
      </c>
      <c r="T46" s="25" t="s">
        <v>64</v>
      </c>
      <c r="AB46" s="25" t="s">
        <v>64</v>
      </c>
      <c r="AD46" s="25" t="s">
        <v>64</v>
      </c>
      <c r="AE46" s="25" t="s">
        <v>64</v>
      </c>
      <c r="AR46" s="25">
        <v>0</v>
      </c>
    </row>
    <row r="47" spans="1:67" hidden="1" x14ac:dyDescent="0.2">
      <c r="A47" s="25">
        <v>52</v>
      </c>
      <c r="B47" s="25" t="s">
        <v>319</v>
      </c>
      <c r="C47" s="25">
        <v>6</v>
      </c>
      <c r="D47" s="25" t="s">
        <v>63</v>
      </c>
      <c r="E47" s="25" t="s">
        <v>320</v>
      </c>
      <c r="F47" s="25" t="s">
        <v>319</v>
      </c>
      <c r="G47" s="26" t="s">
        <v>74</v>
      </c>
      <c r="H47" s="25" t="s">
        <v>33</v>
      </c>
      <c r="I47" s="25" t="s">
        <v>2</v>
      </c>
      <c r="J47" s="25" t="s">
        <v>60</v>
      </c>
      <c r="K47" s="25" t="s">
        <v>1</v>
      </c>
      <c r="L47" s="25" t="s">
        <v>58</v>
      </c>
      <c r="M47" s="25" t="s">
        <v>59</v>
      </c>
      <c r="N47" s="25" t="s">
        <v>3</v>
      </c>
      <c r="O47" s="25" t="s">
        <v>69</v>
      </c>
      <c r="P47" s="25" t="s">
        <v>69</v>
      </c>
      <c r="Q47" s="25" t="s">
        <v>56</v>
      </c>
      <c r="R47" s="25" t="s">
        <v>56</v>
      </c>
      <c r="S47" s="25" t="s">
        <v>56</v>
      </c>
      <c r="T47" s="25" t="s">
        <v>33</v>
      </c>
      <c r="V47" s="25" t="s">
        <v>56</v>
      </c>
      <c r="W47" s="25" t="s">
        <v>56</v>
      </c>
      <c r="X47" s="25" t="s">
        <v>69</v>
      </c>
      <c r="Y47" s="25" t="s">
        <v>69</v>
      </c>
      <c r="Z47" s="25" t="s">
        <v>55</v>
      </c>
      <c r="AB47" s="25" t="s">
        <v>33</v>
      </c>
      <c r="AD47" s="25" t="s">
        <v>33</v>
      </c>
      <c r="AE47" s="25" t="s">
        <v>33</v>
      </c>
      <c r="AF47" s="25" t="s">
        <v>73</v>
      </c>
      <c r="AG47" s="25" t="s">
        <v>51</v>
      </c>
      <c r="AI47" s="25" t="s">
        <v>53</v>
      </c>
      <c r="AJ47" s="25" t="s">
        <v>318</v>
      </c>
      <c r="AL47" s="25" t="s">
        <v>36</v>
      </c>
      <c r="AM47" s="25" t="s">
        <v>38</v>
      </c>
      <c r="AN47" s="25" t="s">
        <v>20</v>
      </c>
      <c r="AP47" s="25" t="s">
        <v>24</v>
      </c>
      <c r="AR47" s="25">
        <v>274.27999999999997</v>
      </c>
      <c r="AS47" s="25">
        <v>7.81</v>
      </c>
      <c r="AU47" s="25">
        <v>121.67</v>
      </c>
      <c r="AZ47" s="25">
        <v>36.39</v>
      </c>
      <c r="BG47" s="25">
        <v>88.57</v>
      </c>
      <c r="BM47" s="25">
        <v>6.81</v>
      </c>
      <c r="BO47" s="25">
        <v>13.03</v>
      </c>
    </row>
    <row r="48" spans="1:67" hidden="1" x14ac:dyDescent="0.2">
      <c r="A48" s="25">
        <v>53</v>
      </c>
      <c r="C48" s="25">
        <v>1</v>
      </c>
      <c r="D48" s="25" t="s">
        <v>63</v>
      </c>
      <c r="E48" s="25" t="s">
        <v>317</v>
      </c>
      <c r="F48" s="25" t="s">
        <v>316</v>
      </c>
      <c r="G48" s="26" t="s">
        <v>74</v>
      </c>
      <c r="H48" s="25" t="s">
        <v>33</v>
      </c>
      <c r="T48" s="25" t="s">
        <v>64</v>
      </c>
      <c r="AB48" s="25" t="s">
        <v>64</v>
      </c>
      <c r="AD48" s="25" t="s">
        <v>64</v>
      </c>
      <c r="AE48" s="25" t="s">
        <v>64</v>
      </c>
      <c r="AR48" s="25">
        <v>14.2</v>
      </c>
      <c r="AS48" s="25">
        <v>14.2</v>
      </c>
    </row>
    <row r="49" spans="1:67" hidden="1" x14ac:dyDescent="0.2">
      <c r="A49" s="25">
        <v>54</v>
      </c>
      <c r="B49" s="25" t="s">
        <v>314</v>
      </c>
      <c r="C49" s="25">
        <v>6</v>
      </c>
      <c r="D49" s="25" t="s">
        <v>63</v>
      </c>
      <c r="E49" s="25" t="s">
        <v>315</v>
      </c>
      <c r="F49" s="25" t="s">
        <v>314</v>
      </c>
      <c r="G49" s="26" t="s">
        <v>74</v>
      </c>
      <c r="H49" s="25" t="s">
        <v>33</v>
      </c>
      <c r="I49" s="25" t="s">
        <v>1</v>
      </c>
      <c r="J49" s="25" t="s">
        <v>60</v>
      </c>
      <c r="K49" s="25" t="s">
        <v>58</v>
      </c>
      <c r="L49" s="25" t="s">
        <v>59</v>
      </c>
      <c r="M49" s="25" t="s">
        <v>3</v>
      </c>
      <c r="N49" s="25" t="s">
        <v>2</v>
      </c>
      <c r="O49" s="25" t="s">
        <v>69</v>
      </c>
      <c r="P49" s="25" t="s">
        <v>69</v>
      </c>
      <c r="Q49" s="25" t="s">
        <v>56</v>
      </c>
      <c r="R49" s="25" t="s">
        <v>70</v>
      </c>
      <c r="S49" s="25" t="s">
        <v>68</v>
      </c>
      <c r="T49" s="25" t="s">
        <v>33</v>
      </c>
      <c r="V49" s="25" t="s">
        <v>70</v>
      </c>
      <c r="W49" s="25" t="s">
        <v>68</v>
      </c>
      <c r="X49" s="25" t="s">
        <v>69</v>
      </c>
      <c r="Y49" s="25" t="s">
        <v>68</v>
      </c>
      <c r="Z49" s="25" t="s">
        <v>78</v>
      </c>
      <c r="AB49" s="25" t="s">
        <v>33</v>
      </c>
      <c r="AD49" s="25" t="s">
        <v>33</v>
      </c>
      <c r="AE49" s="25" t="s">
        <v>33</v>
      </c>
      <c r="AF49" s="25" t="s">
        <v>73</v>
      </c>
      <c r="AG49" s="25" t="s">
        <v>51</v>
      </c>
      <c r="AI49" s="25" t="s">
        <v>51</v>
      </c>
      <c r="AL49" s="25" t="s">
        <v>36</v>
      </c>
      <c r="AM49" s="25" t="s">
        <v>38</v>
      </c>
      <c r="AN49" s="25" t="s">
        <v>20</v>
      </c>
      <c r="AP49" s="25" t="s">
        <v>32</v>
      </c>
      <c r="AQ49" s="25" t="s">
        <v>313</v>
      </c>
      <c r="AR49" s="25">
        <v>302.05</v>
      </c>
      <c r="AS49" s="25">
        <v>8.91</v>
      </c>
      <c r="AU49" s="25">
        <v>76.13</v>
      </c>
      <c r="AZ49" s="25">
        <v>119.16</v>
      </c>
      <c r="BG49" s="25">
        <v>65.81</v>
      </c>
      <c r="BM49" s="25">
        <v>5.19</v>
      </c>
      <c r="BO49" s="25">
        <v>26.85</v>
      </c>
    </row>
    <row r="50" spans="1:67" x14ac:dyDescent="0.2">
      <c r="A50" s="25">
        <v>55</v>
      </c>
      <c r="B50" s="25" t="s">
        <v>311</v>
      </c>
      <c r="C50" s="25">
        <v>6</v>
      </c>
      <c r="D50" s="25" t="s">
        <v>63</v>
      </c>
      <c r="E50" s="25" t="s">
        <v>312</v>
      </c>
      <c r="F50" s="25" t="s">
        <v>311</v>
      </c>
      <c r="H50" s="25" t="s">
        <v>33</v>
      </c>
      <c r="I50" s="25" t="s">
        <v>1</v>
      </c>
      <c r="J50" s="25" t="s">
        <v>60</v>
      </c>
      <c r="K50" s="25" t="s">
        <v>2</v>
      </c>
      <c r="L50" s="25" t="s">
        <v>59</v>
      </c>
      <c r="M50" s="25" t="s">
        <v>58</v>
      </c>
      <c r="N50" s="25" t="s">
        <v>3</v>
      </c>
      <c r="O50" s="25" t="s">
        <v>70</v>
      </c>
      <c r="P50" s="25" t="s">
        <v>69</v>
      </c>
      <c r="Q50" s="25" t="s">
        <v>69</v>
      </c>
      <c r="R50" s="25" t="s">
        <v>56</v>
      </c>
      <c r="S50" s="25" t="s">
        <v>69</v>
      </c>
      <c r="T50" s="25" t="s">
        <v>33</v>
      </c>
      <c r="V50" s="25" t="s">
        <v>69</v>
      </c>
      <c r="W50" s="25" t="s">
        <v>69</v>
      </c>
      <c r="X50" s="25" t="s">
        <v>70</v>
      </c>
      <c r="Y50" s="25" t="s">
        <v>68</v>
      </c>
      <c r="Z50" s="25" t="s">
        <v>161</v>
      </c>
      <c r="AB50" s="25" t="s">
        <v>33</v>
      </c>
      <c r="AD50" s="25" t="s">
        <v>33</v>
      </c>
      <c r="AE50" s="25" t="s">
        <v>33</v>
      </c>
      <c r="AF50" s="25" t="s">
        <v>54</v>
      </c>
      <c r="AG50" s="25" t="s">
        <v>51</v>
      </c>
      <c r="AI50" s="25" t="s">
        <v>51</v>
      </c>
      <c r="AK50" s="25" t="s">
        <v>310</v>
      </c>
      <c r="AL50" s="25" t="s">
        <v>36</v>
      </c>
      <c r="AM50" s="25" t="s">
        <v>38</v>
      </c>
      <c r="AN50" s="25" t="s">
        <v>20</v>
      </c>
      <c r="AP50" s="25" t="s">
        <v>32</v>
      </c>
      <c r="AQ50" s="25" t="s">
        <v>21</v>
      </c>
      <c r="AR50" s="25">
        <v>301.13</v>
      </c>
      <c r="AS50" s="25">
        <v>14.52</v>
      </c>
      <c r="AU50" s="25">
        <v>75.25</v>
      </c>
      <c r="AZ50" s="25">
        <v>62.85</v>
      </c>
      <c r="BG50" s="25">
        <v>64.62</v>
      </c>
      <c r="BM50" s="25">
        <v>55.65</v>
      </c>
      <c r="BO50" s="25">
        <v>28.24</v>
      </c>
    </row>
    <row r="51" spans="1:67" hidden="1" x14ac:dyDescent="0.2">
      <c r="A51" s="25">
        <v>56</v>
      </c>
      <c r="D51" s="25" t="s">
        <v>63</v>
      </c>
      <c r="E51" s="25" t="s">
        <v>309</v>
      </c>
      <c r="F51" s="25" t="s">
        <v>309</v>
      </c>
      <c r="G51" s="26" t="s">
        <v>74</v>
      </c>
      <c r="H51" s="25" t="s">
        <v>64</v>
      </c>
      <c r="T51" s="25" t="s">
        <v>64</v>
      </c>
      <c r="AB51" s="25" t="s">
        <v>64</v>
      </c>
      <c r="AD51" s="25" t="s">
        <v>64</v>
      </c>
      <c r="AE51" s="25" t="s">
        <v>64</v>
      </c>
      <c r="AR51" s="25">
        <v>0</v>
      </c>
    </row>
    <row r="52" spans="1:67" x14ac:dyDescent="0.2">
      <c r="A52" s="25">
        <v>57</v>
      </c>
      <c r="B52" s="25" t="s">
        <v>307</v>
      </c>
      <c r="C52" s="25">
        <v>6</v>
      </c>
      <c r="D52" s="25" t="s">
        <v>63</v>
      </c>
      <c r="E52" s="25" t="s">
        <v>308</v>
      </c>
      <c r="F52" s="25" t="s">
        <v>307</v>
      </c>
      <c r="G52" s="26" t="s">
        <v>74</v>
      </c>
      <c r="H52" s="25" t="s">
        <v>33</v>
      </c>
      <c r="I52" s="25" t="s">
        <v>1</v>
      </c>
      <c r="J52" s="25" t="s">
        <v>60</v>
      </c>
      <c r="K52" s="25" t="s">
        <v>59</v>
      </c>
      <c r="L52" s="25" t="s">
        <v>2</v>
      </c>
      <c r="M52" s="25" t="s">
        <v>58</v>
      </c>
      <c r="N52" s="25" t="s">
        <v>3</v>
      </c>
      <c r="O52" s="25" t="s">
        <v>56</v>
      </c>
      <c r="P52" s="25" t="s">
        <v>69</v>
      </c>
      <c r="Q52" s="25" t="s">
        <v>69</v>
      </c>
      <c r="R52" s="25" t="s">
        <v>56</v>
      </c>
      <c r="S52" s="25" t="s">
        <v>69</v>
      </c>
      <c r="T52" s="25" t="s">
        <v>34</v>
      </c>
      <c r="U52" s="25" t="s">
        <v>306</v>
      </c>
      <c r="V52" s="25" t="s">
        <v>56</v>
      </c>
      <c r="W52" s="25" t="s">
        <v>56</v>
      </c>
      <c r="X52" s="25" t="s">
        <v>56</v>
      </c>
      <c r="Y52" s="25" t="s">
        <v>56</v>
      </c>
      <c r="Z52" s="25" t="s">
        <v>32</v>
      </c>
      <c r="AA52" s="25" t="s">
        <v>305</v>
      </c>
      <c r="AB52" s="25" t="s">
        <v>33</v>
      </c>
      <c r="AD52" s="25" t="s">
        <v>33</v>
      </c>
      <c r="AE52" s="25" t="s">
        <v>33</v>
      </c>
      <c r="AF52" s="25" t="s">
        <v>54</v>
      </c>
      <c r="AG52" s="25" t="s">
        <v>53</v>
      </c>
      <c r="AH52" s="25" t="s">
        <v>304</v>
      </c>
      <c r="AI52" s="25" t="s">
        <v>51</v>
      </c>
      <c r="AK52" s="25" t="s">
        <v>303</v>
      </c>
      <c r="AL52" s="25" t="s">
        <v>37</v>
      </c>
      <c r="AM52" s="25" t="s">
        <v>38</v>
      </c>
      <c r="AN52" s="25" t="s">
        <v>20</v>
      </c>
      <c r="AP52" s="25" t="s">
        <v>9</v>
      </c>
      <c r="AR52" s="25">
        <v>620.20000000000005</v>
      </c>
      <c r="AS52" s="25">
        <v>7.29</v>
      </c>
      <c r="AU52" s="25">
        <v>233.6</v>
      </c>
      <c r="AZ52" s="25">
        <v>203.91</v>
      </c>
      <c r="BG52" s="25">
        <v>81.91</v>
      </c>
      <c r="BM52" s="25">
        <v>68.069999999999993</v>
      </c>
      <c r="BO52" s="25">
        <v>25.42</v>
      </c>
    </row>
    <row r="53" spans="1:67" hidden="1" x14ac:dyDescent="0.2">
      <c r="A53" s="25">
        <v>58</v>
      </c>
      <c r="D53" s="25" t="s">
        <v>63</v>
      </c>
      <c r="E53" s="25" t="s">
        <v>302</v>
      </c>
      <c r="F53" s="25" t="s">
        <v>302</v>
      </c>
      <c r="H53" s="25" t="s">
        <v>64</v>
      </c>
      <c r="T53" s="25" t="s">
        <v>64</v>
      </c>
      <c r="AB53" s="25" t="s">
        <v>64</v>
      </c>
      <c r="AD53" s="25" t="s">
        <v>64</v>
      </c>
      <c r="AE53" s="25" t="s">
        <v>64</v>
      </c>
      <c r="AR53" s="25">
        <v>0</v>
      </c>
    </row>
    <row r="54" spans="1:67" hidden="1" x14ac:dyDescent="0.2">
      <c r="A54" s="25">
        <v>59</v>
      </c>
      <c r="B54" s="25" t="s">
        <v>300</v>
      </c>
      <c r="C54" s="25">
        <v>6</v>
      </c>
      <c r="D54" s="25" t="s">
        <v>63</v>
      </c>
      <c r="E54" s="25" t="s">
        <v>301</v>
      </c>
      <c r="F54" s="25" t="s">
        <v>300</v>
      </c>
      <c r="G54" s="26" t="s">
        <v>74</v>
      </c>
      <c r="H54" s="25" t="s">
        <v>33</v>
      </c>
      <c r="I54" s="25" t="s">
        <v>58</v>
      </c>
      <c r="J54" s="25" t="s">
        <v>60</v>
      </c>
      <c r="K54" s="25" t="s">
        <v>2</v>
      </c>
      <c r="L54" s="25" t="s">
        <v>1</v>
      </c>
      <c r="M54" s="25" t="s">
        <v>3</v>
      </c>
      <c r="N54" s="25" t="s">
        <v>59</v>
      </c>
      <c r="O54" s="25" t="s">
        <v>56</v>
      </c>
      <c r="P54" s="25" t="s">
        <v>69</v>
      </c>
      <c r="Q54" s="25" t="s">
        <v>70</v>
      </c>
      <c r="R54" s="25" t="s">
        <v>68</v>
      </c>
      <c r="S54" s="25" t="s">
        <v>68</v>
      </c>
      <c r="T54" s="25" t="s">
        <v>33</v>
      </c>
      <c r="V54" s="25" t="s">
        <v>56</v>
      </c>
      <c r="W54" s="25" t="s">
        <v>70</v>
      </c>
      <c r="X54" s="25" t="s">
        <v>69</v>
      </c>
      <c r="Y54" s="25" t="s">
        <v>69</v>
      </c>
      <c r="Z54" s="25" t="s">
        <v>78</v>
      </c>
      <c r="AB54" s="25" t="s">
        <v>33</v>
      </c>
      <c r="AD54" s="25" t="s">
        <v>33</v>
      </c>
      <c r="AE54" s="25" t="s">
        <v>33</v>
      </c>
      <c r="AF54" s="25" t="s">
        <v>54</v>
      </c>
      <c r="AG54" s="25" t="s">
        <v>51</v>
      </c>
      <c r="AI54" s="25" t="s">
        <v>51</v>
      </c>
      <c r="AL54" s="25" t="s">
        <v>37</v>
      </c>
      <c r="AM54" s="25" t="s">
        <v>50</v>
      </c>
      <c r="AN54" s="25" t="s">
        <v>4</v>
      </c>
      <c r="AP54" s="25" t="s">
        <v>16</v>
      </c>
      <c r="AR54" s="25">
        <v>158.32</v>
      </c>
      <c r="AS54" s="25">
        <v>7.01</v>
      </c>
      <c r="AU54" s="25">
        <v>61.98</v>
      </c>
      <c r="AZ54" s="25">
        <v>45.78</v>
      </c>
      <c r="BG54" s="25">
        <v>21.22</v>
      </c>
      <c r="BM54" s="25">
        <v>4.8499999999999996</v>
      </c>
      <c r="BO54" s="25">
        <v>17.48</v>
      </c>
    </row>
    <row r="55" spans="1:67" hidden="1" x14ac:dyDescent="0.2">
      <c r="A55" s="25">
        <v>60</v>
      </c>
      <c r="B55" s="30" t="s">
        <v>492</v>
      </c>
      <c r="C55" s="25">
        <v>1</v>
      </c>
      <c r="D55" s="25" t="s">
        <v>63</v>
      </c>
      <c r="E55" s="25" t="s">
        <v>299</v>
      </c>
      <c r="F55" s="25" t="s">
        <v>298</v>
      </c>
      <c r="H55" s="25" t="s">
        <v>34</v>
      </c>
      <c r="T55" s="25" t="s">
        <v>64</v>
      </c>
      <c r="AB55" s="25" t="s">
        <v>64</v>
      </c>
      <c r="AD55" s="25" t="s">
        <v>64</v>
      </c>
      <c r="AE55" s="25" t="s">
        <v>64</v>
      </c>
      <c r="AR55" s="25">
        <v>12.13</v>
      </c>
      <c r="AS55" s="25">
        <v>12.13</v>
      </c>
    </row>
    <row r="56" spans="1:67" hidden="1" x14ac:dyDescent="0.2">
      <c r="A56" s="25">
        <v>61</v>
      </c>
      <c r="C56" s="25">
        <v>1</v>
      </c>
      <c r="D56" s="25" t="s">
        <v>63</v>
      </c>
      <c r="E56" s="25" t="s">
        <v>297</v>
      </c>
      <c r="F56" s="25" t="s">
        <v>296</v>
      </c>
      <c r="H56" s="25" t="s">
        <v>33</v>
      </c>
      <c r="T56" s="25" t="s">
        <v>64</v>
      </c>
      <c r="AB56" s="25" t="s">
        <v>64</v>
      </c>
      <c r="AD56" s="25" t="s">
        <v>64</v>
      </c>
      <c r="AE56" s="25" t="s">
        <v>64</v>
      </c>
      <c r="AR56" s="25">
        <v>2.98</v>
      </c>
      <c r="AS56" s="25">
        <v>2.98</v>
      </c>
    </row>
    <row r="57" spans="1:67" hidden="1" x14ac:dyDescent="0.2">
      <c r="A57" s="25">
        <v>62</v>
      </c>
      <c r="C57" s="25">
        <v>2</v>
      </c>
      <c r="D57" s="25" t="s">
        <v>63</v>
      </c>
      <c r="E57" s="25" t="s">
        <v>295</v>
      </c>
      <c r="F57" s="25" t="s">
        <v>294</v>
      </c>
      <c r="G57" s="26" t="s">
        <v>74</v>
      </c>
      <c r="H57" s="25" t="s">
        <v>33</v>
      </c>
      <c r="I57" s="25" t="s">
        <v>1</v>
      </c>
      <c r="J57" s="25" t="s">
        <v>60</v>
      </c>
      <c r="K57" s="25" t="s">
        <v>3</v>
      </c>
      <c r="L57" s="25" t="s">
        <v>2</v>
      </c>
      <c r="M57" s="25" t="s">
        <v>58</v>
      </c>
      <c r="N57" s="25" t="s">
        <v>59</v>
      </c>
      <c r="O57" s="25" t="s">
        <v>69</v>
      </c>
      <c r="P57" s="25" t="s">
        <v>56</v>
      </c>
      <c r="Q57" s="25" t="s">
        <v>56</v>
      </c>
      <c r="R57" s="25" t="s">
        <v>56</v>
      </c>
      <c r="S57" s="25" t="s">
        <v>56</v>
      </c>
      <c r="T57" s="25" t="s">
        <v>33</v>
      </c>
      <c r="AB57" s="25" t="s">
        <v>64</v>
      </c>
      <c r="AD57" s="25" t="s">
        <v>64</v>
      </c>
      <c r="AE57" s="25" t="s">
        <v>64</v>
      </c>
      <c r="AR57" s="25">
        <v>34.229999999999997</v>
      </c>
      <c r="AS57" s="25">
        <v>5.14</v>
      </c>
      <c r="AU57" s="25">
        <v>29.09</v>
      </c>
    </row>
    <row r="58" spans="1:67" hidden="1" x14ac:dyDescent="0.2">
      <c r="A58" s="25">
        <v>63</v>
      </c>
      <c r="B58" s="30" t="s">
        <v>492</v>
      </c>
      <c r="C58" s="25">
        <v>1</v>
      </c>
      <c r="D58" s="25" t="s">
        <v>63</v>
      </c>
      <c r="E58" s="25" t="s">
        <v>293</v>
      </c>
      <c r="F58" s="25" t="s">
        <v>292</v>
      </c>
      <c r="H58" s="25" t="s">
        <v>34</v>
      </c>
      <c r="T58" s="25" t="s">
        <v>64</v>
      </c>
      <c r="AB58" s="25" t="s">
        <v>64</v>
      </c>
      <c r="AD58" s="25" t="s">
        <v>64</v>
      </c>
      <c r="AE58" s="25" t="s">
        <v>64</v>
      </c>
      <c r="AR58" s="25">
        <v>8.25</v>
      </c>
      <c r="AS58" s="25">
        <v>8.25</v>
      </c>
    </row>
    <row r="59" spans="1:67" hidden="1" x14ac:dyDescent="0.2">
      <c r="A59" s="25">
        <v>64</v>
      </c>
      <c r="B59" s="25" t="s">
        <v>290</v>
      </c>
      <c r="C59" s="25">
        <v>6</v>
      </c>
      <c r="D59" s="25" t="s">
        <v>63</v>
      </c>
      <c r="E59" s="25" t="s">
        <v>291</v>
      </c>
      <c r="F59" s="25" t="s">
        <v>290</v>
      </c>
      <c r="G59" s="26" t="s">
        <v>74</v>
      </c>
      <c r="H59" s="25" t="s">
        <v>33</v>
      </c>
      <c r="I59" s="25" t="s">
        <v>60</v>
      </c>
      <c r="J59" s="25" t="s">
        <v>58</v>
      </c>
      <c r="K59" s="25" t="s">
        <v>1</v>
      </c>
      <c r="L59" s="25" t="s">
        <v>3</v>
      </c>
      <c r="M59" s="25" t="s">
        <v>2</v>
      </c>
      <c r="N59" s="25" t="s">
        <v>59</v>
      </c>
      <c r="O59" s="25" t="s">
        <v>69</v>
      </c>
      <c r="P59" s="25" t="s">
        <v>69</v>
      </c>
      <c r="Q59" s="25" t="s">
        <v>69</v>
      </c>
      <c r="R59" s="25" t="s">
        <v>69</v>
      </c>
      <c r="S59" s="25" t="s">
        <v>69</v>
      </c>
      <c r="T59" s="25" t="s">
        <v>33</v>
      </c>
      <c r="V59" s="25" t="s">
        <v>69</v>
      </c>
      <c r="W59" s="25" t="s">
        <v>69</v>
      </c>
      <c r="X59" s="25" t="s">
        <v>69</v>
      </c>
      <c r="Y59" s="25" t="s">
        <v>68</v>
      </c>
      <c r="Z59" s="25" t="s">
        <v>55</v>
      </c>
      <c r="AB59" s="25" t="s">
        <v>33</v>
      </c>
      <c r="AD59" s="25" t="s">
        <v>33</v>
      </c>
      <c r="AE59" s="25" t="s">
        <v>34</v>
      </c>
      <c r="AF59" s="25" t="s">
        <v>73</v>
      </c>
      <c r="AG59" s="25" t="s">
        <v>51</v>
      </c>
      <c r="AI59" s="25" t="s">
        <v>51</v>
      </c>
      <c r="AL59" s="25" t="s">
        <v>37</v>
      </c>
      <c r="AM59" s="25" t="s">
        <v>38</v>
      </c>
      <c r="AN59" s="25" t="s">
        <v>20</v>
      </c>
      <c r="AP59" s="25" t="s">
        <v>9</v>
      </c>
      <c r="AR59" s="25">
        <v>182.62</v>
      </c>
      <c r="AS59" s="25">
        <v>8.02</v>
      </c>
      <c r="AU59" s="25">
        <v>57.72</v>
      </c>
      <c r="AZ59" s="25">
        <v>55.3</v>
      </c>
      <c r="BG59" s="25">
        <v>38.119999999999997</v>
      </c>
      <c r="BM59" s="25">
        <v>3.55</v>
      </c>
      <c r="BO59" s="25">
        <v>19.91</v>
      </c>
    </row>
    <row r="60" spans="1:67" hidden="1" x14ac:dyDescent="0.2">
      <c r="A60" s="25">
        <v>65</v>
      </c>
      <c r="B60" s="30" t="s">
        <v>492</v>
      </c>
      <c r="C60" s="25">
        <v>1</v>
      </c>
      <c r="D60" s="25" t="s">
        <v>63</v>
      </c>
      <c r="E60" s="25" t="s">
        <v>289</v>
      </c>
      <c r="F60" s="25" t="s">
        <v>288</v>
      </c>
      <c r="G60" s="26" t="s">
        <v>74</v>
      </c>
      <c r="H60" s="25" t="s">
        <v>34</v>
      </c>
      <c r="T60" s="25" t="s">
        <v>64</v>
      </c>
      <c r="AB60" s="25" t="s">
        <v>64</v>
      </c>
      <c r="AD60" s="25" t="s">
        <v>64</v>
      </c>
      <c r="AE60" s="25" t="s">
        <v>64</v>
      </c>
      <c r="AR60" s="25">
        <v>11.35</v>
      </c>
      <c r="AS60" s="25">
        <v>11.35</v>
      </c>
    </row>
    <row r="61" spans="1:67" hidden="1" x14ac:dyDescent="0.2">
      <c r="A61" s="25">
        <v>66</v>
      </c>
      <c r="B61" s="30" t="s">
        <v>492</v>
      </c>
      <c r="C61" s="25">
        <v>1</v>
      </c>
      <c r="D61" s="25" t="s">
        <v>63</v>
      </c>
      <c r="E61" s="25" t="s">
        <v>287</v>
      </c>
      <c r="F61" s="25" t="s">
        <v>286</v>
      </c>
      <c r="G61" s="26" t="s">
        <v>74</v>
      </c>
      <c r="H61" s="25" t="s">
        <v>34</v>
      </c>
      <c r="T61" s="25" t="s">
        <v>64</v>
      </c>
      <c r="AB61" s="25" t="s">
        <v>64</v>
      </c>
      <c r="AD61" s="25" t="s">
        <v>64</v>
      </c>
      <c r="AE61" s="25" t="s">
        <v>64</v>
      </c>
      <c r="AR61" s="25">
        <v>8.2200000000000006</v>
      </c>
      <c r="AS61" s="25">
        <v>8.2200000000000006</v>
      </c>
    </row>
    <row r="62" spans="1:67" hidden="1" x14ac:dyDescent="0.2">
      <c r="A62" s="25">
        <v>67</v>
      </c>
      <c r="C62" s="25">
        <v>2</v>
      </c>
      <c r="D62" s="25" t="s">
        <v>63</v>
      </c>
      <c r="E62" s="25" t="s">
        <v>285</v>
      </c>
      <c r="F62" s="25" t="s">
        <v>284</v>
      </c>
      <c r="G62" s="26" t="s">
        <v>74</v>
      </c>
      <c r="H62" s="25" t="s">
        <v>33</v>
      </c>
      <c r="I62" s="25" t="s">
        <v>1</v>
      </c>
      <c r="J62" s="25" t="s">
        <v>60</v>
      </c>
      <c r="K62" s="25" t="s">
        <v>2</v>
      </c>
      <c r="L62" s="25" t="s">
        <v>58</v>
      </c>
      <c r="M62" s="25" t="s">
        <v>59</v>
      </c>
      <c r="N62" s="25" t="s">
        <v>3</v>
      </c>
      <c r="O62" s="25" t="s">
        <v>56</v>
      </c>
      <c r="P62" s="25" t="s">
        <v>69</v>
      </c>
      <c r="Q62" s="25" t="s">
        <v>69</v>
      </c>
      <c r="R62" s="25" t="s">
        <v>69</v>
      </c>
      <c r="S62" s="25" t="s">
        <v>70</v>
      </c>
      <c r="T62" s="25" t="s">
        <v>33</v>
      </c>
      <c r="AB62" s="25" t="s">
        <v>64</v>
      </c>
      <c r="AD62" s="25" t="s">
        <v>64</v>
      </c>
      <c r="AE62" s="25" t="s">
        <v>64</v>
      </c>
      <c r="AR62" s="25">
        <v>103.45</v>
      </c>
      <c r="AS62" s="25">
        <v>8.32</v>
      </c>
      <c r="AU62" s="25">
        <v>95.13</v>
      </c>
    </row>
    <row r="63" spans="1:67" hidden="1" x14ac:dyDescent="0.2">
      <c r="A63" s="25">
        <v>68</v>
      </c>
      <c r="B63" s="30" t="s">
        <v>492</v>
      </c>
      <c r="C63" s="25">
        <v>1</v>
      </c>
      <c r="D63" s="25" t="s">
        <v>63</v>
      </c>
      <c r="E63" s="25" t="s">
        <v>283</v>
      </c>
      <c r="F63" s="25" t="s">
        <v>282</v>
      </c>
      <c r="G63" s="26" t="s">
        <v>74</v>
      </c>
      <c r="H63" s="25" t="s">
        <v>34</v>
      </c>
      <c r="T63" s="25" t="s">
        <v>64</v>
      </c>
      <c r="AB63" s="25" t="s">
        <v>64</v>
      </c>
      <c r="AD63" s="25" t="s">
        <v>64</v>
      </c>
      <c r="AE63" s="25" t="s">
        <v>64</v>
      </c>
      <c r="AR63" s="25">
        <v>6.88</v>
      </c>
      <c r="AS63" s="25">
        <v>6.88</v>
      </c>
    </row>
    <row r="64" spans="1:67" hidden="1" x14ac:dyDescent="0.2">
      <c r="A64" s="25">
        <v>69</v>
      </c>
      <c r="B64" s="30" t="s">
        <v>492</v>
      </c>
      <c r="C64" s="25">
        <v>1</v>
      </c>
      <c r="D64" s="25" t="s">
        <v>63</v>
      </c>
      <c r="E64" s="25" t="s">
        <v>281</v>
      </c>
      <c r="F64" s="25" t="s">
        <v>280</v>
      </c>
      <c r="G64" s="26" t="s">
        <v>74</v>
      </c>
      <c r="H64" s="25" t="s">
        <v>34</v>
      </c>
      <c r="T64" s="25" t="s">
        <v>64</v>
      </c>
      <c r="AB64" s="25" t="s">
        <v>64</v>
      </c>
      <c r="AD64" s="25" t="s">
        <v>64</v>
      </c>
      <c r="AE64" s="25" t="s">
        <v>64</v>
      </c>
      <c r="AR64" s="25">
        <v>14.6</v>
      </c>
      <c r="AS64" s="25">
        <v>14.6</v>
      </c>
    </row>
    <row r="65" spans="1:67" hidden="1" x14ac:dyDescent="0.2">
      <c r="A65" s="25">
        <v>70</v>
      </c>
      <c r="B65" s="30" t="s">
        <v>492</v>
      </c>
      <c r="C65" s="25">
        <v>1</v>
      </c>
      <c r="D65" s="25" t="s">
        <v>63</v>
      </c>
      <c r="E65" s="25" t="s">
        <v>279</v>
      </c>
      <c r="F65" s="25" t="s">
        <v>278</v>
      </c>
      <c r="G65" s="26" t="s">
        <v>74</v>
      </c>
      <c r="H65" s="25" t="s">
        <v>34</v>
      </c>
      <c r="T65" s="25" t="s">
        <v>64</v>
      </c>
      <c r="AB65" s="25" t="s">
        <v>64</v>
      </c>
      <c r="AD65" s="25" t="s">
        <v>64</v>
      </c>
      <c r="AE65" s="25" t="s">
        <v>64</v>
      </c>
      <c r="AR65" s="25">
        <v>10.83</v>
      </c>
      <c r="AS65" s="25">
        <v>10.83</v>
      </c>
    </row>
    <row r="66" spans="1:67" hidden="1" x14ac:dyDescent="0.2">
      <c r="A66" s="25">
        <v>71</v>
      </c>
      <c r="B66" s="25" t="s">
        <v>276</v>
      </c>
      <c r="C66" s="25">
        <v>6</v>
      </c>
      <c r="D66" s="25" t="s">
        <v>63</v>
      </c>
      <c r="E66" s="25" t="s">
        <v>277</v>
      </c>
      <c r="F66" s="25" t="s">
        <v>276</v>
      </c>
      <c r="H66" s="25" t="s">
        <v>33</v>
      </c>
      <c r="I66" s="25" t="s">
        <v>1</v>
      </c>
      <c r="J66" s="25" t="s">
        <v>59</v>
      </c>
      <c r="K66" s="25" t="s">
        <v>58</v>
      </c>
      <c r="L66" s="25" t="s">
        <v>60</v>
      </c>
      <c r="M66" s="25" t="s">
        <v>2</v>
      </c>
      <c r="N66" s="25" t="s">
        <v>3</v>
      </c>
      <c r="O66" s="25" t="s">
        <v>69</v>
      </c>
      <c r="P66" s="25" t="s">
        <v>56</v>
      </c>
      <c r="Q66" s="25" t="s">
        <v>56</v>
      </c>
      <c r="R66" s="25" t="s">
        <v>69</v>
      </c>
      <c r="S66" s="25" t="s">
        <v>70</v>
      </c>
      <c r="T66" s="25" t="s">
        <v>33</v>
      </c>
      <c r="V66" s="25" t="s">
        <v>69</v>
      </c>
      <c r="W66" s="25" t="s">
        <v>56</v>
      </c>
      <c r="X66" s="25" t="s">
        <v>69</v>
      </c>
      <c r="Y66" s="25" t="s">
        <v>70</v>
      </c>
      <c r="Z66" s="25" t="s">
        <v>32</v>
      </c>
      <c r="AA66" s="25" t="s">
        <v>275</v>
      </c>
      <c r="AB66" s="25" t="s">
        <v>34</v>
      </c>
      <c r="AC66" s="25">
        <v>2</v>
      </c>
      <c r="AD66" s="25" t="s">
        <v>33</v>
      </c>
      <c r="AE66" s="25" t="s">
        <v>33</v>
      </c>
      <c r="AF66" s="25" t="s">
        <v>54</v>
      </c>
      <c r="AG66" s="25" t="s">
        <v>77</v>
      </c>
      <c r="AI66" s="25" t="s">
        <v>51</v>
      </c>
      <c r="AL66" s="25" t="s">
        <v>36</v>
      </c>
      <c r="AM66" s="25" t="s">
        <v>38</v>
      </c>
      <c r="AN66" s="25" t="s">
        <v>20</v>
      </c>
      <c r="AP66" s="25" t="s">
        <v>9</v>
      </c>
      <c r="AR66" s="25">
        <v>287.33999999999997</v>
      </c>
      <c r="AS66" s="25">
        <v>7.34</v>
      </c>
      <c r="AU66" s="25">
        <v>102.72</v>
      </c>
      <c r="AZ66" s="25">
        <v>83.12</v>
      </c>
      <c r="BG66" s="25">
        <v>58.29</v>
      </c>
      <c r="BM66" s="25">
        <v>9.84</v>
      </c>
      <c r="BO66" s="25">
        <v>26.03</v>
      </c>
    </row>
    <row r="67" spans="1:67" hidden="1" x14ac:dyDescent="0.2">
      <c r="A67" s="25">
        <v>72</v>
      </c>
      <c r="B67" s="30" t="s">
        <v>492</v>
      </c>
      <c r="C67" s="25">
        <v>1</v>
      </c>
      <c r="D67" s="25" t="s">
        <v>63</v>
      </c>
      <c r="E67" s="25" t="s">
        <v>274</v>
      </c>
      <c r="F67" s="25" t="s">
        <v>273</v>
      </c>
      <c r="H67" s="25" t="s">
        <v>34</v>
      </c>
      <c r="T67" s="25" t="s">
        <v>64</v>
      </c>
      <c r="AB67" s="25" t="s">
        <v>64</v>
      </c>
      <c r="AD67" s="25" t="s">
        <v>64</v>
      </c>
      <c r="AE67" s="25" t="s">
        <v>64</v>
      </c>
      <c r="AR67" s="25">
        <v>4.8499999999999996</v>
      </c>
      <c r="AS67" s="25">
        <v>4.8499999999999996</v>
      </c>
    </row>
    <row r="68" spans="1:67" hidden="1" x14ac:dyDescent="0.2">
      <c r="A68" s="25">
        <v>73</v>
      </c>
      <c r="B68" s="30" t="s">
        <v>492</v>
      </c>
      <c r="C68" s="25">
        <v>1</v>
      </c>
      <c r="D68" s="25" t="s">
        <v>63</v>
      </c>
      <c r="E68" s="25" t="s">
        <v>272</v>
      </c>
      <c r="F68" s="25" t="s">
        <v>271</v>
      </c>
      <c r="G68" s="26" t="s">
        <v>74</v>
      </c>
      <c r="H68" s="25" t="s">
        <v>34</v>
      </c>
      <c r="T68" s="25" t="s">
        <v>64</v>
      </c>
      <c r="AB68" s="25" t="s">
        <v>64</v>
      </c>
      <c r="AD68" s="25" t="s">
        <v>64</v>
      </c>
      <c r="AE68" s="25" t="s">
        <v>64</v>
      </c>
      <c r="AR68" s="25">
        <v>9.57</v>
      </c>
      <c r="AS68" s="25">
        <v>9.57</v>
      </c>
    </row>
    <row r="69" spans="1:67" x14ac:dyDescent="0.2">
      <c r="A69" s="25">
        <v>74</v>
      </c>
      <c r="B69" s="25" t="s">
        <v>269</v>
      </c>
      <c r="C69" s="25">
        <v>6</v>
      </c>
      <c r="D69" s="25" t="s">
        <v>63</v>
      </c>
      <c r="E69" s="25" t="s">
        <v>270</v>
      </c>
      <c r="F69" s="25" t="s">
        <v>269</v>
      </c>
      <c r="H69" s="25" t="s">
        <v>33</v>
      </c>
      <c r="I69" s="25" t="s">
        <v>60</v>
      </c>
      <c r="J69" s="25" t="s">
        <v>3</v>
      </c>
      <c r="K69" s="25" t="s">
        <v>1</v>
      </c>
      <c r="L69" s="25" t="s">
        <v>58</v>
      </c>
      <c r="M69" s="25" t="s">
        <v>2</v>
      </c>
      <c r="N69" s="25" t="s">
        <v>59</v>
      </c>
      <c r="O69" s="25" t="s">
        <v>69</v>
      </c>
      <c r="P69" s="25" t="s">
        <v>70</v>
      </c>
      <c r="Q69" s="25" t="s">
        <v>56</v>
      </c>
      <c r="R69" s="25" t="s">
        <v>56</v>
      </c>
      <c r="S69" s="25" t="s">
        <v>70</v>
      </c>
      <c r="T69" s="25" t="s">
        <v>33</v>
      </c>
      <c r="V69" s="25" t="s">
        <v>69</v>
      </c>
      <c r="W69" s="25" t="s">
        <v>69</v>
      </c>
      <c r="X69" s="25" t="s">
        <v>70</v>
      </c>
      <c r="Y69" s="25" t="s">
        <v>68</v>
      </c>
      <c r="Z69" s="25" t="s">
        <v>55</v>
      </c>
      <c r="AB69" s="25" t="s">
        <v>33</v>
      </c>
      <c r="AD69" s="25" t="s">
        <v>33</v>
      </c>
      <c r="AE69" s="25" t="s">
        <v>34</v>
      </c>
      <c r="AF69" s="25" t="s">
        <v>54</v>
      </c>
      <c r="AG69" s="25" t="s">
        <v>51</v>
      </c>
      <c r="AI69" s="25" t="s">
        <v>51</v>
      </c>
      <c r="AK69" s="25" t="s">
        <v>268</v>
      </c>
      <c r="AL69" s="25" t="s">
        <v>37</v>
      </c>
      <c r="AM69" s="25" t="s">
        <v>38</v>
      </c>
      <c r="AN69" s="25" t="s">
        <v>20</v>
      </c>
      <c r="AP69" s="25" t="s">
        <v>32</v>
      </c>
      <c r="AQ69" s="25" t="s">
        <v>267</v>
      </c>
      <c r="AR69" s="25">
        <v>281.45</v>
      </c>
      <c r="AS69" s="25">
        <v>10.55</v>
      </c>
      <c r="AU69" s="25">
        <v>82.9</v>
      </c>
      <c r="AZ69" s="25">
        <v>68.92</v>
      </c>
      <c r="BG69" s="25">
        <v>32.54</v>
      </c>
      <c r="BM69" s="25">
        <v>56.6</v>
      </c>
      <c r="BO69" s="25">
        <v>29.94</v>
      </c>
    </row>
    <row r="70" spans="1:67" x14ac:dyDescent="0.2">
      <c r="A70" s="25">
        <v>77</v>
      </c>
      <c r="B70" s="25" t="s">
        <v>265</v>
      </c>
      <c r="C70" s="25">
        <v>6</v>
      </c>
      <c r="D70" s="25" t="s">
        <v>63</v>
      </c>
      <c r="E70" s="25" t="s">
        <v>266</v>
      </c>
      <c r="F70" s="25" t="s">
        <v>265</v>
      </c>
      <c r="G70" s="26" t="s">
        <v>264</v>
      </c>
      <c r="H70" s="25" t="s">
        <v>33</v>
      </c>
      <c r="I70" s="25" t="s">
        <v>1</v>
      </c>
      <c r="J70" s="25" t="s">
        <v>58</v>
      </c>
      <c r="K70" s="25" t="s">
        <v>2</v>
      </c>
      <c r="L70" s="25" t="s">
        <v>59</v>
      </c>
      <c r="M70" s="25" t="s">
        <v>60</v>
      </c>
      <c r="N70" s="25" t="s">
        <v>3</v>
      </c>
      <c r="O70" s="25" t="s">
        <v>69</v>
      </c>
      <c r="P70" s="25" t="s">
        <v>56</v>
      </c>
      <c r="Q70" s="25" t="s">
        <v>69</v>
      </c>
      <c r="R70" s="25" t="s">
        <v>56</v>
      </c>
      <c r="S70" s="25" t="s">
        <v>69</v>
      </c>
      <c r="T70" s="25" t="s">
        <v>33</v>
      </c>
      <c r="V70" s="25" t="s">
        <v>56</v>
      </c>
      <c r="W70" s="25" t="s">
        <v>56</v>
      </c>
      <c r="X70" s="25" t="s">
        <v>70</v>
      </c>
      <c r="Y70" s="25" t="s">
        <v>69</v>
      </c>
      <c r="Z70" s="25" t="s">
        <v>78</v>
      </c>
      <c r="AB70" s="25" t="s">
        <v>33</v>
      </c>
      <c r="AD70" s="25" t="s">
        <v>33</v>
      </c>
      <c r="AE70" s="25" t="s">
        <v>33</v>
      </c>
      <c r="AF70" s="25" t="s">
        <v>54</v>
      </c>
      <c r="AG70" s="25" t="s">
        <v>51</v>
      </c>
      <c r="AI70" s="25" t="s">
        <v>77</v>
      </c>
      <c r="AK70" s="25" t="s">
        <v>263</v>
      </c>
      <c r="AL70" s="25" t="s">
        <v>37</v>
      </c>
      <c r="AM70" s="25" t="s">
        <v>38</v>
      </c>
      <c r="AN70" s="25" t="s">
        <v>4</v>
      </c>
      <c r="AP70" s="25" t="s">
        <v>24</v>
      </c>
      <c r="AR70" s="25">
        <v>238.75</v>
      </c>
      <c r="AS70" s="25">
        <v>5.75</v>
      </c>
      <c r="AU70" s="25">
        <v>72.61</v>
      </c>
      <c r="AZ70" s="25">
        <v>60.57</v>
      </c>
      <c r="BG70" s="25">
        <v>48.79</v>
      </c>
      <c r="BM70" s="25">
        <v>25.38</v>
      </c>
      <c r="BO70" s="25">
        <v>25.65</v>
      </c>
    </row>
    <row r="71" spans="1:67" hidden="1" x14ac:dyDescent="0.2">
      <c r="A71" s="25">
        <v>76</v>
      </c>
      <c r="C71" s="25">
        <v>1</v>
      </c>
      <c r="D71" s="25" t="s">
        <v>63</v>
      </c>
      <c r="E71" s="25" t="s">
        <v>262</v>
      </c>
      <c r="F71" s="25" t="s">
        <v>261</v>
      </c>
      <c r="G71" s="26" t="s">
        <v>74</v>
      </c>
      <c r="H71" s="25" t="s">
        <v>33</v>
      </c>
      <c r="T71" s="25" t="s">
        <v>64</v>
      </c>
      <c r="AB71" s="25" t="s">
        <v>64</v>
      </c>
      <c r="AD71" s="25" t="s">
        <v>64</v>
      </c>
      <c r="AE71" s="25" t="s">
        <v>64</v>
      </c>
      <c r="AR71" s="25">
        <v>12.5</v>
      </c>
      <c r="AS71" s="25">
        <v>12.5</v>
      </c>
    </row>
    <row r="72" spans="1:67" hidden="1" x14ac:dyDescent="0.2">
      <c r="A72" s="25">
        <v>80</v>
      </c>
      <c r="B72" s="30" t="s">
        <v>492</v>
      </c>
      <c r="C72" s="25">
        <v>1</v>
      </c>
      <c r="D72" s="25" t="s">
        <v>63</v>
      </c>
      <c r="E72" s="25" t="s">
        <v>260</v>
      </c>
      <c r="F72" s="25" t="s">
        <v>259</v>
      </c>
      <c r="G72" s="26" t="s">
        <v>74</v>
      </c>
      <c r="H72" s="25" t="s">
        <v>34</v>
      </c>
      <c r="T72" s="25" t="s">
        <v>64</v>
      </c>
      <c r="AB72" s="25" t="s">
        <v>64</v>
      </c>
      <c r="AD72" s="25" t="s">
        <v>64</v>
      </c>
      <c r="AE72" s="25" t="s">
        <v>64</v>
      </c>
      <c r="AR72" s="25">
        <v>13.95</v>
      </c>
      <c r="AS72" s="25">
        <v>13.95</v>
      </c>
    </row>
    <row r="73" spans="1:67" hidden="1" x14ac:dyDescent="0.2">
      <c r="A73" s="25">
        <v>79</v>
      </c>
      <c r="B73" s="25" t="s">
        <v>257</v>
      </c>
      <c r="C73" s="25">
        <v>6</v>
      </c>
      <c r="D73" s="25" t="s">
        <v>63</v>
      </c>
      <c r="E73" s="25" t="s">
        <v>258</v>
      </c>
      <c r="F73" s="25" t="s">
        <v>257</v>
      </c>
      <c r="G73" s="26" t="s">
        <v>74</v>
      </c>
      <c r="H73" s="25" t="s">
        <v>33</v>
      </c>
      <c r="I73" s="25" t="s">
        <v>60</v>
      </c>
      <c r="J73" s="25" t="s">
        <v>3</v>
      </c>
      <c r="K73" s="25" t="s">
        <v>1</v>
      </c>
      <c r="L73" s="25" t="s">
        <v>2</v>
      </c>
      <c r="M73" s="25" t="s">
        <v>58</v>
      </c>
      <c r="N73" s="25" t="s">
        <v>59</v>
      </c>
      <c r="O73" s="25" t="s">
        <v>69</v>
      </c>
      <c r="P73" s="25" t="s">
        <v>56</v>
      </c>
      <c r="Q73" s="25" t="s">
        <v>56</v>
      </c>
      <c r="R73" s="25" t="s">
        <v>56</v>
      </c>
      <c r="S73" s="25" t="s">
        <v>70</v>
      </c>
      <c r="T73" s="25" t="s">
        <v>33</v>
      </c>
      <c r="V73" s="25" t="s">
        <v>69</v>
      </c>
      <c r="W73" s="25" t="s">
        <v>56</v>
      </c>
      <c r="X73" s="25" t="s">
        <v>69</v>
      </c>
      <c r="Y73" s="25" t="s">
        <v>69</v>
      </c>
      <c r="Z73" s="25" t="s">
        <v>78</v>
      </c>
      <c r="AB73" s="25" t="s">
        <v>33</v>
      </c>
      <c r="AD73" s="25" t="s">
        <v>33</v>
      </c>
      <c r="AE73" s="25" t="s">
        <v>33</v>
      </c>
      <c r="AF73" s="25" t="s">
        <v>54</v>
      </c>
      <c r="AG73" s="25" t="s">
        <v>53</v>
      </c>
      <c r="AH73" s="25" t="s">
        <v>256</v>
      </c>
      <c r="AI73" s="25" t="s">
        <v>77</v>
      </c>
      <c r="AL73" s="25" t="s">
        <v>37</v>
      </c>
      <c r="AM73" s="25" t="s">
        <v>38</v>
      </c>
      <c r="AN73" s="25" t="s">
        <v>20</v>
      </c>
      <c r="AP73" s="25" t="s">
        <v>32</v>
      </c>
      <c r="AR73" s="25">
        <v>411.38</v>
      </c>
      <c r="AS73" s="25">
        <v>9</v>
      </c>
      <c r="AU73" s="25">
        <v>136.16</v>
      </c>
      <c r="AZ73" s="25">
        <v>60.5</v>
      </c>
      <c r="BG73" s="25">
        <v>150.80000000000001</v>
      </c>
      <c r="BM73" s="25">
        <v>11.28</v>
      </c>
      <c r="BO73" s="25">
        <v>43.64</v>
      </c>
    </row>
    <row r="74" spans="1:67" hidden="1" x14ac:dyDescent="0.2">
      <c r="A74" s="25">
        <v>81</v>
      </c>
      <c r="C74" s="25">
        <v>1</v>
      </c>
      <c r="D74" s="25" t="s">
        <v>63</v>
      </c>
      <c r="E74" s="25" t="s">
        <v>255</v>
      </c>
      <c r="F74" s="25" t="s">
        <v>254</v>
      </c>
      <c r="G74" s="26" t="s">
        <v>74</v>
      </c>
      <c r="H74" s="25" t="s">
        <v>33</v>
      </c>
      <c r="T74" s="25" t="s">
        <v>64</v>
      </c>
      <c r="AB74" s="25" t="s">
        <v>64</v>
      </c>
      <c r="AD74" s="25" t="s">
        <v>64</v>
      </c>
      <c r="AE74" s="25" t="s">
        <v>64</v>
      </c>
      <c r="AR74" s="25">
        <v>17.03</v>
      </c>
      <c r="AS74" s="25">
        <v>17.03</v>
      </c>
    </row>
    <row r="75" spans="1:67" hidden="1" x14ac:dyDescent="0.2">
      <c r="A75" s="25">
        <v>82</v>
      </c>
      <c r="C75" s="25">
        <v>1</v>
      </c>
      <c r="D75" s="25" t="s">
        <v>63</v>
      </c>
      <c r="E75" s="25" t="s">
        <v>253</v>
      </c>
      <c r="F75" s="25" t="s">
        <v>252</v>
      </c>
      <c r="G75" s="26" t="s">
        <v>74</v>
      </c>
      <c r="H75" s="25" t="s">
        <v>33</v>
      </c>
      <c r="T75" s="25" t="s">
        <v>64</v>
      </c>
      <c r="AB75" s="25" t="s">
        <v>64</v>
      </c>
      <c r="AD75" s="25" t="s">
        <v>64</v>
      </c>
      <c r="AE75" s="25" t="s">
        <v>64</v>
      </c>
      <c r="AR75" s="25">
        <v>12.02</v>
      </c>
      <c r="AS75" s="25">
        <v>12.02</v>
      </c>
    </row>
    <row r="76" spans="1:67" hidden="1" x14ac:dyDescent="0.2">
      <c r="A76" s="25">
        <v>83</v>
      </c>
      <c r="C76" s="25">
        <v>1</v>
      </c>
      <c r="D76" s="25" t="s">
        <v>63</v>
      </c>
      <c r="E76" s="25" t="s">
        <v>251</v>
      </c>
      <c r="F76" s="25" t="s">
        <v>250</v>
      </c>
      <c r="G76" s="26" t="s">
        <v>74</v>
      </c>
      <c r="H76" s="25" t="s">
        <v>33</v>
      </c>
      <c r="T76" s="25" t="s">
        <v>64</v>
      </c>
      <c r="AB76" s="25" t="s">
        <v>64</v>
      </c>
      <c r="AD76" s="25" t="s">
        <v>64</v>
      </c>
      <c r="AE76" s="25" t="s">
        <v>64</v>
      </c>
      <c r="AR76" s="25">
        <v>8.73</v>
      </c>
      <c r="AS76" s="25">
        <v>8.73</v>
      </c>
    </row>
    <row r="77" spans="1:67" hidden="1" x14ac:dyDescent="0.2">
      <c r="A77" s="25">
        <v>84</v>
      </c>
      <c r="B77" s="25" t="s">
        <v>248</v>
      </c>
      <c r="C77" s="25">
        <v>6</v>
      </c>
      <c r="D77" s="25" t="s">
        <v>63</v>
      </c>
      <c r="E77" s="25" t="s">
        <v>249</v>
      </c>
      <c r="F77" s="25" t="s">
        <v>248</v>
      </c>
      <c r="G77" s="26" t="s">
        <v>74</v>
      </c>
      <c r="H77" s="25" t="s">
        <v>33</v>
      </c>
      <c r="I77" s="25" t="s">
        <v>1</v>
      </c>
      <c r="J77" s="25" t="s">
        <v>59</v>
      </c>
      <c r="K77" s="25" t="s">
        <v>3</v>
      </c>
      <c r="L77" s="25" t="s">
        <v>60</v>
      </c>
      <c r="M77" s="25" t="s">
        <v>58</v>
      </c>
      <c r="N77" s="25" t="s">
        <v>2</v>
      </c>
      <c r="O77" s="25" t="s">
        <v>69</v>
      </c>
      <c r="P77" s="25" t="s">
        <v>56</v>
      </c>
      <c r="Q77" s="25" t="s">
        <v>69</v>
      </c>
      <c r="R77" s="25" t="s">
        <v>69</v>
      </c>
      <c r="S77" s="25" t="s">
        <v>70</v>
      </c>
      <c r="T77" s="25" t="s">
        <v>33</v>
      </c>
      <c r="V77" s="25" t="s">
        <v>69</v>
      </c>
      <c r="W77" s="25" t="s">
        <v>69</v>
      </c>
      <c r="X77" s="25" t="s">
        <v>69</v>
      </c>
      <c r="Y77" s="25" t="s">
        <v>70</v>
      </c>
      <c r="Z77" s="25" t="s">
        <v>55</v>
      </c>
      <c r="AB77" s="25" t="s">
        <v>33</v>
      </c>
      <c r="AD77" s="25" t="s">
        <v>33</v>
      </c>
      <c r="AE77" s="25" t="s">
        <v>33</v>
      </c>
      <c r="AF77" s="25" t="s">
        <v>54</v>
      </c>
      <c r="AG77" s="25" t="s">
        <v>51</v>
      </c>
      <c r="AI77" s="25" t="s">
        <v>51</v>
      </c>
      <c r="AL77" s="25" t="s">
        <v>36</v>
      </c>
      <c r="AM77" s="25" t="s">
        <v>38</v>
      </c>
      <c r="AN77" s="25" t="s">
        <v>40</v>
      </c>
      <c r="AP77" s="25" t="s">
        <v>32</v>
      </c>
      <c r="AR77" s="25">
        <v>226.57</v>
      </c>
      <c r="AS77" s="25">
        <v>7.9</v>
      </c>
      <c r="AU77" s="25">
        <v>100.06</v>
      </c>
      <c r="AZ77" s="25">
        <v>64.64</v>
      </c>
      <c r="BG77" s="25">
        <v>27.3</v>
      </c>
      <c r="BM77" s="25">
        <v>9.23</v>
      </c>
      <c r="BO77" s="25">
        <v>17.440000000000001</v>
      </c>
    </row>
    <row r="78" spans="1:67" hidden="1" x14ac:dyDescent="0.2">
      <c r="A78" s="25">
        <v>85</v>
      </c>
      <c r="C78" s="25">
        <v>1</v>
      </c>
      <c r="D78" s="25" t="s">
        <v>63</v>
      </c>
      <c r="E78" s="25" t="s">
        <v>247</v>
      </c>
      <c r="F78" s="25" t="s">
        <v>246</v>
      </c>
      <c r="G78" s="26" t="s">
        <v>74</v>
      </c>
      <c r="H78" s="25" t="s">
        <v>33</v>
      </c>
      <c r="T78" s="25" t="s">
        <v>64</v>
      </c>
      <c r="AB78" s="25" t="s">
        <v>64</v>
      </c>
      <c r="AD78" s="25" t="s">
        <v>64</v>
      </c>
      <c r="AE78" s="25" t="s">
        <v>64</v>
      </c>
      <c r="AR78" s="25">
        <v>85.95</v>
      </c>
      <c r="AS78" s="25">
        <v>4.1399999999999997</v>
      </c>
      <c r="AU78" s="25">
        <v>81.81</v>
      </c>
    </row>
    <row r="79" spans="1:67" hidden="1" x14ac:dyDescent="0.2">
      <c r="A79" s="25">
        <v>86</v>
      </c>
      <c r="B79" s="25" t="s">
        <v>244</v>
      </c>
      <c r="C79" s="25">
        <v>6</v>
      </c>
      <c r="D79" s="25" t="s">
        <v>63</v>
      </c>
      <c r="E79" s="25" t="s">
        <v>245</v>
      </c>
      <c r="F79" s="25" t="s">
        <v>244</v>
      </c>
      <c r="G79" s="26" t="s">
        <v>74</v>
      </c>
      <c r="H79" s="25" t="s">
        <v>33</v>
      </c>
      <c r="I79" s="25" t="s">
        <v>1</v>
      </c>
      <c r="J79" s="25" t="s">
        <v>60</v>
      </c>
      <c r="K79" s="25" t="s">
        <v>58</v>
      </c>
      <c r="L79" s="25" t="s">
        <v>59</v>
      </c>
      <c r="M79" s="25" t="s">
        <v>3</v>
      </c>
      <c r="N79" s="25" t="s">
        <v>2</v>
      </c>
      <c r="O79" s="25" t="s">
        <v>56</v>
      </c>
      <c r="P79" s="25" t="s">
        <v>69</v>
      </c>
      <c r="Q79" s="25" t="s">
        <v>56</v>
      </c>
      <c r="R79" s="25" t="s">
        <v>56</v>
      </c>
      <c r="S79" s="25" t="s">
        <v>70</v>
      </c>
      <c r="T79" s="25" t="s">
        <v>33</v>
      </c>
      <c r="V79" s="25" t="s">
        <v>56</v>
      </c>
      <c r="W79" s="25" t="s">
        <v>56</v>
      </c>
      <c r="X79" s="25" t="s">
        <v>69</v>
      </c>
      <c r="Y79" s="25" t="s">
        <v>69</v>
      </c>
      <c r="Z79" s="25" t="s">
        <v>78</v>
      </c>
      <c r="AB79" s="25" t="s">
        <v>33</v>
      </c>
      <c r="AD79" s="25" t="s">
        <v>33</v>
      </c>
      <c r="AE79" s="25" t="s">
        <v>34</v>
      </c>
      <c r="AF79" s="25" t="s">
        <v>54</v>
      </c>
      <c r="AG79" s="25" t="s">
        <v>51</v>
      </c>
      <c r="AI79" s="25" t="s">
        <v>77</v>
      </c>
      <c r="AL79" s="25" t="s">
        <v>37</v>
      </c>
      <c r="AM79" s="25" t="s">
        <v>38</v>
      </c>
      <c r="AN79" s="25" t="s">
        <v>20</v>
      </c>
      <c r="AP79" s="25" t="s">
        <v>12</v>
      </c>
      <c r="AR79" s="25">
        <v>194.64</v>
      </c>
      <c r="AS79" s="25">
        <v>6.95</v>
      </c>
      <c r="AU79" s="25">
        <v>82.3</v>
      </c>
      <c r="AZ79" s="25">
        <v>49.69</v>
      </c>
      <c r="BG79" s="25">
        <v>23.82</v>
      </c>
      <c r="BM79" s="25">
        <v>12.96</v>
      </c>
      <c r="BO79" s="25">
        <v>18.920000000000002</v>
      </c>
    </row>
    <row r="80" spans="1:67" hidden="1" x14ac:dyDescent="0.2">
      <c r="A80" s="25">
        <v>87</v>
      </c>
      <c r="B80" s="30" t="s">
        <v>492</v>
      </c>
      <c r="C80" s="25">
        <v>1</v>
      </c>
      <c r="D80" s="25" t="s">
        <v>63</v>
      </c>
      <c r="E80" s="25" t="s">
        <v>243</v>
      </c>
      <c r="F80" s="25" t="s">
        <v>242</v>
      </c>
      <c r="G80" s="26" t="s">
        <v>74</v>
      </c>
      <c r="H80" s="25" t="s">
        <v>34</v>
      </c>
      <c r="T80" s="25" t="s">
        <v>64</v>
      </c>
      <c r="AB80" s="25" t="s">
        <v>64</v>
      </c>
      <c r="AD80" s="25" t="s">
        <v>64</v>
      </c>
      <c r="AE80" s="25" t="s">
        <v>64</v>
      </c>
      <c r="AR80" s="25">
        <v>9.6300000000000008</v>
      </c>
      <c r="AS80" s="25">
        <v>9.6300000000000008</v>
      </c>
    </row>
    <row r="81" spans="1:67" hidden="1" x14ac:dyDescent="0.2">
      <c r="A81" s="25">
        <v>88</v>
      </c>
      <c r="B81" s="25" t="s">
        <v>240</v>
      </c>
      <c r="C81" s="25">
        <v>6</v>
      </c>
      <c r="D81" s="25" t="s">
        <v>63</v>
      </c>
      <c r="E81" s="25" t="s">
        <v>241</v>
      </c>
      <c r="F81" s="25" t="s">
        <v>240</v>
      </c>
      <c r="G81" s="26" t="s">
        <v>74</v>
      </c>
      <c r="H81" s="25" t="s">
        <v>33</v>
      </c>
      <c r="I81" s="25" t="s">
        <v>1</v>
      </c>
      <c r="J81" s="25" t="s">
        <v>58</v>
      </c>
      <c r="K81" s="25" t="s">
        <v>60</v>
      </c>
      <c r="L81" s="25" t="s">
        <v>59</v>
      </c>
      <c r="M81" s="25" t="s">
        <v>2</v>
      </c>
      <c r="N81" s="25" t="s">
        <v>3</v>
      </c>
      <c r="O81" s="25" t="s">
        <v>56</v>
      </c>
      <c r="P81" s="25" t="s">
        <v>56</v>
      </c>
      <c r="Q81" s="25" t="s">
        <v>70</v>
      </c>
      <c r="R81" s="25" t="s">
        <v>69</v>
      </c>
      <c r="S81" s="25" t="s">
        <v>69</v>
      </c>
      <c r="T81" s="25" t="s">
        <v>33</v>
      </c>
      <c r="V81" s="25" t="s">
        <v>56</v>
      </c>
      <c r="W81" s="25" t="s">
        <v>56</v>
      </c>
      <c r="X81" s="25" t="s">
        <v>56</v>
      </c>
      <c r="Y81" s="25" t="s">
        <v>56</v>
      </c>
      <c r="Z81" s="25" t="s">
        <v>32</v>
      </c>
      <c r="AA81" s="25" t="s">
        <v>239</v>
      </c>
      <c r="AB81" s="25" t="s">
        <v>33</v>
      </c>
      <c r="AD81" s="25" t="s">
        <v>33</v>
      </c>
      <c r="AE81" s="25" t="s">
        <v>33</v>
      </c>
      <c r="AF81" s="25" t="s">
        <v>54</v>
      </c>
      <c r="AG81" s="25" t="s">
        <v>51</v>
      </c>
      <c r="AI81" s="25" t="s">
        <v>77</v>
      </c>
      <c r="AL81" s="25" t="s">
        <v>36</v>
      </c>
      <c r="AM81" s="25" t="s">
        <v>38</v>
      </c>
      <c r="AN81" s="25" t="s">
        <v>20</v>
      </c>
      <c r="AP81" s="25" t="s">
        <v>32</v>
      </c>
      <c r="AQ81" s="25" t="s">
        <v>238</v>
      </c>
      <c r="AR81" s="25">
        <v>223.74</v>
      </c>
      <c r="AS81" s="25">
        <v>8.3699999999999992</v>
      </c>
      <c r="AU81" s="25">
        <v>79.599999999999994</v>
      </c>
      <c r="AZ81" s="25">
        <v>65.14</v>
      </c>
      <c r="BG81" s="25">
        <v>35.840000000000003</v>
      </c>
      <c r="BM81" s="25">
        <v>6.04</v>
      </c>
      <c r="BO81" s="25">
        <v>28.75</v>
      </c>
    </row>
    <row r="82" spans="1:67" hidden="1" x14ac:dyDescent="0.2">
      <c r="A82" s="25">
        <v>90</v>
      </c>
      <c r="D82" s="25" t="s">
        <v>63</v>
      </c>
      <c r="E82" s="25" t="s">
        <v>237</v>
      </c>
      <c r="F82" s="25" t="s">
        <v>237</v>
      </c>
      <c r="H82" s="25" t="s">
        <v>64</v>
      </c>
      <c r="T82" s="25" t="s">
        <v>64</v>
      </c>
      <c r="AB82" s="25" t="s">
        <v>64</v>
      </c>
      <c r="AD82" s="25" t="s">
        <v>64</v>
      </c>
      <c r="AE82" s="25" t="s">
        <v>64</v>
      </c>
      <c r="AR82" s="25">
        <v>0</v>
      </c>
    </row>
    <row r="83" spans="1:67" hidden="1" x14ac:dyDescent="0.2">
      <c r="A83" s="25">
        <v>91</v>
      </c>
      <c r="B83" s="30" t="s">
        <v>492</v>
      </c>
      <c r="C83" s="25">
        <v>1</v>
      </c>
      <c r="D83" s="25" t="s">
        <v>63</v>
      </c>
      <c r="E83" s="25" t="s">
        <v>236</v>
      </c>
      <c r="F83" s="25" t="s">
        <v>235</v>
      </c>
      <c r="G83" s="26" t="s">
        <v>74</v>
      </c>
      <c r="H83" s="25" t="s">
        <v>34</v>
      </c>
      <c r="T83" s="25" t="s">
        <v>64</v>
      </c>
      <c r="AB83" s="25" t="s">
        <v>64</v>
      </c>
      <c r="AD83" s="25" t="s">
        <v>64</v>
      </c>
      <c r="AE83" s="25" t="s">
        <v>64</v>
      </c>
      <c r="AR83" s="25">
        <v>15.79</v>
      </c>
      <c r="AS83" s="25">
        <v>15.79</v>
      </c>
    </row>
    <row r="84" spans="1:67" hidden="1" x14ac:dyDescent="0.2">
      <c r="A84" s="25">
        <v>92</v>
      </c>
      <c r="B84" s="25" t="s">
        <v>233</v>
      </c>
      <c r="C84" s="25">
        <v>6</v>
      </c>
      <c r="D84" s="25" t="s">
        <v>63</v>
      </c>
      <c r="E84" s="25" t="s">
        <v>234</v>
      </c>
      <c r="F84" s="25" t="s">
        <v>233</v>
      </c>
      <c r="G84" s="26" t="s">
        <v>74</v>
      </c>
      <c r="H84" s="25" t="s">
        <v>33</v>
      </c>
      <c r="I84" s="25" t="s">
        <v>60</v>
      </c>
      <c r="J84" s="25" t="s">
        <v>1</v>
      </c>
      <c r="K84" s="25" t="s">
        <v>59</v>
      </c>
      <c r="L84" s="25" t="s">
        <v>58</v>
      </c>
      <c r="M84" s="25" t="s">
        <v>3</v>
      </c>
      <c r="N84" s="25" t="s">
        <v>2</v>
      </c>
      <c r="O84" s="25" t="s">
        <v>69</v>
      </c>
      <c r="P84" s="25" t="s">
        <v>69</v>
      </c>
      <c r="Q84" s="25" t="s">
        <v>56</v>
      </c>
      <c r="R84" s="25" t="s">
        <v>56</v>
      </c>
      <c r="S84" s="25" t="s">
        <v>69</v>
      </c>
      <c r="T84" s="25" t="s">
        <v>34</v>
      </c>
      <c r="U84" s="25" t="s">
        <v>232</v>
      </c>
      <c r="V84" s="25" t="s">
        <v>69</v>
      </c>
      <c r="W84" s="25" t="s">
        <v>69</v>
      </c>
      <c r="X84" s="25" t="s">
        <v>70</v>
      </c>
      <c r="Y84" s="25" t="s">
        <v>70</v>
      </c>
      <c r="Z84" s="25" t="s">
        <v>55</v>
      </c>
      <c r="AB84" s="25" t="s">
        <v>34</v>
      </c>
      <c r="AC84" s="25">
        <v>2</v>
      </c>
      <c r="AD84" s="25" t="s">
        <v>33</v>
      </c>
      <c r="AE84" s="25" t="s">
        <v>33</v>
      </c>
      <c r="AF84" s="25" t="s">
        <v>54</v>
      </c>
      <c r="AG84" s="25" t="s">
        <v>51</v>
      </c>
      <c r="AI84" s="25" t="s">
        <v>77</v>
      </c>
      <c r="AL84" s="25" t="s">
        <v>36</v>
      </c>
      <c r="AM84" s="25" t="s">
        <v>38</v>
      </c>
      <c r="AN84" s="25" t="s">
        <v>20</v>
      </c>
      <c r="AP84" s="25" t="s">
        <v>10</v>
      </c>
      <c r="AR84" s="25">
        <v>421.09</v>
      </c>
      <c r="AS84" s="25">
        <v>3.15</v>
      </c>
      <c r="AU84" s="25">
        <v>250</v>
      </c>
      <c r="AZ84" s="25">
        <v>100.42</v>
      </c>
      <c r="BG84" s="25">
        <v>43.23</v>
      </c>
      <c r="BM84" s="25">
        <v>5.75</v>
      </c>
      <c r="BO84" s="25">
        <v>18.54</v>
      </c>
    </row>
    <row r="85" spans="1:67" hidden="1" x14ac:dyDescent="0.2">
      <c r="A85" s="25">
        <v>93</v>
      </c>
      <c r="D85" s="25" t="s">
        <v>63</v>
      </c>
      <c r="E85" s="25" t="s">
        <v>231</v>
      </c>
      <c r="F85" s="25" t="s">
        <v>231</v>
      </c>
      <c r="H85" s="25" t="s">
        <v>64</v>
      </c>
      <c r="T85" s="25" t="s">
        <v>64</v>
      </c>
      <c r="AB85" s="25" t="s">
        <v>64</v>
      </c>
      <c r="AD85" s="25" t="s">
        <v>64</v>
      </c>
      <c r="AE85" s="25" t="s">
        <v>64</v>
      </c>
      <c r="AR85" s="25">
        <v>0</v>
      </c>
    </row>
    <row r="86" spans="1:67" hidden="1" x14ac:dyDescent="0.2">
      <c r="A86" s="25">
        <v>96</v>
      </c>
      <c r="C86" s="25">
        <v>2</v>
      </c>
      <c r="D86" s="25" t="s">
        <v>63</v>
      </c>
      <c r="E86" s="25" t="s">
        <v>230</v>
      </c>
      <c r="F86" s="25" t="s">
        <v>229</v>
      </c>
      <c r="G86" s="26" t="s">
        <v>74</v>
      </c>
      <c r="H86" s="25" t="s">
        <v>33</v>
      </c>
      <c r="I86" s="25" t="s">
        <v>60</v>
      </c>
      <c r="J86" s="25" t="s">
        <v>1</v>
      </c>
      <c r="K86" s="25" t="s">
        <v>2</v>
      </c>
      <c r="L86" s="25" t="s">
        <v>3</v>
      </c>
      <c r="M86" s="25" t="s">
        <v>58</v>
      </c>
      <c r="N86" s="25" t="s">
        <v>59</v>
      </c>
      <c r="O86" s="25" t="s">
        <v>70</v>
      </c>
      <c r="P86" s="25" t="s">
        <v>69</v>
      </c>
      <c r="Q86" s="25" t="s">
        <v>56</v>
      </c>
      <c r="R86" s="25" t="s">
        <v>69</v>
      </c>
      <c r="S86" s="25" t="s">
        <v>70</v>
      </c>
      <c r="T86" s="25" t="s">
        <v>33</v>
      </c>
      <c r="AB86" s="25" t="s">
        <v>64</v>
      </c>
      <c r="AD86" s="25" t="s">
        <v>64</v>
      </c>
      <c r="AE86" s="25" t="s">
        <v>64</v>
      </c>
      <c r="AR86" s="25">
        <v>67.489999999999995</v>
      </c>
      <c r="AS86" s="25">
        <v>5.55</v>
      </c>
      <c r="AU86" s="25">
        <v>61.94</v>
      </c>
    </row>
    <row r="87" spans="1:67" hidden="1" x14ac:dyDescent="0.2">
      <c r="A87" s="25">
        <v>95</v>
      </c>
      <c r="C87" s="25">
        <v>5</v>
      </c>
      <c r="D87" s="25" t="s">
        <v>63</v>
      </c>
      <c r="E87" s="25" t="s">
        <v>228</v>
      </c>
      <c r="F87" s="25" t="s">
        <v>227</v>
      </c>
      <c r="G87" s="26" t="s">
        <v>74</v>
      </c>
      <c r="H87" s="25" t="s">
        <v>33</v>
      </c>
      <c r="I87" s="25" t="s">
        <v>1</v>
      </c>
      <c r="J87" s="25" t="s">
        <v>59</v>
      </c>
      <c r="K87" s="25" t="s">
        <v>58</v>
      </c>
      <c r="L87" s="25" t="s">
        <v>3</v>
      </c>
      <c r="M87" s="25" t="s">
        <v>60</v>
      </c>
      <c r="N87" s="25" t="s">
        <v>2</v>
      </c>
      <c r="O87" s="25" t="s">
        <v>69</v>
      </c>
      <c r="P87" s="25" t="s">
        <v>56</v>
      </c>
      <c r="Q87" s="25" t="s">
        <v>56</v>
      </c>
      <c r="R87" s="25" t="s">
        <v>69</v>
      </c>
      <c r="S87" s="25" t="s">
        <v>70</v>
      </c>
      <c r="T87" s="25" t="s">
        <v>33</v>
      </c>
      <c r="V87" s="25" t="s">
        <v>69</v>
      </c>
      <c r="W87" s="25" t="s">
        <v>69</v>
      </c>
      <c r="X87" s="25" t="s">
        <v>70</v>
      </c>
      <c r="Y87" s="25" t="s">
        <v>70</v>
      </c>
      <c r="Z87" s="25" t="s">
        <v>78</v>
      </c>
      <c r="AB87" s="25" t="s">
        <v>33</v>
      </c>
      <c r="AD87" s="25" t="s">
        <v>33</v>
      </c>
      <c r="AE87" s="25" t="s">
        <v>34</v>
      </c>
      <c r="AF87" s="25" t="s">
        <v>54</v>
      </c>
      <c r="AG87" s="25" t="s">
        <v>77</v>
      </c>
      <c r="AI87" s="25" t="s">
        <v>77</v>
      </c>
      <c r="AL87" s="25" t="s">
        <v>37</v>
      </c>
      <c r="AM87" s="25" t="s">
        <v>38</v>
      </c>
      <c r="AN87" s="25" t="s">
        <v>4</v>
      </c>
      <c r="AP87" s="25" t="s">
        <v>32</v>
      </c>
      <c r="AQ87" s="25" t="s">
        <v>15</v>
      </c>
      <c r="AR87" s="25">
        <v>225.24</v>
      </c>
      <c r="AS87" s="25">
        <v>13.3</v>
      </c>
      <c r="AU87" s="25">
        <v>103.43</v>
      </c>
      <c r="AZ87" s="25">
        <v>46.59</v>
      </c>
      <c r="BG87" s="25">
        <v>31.62</v>
      </c>
      <c r="BM87" s="25">
        <v>7.97</v>
      </c>
      <c r="BO87" s="25">
        <v>22.33</v>
      </c>
    </row>
    <row r="88" spans="1:67" hidden="1" x14ac:dyDescent="0.2">
      <c r="A88" s="25">
        <v>97</v>
      </c>
      <c r="B88" s="25" t="s">
        <v>225</v>
      </c>
      <c r="C88" s="25">
        <v>6</v>
      </c>
      <c r="D88" s="25" t="s">
        <v>63</v>
      </c>
      <c r="E88" s="25" t="s">
        <v>226</v>
      </c>
      <c r="F88" s="25" t="s">
        <v>225</v>
      </c>
      <c r="G88" s="26" t="s">
        <v>74</v>
      </c>
      <c r="H88" s="25" t="s">
        <v>33</v>
      </c>
      <c r="I88" s="25" t="s">
        <v>60</v>
      </c>
      <c r="J88" s="25" t="s">
        <v>58</v>
      </c>
      <c r="K88" s="25" t="s">
        <v>2</v>
      </c>
      <c r="L88" s="25" t="s">
        <v>1</v>
      </c>
      <c r="M88" s="25" t="s">
        <v>3</v>
      </c>
      <c r="N88" s="25" t="s">
        <v>59</v>
      </c>
      <c r="O88" s="25" t="s">
        <v>56</v>
      </c>
      <c r="P88" s="25" t="s">
        <v>69</v>
      </c>
      <c r="Q88" s="25" t="s">
        <v>69</v>
      </c>
      <c r="R88" s="25" t="s">
        <v>70</v>
      </c>
      <c r="S88" s="25" t="s">
        <v>56</v>
      </c>
      <c r="T88" s="25" t="s">
        <v>33</v>
      </c>
      <c r="V88" s="25" t="s">
        <v>56</v>
      </c>
      <c r="W88" s="25" t="s">
        <v>70</v>
      </c>
      <c r="X88" s="25" t="s">
        <v>69</v>
      </c>
      <c r="Y88" s="25" t="s">
        <v>56</v>
      </c>
      <c r="Z88" s="25" t="s">
        <v>55</v>
      </c>
      <c r="AB88" s="25" t="s">
        <v>33</v>
      </c>
      <c r="AD88" s="25" t="s">
        <v>33</v>
      </c>
      <c r="AE88" s="25" t="s">
        <v>34</v>
      </c>
      <c r="AF88" s="25" t="s">
        <v>54</v>
      </c>
      <c r="AG88" s="25" t="s">
        <v>77</v>
      </c>
      <c r="AI88" s="25" t="s">
        <v>77</v>
      </c>
      <c r="AL88" s="25" t="s">
        <v>37</v>
      </c>
      <c r="AM88" s="25" t="s">
        <v>38</v>
      </c>
      <c r="AN88" s="25" t="s">
        <v>4</v>
      </c>
      <c r="AP88" s="25" t="s">
        <v>32</v>
      </c>
      <c r="AQ88" s="25" t="s">
        <v>224</v>
      </c>
      <c r="AR88" s="25">
        <v>631.15</v>
      </c>
      <c r="AS88" s="25">
        <v>25.52</v>
      </c>
      <c r="AU88" s="25">
        <v>181.49</v>
      </c>
      <c r="AZ88" s="25">
        <v>263.93</v>
      </c>
      <c r="BG88" s="25">
        <v>48.79</v>
      </c>
      <c r="BM88" s="25">
        <v>8.09</v>
      </c>
      <c r="BO88" s="25">
        <v>103.33</v>
      </c>
    </row>
    <row r="89" spans="1:67" hidden="1" x14ac:dyDescent="0.2">
      <c r="A89" s="25">
        <v>98</v>
      </c>
      <c r="B89" s="25" t="s">
        <v>222</v>
      </c>
      <c r="C89" s="25">
        <v>6</v>
      </c>
      <c r="D89" s="25" t="s">
        <v>63</v>
      </c>
      <c r="E89" s="25" t="s">
        <v>223</v>
      </c>
      <c r="F89" s="25" t="s">
        <v>222</v>
      </c>
      <c r="G89" s="26" t="s">
        <v>74</v>
      </c>
      <c r="H89" s="25" t="s">
        <v>33</v>
      </c>
      <c r="I89" s="25" t="s">
        <v>1</v>
      </c>
      <c r="J89" s="25" t="s">
        <v>60</v>
      </c>
      <c r="K89" s="25" t="s">
        <v>2</v>
      </c>
      <c r="L89" s="25" t="s">
        <v>58</v>
      </c>
      <c r="M89" s="25" t="s">
        <v>3</v>
      </c>
      <c r="N89" s="25" t="s">
        <v>59</v>
      </c>
      <c r="O89" s="25" t="s">
        <v>69</v>
      </c>
      <c r="P89" s="25" t="s">
        <v>56</v>
      </c>
      <c r="Q89" s="25" t="s">
        <v>69</v>
      </c>
      <c r="R89" s="25" t="s">
        <v>69</v>
      </c>
      <c r="S89" s="25" t="s">
        <v>70</v>
      </c>
      <c r="T89" s="25" t="s">
        <v>34</v>
      </c>
      <c r="U89" s="25" t="s">
        <v>221</v>
      </c>
      <c r="V89" s="25" t="s">
        <v>69</v>
      </c>
      <c r="W89" s="25" t="s">
        <v>56</v>
      </c>
      <c r="X89" s="25" t="s">
        <v>69</v>
      </c>
      <c r="Y89" s="25" t="s">
        <v>68</v>
      </c>
      <c r="Z89" s="25" t="s">
        <v>55</v>
      </c>
      <c r="AB89" s="25" t="s">
        <v>33</v>
      </c>
      <c r="AD89" s="25" t="s">
        <v>33</v>
      </c>
      <c r="AE89" s="25" t="s">
        <v>33</v>
      </c>
      <c r="AF89" s="25" t="s">
        <v>54</v>
      </c>
      <c r="AG89" s="25" t="s">
        <v>53</v>
      </c>
      <c r="AH89" s="25" t="s">
        <v>220</v>
      </c>
      <c r="AI89" s="25" t="s">
        <v>53</v>
      </c>
      <c r="AJ89" s="25" t="s">
        <v>219</v>
      </c>
      <c r="AL89" s="25" t="s">
        <v>36</v>
      </c>
      <c r="AM89" s="25" t="s">
        <v>38</v>
      </c>
      <c r="AN89" s="25" t="s">
        <v>20</v>
      </c>
      <c r="AP89" s="25" t="s">
        <v>32</v>
      </c>
      <c r="AQ89" s="25" t="s">
        <v>218</v>
      </c>
      <c r="AR89" s="25">
        <v>316.83</v>
      </c>
      <c r="AS89" s="25">
        <v>9.5500000000000007</v>
      </c>
      <c r="AU89" s="25">
        <v>102.14</v>
      </c>
      <c r="AZ89" s="25">
        <v>39.979999999999997</v>
      </c>
      <c r="BG89" s="25">
        <v>135.6</v>
      </c>
      <c r="BM89" s="25">
        <v>9.1999999999999993</v>
      </c>
      <c r="BO89" s="25">
        <v>20.36</v>
      </c>
    </row>
    <row r="90" spans="1:67" hidden="1" x14ac:dyDescent="0.2">
      <c r="A90" s="25">
        <v>99</v>
      </c>
      <c r="C90" s="25">
        <v>1</v>
      </c>
      <c r="D90" s="25" t="s">
        <v>63</v>
      </c>
      <c r="E90" s="25" t="s">
        <v>217</v>
      </c>
      <c r="F90" s="25" t="s">
        <v>216</v>
      </c>
      <c r="G90" s="26" t="s">
        <v>74</v>
      </c>
      <c r="H90" s="25" t="s">
        <v>33</v>
      </c>
      <c r="T90" s="25" t="s">
        <v>64</v>
      </c>
      <c r="AB90" s="25" t="s">
        <v>64</v>
      </c>
      <c r="AD90" s="25" t="s">
        <v>64</v>
      </c>
      <c r="AE90" s="25" t="s">
        <v>64</v>
      </c>
      <c r="AR90" s="25">
        <v>16.46</v>
      </c>
      <c r="AS90" s="25">
        <v>16.46</v>
      </c>
    </row>
    <row r="91" spans="1:67" hidden="1" x14ac:dyDescent="0.2">
      <c r="A91" s="25">
        <v>100</v>
      </c>
      <c r="C91" s="25">
        <v>2</v>
      </c>
      <c r="D91" s="25" t="s">
        <v>63</v>
      </c>
      <c r="E91" s="25" t="s">
        <v>215</v>
      </c>
      <c r="F91" s="25" t="s">
        <v>214</v>
      </c>
      <c r="G91" s="26" t="s">
        <v>74</v>
      </c>
      <c r="H91" s="25" t="s">
        <v>33</v>
      </c>
      <c r="I91" s="25" t="s">
        <v>59</v>
      </c>
      <c r="J91" s="25" t="s">
        <v>60</v>
      </c>
      <c r="K91" s="25" t="s">
        <v>3</v>
      </c>
      <c r="L91" s="25" t="s">
        <v>1</v>
      </c>
      <c r="M91" s="25" t="s">
        <v>58</v>
      </c>
      <c r="N91" s="25" t="s">
        <v>2</v>
      </c>
      <c r="O91" s="25" t="s">
        <v>70</v>
      </c>
      <c r="P91" s="25" t="s">
        <v>68</v>
      </c>
      <c r="Q91" s="25" t="s">
        <v>69</v>
      </c>
      <c r="R91" s="25" t="s">
        <v>69</v>
      </c>
      <c r="S91" s="25" t="s">
        <v>69</v>
      </c>
      <c r="T91" s="25" t="s">
        <v>33</v>
      </c>
      <c r="AB91" s="25" t="s">
        <v>64</v>
      </c>
      <c r="AD91" s="25" t="s">
        <v>64</v>
      </c>
      <c r="AE91" s="25" t="s">
        <v>64</v>
      </c>
      <c r="AR91" s="25">
        <v>80.7</v>
      </c>
      <c r="AS91" s="25">
        <v>7.94</v>
      </c>
      <c r="AU91" s="25">
        <v>72.760000000000005</v>
      </c>
    </row>
    <row r="92" spans="1:67" hidden="1" x14ac:dyDescent="0.2">
      <c r="A92" s="25">
        <v>104</v>
      </c>
      <c r="B92" s="30" t="s">
        <v>492</v>
      </c>
      <c r="C92" s="25">
        <v>1</v>
      </c>
      <c r="D92" s="25" t="s">
        <v>63</v>
      </c>
      <c r="E92" s="25" t="s">
        <v>213</v>
      </c>
      <c r="F92" s="25" t="s">
        <v>212</v>
      </c>
      <c r="H92" s="25" t="s">
        <v>34</v>
      </c>
      <c r="T92" s="25" t="s">
        <v>64</v>
      </c>
      <c r="AB92" s="25" t="s">
        <v>64</v>
      </c>
      <c r="AD92" s="25" t="s">
        <v>64</v>
      </c>
      <c r="AE92" s="25" t="s">
        <v>64</v>
      </c>
      <c r="AR92" s="25">
        <v>6.5</v>
      </c>
      <c r="AS92" s="25">
        <v>6.5</v>
      </c>
    </row>
    <row r="93" spans="1:67" hidden="1" x14ac:dyDescent="0.2">
      <c r="A93" s="25">
        <v>103</v>
      </c>
      <c r="B93" s="30" t="s">
        <v>492</v>
      </c>
      <c r="C93" s="25">
        <v>1</v>
      </c>
      <c r="D93" s="25" t="s">
        <v>63</v>
      </c>
      <c r="E93" s="25" t="s">
        <v>211</v>
      </c>
      <c r="F93" s="25" t="s">
        <v>210</v>
      </c>
      <c r="H93" s="25" t="s">
        <v>34</v>
      </c>
      <c r="T93" s="25" t="s">
        <v>64</v>
      </c>
      <c r="AB93" s="25" t="s">
        <v>64</v>
      </c>
      <c r="AD93" s="25" t="s">
        <v>64</v>
      </c>
      <c r="AE93" s="25" t="s">
        <v>64</v>
      </c>
      <c r="AR93" s="25">
        <v>6.96</v>
      </c>
      <c r="AS93" s="25">
        <v>6.96</v>
      </c>
    </row>
    <row r="94" spans="1:67" hidden="1" x14ac:dyDescent="0.2">
      <c r="A94" s="25">
        <v>105</v>
      </c>
      <c r="B94" s="25" t="s">
        <v>208</v>
      </c>
      <c r="C94" s="25">
        <v>6</v>
      </c>
      <c r="D94" s="25" t="s">
        <v>63</v>
      </c>
      <c r="E94" s="25" t="s">
        <v>209</v>
      </c>
      <c r="F94" s="25" t="s">
        <v>208</v>
      </c>
      <c r="H94" s="25" t="s">
        <v>33</v>
      </c>
      <c r="I94" s="25" t="s">
        <v>60</v>
      </c>
      <c r="J94" s="25" t="s">
        <v>59</v>
      </c>
      <c r="K94" s="25" t="s">
        <v>58</v>
      </c>
      <c r="L94" s="25" t="s">
        <v>1</v>
      </c>
      <c r="M94" s="25" t="s">
        <v>2</v>
      </c>
      <c r="N94" s="25" t="s">
        <v>3</v>
      </c>
      <c r="O94" s="25" t="s">
        <v>68</v>
      </c>
      <c r="P94" s="25" t="s">
        <v>69</v>
      </c>
      <c r="Q94" s="25" t="s">
        <v>70</v>
      </c>
      <c r="R94" s="25" t="s">
        <v>56</v>
      </c>
      <c r="S94" s="25" t="s">
        <v>70</v>
      </c>
      <c r="T94" s="25" t="s">
        <v>33</v>
      </c>
      <c r="V94" s="25" t="s">
        <v>69</v>
      </c>
      <c r="W94" s="25" t="s">
        <v>69</v>
      </c>
      <c r="X94" s="25" t="s">
        <v>70</v>
      </c>
      <c r="Y94" s="25" t="s">
        <v>69</v>
      </c>
      <c r="Z94" s="25" t="s">
        <v>78</v>
      </c>
      <c r="AB94" s="25" t="s">
        <v>33</v>
      </c>
      <c r="AD94" s="25" t="s">
        <v>33</v>
      </c>
      <c r="AE94" s="25" t="s">
        <v>33</v>
      </c>
      <c r="AF94" s="25" t="s">
        <v>73</v>
      </c>
      <c r="AG94" s="25" t="s">
        <v>207</v>
      </c>
      <c r="AI94" s="25" t="s">
        <v>207</v>
      </c>
      <c r="AL94" s="25" t="s">
        <v>37</v>
      </c>
      <c r="AM94" s="25" t="s">
        <v>50</v>
      </c>
      <c r="AN94" s="25" t="s">
        <v>40</v>
      </c>
      <c r="AP94" s="25" t="s">
        <v>10</v>
      </c>
      <c r="AR94" s="25">
        <v>111.66</v>
      </c>
      <c r="AS94" s="25">
        <v>4.09</v>
      </c>
      <c r="AU94" s="25">
        <v>57.46</v>
      </c>
      <c r="AZ94" s="25">
        <v>18.760000000000002</v>
      </c>
      <c r="BG94" s="25">
        <v>12.69</v>
      </c>
      <c r="BM94" s="25">
        <v>3.29</v>
      </c>
      <c r="BO94" s="25">
        <v>15.37</v>
      </c>
    </row>
    <row r="95" spans="1:67" x14ac:dyDescent="0.2">
      <c r="A95" s="25">
        <v>106</v>
      </c>
      <c r="B95" s="25" t="s">
        <v>205</v>
      </c>
      <c r="C95" s="25">
        <v>6</v>
      </c>
      <c r="D95" s="25" t="s">
        <v>63</v>
      </c>
      <c r="E95" s="25" t="s">
        <v>206</v>
      </c>
      <c r="F95" s="25" t="s">
        <v>205</v>
      </c>
      <c r="H95" s="25" t="s">
        <v>33</v>
      </c>
      <c r="I95" s="25" t="s">
        <v>59</v>
      </c>
      <c r="J95" s="25" t="s">
        <v>60</v>
      </c>
      <c r="K95" s="25" t="s">
        <v>1</v>
      </c>
      <c r="L95" s="25" t="s">
        <v>3</v>
      </c>
      <c r="M95" s="25" t="s">
        <v>58</v>
      </c>
      <c r="N95" s="25" t="s">
        <v>2</v>
      </c>
      <c r="O95" s="25" t="s">
        <v>56</v>
      </c>
      <c r="P95" s="25" t="s">
        <v>69</v>
      </c>
      <c r="Q95" s="25" t="s">
        <v>69</v>
      </c>
      <c r="R95" s="25" t="s">
        <v>69</v>
      </c>
      <c r="S95" s="25" t="s">
        <v>70</v>
      </c>
      <c r="T95" s="25" t="s">
        <v>33</v>
      </c>
      <c r="V95" s="25" t="s">
        <v>69</v>
      </c>
      <c r="W95" s="25" t="s">
        <v>69</v>
      </c>
      <c r="X95" s="25" t="s">
        <v>69</v>
      </c>
      <c r="Y95" s="25" t="s">
        <v>56</v>
      </c>
      <c r="Z95" s="25" t="s">
        <v>55</v>
      </c>
      <c r="AB95" s="25" t="s">
        <v>33</v>
      </c>
      <c r="AD95" s="25" t="s">
        <v>33</v>
      </c>
      <c r="AE95" s="25" t="s">
        <v>34</v>
      </c>
      <c r="AF95" s="25" t="s">
        <v>54</v>
      </c>
      <c r="AG95" s="25" t="s">
        <v>51</v>
      </c>
      <c r="AI95" s="25" t="s">
        <v>51</v>
      </c>
      <c r="AK95" s="25" t="s">
        <v>204</v>
      </c>
      <c r="AL95" s="25" t="s">
        <v>36</v>
      </c>
      <c r="AM95" s="25" t="s">
        <v>38</v>
      </c>
      <c r="AN95" s="25" t="s">
        <v>20</v>
      </c>
      <c r="AP95" s="25" t="s">
        <v>32</v>
      </c>
      <c r="AQ95" s="25" t="s">
        <v>18</v>
      </c>
      <c r="AR95" s="25">
        <v>462.57</v>
      </c>
      <c r="AS95" s="25">
        <v>35.35</v>
      </c>
      <c r="AU95" s="25">
        <v>228.43</v>
      </c>
      <c r="AZ95" s="25">
        <v>88.68</v>
      </c>
      <c r="BG95" s="25">
        <v>45.05</v>
      </c>
      <c r="BM95" s="25">
        <v>41.08</v>
      </c>
      <c r="BO95" s="25">
        <v>23.98</v>
      </c>
    </row>
    <row r="96" spans="1:67" hidden="1" x14ac:dyDescent="0.2">
      <c r="A96" s="25">
        <v>107</v>
      </c>
      <c r="C96" s="25">
        <v>3</v>
      </c>
      <c r="D96" s="25" t="s">
        <v>63</v>
      </c>
      <c r="E96" s="25" t="s">
        <v>203</v>
      </c>
      <c r="F96" s="25" t="s">
        <v>202</v>
      </c>
      <c r="H96" s="25" t="s">
        <v>33</v>
      </c>
      <c r="I96" s="25" t="s">
        <v>3</v>
      </c>
      <c r="J96" s="25" t="s">
        <v>60</v>
      </c>
      <c r="K96" s="25" t="s">
        <v>1</v>
      </c>
      <c r="L96" s="25" t="s">
        <v>2</v>
      </c>
      <c r="M96" s="25" t="s">
        <v>58</v>
      </c>
      <c r="N96" s="25" t="s">
        <v>59</v>
      </c>
      <c r="O96" s="25" t="s">
        <v>69</v>
      </c>
      <c r="P96" s="25" t="s">
        <v>70</v>
      </c>
      <c r="Q96" s="25" t="s">
        <v>56</v>
      </c>
      <c r="R96" s="25" t="s">
        <v>56</v>
      </c>
      <c r="S96" s="25" t="s">
        <v>70</v>
      </c>
      <c r="T96" s="25" t="s">
        <v>34</v>
      </c>
      <c r="U96" s="25" t="s">
        <v>201</v>
      </c>
      <c r="V96" s="25" t="s">
        <v>56</v>
      </c>
      <c r="W96" s="25" t="s">
        <v>69</v>
      </c>
      <c r="X96" s="25" t="s">
        <v>69</v>
      </c>
      <c r="Y96" s="25" t="s">
        <v>68</v>
      </c>
      <c r="Z96" s="25" t="s">
        <v>55</v>
      </c>
      <c r="AB96" s="25" t="s">
        <v>33</v>
      </c>
      <c r="AD96" s="25" t="s">
        <v>33</v>
      </c>
      <c r="AE96" s="25" t="s">
        <v>33</v>
      </c>
      <c r="AR96" s="25">
        <v>115.55</v>
      </c>
      <c r="AS96" s="25">
        <v>6.8</v>
      </c>
      <c r="AU96" s="25">
        <v>60.94</v>
      </c>
      <c r="AZ96" s="25">
        <v>47.81</v>
      </c>
    </row>
    <row r="97" spans="1:67" hidden="1" x14ac:dyDescent="0.2">
      <c r="A97" s="25">
        <v>108</v>
      </c>
      <c r="B97" s="25" t="s">
        <v>199</v>
      </c>
      <c r="C97" s="25">
        <v>6</v>
      </c>
      <c r="D97" s="25" t="s">
        <v>63</v>
      </c>
      <c r="E97" s="25" t="s">
        <v>200</v>
      </c>
      <c r="F97" s="25" t="s">
        <v>199</v>
      </c>
      <c r="H97" s="25" t="s">
        <v>33</v>
      </c>
      <c r="I97" s="25" t="s">
        <v>60</v>
      </c>
      <c r="J97" s="25" t="s">
        <v>58</v>
      </c>
      <c r="K97" s="25" t="s">
        <v>2</v>
      </c>
      <c r="L97" s="25" t="s">
        <v>1</v>
      </c>
      <c r="M97" s="25" t="s">
        <v>59</v>
      </c>
      <c r="N97" s="25" t="s">
        <v>3</v>
      </c>
      <c r="O97" s="25" t="s">
        <v>69</v>
      </c>
      <c r="P97" s="25" t="s">
        <v>56</v>
      </c>
      <c r="Q97" s="25" t="s">
        <v>69</v>
      </c>
      <c r="R97" s="25" t="s">
        <v>69</v>
      </c>
      <c r="S97" s="25" t="s">
        <v>70</v>
      </c>
      <c r="T97" s="25" t="s">
        <v>33</v>
      </c>
      <c r="V97" s="25" t="s">
        <v>70</v>
      </c>
      <c r="W97" s="25" t="s">
        <v>68</v>
      </c>
      <c r="X97" s="25" t="s">
        <v>56</v>
      </c>
      <c r="Y97" s="25" t="s">
        <v>69</v>
      </c>
      <c r="Z97" s="25" t="s">
        <v>78</v>
      </c>
      <c r="AB97" s="25" t="s">
        <v>33</v>
      </c>
      <c r="AD97" s="25" t="s">
        <v>33</v>
      </c>
      <c r="AE97" s="25" t="s">
        <v>33</v>
      </c>
      <c r="AF97" s="25" t="s">
        <v>54</v>
      </c>
      <c r="AG97" s="25" t="s">
        <v>77</v>
      </c>
      <c r="AI97" s="25" t="s">
        <v>51</v>
      </c>
      <c r="AL97" s="25" t="s">
        <v>36</v>
      </c>
      <c r="AM97" s="25" t="s">
        <v>38</v>
      </c>
      <c r="AN97" s="25" t="s">
        <v>20</v>
      </c>
      <c r="AP97" s="25" t="s">
        <v>6</v>
      </c>
      <c r="AR97" s="25">
        <v>278.55</v>
      </c>
      <c r="AS97" s="25">
        <v>5.67</v>
      </c>
      <c r="AU97" s="25">
        <v>146.43</v>
      </c>
      <c r="AZ97" s="25">
        <v>86.8</v>
      </c>
      <c r="BG97" s="25">
        <v>25.2</v>
      </c>
      <c r="BM97" s="25">
        <v>2.41</v>
      </c>
      <c r="BO97" s="25">
        <v>12.04</v>
      </c>
    </row>
    <row r="98" spans="1:67" hidden="1" x14ac:dyDescent="0.2">
      <c r="A98" s="25">
        <v>109</v>
      </c>
      <c r="B98" s="25" t="s">
        <v>197</v>
      </c>
      <c r="C98" s="25">
        <v>6</v>
      </c>
      <c r="D98" s="25" t="s">
        <v>63</v>
      </c>
      <c r="E98" s="25" t="s">
        <v>198</v>
      </c>
      <c r="F98" s="25" t="s">
        <v>197</v>
      </c>
      <c r="H98" s="25" t="s">
        <v>33</v>
      </c>
      <c r="I98" s="25" t="s">
        <v>1</v>
      </c>
      <c r="J98" s="25" t="s">
        <v>2</v>
      </c>
      <c r="K98" s="25" t="s">
        <v>60</v>
      </c>
      <c r="L98" s="25" t="s">
        <v>3</v>
      </c>
      <c r="M98" s="25" t="s">
        <v>58</v>
      </c>
      <c r="N98" s="25" t="s">
        <v>59</v>
      </c>
      <c r="O98" s="25" t="s">
        <v>56</v>
      </c>
      <c r="P98" s="25" t="s">
        <v>69</v>
      </c>
      <c r="Q98" s="25" t="s">
        <v>56</v>
      </c>
      <c r="R98" s="25" t="s">
        <v>56</v>
      </c>
      <c r="S98" s="25" t="s">
        <v>70</v>
      </c>
      <c r="T98" s="25" t="s">
        <v>33</v>
      </c>
      <c r="V98" s="25" t="s">
        <v>69</v>
      </c>
      <c r="W98" s="25" t="s">
        <v>56</v>
      </c>
      <c r="X98" s="25" t="s">
        <v>56</v>
      </c>
      <c r="Y98" s="25" t="s">
        <v>70</v>
      </c>
      <c r="Z98" s="25" t="s">
        <v>55</v>
      </c>
      <c r="AB98" s="25" t="s">
        <v>33</v>
      </c>
      <c r="AD98" s="25" t="s">
        <v>33</v>
      </c>
      <c r="AE98" s="25" t="s">
        <v>33</v>
      </c>
      <c r="AF98" s="25" t="s">
        <v>54</v>
      </c>
      <c r="AG98" s="25" t="s">
        <v>77</v>
      </c>
      <c r="AI98" s="25" t="s">
        <v>77</v>
      </c>
      <c r="AL98" s="25" t="s">
        <v>37</v>
      </c>
      <c r="AM98" s="25" t="s">
        <v>38</v>
      </c>
      <c r="AN98" s="25" t="s">
        <v>20</v>
      </c>
      <c r="AP98" s="25" t="s">
        <v>5</v>
      </c>
      <c r="AR98" s="25">
        <v>156.61000000000001</v>
      </c>
      <c r="AS98" s="25">
        <v>6.08</v>
      </c>
      <c r="AU98" s="25">
        <v>60.22</v>
      </c>
      <c r="AZ98" s="25">
        <v>49.64</v>
      </c>
      <c r="BG98" s="25">
        <v>21.84</v>
      </c>
      <c r="BM98" s="25">
        <v>4.1900000000000004</v>
      </c>
      <c r="BO98" s="25">
        <v>14.64</v>
      </c>
    </row>
    <row r="99" spans="1:67" x14ac:dyDescent="0.2">
      <c r="A99" s="25">
        <v>110</v>
      </c>
      <c r="B99" s="25" t="s">
        <v>195</v>
      </c>
      <c r="C99" s="25">
        <v>6</v>
      </c>
      <c r="D99" s="25" t="s">
        <v>63</v>
      </c>
      <c r="E99" s="25" t="s">
        <v>196</v>
      </c>
      <c r="F99" s="25" t="s">
        <v>195</v>
      </c>
      <c r="H99" s="25" t="s">
        <v>33</v>
      </c>
      <c r="I99" s="25" t="s">
        <v>58</v>
      </c>
      <c r="J99" s="25" t="s">
        <v>60</v>
      </c>
      <c r="K99" s="25" t="s">
        <v>3</v>
      </c>
      <c r="L99" s="25" t="s">
        <v>1</v>
      </c>
      <c r="M99" s="25" t="s">
        <v>2</v>
      </c>
      <c r="N99" s="25" t="s">
        <v>59</v>
      </c>
      <c r="O99" s="25" t="s">
        <v>56</v>
      </c>
      <c r="P99" s="25" t="s">
        <v>56</v>
      </c>
      <c r="Q99" s="25" t="s">
        <v>70</v>
      </c>
      <c r="R99" s="25" t="s">
        <v>69</v>
      </c>
      <c r="S99" s="25" t="s">
        <v>68</v>
      </c>
      <c r="T99" s="25" t="s">
        <v>33</v>
      </c>
      <c r="V99" s="25" t="s">
        <v>56</v>
      </c>
      <c r="W99" s="25" t="s">
        <v>68</v>
      </c>
      <c r="X99" s="25" t="s">
        <v>69</v>
      </c>
      <c r="Y99" s="25" t="s">
        <v>69</v>
      </c>
      <c r="Z99" s="25" t="s">
        <v>32</v>
      </c>
      <c r="AA99" s="25" t="s">
        <v>194</v>
      </c>
      <c r="AB99" s="25" t="s">
        <v>33</v>
      </c>
      <c r="AD99" s="25" t="s">
        <v>33</v>
      </c>
      <c r="AE99" s="25" t="s">
        <v>33</v>
      </c>
      <c r="AF99" s="25" t="s">
        <v>54</v>
      </c>
      <c r="AG99" s="25" t="s">
        <v>51</v>
      </c>
      <c r="AI99" s="25" t="s">
        <v>51</v>
      </c>
      <c r="AK99" s="25" t="s">
        <v>193</v>
      </c>
      <c r="AL99" s="25" t="s">
        <v>36</v>
      </c>
      <c r="AM99" s="25" t="s">
        <v>38</v>
      </c>
      <c r="AN99" s="25" t="s">
        <v>20</v>
      </c>
      <c r="AP99" s="25" t="s">
        <v>8</v>
      </c>
      <c r="AR99" s="25">
        <v>689.1</v>
      </c>
      <c r="AS99" s="25">
        <v>5.84</v>
      </c>
      <c r="AU99" s="25">
        <v>68.13</v>
      </c>
      <c r="AZ99" s="25">
        <v>396.14</v>
      </c>
      <c r="BG99" s="25">
        <v>113.14</v>
      </c>
      <c r="BM99" s="25">
        <v>89.8</v>
      </c>
      <c r="BO99" s="25">
        <v>16.05</v>
      </c>
    </row>
    <row r="100" spans="1:67" hidden="1" x14ac:dyDescent="0.2">
      <c r="A100" s="25">
        <v>111</v>
      </c>
      <c r="C100" s="25">
        <v>2</v>
      </c>
      <c r="D100" s="25" t="s">
        <v>63</v>
      </c>
      <c r="E100" s="25" t="s">
        <v>192</v>
      </c>
      <c r="F100" s="25" t="s">
        <v>191</v>
      </c>
      <c r="G100" s="26" t="s">
        <v>74</v>
      </c>
      <c r="H100" s="25" t="s">
        <v>33</v>
      </c>
      <c r="I100" s="25" t="s">
        <v>59</v>
      </c>
      <c r="J100" s="25" t="s">
        <v>3</v>
      </c>
      <c r="K100" s="25" t="s">
        <v>60</v>
      </c>
      <c r="L100" s="25" t="s">
        <v>1</v>
      </c>
      <c r="M100" s="25" t="s">
        <v>2</v>
      </c>
      <c r="N100" s="25" t="s">
        <v>58</v>
      </c>
      <c r="O100" s="25" t="s">
        <v>69</v>
      </c>
      <c r="P100" s="25" t="s">
        <v>56</v>
      </c>
      <c r="Q100" s="25" t="s">
        <v>70</v>
      </c>
      <c r="R100" s="25" t="s">
        <v>70</v>
      </c>
      <c r="S100" s="25" t="s">
        <v>56</v>
      </c>
      <c r="T100" s="25" t="s">
        <v>33</v>
      </c>
      <c r="AB100" s="25" t="s">
        <v>64</v>
      </c>
      <c r="AD100" s="25" t="s">
        <v>64</v>
      </c>
      <c r="AE100" s="25" t="s">
        <v>64</v>
      </c>
      <c r="AR100" s="25">
        <v>74.72</v>
      </c>
      <c r="AS100" s="25">
        <v>9.99</v>
      </c>
      <c r="AU100" s="25">
        <v>64.73</v>
      </c>
    </row>
    <row r="101" spans="1:67" hidden="1" x14ac:dyDescent="0.2">
      <c r="A101" s="25">
        <v>112</v>
      </c>
      <c r="D101" s="25" t="s">
        <v>63</v>
      </c>
      <c r="E101" s="25" t="s">
        <v>190</v>
      </c>
      <c r="F101" s="25" t="s">
        <v>190</v>
      </c>
      <c r="H101" s="25" t="s">
        <v>64</v>
      </c>
      <c r="T101" s="25" t="s">
        <v>64</v>
      </c>
      <c r="AB101" s="25" t="s">
        <v>64</v>
      </c>
      <c r="AD101" s="25" t="s">
        <v>64</v>
      </c>
      <c r="AE101" s="25" t="s">
        <v>64</v>
      </c>
      <c r="AR101" s="25">
        <v>0</v>
      </c>
    </row>
    <row r="102" spans="1:67" hidden="1" x14ac:dyDescent="0.2">
      <c r="A102" s="25">
        <v>113</v>
      </c>
      <c r="C102" s="25">
        <v>1</v>
      </c>
      <c r="D102" s="25" t="s">
        <v>63</v>
      </c>
      <c r="E102" s="25" t="s">
        <v>189</v>
      </c>
      <c r="F102" s="25" t="s">
        <v>188</v>
      </c>
      <c r="H102" s="25" t="s">
        <v>33</v>
      </c>
      <c r="T102" s="25" t="s">
        <v>64</v>
      </c>
      <c r="AB102" s="25" t="s">
        <v>64</v>
      </c>
      <c r="AD102" s="25" t="s">
        <v>64</v>
      </c>
      <c r="AE102" s="25" t="s">
        <v>64</v>
      </c>
      <c r="AR102" s="25">
        <v>7.24</v>
      </c>
      <c r="AS102" s="25">
        <v>7.24</v>
      </c>
    </row>
    <row r="103" spans="1:67" hidden="1" x14ac:dyDescent="0.2">
      <c r="A103" s="25">
        <v>114</v>
      </c>
      <c r="C103" s="25">
        <v>1</v>
      </c>
      <c r="D103" s="25" t="s">
        <v>63</v>
      </c>
      <c r="E103" s="25" t="s">
        <v>187</v>
      </c>
      <c r="F103" s="25" t="s">
        <v>181</v>
      </c>
      <c r="H103" s="25" t="s">
        <v>33</v>
      </c>
      <c r="T103" s="25" t="s">
        <v>64</v>
      </c>
      <c r="AB103" s="25" t="s">
        <v>64</v>
      </c>
      <c r="AD103" s="25" t="s">
        <v>64</v>
      </c>
      <c r="AE103" s="25" t="s">
        <v>64</v>
      </c>
      <c r="AR103" s="25">
        <v>12.96</v>
      </c>
      <c r="AS103" s="25">
        <v>12.96</v>
      </c>
    </row>
    <row r="104" spans="1:67" hidden="1" x14ac:dyDescent="0.2">
      <c r="A104" s="25">
        <v>115</v>
      </c>
      <c r="B104" s="25" t="s">
        <v>186</v>
      </c>
      <c r="C104" s="25">
        <v>6</v>
      </c>
      <c r="D104" s="25" t="s">
        <v>63</v>
      </c>
      <c r="E104" s="25" t="s">
        <v>182</v>
      </c>
      <c r="F104" s="25" t="s">
        <v>186</v>
      </c>
      <c r="H104" s="25" t="s">
        <v>33</v>
      </c>
      <c r="I104" s="25" t="s">
        <v>2</v>
      </c>
      <c r="J104" s="25" t="s">
        <v>1</v>
      </c>
      <c r="K104" s="25" t="s">
        <v>3</v>
      </c>
      <c r="L104" s="25" t="s">
        <v>60</v>
      </c>
      <c r="M104" s="25" t="s">
        <v>58</v>
      </c>
      <c r="N104" s="25" t="s">
        <v>59</v>
      </c>
      <c r="O104" s="25" t="s">
        <v>56</v>
      </c>
      <c r="P104" s="25" t="s">
        <v>56</v>
      </c>
      <c r="Q104" s="25" t="s">
        <v>56</v>
      </c>
      <c r="R104" s="25" t="s">
        <v>56</v>
      </c>
      <c r="S104" s="25" t="s">
        <v>56</v>
      </c>
      <c r="T104" s="25" t="s">
        <v>33</v>
      </c>
      <c r="V104" s="25" t="s">
        <v>56</v>
      </c>
      <c r="W104" s="25" t="s">
        <v>56</v>
      </c>
      <c r="X104" s="25" t="s">
        <v>56</v>
      </c>
      <c r="Y104" s="25" t="s">
        <v>56</v>
      </c>
      <c r="Z104" s="25" t="s">
        <v>32</v>
      </c>
      <c r="AA104" s="25" t="s">
        <v>185</v>
      </c>
      <c r="AB104" s="25" t="s">
        <v>33</v>
      </c>
      <c r="AD104" s="25" t="s">
        <v>33</v>
      </c>
      <c r="AE104" s="25" t="s">
        <v>33</v>
      </c>
      <c r="AF104" s="25" t="s">
        <v>54</v>
      </c>
      <c r="AG104" s="25" t="s">
        <v>51</v>
      </c>
      <c r="AI104" s="25" t="s">
        <v>53</v>
      </c>
      <c r="AJ104" s="25" t="s">
        <v>184</v>
      </c>
      <c r="AL104" s="25" t="s">
        <v>36</v>
      </c>
      <c r="AM104" s="25" t="s">
        <v>38</v>
      </c>
      <c r="AN104" s="25" t="s">
        <v>20</v>
      </c>
      <c r="AP104" s="25" t="s">
        <v>32</v>
      </c>
      <c r="AQ104" s="25" t="s">
        <v>183</v>
      </c>
      <c r="AR104" s="25">
        <v>339.96</v>
      </c>
      <c r="AS104" s="25">
        <v>8.1</v>
      </c>
      <c r="AU104" s="25">
        <v>59.27</v>
      </c>
      <c r="AZ104" s="25">
        <v>68.930000000000007</v>
      </c>
      <c r="BG104" s="25">
        <v>174.8</v>
      </c>
      <c r="BM104" s="25">
        <v>12.84</v>
      </c>
      <c r="BO104" s="25">
        <v>16.02</v>
      </c>
    </row>
    <row r="105" spans="1:67" hidden="1" x14ac:dyDescent="0.2">
      <c r="A105" s="25">
        <v>116</v>
      </c>
      <c r="C105" s="25">
        <v>1</v>
      </c>
      <c r="D105" s="25" t="s">
        <v>63</v>
      </c>
      <c r="E105" s="25" t="s">
        <v>182</v>
      </c>
      <c r="F105" s="25" t="s">
        <v>181</v>
      </c>
      <c r="H105" s="25" t="s">
        <v>33</v>
      </c>
      <c r="T105" s="25" t="s">
        <v>64</v>
      </c>
      <c r="AB105" s="25" t="s">
        <v>64</v>
      </c>
      <c r="AD105" s="25" t="s">
        <v>64</v>
      </c>
      <c r="AE105" s="25" t="s">
        <v>64</v>
      </c>
      <c r="AR105" s="25">
        <v>11.83</v>
      </c>
      <c r="AS105" s="25">
        <v>11.83</v>
      </c>
    </row>
    <row r="106" spans="1:67" hidden="1" x14ac:dyDescent="0.2">
      <c r="A106" s="25">
        <v>117</v>
      </c>
      <c r="B106" s="25" t="s">
        <v>179</v>
      </c>
      <c r="C106" s="25">
        <v>6</v>
      </c>
      <c r="D106" s="25" t="s">
        <v>63</v>
      </c>
      <c r="E106" s="25" t="s">
        <v>180</v>
      </c>
      <c r="F106" s="25" t="s">
        <v>179</v>
      </c>
      <c r="H106" s="25" t="s">
        <v>33</v>
      </c>
      <c r="I106" s="25" t="s">
        <v>60</v>
      </c>
      <c r="J106" s="25" t="s">
        <v>1</v>
      </c>
      <c r="K106" s="25" t="s">
        <v>3</v>
      </c>
      <c r="L106" s="25" t="s">
        <v>2</v>
      </c>
      <c r="M106" s="25" t="s">
        <v>58</v>
      </c>
      <c r="N106" s="25" t="s">
        <v>59</v>
      </c>
      <c r="O106" s="25" t="s">
        <v>56</v>
      </c>
      <c r="P106" s="25" t="s">
        <v>56</v>
      </c>
      <c r="Q106" s="25" t="s">
        <v>70</v>
      </c>
      <c r="R106" s="25" t="s">
        <v>70</v>
      </c>
      <c r="S106" s="25" t="s">
        <v>69</v>
      </c>
      <c r="T106" s="25" t="s">
        <v>34</v>
      </c>
      <c r="U106" s="25" t="s">
        <v>178</v>
      </c>
      <c r="V106" s="25" t="s">
        <v>70</v>
      </c>
      <c r="W106" s="25" t="s">
        <v>69</v>
      </c>
      <c r="X106" s="25" t="s">
        <v>69</v>
      </c>
      <c r="Y106" s="25" t="s">
        <v>70</v>
      </c>
      <c r="Z106" s="25" t="s">
        <v>55</v>
      </c>
      <c r="AB106" s="25" t="s">
        <v>33</v>
      </c>
      <c r="AD106" s="25" t="s">
        <v>34</v>
      </c>
      <c r="AE106" s="25" t="s">
        <v>33</v>
      </c>
      <c r="AF106" s="25" t="s">
        <v>54</v>
      </c>
      <c r="AG106" s="25" t="s">
        <v>51</v>
      </c>
      <c r="AI106" s="25" t="s">
        <v>77</v>
      </c>
      <c r="AL106" s="25" t="s">
        <v>37</v>
      </c>
      <c r="AM106" s="25" t="s">
        <v>38</v>
      </c>
      <c r="AN106" s="25" t="s">
        <v>20</v>
      </c>
      <c r="AP106" s="25" t="s">
        <v>9</v>
      </c>
      <c r="AR106" s="25">
        <v>237.34</v>
      </c>
      <c r="AS106" s="25">
        <v>15.67</v>
      </c>
      <c r="AU106" s="25">
        <v>131.6</v>
      </c>
      <c r="AZ106" s="25">
        <v>40.47</v>
      </c>
      <c r="BG106" s="25">
        <v>27.16</v>
      </c>
      <c r="BM106" s="25">
        <v>4.88</v>
      </c>
      <c r="BO106" s="25">
        <v>17.559999999999999</v>
      </c>
    </row>
    <row r="107" spans="1:67" hidden="1" x14ac:dyDescent="0.2">
      <c r="A107" s="25">
        <v>118</v>
      </c>
      <c r="C107" s="25">
        <v>1</v>
      </c>
      <c r="D107" s="25" t="s">
        <v>63</v>
      </c>
      <c r="E107" s="25" t="s">
        <v>177</v>
      </c>
      <c r="F107" s="25" t="s">
        <v>176</v>
      </c>
      <c r="H107" s="25" t="s">
        <v>33</v>
      </c>
      <c r="T107" s="25" t="s">
        <v>64</v>
      </c>
      <c r="AB107" s="25" t="s">
        <v>64</v>
      </c>
      <c r="AD107" s="25" t="s">
        <v>64</v>
      </c>
      <c r="AE107" s="25" t="s">
        <v>64</v>
      </c>
      <c r="AR107" s="25">
        <v>6.82</v>
      </c>
      <c r="AS107" s="25">
        <v>6.82</v>
      </c>
    </row>
    <row r="108" spans="1:67" hidden="1" x14ac:dyDescent="0.2">
      <c r="A108" s="25">
        <v>119</v>
      </c>
      <c r="B108" s="25" t="s">
        <v>174</v>
      </c>
      <c r="C108" s="25">
        <v>6</v>
      </c>
      <c r="D108" s="25" t="s">
        <v>63</v>
      </c>
      <c r="E108" s="25" t="s">
        <v>175</v>
      </c>
      <c r="F108" s="25" t="s">
        <v>174</v>
      </c>
      <c r="H108" s="25" t="s">
        <v>33</v>
      </c>
      <c r="I108" s="25" t="s">
        <v>1</v>
      </c>
      <c r="J108" s="25" t="s">
        <v>60</v>
      </c>
      <c r="K108" s="25" t="s">
        <v>58</v>
      </c>
      <c r="L108" s="25" t="s">
        <v>59</v>
      </c>
      <c r="M108" s="25" t="s">
        <v>2</v>
      </c>
      <c r="N108" s="25" t="s">
        <v>3</v>
      </c>
      <c r="O108" s="25" t="s">
        <v>56</v>
      </c>
      <c r="P108" s="25" t="s">
        <v>69</v>
      </c>
      <c r="Q108" s="25" t="s">
        <v>69</v>
      </c>
      <c r="R108" s="25" t="s">
        <v>69</v>
      </c>
      <c r="S108" s="25" t="s">
        <v>70</v>
      </c>
      <c r="T108" s="25" t="s">
        <v>33</v>
      </c>
      <c r="V108" s="25" t="s">
        <v>68</v>
      </c>
      <c r="W108" s="25" t="s">
        <v>56</v>
      </c>
      <c r="X108" s="25" t="s">
        <v>56</v>
      </c>
      <c r="Y108" s="25" t="s">
        <v>56</v>
      </c>
      <c r="Z108" s="25" t="s">
        <v>78</v>
      </c>
      <c r="AB108" s="25" t="s">
        <v>33</v>
      </c>
      <c r="AD108" s="25" t="s">
        <v>33</v>
      </c>
      <c r="AE108" s="25" t="s">
        <v>34</v>
      </c>
      <c r="AF108" s="25" t="s">
        <v>73</v>
      </c>
      <c r="AG108" s="25" t="s">
        <v>77</v>
      </c>
      <c r="AI108" s="25" t="s">
        <v>77</v>
      </c>
      <c r="AL108" s="25" t="s">
        <v>36</v>
      </c>
      <c r="AM108" s="25" t="s">
        <v>38</v>
      </c>
      <c r="AN108" s="25" t="s">
        <v>20</v>
      </c>
      <c r="AP108" s="25" t="s">
        <v>24</v>
      </c>
      <c r="AR108" s="25">
        <v>129.56</v>
      </c>
      <c r="AS108" s="25">
        <v>4.3</v>
      </c>
      <c r="AU108" s="25">
        <v>56.98</v>
      </c>
      <c r="AZ108" s="25">
        <v>36.21</v>
      </c>
      <c r="BG108" s="25">
        <v>19.16</v>
      </c>
      <c r="BM108" s="25">
        <v>3.37</v>
      </c>
      <c r="BO108" s="25">
        <v>9.5399999999999991</v>
      </c>
    </row>
    <row r="109" spans="1:67" x14ac:dyDescent="0.2">
      <c r="A109" s="25">
        <v>120</v>
      </c>
      <c r="B109" s="25" t="s">
        <v>172</v>
      </c>
      <c r="C109" s="25">
        <v>6</v>
      </c>
      <c r="D109" s="25" t="s">
        <v>63</v>
      </c>
      <c r="E109" s="25" t="s">
        <v>173</v>
      </c>
      <c r="F109" s="25" t="s">
        <v>172</v>
      </c>
      <c r="H109" s="25" t="s">
        <v>33</v>
      </c>
      <c r="I109" s="25" t="s">
        <v>60</v>
      </c>
      <c r="J109" s="25" t="s">
        <v>2</v>
      </c>
      <c r="K109" s="25" t="s">
        <v>1</v>
      </c>
      <c r="L109" s="25" t="s">
        <v>58</v>
      </c>
      <c r="M109" s="25" t="s">
        <v>3</v>
      </c>
      <c r="N109" s="25" t="s">
        <v>59</v>
      </c>
      <c r="O109" s="25" t="s">
        <v>69</v>
      </c>
      <c r="P109" s="25" t="s">
        <v>56</v>
      </c>
      <c r="Q109" s="25" t="s">
        <v>56</v>
      </c>
      <c r="R109" s="25" t="s">
        <v>69</v>
      </c>
      <c r="S109" s="25" t="s">
        <v>70</v>
      </c>
      <c r="T109" s="25" t="s">
        <v>33</v>
      </c>
      <c r="V109" s="25" t="s">
        <v>69</v>
      </c>
      <c r="W109" s="25" t="s">
        <v>56</v>
      </c>
      <c r="X109" s="25" t="s">
        <v>69</v>
      </c>
      <c r="Y109" s="25" t="s">
        <v>56</v>
      </c>
      <c r="Z109" s="25" t="s">
        <v>32</v>
      </c>
      <c r="AA109" s="25" t="s">
        <v>171</v>
      </c>
      <c r="AB109" s="25" t="s">
        <v>33</v>
      </c>
      <c r="AD109" s="25" t="s">
        <v>33</v>
      </c>
      <c r="AE109" s="25" t="s">
        <v>33</v>
      </c>
      <c r="AF109" s="25" t="s">
        <v>54</v>
      </c>
      <c r="AG109" s="25" t="s">
        <v>53</v>
      </c>
      <c r="AH109" s="25" t="s">
        <v>170</v>
      </c>
      <c r="AI109" s="25" t="s">
        <v>53</v>
      </c>
      <c r="AJ109" s="25" t="s">
        <v>169</v>
      </c>
      <c r="AK109" s="25" t="s">
        <v>168</v>
      </c>
      <c r="AL109" s="25" t="s">
        <v>36</v>
      </c>
      <c r="AM109" s="25" t="s">
        <v>38</v>
      </c>
      <c r="AN109" s="25" t="s">
        <v>20</v>
      </c>
      <c r="AP109" s="25" t="s">
        <v>9</v>
      </c>
      <c r="AR109" s="25">
        <v>565.20000000000005</v>
      </c>
      <c r="AS109" s="25">
        <v>16.04</v>
      </c>
      <c r="AU109" s="25">
        <v>84.75</v>
      </c>
      <c r="AZ109" s="25">
        <v>62.15</v>
      </c>
      <c r="BG109" s="25">
        <v>361.48</v>
      </c>
      <c r="BM109" s="25">
        <v>25.38</v>
      </c>
      <c r="BO109" s="25">
        <v>15.4</v>
      </c>
    </row>
    <row r="110" spans="1:67" hidden="1" x14ac:dyDescent="0.2">
      <c r="A110" s="25">
        <v>121</v>
      </c>
      <c r="B110" s="25" t="s">
        <v>166</v>
      </c>
      <c r="C110" s="25">
        <v>6</v>
      </c>
      <c r="D110" s="25" t="s">
        <v>63</v>
      </c>
      <c r="E110" s="25" t="s">
        <v>167</v>
      </c>
      <c r="F110" s="25" t="s">
        <v>166</v>
      </c>
      <c r="H110" s="25" t="s">
        <v>33</v>
      </c>
      <c r="I110" s="25" t="s">
        <v>59</v>
      </c>
      <c r="J110" s="25" t="s">
        <v>60</v>
      </c>
      <c r="K110" s="25" t="s">
        <v>1</v>
      </c>
      <c r="L110" s="25" t="s">
        <v>2</v>
      </c>
      <c r="M110" s="25" t="s">
        <v>3</v>
      </c>
      <c r="N110" s="25" t="s">
        <v>58</v>
      </c>
      <c r="O110" s="25" t="s">
        <v>69</v>
      </c>
      <c r="P110" s="25" t="s">
        <v>69</v>
      </c>
      <c r="Q110" s="25" t="s">
        <v>69</v>
      </c>
      <c r="R110" s="25" t="s">
        <v>56</v>
      </c>
      <c r="S110" s="25" t="s">
        <v>70</v>
      </c>
      <c r="T110" s="25" t="s">
        <v>33</v>
      </c>
      <c r="V110" s="25" t="s">
        <v>69</v>
      </c>
      <c r="W110" s="25" t="s">
        <v>56</v>
      </c>
      <c r="X110" s="25" t="s">
        <v>69</v>
      </c>
      <c r="Y110" s="25" t="s">
        <v>68</v>
      </c>
      <c r="Z110" s="25" t="s">
        <v>55</v>
      </c>
      <c r="AB110" s="25" t="s">
        <v>33</v>
      </c>
      <c r="AD110" s="25" t="s">
        <v>34</v>
      </c>
      <c r="AE110" s="25" t="s">
        <v>34</v>
      </c>
      <c r="AF110" s="25" t="s">
        <v>54</v>
      </c>
      <c r="AG110" s="25" t="s">
        <v>77</v>
      </c>
      <c r="AI110" s="25" t="s">
        <v>51</v>
      </c>
      <c r="AL110" s="25" t="s">
        <v>37</v>
      </c>
      <c r="AM110" s="25" t="s">
        <v>38</v>
      </c>
      <c r="AN110" s="25" t="s">
        <v>20</v>
      </c>
      <c r="AP110" s="25" t="s">
        <v>6</v>
      </c>
      <c r="AR110" s="25">
        <v>223.11</v>
      </c>
      <c r="AS110" s="25">
        <v>8.76</v>
      </c>
      <c r="AU110" s="25">
        <v>107.95</v>
      </c>
      <c r="AZ110" s="25">
        <v>51.62</v>
      </c>
      <c r="BG110" s="25">
        <v>26.62</v>
      </c>
      <c r="BM110" s="25">
        <v>7.42</v>
      </c>
      <c r="BO110" s="25">
        <v>20.74</v>
      </c>
    </row>
    <row r="111" spans="1:67" hidden="1" x14ac:dyDescent="0.2">
      <c r="A111" s="25">
        <v>122</v>
      </c>
      <c r="B111" s="30" t="s">
        <v>492</v>
      </c>
      <c r="C111" s="25">
        <v>1</v>
      </c>
      <c r="D111" s="25" t="s">
        <v>63</v>
      </c>
      <c r="E111" s="25" t="s">
        <v>165</v>
      </c>
      <c r="F111" s="25" t="s">
        <v>164</v>
      </c>
      <c r="H111" s="25" t="s">
        <v>34</v>
      </c>
      <c r="T111" s="25" t="s">
        <v>64</v>
      </c>
      <c r="AB111" s="25" t="s">
        <v>64</v>
      </c>
      <c r="AD111" s="25" t="s">
        <v>64</v>
      </c>
      <c r="AE111" s="25" t="s">
        <v>64</v>
      </c>
      <c r="AR111" s="25">
        <v>8.2100000000000009</v>
      </c>
      <c r="AS111" s="25">
        <v>8.2100000000000009</v>
      </c>
    </row>
    <row r="112" spans="1:67" hidden="1" x14ac:dyDescent="0.2">
      <c r="A112" s="25">
        <v>125</v>
      </c>
      <c r="B112" s="25" t="s">
        <v>162</v>
      </c>
      <c r="C112" s="25">
        <v>6</v>
      </c>
      <c r="D112" s="25" t="s">
        <v>63</v>
      </c>
      <c r="E112" s="25" t="s">
        <v>163</v>
      </c>
      <c r="F112" s="25" t="s">
        <v>162</v>
      </c>
      <c r="H112" s="25" t="s">
        <v>33</v>
      </c>
      <c r="I112" s="25" t="s">
        <v>59</v>
      </c>
      <c r="J112" s="25" t="s">
        <v>60</v>
      </c>
      <c r="K112" s="25" t="s">
        <v>1</v>
      </c>
      <c r="L112" s="25" t="s">
        <v>2</v>
      </c>
      <c r="M112" s="25" t="s">
        <v>3</v>
      </c>
      <c r="N112" s="25" t="s">
        <v>58</v>
      </c>
      <c r="O112" s="25" t="s">
        <v>56</v>
      </c>
      <c r="P112" s="25" t="s">
        <v>69</v>
      </c>
      <c r="Q112" s="25" t="s">
        <v>70</v>
      </c>
      <c r="R112" s="25" t="s">
        <v>69</v>
      </c>
      <c r="S112" s="25" t="s">
        <v>70</v>
      </c>
      <c r="T112" s="25" t="s">
        <v>33</v>
      </c>
      <c r="V112" s="25" t="s">
        <v>69</v>
      </c>
      <c r="W112" s="25" t="s">
        <v>70</v>
      </c>
      <c r="X112" s="25" t="s">
        <v>69</v>
      </c>
      <c r="Y112" s="25" t="s">
        <v>70</v>
      </c>
      <c r="Z112" s="25" t="s">
        <v>161</v>
      </c>
      <c r="AB112" s="25" t="s">
        <v>33</v>
      </c>
      <c r="AD112" s="25" t="s">
        <v>33</v>
      </c>
      <c r="AE112" s="25" t="s">
        <v>33</v>
      </c>
      <c r="AF112" s="25" t="s">
        <v>73</v>
      </c>
      <c r="AG112" s="25" t="s">
        <v>51</v>
      </c>
      <c r="AI112" s="25" t="s">
        <v>77</v>
      </c>
      <c r="AL112" s="25" t="s">
        <v>36</v>
      </c>
      <c r="AM112" s="25" t="s">
        <v>38</v>
      </c>
      <c r="AN112" s="25" t="s">
        <v>4</v>
      </c>
      <c r="AP112" s="25" t="s">
        <v>32</v>
      </c>
      <c r="AQ112" s="25" t="s">
        <v>23</v>
      </c>
      <c r="AR112" s="25">
        <v>1809.65</v>
      </c>
      <c r="AS112" s="25">
        <v>10.25</v>
      </c>
      <c r="AU112" s="25">
        <v>123.8</v>
      </c>
      <c r="AZ112" s="25">
        <v>60.81</v>
      </c>
      <c r="BG112" s="25">
        <v>56.63</v>
      </c>
      <c r="BM112" s="25">
        <v>27.1</v>
      </c>
      <c r="BO112" s="25">
        <v>1531.06</v>
      </c>
    </row>
    <row r="113" spans="1:67" x14ac:dyDescent="0.2">
      <c r="A113" s="25">
        <v>124</v>
      </c>
      <c r="B113" s="25" t="s">
        <v>159</v>
      </c>
      <c r="C113" s="25">
        <v>6</v>
      </c>
      <c r="D113" s="25" t="s">
        <v>63</v>
      </c>
      <c r="E113" s="25" t="s">
        <v>160</v>
      </c>
      <c r="F113" s="25" t="s">
        <v>159</v>
      </c>
      <c r="H113" s="25" t="s">
        <v>33</v>
      </c>
      <c r="I113" s="25" t="s">
        <v>59</v>
      </c>
      <c r="J113" s="25" t="s">
        <v>58</v>
      </c>
      <c r="K113" s="25" t="s">
        <v>60</v>
      </c>
      <c r="L113" s="25" t="s">
        <v>3</v>
      </c>
      <c r="M113" s="25" t="s">
        <v>1</v>
      </c>
      <c r="N113" s="25" t="s">
        <v>2</v>
      </c>
      <c r="O113" s="25" t="s">
        <v>56</v>
      </c>
      <c r="P113" s="25" t="s">
        <v>69</v>
      </c>
      <c r="Q113" s="25" t="s">
        <v>69</v>
      </c>
      <c r="R113" s="25" t="s">
        <v>69</v>
      </c>
      <c r="S113" s="25" t="s">
        <v>70</v>
      </c>
      <c r="T113" s="25" t="s">
        <v>33</v>
      </c>
      <c r="V113" s="25" t="s">
        <v>70</v>
      </c>
      <c r="W113" s="25" t="s">
        <v>69</v>
      </c>
      <c r="X113" s="25" t="s">
        <v>69</v>
      </c>
      <c r="Y113" s="25" t="s">
        <v>56</v>
      </c>
      <c r="Z113" s="25" t="s">
        <v>55</v>
      </c>
      <c r="AB113" s="25" t="s">
        <v>33</v>
      </c>
      <c r="AD113" s="25" t="s">
        <v>33</v>
      </c>
      <c r="AE113" s="25" t="s">
        <v>34</v>
      </c>
      <c r="AF113" s="25" t="s">
        <v>54</v>
      </c>
      <c r="AG113" s="25" t="s">
        <v>51</v>
      </c>
      <c r="AI113" s="25" t="s">
        <v>77</v>
      </c>
      <c r="AK113" s="25" t="s">
        <v>158</v>
      </c>
      <c r="AL113" s="25" t="s">
        <v>37</v>
      </c>
      <c r="AM113" s="25" t="s">
        <v>50</v>
      </c>
      <c r="AN113" s="25" t="s">
        <v>20</v>
      </c>
      <c r="AP113" s="25" t="s">
        <v>32</v>
      </c>
      <c r="AQ113" s="25" t="s">
        <v>17</v>
      </c>
      <c r="AR113" s="25">
        <v>331.18</v>
      </c>
      <c r="AS113" s="25">
        <v>10.85</v>
      </c>
      <c r="AU113" s="25">
        <v>135.79</v>
      </c>
      <c r="AZ113" s="25">
        <v>66.150000000000006</v>
      </c>
      <c r="BG113" s="25">
        <v>39.700000000000003</v>
      </c>
      <c r="BM113" s="25">
        <v>46.32</v>
      </c>
      <c r="BO113" s="25">
        <v>32.369999999999997</v>
      </c>
    </row>
    <row r="114" spans="1:67" hidden="1" x14ac:dyDescent="0.2">
      <c r="A114" s="25">
        <v>126</v>
      </c>
      <c r="B114" s="25" t="s">
        <v>156</v>
      </c>
      <c r="C114" s="25">
        <v>6</v>
      </c>
      <c r="D114" s="25" t="s">
        <v>63</v>
      </c>
      <c r="E114" s="25" t="s">
        <v>157</v>
      </c>
      <c r="F114" s="25" t="s">
        <v>156</v>
      </c>
      <c r="G114" s="26" t="s">
        <v>74</v>
      </c>
      <c r="H114" s="25" t="s">
        <v>33</v>
      </c>
      <c r="I114" s="25" t="s">
        <v>58</v>
      </c>
      <c r="J114" s="25" t="s">
        <v>1</v>
      </c>
      <c r="K114" s="25" t="s">
        <v>3</v>
      </c>
      <c r="L114" s="25" t="s">
        <v>2</v>
      </c>
      <c r="M114" s="25" t="s">
        <v>60</v>
      </c>
      <c r="N114" s="25" t="s">
        <v>59</v>
      </c>
      <c r="O114" s="25" t="s">
        <v>56</v>
      </c>
      <c r="P114" s="25" t="s">
        <v>56</v>
      </c>
      <c r="Q114" s="25" t="s">
        <v>69</v>
      </c>
      <c r="R114" s="25" t="s">
        <v>69</v>
      </c>
      <c r="S114" s="25" t="s">
        <v>70</v>
      </c>
      <c r="T114" s="25" t="s">
        <v>33</v>
      </c>
      <c r="V114" s="25" t="s">
        <v>69</v>
      </c>
      <c r="W114" s="25" t="s">
        <v>69</v>
      </c>
      <c r="X114" s="25" t="s">
        <v>69</v>
      </c>
      <c r="Y114" s="25" t="s">
        <v>68</v>
      </c>
      <c r="Z114" s="25" t="s">
        <v>55</v>
      </c>
      <c r="AB114" s="25" t="s">
        <v>34</v>
      </c>
      <c r="AC114" s="25">
        <v>5</v>
      </c>
      <c r="AD114" s="25" t="s">
        <v>33</v>
      </c>
      <c r="AE114" s="25" t="s">
        <v>33</v>
      </c>
      <c r="AF114" s="25" t="s">
        <v>54</v>
      </c>
      <c r="AG114" s="25" t="s">
        <v>77</v>
      </c>
      <c r="AI114" s="25" t="s">
        <v>77</v>
      </c>
      <c r="AL114" s="25" t="s">
        <v>36</v>
      </c>
      <c r="AM114" s="25" t="s">
        <v>38</v>
      </c>
      <c r="AN114" s="25" t="s">
        <v>20</v>
      </c>
      <c r="AP114" s="25" t="s">
        <v>12</v>
      </c>
      <c r="AR114" s="25">
        <v>155.83000000000001</v>
      </c>
      <c r="AS114" s="25">
        <v>5.86</v>
      </c>
      <c r="AU114" s="25">
        <v>59.58</v>
      </c>
      <c r="AZ114" s="25">
        <v>48.83</v>
      </c>
      <c r="BG114" s="25">
        <v>23.53</v>
      </c>
      <c r="BM114" s="25">
        <v>7.44</v>
      </c>
      <c r="BO114" s="25">
        <v>10.59</v>
      </c>
    </row>
    <row r="115" spans="1:67" x14ac:dyDescent="0.2">
      <c r="A115" s="25">
        <v>127</v>
      </c>
      <c r="B115" s="25" t="s">
        <v>154</v>
      </c>
      <c r="C115" s="25">
        <v>6</v>
      </c>
      <c r="D115" s="25" t="s">
        <v>63</v>
      </c>
      <c r="E115" s="25" t="s">
        <v>155</v>
      </c>
      <c r="F115" s="25" t="s">
        <v>154</v>
      </c>
      <c r="H115" s="25" t="s">
        <v>33</v>
      </c>
      <c r="I115" s="25" t="s">
        <v>1</v>
      </c>
      <c r="J115" s="25" t="s">
        <v>60</v>
      </c>
      <c r="K115" s="25" t="s">
        <v>3</v>
      </c>
      <c r="L115" s="25" t="s">
        <v>58</v>
      </c>
      <c r="M115" s="25" t="s">
        <v>59</v>
      </c>
      <c r="N115" s="25" t="s">
        <v>2</v>
      </c>
      <c r="O115" s="25" t="s">
        <v>69</v>
      </c>
      <c r="P115" s="25" t="s">
        <v>56</v>
      </c>
      <c r="Q115" s="25" t="s">
        <v>69</v>
      </c>
      <c r="R115" s="25" t="s">
        <v>69</v>
      </c>
      <c r="S115" s="25" t="s">
        <v>69</v>
      </c>
      <c r="T115" s="25" t="s">
        <v>33</v>
      </c>
      <c r="V115" s="25" t="s">
        <v>69</v>
      </c>
      <c r="W115" s="25" t="s">
        <v>56</v>
      </c>
      <c r="X115" s="25" t="s">
        <v>69</v>
      </c>
      <c r="Y115" s="25" t="s">
        <v>70</v>
      </c>
      <c r="Z115" s="25" t="s">
        <v>55</v>
      </c>
      <c r="AB115" s="25" t="s">
        <v>33</v>
      </c>
      <c r="AD115" s="25" t="s">
        <v>33</v>
      </c>
      <c r="AE115" s="25" t="s">
        <v>33</v>
      </c>
      <c r="AF115" s="25" t="s">
        <v>54</v>
      </c>
      <c r="AG115" s="25" t="s">
        <v>51</v>
      </c>
      <c r="AI115" s="25" t="s">
        <v>77</v>
      </c>
      <c r="AK115" s="25" t="s">
        <v>153</v>
      </c>
      <c r="AL115" s="25" t="s">
        <v>36</v>
      </c>
      <c r="AM115" s="25" t="s">
        <v>38</v>
      </c>
      <c r="AN115" s="25" t="s">
        <v>20</v>
      </c>
      <c r="AP115" s="25" t="s">
        <v>9</v>
      </c>
      <c r="AR115" s="25">
        <v>268.91000000000003</v>
      </c>
      <c r="AS115" s="25">
        <v>8.24</v>
      </c>
      <c r="AU115" s="25">
        <v>90.81</v>
      </c>
      <c r="AZ115" s="25">
        <v>65.03</v>
      </c>
      <c r="BG115" s="25">
        <v>54.01</v>
      </c>
      <c r="BM115" s="25">
        <v>37.159999999999997</v>
      </c>
      <c r="BO115" s="25">
        <v>13.66</v>
      </c>
    </row>
    <row r="116" spans="1:67" hidden="1" x14ac:dyDescent="0.2">
      <c r="A116" s="25">
        <v>128</v>
      </c>
      <c r="C116" s="25">
        <v>1</v>
      </c>
      <c r="D116" s="25" t="s">
        <v>63</v>
      </c>
      <c r="E116" s="25" t="s">
        <v>152</v>
      </c>
      <c r="F116" s="25" t="s">
        <v>151</v>
      </c>
      <c r="G116" s="26" t="s">
        <v>74</v>
      </c>
      <c r="H116" s="25" t="s">
        <v>33</v>
      </c>
      <c r="T116" s="25" t="s">
        <v>64</v>
      </c>
      <c r="AB116" s="25" t="s">
        <v>64</v>
      </c>
      <c r="AD116" s="25" t="s">
        <v>64</v>
      </c>
      <c r="AE116" s="25" t="s">
        <v>64</v>
      </c>
      <c r="AR116" s="25">
        <v>11.16</v>
      </c>
      <c r="AS116" s="25">
        <v>11.16</v>
      </c>
    </row>
    <row r="117" spans="1:67" hidden="1" x14ac:dyDescent="0.2">
      <c r="A117" s="25">
        <v>129</v>
      </c>
      <c r="B117" s="30" t="s">
        <v>492</v>
      </c>
      <c r="C117" s="25">
        <v>1</v>
      </c>
      <c r="D117" s="25" t="s">
        <v>63</v>
      </c>
      <c r="E117" s="25" t="s">
        <v>150</v>
      </c>
      <c r="F117" s="25" t="s">
        <v>149</v>
      </c>
      <c r="H117" s="25" t="s">
        <v>34</v>
      </c>
      <c r="T117" s="25" t="s">
        <v>64</v>
      </c>
      <c r="AB117" s="25" t="s">
        <v>64</v>
      </c>
      <c r="AD117" s="25" t="s">
        <v>64</v>
      </c>
      <c r="AE117" s="25" t="s">
        <v>64</v>
      </c>
      <c r="AR117" s="25">
        <v>6.47</v>
      </c>
      <c r="AS117" s="25">
        <v>6.47</v>
      </c>
    </row>
    <row r="118" spans="1:67" hidden="1" x14ac:dyDescent="0.2">
      <c r="A118" s="25">
        <v>130</v>
      </c>
      <c r="D118" s="25" t="s">
        <v>63</v>
      </c>
      <c r="E118" s="25" t="s">
        <v>148</v>
      </c>
      <c r="F118" s="25" t="s">
        <v>148</v>
      </c>
      <c r="H118" s="25" t="s">
        <v>64</v>
      </c>
      <c r="T118" s="25" t="s">
        <v>64</v>
      </c>
      <c r="AB118" s="25" t="s">
        <v>64</v>
      </c>
      <c r="AD118" s="25" t="s">
        <v>64</v>
      </c>
      <c r="AE118" s="25" t="s">
        <v>64</v>
      </c>
      <c r="AR118" s="25">
        <v>0</v>
      </c>
    </row>
    <row r="119" spans="1:67" hidden="1" x14ac:dyDescent="0.2">
      <c r="A119" s="25">
        <v>131</v>
      </c>
      <c r="B119" s="30" t="s">
        <v>492</v>
      </c>
      <c r="C119" s="25">
        <v>1</v>
      </c>
      <c r="D119" s="25" t="s">
        <v>63</v>
      </c>
      <c r="E119" s="25" t="s">
        <v>147</v>
      </c>
      <c r="F119" s="25" t="s">
        <v>146</v>
      </c>
      <c r="H119" s="25" t="s">
        <v>34</v>
      </c>
      <c r="T119" s="25" t="s">
        <v>64</v>
      </c>
      <c r="AB119" s="25" t="s">
        <v>64</v>
      </c>
      <c r="AD119" s="25" t="s">
        <v>64</v>
      </c>
      <c r="AE119" s="25" t="s">
        <v>64</v>
      </c>
      <c r="AR119" s="25">
        <v>9.82</v>
      </c>
      <c r="AS119" s="25">
        <v>9.82</v>
      </c>
    </row>
    <row r="120" spans="1:67" hidden="1" x14ac:dyDescent="0.2">
      <c r="A120" s="25">
        <v>132</v>
      </c>
      <c r="B120" s="25" t="s">
        <v>144</v>
      </c>
      <c r="C120" s="25">
        <v>6</v>
      </c>
      <c r="D120" s="25" t="s">
        <v>63</v>
      </c>
      <c r="E120" s="25" t="s">
        <v>145</v>
      </c>
      <c r="F120" s="25" t="s">
        <v>144</v>
      </c>
      <c r="H120" s="25" t="s">
        <v>33</v>
      </c>
      <c r="I120" s="25" t="s">
        <v>1</v>
      </c>
      <c r="J120" s="25" t="s">
        <v>60</v>
      </c>
      <c r="K120" s="25" t="s">
        <v>59</v>
      </c>
      <c r="L120" s="25" t="s">
        <v>2</v>
      </c>
      <c r="M120" s="25" t="s">
        <v>3</v>
      </c>
      <c r="N120" s="25" t="s">
        <v>58</v>
      </c>
      <c r="O120" s="25" t="s">
        <v>69</v>
      </c>
      <c r="P120" s="25" t="s">
        <v>56</v>
      </c>
      <c r="Q120" s="25" t="s">
        <v>70</v>
      </c>
      <c r="R120" s="25" t="s">
        <v>69</v>
      </c>
      <c r="S120" s="25" t="s">
        <v>70</v>
      </c>
      <c r="T120" s="25" t="s">
        <v>33</v>
      </c>
      <c r="V120" s="25" t="s">
        <v>69</v>
      </c>
      <c r="W120" s="25" t="s">
        <v>68</v>
      </c>
      <c r="X120" s="25" t="s">
        <v>69</v>
      </c>
      <c r="Y120" s="25" t="s">
        <v>56</v>
      </c>
      <c r="Z120" s="25" t="s">
        <v>32</v>
      </c>
      <c r="AA120" s="25" t="s">
        <v>143</v>
      </c>
      <c r="AB120" s="25" t="s">
        <v>33</v>
      </c>
      <c r="AD120" s="25" t="s">
        <v>33</v>
      </c>
      <c r="AE120" s="25" t="s">
        <v>33</v>
      </c>
      <c r="AF120" s="25" t="s">
        <v>54</v>
      </c>
      <c r="AG120" s="25" t="s">
        <v>77</v>
      </c>
      <c r="AI120" s="25" t="s">
        <v>53</v>
      </c>
      <c r="AJ120" s="25" t="s">
        <v>142</v>
      </c>
      <c r="AL120" s="25" t="s">
        <v>36</v>
      </c>
      <c r="AM120" s="25" t="s">
        <v>38</v>
      </c>
      <c r="AN120" s="25" t="s">
        <v>20</v>
      </c>
      <c r="AP120" s="25" t="s">
        <v>8</v>
      </c>
      <c r="AR120" s="25">
        <v>222.84</v>
      </c>
      <c r="AS120" s="25">
        <v>18.14</v>
      </c>
      <c r="AU120" s="25">
        <v>46.84</v>
      </c>
      <c r="AZ120" s="25">
        <v>57.93</v>
      </c>
      <c r="BG120" s="25">
        <v>74.099999999999994</v>
      </c>
      <c r="BM120" s="25">
        <v>6.14</v>
      </c>
      <c r="BO120" s="25">
        <v>19.690000000000001</v>
      </c>
    </row>
    <row r="121" spans="1:67" hidden="1" x14ac:dyDescent="0.2">
      <c r="A121" s="25">
        <v>133</v>
      </c>
      <c r="B121" s="25" t="s">
        <v>140</v>
      </c>
      <c r="C121" s="25">
        <v>6</v>
      </c>
      <c r="D121" s="25" t="s">
        <v>63</v>
      </c>
      <c r="E121" s="25" t="s">
        <v>141</v>
      </c>
      <c r="F121" s="25" t="s">
        <v>140</v>
      </c>
      <c r="H121" s="25" t="s">
        <v>33</v>
      </c>
      <c r="I121" s="25" t="s">
        <v>1</v>
      </c>
      <c r="J121" s="25" t="s">
        <v>60</v>
      </c>
      <c r="K121" s="25" t="s">
        <v>58</v>
      </c>
      <c r="L121" s="25" t="s">
        <v>3</v>
      </c>
      <c r="M121" s="25" t="s">
        <v>2</v>
      </c>
      <c r="N121" s="25" t="s">
        <v>59</v>
      </c>
      <c r="O121" s="25" t="s">
        <v>69</v>
      </c>
      <c r="P121" s="25" t="s">
        <v>56</v>
      </c>
      <c r="Q121" s="25" t="s">
        <v>70</v>
      </c>
      <c r="R121" s="25" t="s">
        <v>69</v>
      </c>
      <c r="S121" s="25" t="s">
        <v>70</v>
      </c>
      <c r="T121" s="25" t="s">
        <v>33</v>
      </c>
      <c r="V121" s="25" t="s">
        <v>56</v>
      </c>
      <c r="W121" s="25" t="s">
        <v>69</v>
      </c>
      <c r="X121" s="25" t="s">
        <v>69</v>
      </c>
      <c r="Y121" s="25" t="s">
        <v>69</v>
      </c>
      <c r="Z121" s="25" t="s">
        <v>78</v>
      </c>
      <c r="AB121" s="25" t="s">
        <v>33</v>
      </c>
      <c r="AD121" s="25" t="s">
        <v>33</v>
      </c>
      <c r="AE121" s="25" t="s">
        <v>34</v>
      </c>
      <c r="AF121" s="25" t="s">
        <v>54</v>
      </c>
      <c r="AG121" s="25" t="s">
        <v>53</v>
      </c>
      <c r="AI121" s="25" t="s">
        <v>77</v>
      </c>
      <c r="AL121" s="25" t="s">
        <v>37</v>
      </c>
      <c r="AM121" s="25" t="s">
        <v>38</v>
      </c>
      <c r="AN121" s="25" t="s">
        <v>20</v>
      </c>
      <c r="AP121" s="25" t="s">
        <v>6</v>
      </c>
      <c r="AR121" s="25">
        <v>160.56</v>
      </c>
      <c r="AS121" s="25">
        <v>5.29</v>
      </c>
      <c r="AU121" s="25">
        <v>60.8</v>
      </c>
      <c r="AZ121" s="25">
        <v>46.14</v>
      </c>
      <c r="BG121" s="25">
        <v>30.61</v>
      </c>
      <c r="BM121" s="25">
        <v>5.47</v>
      </c>
      <c r="BO121" s="25">
        <v>12.25</v>
      </c>
    </row>
    <row r="122" spans="1:67" hidden="1" x14ac:dyDescent="0.2">
      <c r="A122" s="25">
        <v>134</v>
      </c>
      <c r="C122" s="25">
        <v>3</v>
      </c>
      <c r="D122" s="25" t="s">
        <v>63</v>
      </c>
      <c r="E122" s="25" t="s">
        <v>139</v>
      </c>
      <c r="F122" s="25" t="s">
        <v>138</v>
      </c>
      <c r="G122" s="26" t="s">
        <v>74</v>
      </c>
      <c r="H122" s="25" t="s">
        <v>33</v>
      </c>
      <c r="I122" s="25" t="s">
        <v>59</v>
      </c>
      <c r="J122" s="25" t="s">
        <v>60</v>
      </c>
      <c r="K122" s="25" t="s">
        <v>1</v>
      </c>
      <c r="L122" s="25" t="s">
        <v>3</v>
      </c>
      <c r="M122" s="25" t="s">
        <v>58</v>
      </c>
      <c r="N122" s="25" t="s">
        <v>2</v>
      </c>
      <c r="O122" s="25" t="s">
        <v>69</v>
      </c>
      <c r="P122" s="25" t="s">
        <v>69</v>
      </c>
      <c r="Q122" s="25" t="s">
        <v>69</v>
      </c>
      <c r="R122" s="25" t="s">
        <v>56</v>
      </c>
      <c r="S122" s="25" t="s">
        <v>69</v>
      </c>
      <c r="T122" s="25" t="s">
        <v>33</v>
      </c>
      <c r="V122" s="25" t="s">
        <v>56</v>
      </c>
      <c r="W122" s="25" t="s">
        <v>70</v>
      </c>
      <c r="X122" s="25" t="s">
        <v>69</v>
      </c>
      <c r="Y122" s="25" t="s">
        <v>70</v>
      </c>
      <c r="Z122" s="25" t="s">
        <v>55</v>
      </c>
      <c r="AB122" s="25" t="s">
        <v>33</v>
      </c>
      <c r="AD122" s="25" t="s">
        <v>33</v>
      </c>
      <c r="AE122" s="25" t="s">
        <v>34</v>
      </c>
      <c r="AR122" s="25">
        <v>263.81</v>
      </c>
      <c r="AS122" s="25">
        <v>16.11</v>
      </c>
      <c r="AU122" s="25">
        <v>177.11</v>
      </c>
      <c r="AZ122" s="25">
        <v>70.59</v>
      </c>
    </row>
    <row r="123" spans="1:67" hidden="1" x14ac:dyDescent="0.2">
      <c r="A123" s="25">
        <v>135</v>
      </c>
      <c r="C123" s="25">
        <v>1</v>
      </c>
      <c r="D123" s="25" t="s">
        <v>63</v>
      </c>
      <c r="E123" s="25" t="s">
        <v>137</v>
      </c>
      <c r="F123" s="25" t="s">
        <v>136</v>
      </c>
      <c r="G123" s="26" t="s">
        <v>74</v>
      </c>
      <c r="H123" s="25" t="s">
        <v>33</v>
      </c>
      <c r="T123" s="25" t="s">
        <v>64</v>
      </c>
      <c r="AB123" s="25" t="s">
        <v>64</v>
      </c>
      <c r="AD123" s="25" t="s">
        <v>64</v>
      </c>
      <c r="AE123" s="25" t="s">
        <v>64</v>
      </c>
      <c r="AR123" s="25">
        <v>10.210000000000001</v>
      </c>
      <c r="AS123" s="25">
        <v>10.210000000000001</v>
      </c>
    </row>
    <row r="124" spans="1:67" x14ac:dyDescent="0.2">
      <c r="A124" s="25">
        <v>136</v>
      </c>
      <c r="B124" s="25" t="s">
        <v>134</v>
      </c>
      <c r="C124" s="25">
        <v>6</v>
      </c>
      <c r="D124" s="25" t="s">
        <v>63</v>
      </c>
      <c r="E124" s="25" t="s">
        <v>135</v>
      </c>
      <c r="F124" s="25" t="s">
        <v>134</v>
      </c>
      <c r="H124" s="25" t="s">
        <v>33</v>
      </c>
      <c r="I124" s="25" t="s">
        <v>3</v>
      </c>
      <c r="J124" s="25" t="s">
        <v>2</v>
      </c>
      <c r="K124" s="25" t="s">
        <v>60</v>
      </c>
      <c r="L124" s="25" t="s">
        <v>58</v>
      </c>
      <c r="M124" s="25" t="s">
        <v>1</v>
      </c>
      <c r="N124" s="25" t="s">
        <v>59</v>
      </c>
      <c r="O124" s="25" t="s">
        <v>56</v>
      </c>
      <c r="P124" s="25" t="s">
        <v>56</v>
      </c>
      <c r="Q124" s="25" t="s">
        <v>56</v>
      </c>
      <c r="R124" s="25" t="s">
        <v>56</v>
      </c>
      <c r="S124" s="25" t="s">
        <v>70</v>
      </c>
      <c r="T124" s="25" t="s">
        <v>34</v>
      </c>
      <c r="U124" s="25" t="s">
        <v>133</v>
      </c>
      <c r="V124" s="25" t="s">
        <v>56</v>
      </c>
      <c r="W124" s="25" t="s">
        <v>69</v>
      </c>
      <c r="X124" s="25" t="s">
        <v>69</v>
      </c>
      <c r="Y124" s="25" t="s">
        <v>69</v>
      </c>
      <c r="Z124" s="25" t="s">
        <v>55</v>
      </c>
      <c r="AB124" s="25" t="s">
        <v>33</v>
      </c>
      <c r="AD124" s="25" t="s">
        <v>33</v>
      </c>
      <c r="AE124" s="25" t="s">
        <v>33</v>
      </c>
      <c r="AF124" s="25" t="s">
        <v>54</v>
      </c>
      <c r="AG124" s="25" t="s">
        <v>51</v>
      </c>
      <c r="AI124" s="25" t="s">
        <v>53</v>
      </c>
      <c r="AJ124" s="25" t="s">
        <v>132</v>
      </c>
      <c r="AK124" s="25" t="s">
        <v>131</v>
      </c>
      <c r="AL124" s="25" t="s">
        <v>37</v>
      </c>
      <c r="AM124" s="25" t="s">
        <v>38</v>
      </c>
      <c r="AN124" s="25" t="s">
        <v>20</v>
      </c>
      <c r="AP124" s="25" t="s">
        <v>22</v>
      </c>
      <c r="AR124" s="25">
        <v>540.94000000000005</v>
      </c>
      <c r="AS124" s="25">
        <v>9.11</v>
      </c>
      <c r="AU124" s="25">
        <v>276.97000000000003</v>
      </c>
      <c r="AZ124" s="25">
        <v>60.57</v>
      </c>
      <c r="BG124" s="25">
        <v>149.76</v>
      </c>
      <c r="BM124" s="25">
        <v>28.35</v>
      </c>
      <c r="BO124" s="25">
        <v>16.18</v>
      </c>
    </row>
    <row r="125" spans="1:67" hidden="1" x14ac:dyDescent="0.2">
      <c r="A125" s="25">
        <v>137</v>
      </c>
      <c r="D125" s="25" t="s">
        <v>63</v>
      </c>
      <c r="E125" s="25" t="s">
        <v>130</v>
      </c>
      <c r="F125" s="25" t="s">
        <v>130</v>
      </c>
      <c r="H125" s="25" t="s">
        <v>64</v>
      </c>
      <c r="T125" s="25" t="s">
        <v>64</v>
      </c>
      <c r="AB125" s="25" t="s">
        <v>64</v>
      </c>
      <c r="AD125" s="25" t="s">
        <v>64</v>
      </c>
      <c r="AE125" s="25" t="s">
        <v>64</v>
      </c>
      <c r="AR125" s="25">
        <v>0</v>
      </c>
    </row>
    <row r="126" spans="1:67" hidden="1" x14ac:dyDescent="0.2">
      <c r="A126" s="25">
        <v>138</v>
      </c>
      <c r="D126" s="25" t="s">
        <v>63</v>
      </c>
      <c r="E126" s="25" t="s">
        <v>129</v>
      </c>
      <c r="F126" s="25" t="s">
        <v>129</v>
      </c>
      <c r="H126" s="25" t="s">
        <v>64</v>
      </c>
      <c r="T126" s="25" t="s">
        <v>64</v>
      </c>
      <c r="AB126" s="25" t="s">
        <v>64</v>
      </c>
      <c r="AD126" s="25" t="s">
        <v>64</v>
      </c>
      <c r="AE126" s="25" t="s">
        <v>64</v>
      </c>
      <c r="AR126" s="25">
        <v>0</v>
      </c>
    </row>
    <row r="127" spans="1:67" hidden="1" x14ac:dyDescent="0.2">
      <c r="A127" s="25">
        <v>139</v>
      </c>
      <c r="B127" s="25" t="s">
        <v>127</v>
      </c>
      <c r="C127" s="25">
        <v>6</v>
      </c>
      <c r="D127" s="25" t="s">
        <v>63</v>
      </c>
      <c r="E127" s="25" t="s">
        <v>128</v>
      </c>
      <c r="F127" s="25" t="s">
        <v>127</v>
      </c>
      <c r="H127" s="25" t="s">
        <v>33</v>
      </c>
      <c r="I127" s="25" t="s">
        <v>60</v>
      </c>
      <c r="J127" s="25" t="s">
        <v>59</v>
      </c>
      <c r="K127" s="25" t="s">
        <v>58</v>
      </c>
      <c r="L127" s="25" t="s">
        <v>1</v>
      </c>
      <c r="M127" s="25" t="s">
        <v>2</v>
      </c>
      <c r="N127" s="25" t="s">
        <v>3</v>
      </c>
      <c r="O127" s="25" t="s">
        <v>56</v>
      </c>
      <c r="P127" s="25" t="s">
        <v>69</v>
      </c>
      <c r="Q127" s="25" t="s">
        <v>69</v>
      </c>
      <c r="R127" s="25" t="s">
        <v>70</v>
      </c>
      <c r="S127" s="25" t="s">
        <v>70</v>
      </c>
      <c r="T127" s="25" t="s">
        <v>34</v>
      </c>
      <c r="U127" s="25" t="s">
        <v>126</v>
      </c>
      <c r="V127" s="25" t="s">
        <v>69</v>
      </c>
      <c r="W127" s="25" t="s">
        <v>69</v>
      </c>
      <c r="X127" s="25" t="s">
        <v>69</v>
      </c>
      <c r="Y127" s="25" t="s">
        <v>70</v>
      </c>
      <c r="Z127" s="25" t="s">
        <v>55</v>
      </c>
      <c r="AB127" s="25" t="s">
        <v>33</v>
      </c>
      <c r="AD127" s="25" t="s">
        <v>33</v>
      </c>
      <c r="AE127" s="25" t="s">
        <v>34</v>
      </c>
      <c r="AF127" s="25" t="s">
        <v>54</v>
      </c>
      <c r="AG127" s="25" t="s">
        <v>51</v>
      </c>
      <c r="AI127" s="25" t="s">
        <v>51</v>
      </c>
      <c r="AL127" s="25" t="s">
        <v>37</v>
      </c>
      <c r="AM127" s="25" t="s">
        <v>38</v>
      </c>
      <c r="AN127" s="25" t="s">
        <v>20</v>
      </c>
      <c r="AP127" s="25" t="s">
        <v>16</v>
      </c>
      <c r="AR127" s="25">
        <v>521.39</v>
      </c>
      <c r="AS127" s="25">
        <v>8.93</v>
      </c>
      <c r="AU127" s="25">
        <v>264.13</v>
      </c>
      <c r="AZ127" s="25">
        <v>78.650000000000006</v>
      </c>
      <c r="BG127" s="25">
        <v>133.36000000000001</v>
      </c>
      <c r="BM127" s="25">
        <v>15.13</v>
      </c>
      <c r="BO127" s="25">
        <v>21.19</v>
      </c>
    </row>
    <row r="128" spans="1:67" x14ac:dyDescent="0.2">
      <c r="A128" s="25">
        <v>140</v>
      </c>
      <c r="B128" s="25" t="s">
        <v>124</v>
      </c>
      <c r="C128" s="25">
        <v>6</v>
      </c>
      <c r="D128" s="25" t="s">
        <v>63</v>
      </c>
      <c r="E128" s="25" t="s">
        <v>125</v>
      </c>
      <c r="F128" s="25" t="s">
        <v>124</v>
      </c>
      <c r="G128" s="26" t="s">
        <v>74</v>
      </c>
      <c r="H128" s="25" t="s">
        <v>33</v>
      </c>
      <c r="I128" s="25" t="s">
        <v>2</v>
      </c>
      <c r="J128" s="25" t="s">
        <v>58</v>
      </c>
      <c r="K128" s="25" t="s">
        <v>1</v>
      </c>
      <c r="L128" s="25" t="s">
        <v>3</v>
      </c>
      <c r="M128" s="25" t="s">
        <v>59</v>
      </c>
      <c r="N128" s="25" t="s">
        <v>60</v>
      </c>
      <c r="O128" s="25" t="s">
        <v>56</v>
      </c>
      <c r="P128" s="25" t="s">
        <v>69</v>
      </c>
      <c r="Q128" s="25" t="s">
        <v>69</v>
      </c>
      <c r="R128" s="25" t="s">
        <v>69</v>
      </c>
      <c r="S128" s="25" t="s">
        <v>70</v>
      </c>
      <c r="T128" s="25" t="s">
        <v>33</v>
      </c>
      <c r="V128" s="25" t="s">
        <v>56</v>
      </c>
      <c r="W128" s="25" t="s">
        <v>69</v>
      </c>
      <c r="X128" s="25" t="s">
        <v>69</v>
      </c>
      <c r="Y128" s="25" t="s">
        <v>70</v>
      </c>
      <c r="Z128" s="25" t="s">
        <v>55</v>
      </c>
      <c r="AB128" s="25" t="s">
        <v>33</v>
      </c>
      <c r="AD128" s="25" t="s">
        <v>33</v>
      </c>
      <c r="AE128" s="25" t="s">
        <v>33</v>
      </c>
      <c r="AF128" s="25" t="s">
        <v>54</v>
      </c>
      <c r="AG128" s="25" t="s">
        <v>77</v>
      </c>
      <c r="AI128" s="25" t="s">
        <v>51</v>
      </c>
      <c r="AK128" s="25" t="s">
        <v>123</v>
      </c>
      <c r="AL128" s="25" t="s">
        <v>37</v>
      </c>
      <c r="AM128" s="25" t="s">
        <v>38</v>
      </c>
      <c r="AN128" s="25" t="s">
        <v>32</v>
      </c>
      <c r="AO128" s="25" t="s">
        <v>122</v>
      </c>
      <c r="AP128" s="25" t="s">
        <v>32</v>
      </c>
      <c r="AQ128" s="25" t="s">
        <v>121</v>
      </c>
      <c r="AR128" s="25">
        <v>752.57</v>
      </c>
      <c r="AS128" s="25">
        <v>12.22</v>
      </c>
      <c r="AU128" s="25">
        <v>270.42</v>
      </c>
      <c r="AZ128" s="25">
        <v>150.03</v>
      </c>
      <c r="BG128" s="25">
        <v>80.7</v>
      </c>
      <c r="BM128" s="25">
        <v>102.71</v>
      </c>
      <c r="BO128" s="25">
        <v>136.49</v>
      </c>
    </row>
    <row r="129" spans="1:67" hidden="1" x14ac:dyDescent="0.2">
      <c r="A129" s="25">
        <v>141</v>
      </c>
      <c r="B129" s="25" t="s">
        <v>119</v>
      </c>
      <c r="C129" s="25">
        <v>6</v>
      </c>
      <c r="D129" s="25" t="s">
        <v>63</v>
      </c>
      <c r="E129" s="25" t="s">
        <v>120</v>
      </c>
      <c r="F129" s="25" t="s">
        <v>119</v>
      </c>
      <c r="H129" s="25" t="s">
        <v>33</v>
      </c>
      <c r="I129" s="25" t="s">
        <v>59</v>
      </c>
      <c r="J129" s="25" t="s">
        <v>60</v>
      </c>
      <c r="K129" s="25" t="s">
        <v>58</v>
      </c>
      <c r="L129" s="25" t="s">
        <v>1</v>
      </c>
      <c r="M129" s="25" t="s">
        <v>2</v>
      </c>
      <c r="N129" s="25" t="s">
        <v>3</v>
      </c>
      <c r="O129" s="25" t="s">
        <v>70</v>
      </c>
      <c r="P129" s="25" t="s">
        <v>56</v>
      </c>
      <c r="Q129" s="25" t="s">
        <v>56</v>
      </c>
      <c r="R129" s="25" t="s">
        <v>56</v>
      </c>
      <c r="S129" s="25" t="s">
        <v>56</v>
      </c>
      <c r="T129" s="25" t="s">
        <v>33</v>
      </c>
      <c r="V129" s="25" t="s">
        <v>69</v>
      </c>
      <c r="W129" s="25" t="s">
        <v>69</v>
      </c>
      <c r="X129" s="25" t="s">
        <v>69</v>
      </c>
      <c r="Y129" s="25" t="s">
        <v>69</v>
      </c>
      <c r="Z129" s="25" t="s">
        <v>55</v>
      </c>
      <c r="AB129" s="25" t="s">
        <v>33</v>
      </c>
      <c r="AD129" s="25" t="s">
        <v>33</v>
      </c>
      <c r="AE129" s="25" t="s">
        <v>34</v>
      </c>
      <c r="AF129" s="25" t="s">
        <v>54</v>
      </c>
      <c r="AG129" s="25" t="s">
        <v>51</v>
      </c>
      <c r="AI129" s="25" t="s">
        <v>51</v>
      </c>
      <c r="AL129" s="25" t="s">
        <v>37</v>
      </c>
      <c r="AM129" s="25" t="s">
        <v>38</v>
      </c>
      <c r="AN129" s="25" t="s">
        <v>4</v>
      </c>
      <c r="AP129" s="25" t="s">
        <v>24</v>
      </c>
      <c r="AR129" s="25">
        <v>251.13</v>
      </c>
      <c r="AS129" s="25">
        <v>8.9600000000000009</v>
      </c>
      <c r="AU129" s="25">
        <v>96.55</v>
      </c>
      <c r="AZ129" s="25">
        <v>85.91</v>
      </c>
      <c r="BG129" s="25">
        <v>30.49</v>
      </c>
      <c r="BM129" s="25">
        <v>7.81</v>
      </c>
      <c r="BO129" s="25">
        <v>21.41</v>
      </c>
    </row>
    <row r="130" spans="1:67" hidden="1" x14ac:dyDescent="0.2">
      <c r="A130" s="25">
        <v>142</v>
      </c>
      <c r="D130" s="25" t="s">
        <v>63</v>
      </c>
      <c r="E130" s="25" t="s">
        <v>118</v>
      </c>
      <c r="F130" s="25" t="s">
        <v>118</v>
      </c>
      <c r="H130" s="25" t="s">
        <v>64</v>
      </c>
      <c r="T130" s="25" t="s">
        <v>64</v>
      </c>
      <c r="AB130" s="25" t="s">
        <v>64</v>
      </c>
      <c r="AD130" s="25" t="s">
        <v>64</v>
      </c>
      <c r="AE130" s="25" t="s">
        <v>64</v>
      </c>
      <c r="AR130" s="25">
        <v>0</v>
      </c>
    </row>
    <row r="131" spans="1:67" hidden="1" x14ac:dyDescent="0.2">
      <c r="A131" s="25">
        <v>143</v>
      </c>
      <c r="B131" s="25" t="s">
        <v>116</v>
      </c>
      <c r="C131" s="25">
        <v>6</v>
      </c>
      <c r="D131" s="25" t="s">
        <v>63</v>
      </c>
      <c r="E131" s="25" t="s">
        <v>117</v>
      </c>
      <c r="F131" s="25" t="s">
        <v>116</v>
      </c>
      <c r="G131" s="26" t="s">
        <v>74</v>
      </c>
      <c r="H131" s="25" t="s">
        <v>33</v>
      </c>
      <c r="I131" s="25" t="s">
        <v>3</v>
      </c>
      <c r="J131" s="25" t="s">
        <v>59</v>
      </c>
      <c r="K131" s="25" t="s">
        <v>2</v>
      </c>
      <c r="L131" s="25" t="s">
        <v>1</v>
      </c>
      <c r="M131" s="25" t="s">
        <v>58</v>
      </c>
      <c r="N131" s="25" t="s">
        <v>60</v>
      </c>
      <c r="O131" s="25" t="s">
        <v>69</v>
      </c>
      <c r="P131" s="25" t="s">
        <v>69</v>
      </c>
      <c r="Q131" s="25" t="s">
        <v>56</v>
      </c>
      <c r="R131" s="25" t="s">
        <v>69</v>
      </c>
      <c r="S131" s="25" t="s">
        <v>70</v>
      </c>
      <c r="T131" s="25" t="s">
        <v>33</v>
      </c>
      <c r="V131" s="25" t="s">
        <v>69</v>
      </c>
      <c r="W131" s="25" t="s">
        <v>70</v>
      </c>
      <c r="X131" s="25" t="s">
        <v>70</v>
      </c>
      <c r="Y131" s="25" t="s">
        <v>68</v>
      </c>
      <c r="Z131" s="25" t="s">
        <v>55</v>
      </c>
      <c r="AB131" s="25" t="s">
        <v>34</v>
      </c>
      <c r="AC131" s="25">
        <v>3</v>
      </c>
      <c r="AD131" s="25" t="s">
        <v>33</v>
      </c>
      <c r="AE131" s="25" t="s">
        <v>33</v>
      </c>
      <c r="AF131" s="25" t="s">
        <v>54</v>
      </c>
      <c r="AG131" s="25" t="s">
        <v>51</v>
      </c>
      <c r="AI131" s="25" t="s">
        <v>77</v>
      </c>
      <c r="AL131" s="25" t="s">
        <v>36</v>
      </c>
      <c r="AM131" s="25" t="s">
        <v>38</v>
      </c>
      <c r="AN131" s="25" t="s">
        <v>20</v>
      </c>
      <c r="AP131" s="25" t="s">
        <v>32</v>
      </c>
      <c r="AR131" s="25">
        <v>235.84</v>
      </c>
      <c r="AS131" s="25">
        <v>13.41</v>
      </c>
      <c r="AU131" s="25">
        <v>97.33</v>
      </c>
      <c r="AZ131" s="25">
        <v>63.33</v>
      </c>
      <c r="BG131" s="25">
        <v>22.56</v>
      </c>
      <c r="BM131" s="25">
        <v>11.89</v>
      </c>
      <c r="BO131" s="25">
        <v>27.32</v>
      </c>
    </row>
    <row r="132" spans="1:67" hidden="1" x14ac:dyDescent="0.2">
      <c r="A132" s="25">
        <v>144</v>
      </c>
      <c r="B132" s="30" t="s">
        <v>492</v>
      </c>
      <c r="C132" s="25">
        <v>1</v>
      </c>
      <c r="D132" s="25" t="s">
        <v>63</v>
      </c>
      <c r="E132" s="25" t="s">
        <v>115</v>
      </c>
      <c r="F132" s="25" t="s">
        <v>114</v>
      </c>
      <c r="H132" s="25" t="s">
        <v>34</v>
      </c>
      <c r="T132" s="25" t="s">
        <v>64</v>
      </c>
      <c r="AB132" s="25" t="s">
        <v>64</v>
      </c>
      <c r="AD132" s="25" t="s">
        <v>64</v>
      </c>
      <c r="AE132" s="25" t="s">
        <v>64</v>
      </c>
      <c r="AR132" s="25">
        <v>11.43</v>
      </c>
      <c r="AS132" s="25">
        <v>11.43</v>
      </c>
    </row>
    <row r="133" spans="1:67" hidden="1" x14ac:dyDescent="0.2">
      <c r="A133" s="25">
        <v>145</v>
      </c>
      <c r="B133" s="30" t="s">
        <v>492</v>
      </c>
      <c r="C133" s="25">
        <v>1</v>
      </c>
      <c r="D133" s="25" t="s">
        <v>63</v>
      </c>
      <c r="E133" s="25" t="s">
        <v>113</v>
      </c>
      <c r="F133" s="25" t="s">
        <v>112</v>
      </c>
      <c r="G133" s="26" t="s">
        <v>74</v>
      </c>
      <c r="H133" s="25" t="s">
        <v>34</v>
      </c>
      <c r="T133" s="25" t="s">
        <v>64</v>
      </c>
      <c r="AB133" s="25" t="s">
        <v>64</v>
      </c>
      <c r="AD133" s="25" t="s">
        <v>64</v>
      </c>
      <c r="AE133" s="25" t="s">
        <v>64</v>
      </c>
      <c r="AR133" s="25">
        <v>7.91</v>
      </c>
      <c r="AS133" s="25">
        <v>7.91</v>
      </c>
    </row>
    <row r="134" spans="1:67" hidden="1" x14ac:dyDescent="0.2">
      <c r="A134" s="25">
        <v>146</v>
      </c>
      <c r="B134" s="25" t="s">
        <v>110</v>
      </c>
      <c r="C134" s="25">
        <v>6</v>
      </c>
      <c r="D134" s="25" t="s">
        <v>63</v>
      </c>
      <c r="E134" s="25" t="s">
        <v>111</v>
      </c>
      <c r="F134" s="25" t="s">
        <v>110</v>
      </c>
      <c r="G134" s="26" t="s">
        <v>74</v>
      </c>
      <c r="H134" s="25" t="s">
        <v>33</v>
      </c>
      <c r="I134" s="25" t="s">
        <v>59</v>
      </c>
      <c r="J134" s="25" t="s">
        <v>2</v>
      </c>
      <c r="K134" s="25" t="s">
        <v>58</v>
      </c>
      <c r="L134" s="25" t="s">
        <v>3</v>
      </c>
      <c r="M134" s="25" t="s">
        <v>1</v>
      </c>
      <c r="N134" s="25" t="s">
        <v>60</v>
      </c>
      <c r="O134" s="25" t="s">
        <v>69</v>
      </c>
      <c r="P134" s="25" t="s">
        <v>69</v>
      </c>
      <c r="Q134" s="25" t="s">
        <v>69</v>
      </c>
      <c r="R134" s="25" t="s">
        <v>70</v>
      </c>
      <c r="S134" s="25" t="s">
        <v>69</v>
      </c>
      <c r="T134" s="25" t="s">
        <v>33</v>
      </c>
      <c r="V134" s="25" t="s">
        <v>69</v>
      </c>
      <c r="W134" s="25" t="s">
        <v>56</v>
      </c>
      <c r="X134" s="25" t="s">
        <v>56</v>
      </c>
      <c r="Y134" s="25" t="s">
        <v>70</v>
      </c>
      <c r="Z134" s="25" t="s">
        <v>55</v>
      </c>
      <c r="AB134" s="25" t="s">
        <v>33</v>
      </c>
      <c r="AD134" s="25" t="s">
        <v>33</v>
      </c>
      <c r="AE134" s="25" t="s">
        <v>34</v>
      </c>
      <c r="AF134" s="25" t="s">
        <v>54</v>
      </c>
      <c r="AG134" s="25" t="s">
        <v>51</v>
      </c>
      <c r="AI134" s="25" t="s">
        <v>51</v>
      </c>
      <c r="AL134" s="25" t="s">
        <v>37</v>
      </c>
      <c r="AM134" s="25" t="s">
        <v>38</v>
      </c>
      <c r="AN134" s="25" t="s">
        <v>20</v>
      </c>
      <c r="AP134" s="25" t="s">
        <v>10</v>
      </c>
      <c r="AR134" s="25">
        <v>266.81</v>
      </c>
      <c r="AS134" s="25">
        <v>9.11</v>
      </c>
      <c r="AU134" s="25">
        <v>150.97</v>
      </c>
      <c r="AZ134" s="25">
        <v>49.05</v>
      </c>
      <c r="BG134" s="25">
        <v>30.74</v>
      </c>
      <c r="BM134" s="25">
        <v>5.48</v>
      </c>
      <c r="BO134" s="25">
        <v>21.46</v>
      </c>
    </row>
    <row r="135" spans="1:67" hidden="1" x14ac:dyDescent="0.2">
      <c r="A135" s="25">
        <v>147</v>
      </c>
      <c r="B135" s="25" t="s">
        <v>108</v>
      </c>
      <c r="C135" s="25">
        <v>6</v>
      </c>
      <c r="D135" s="25" t="s">
        <v>63</v>
      </c>
      <c r="E135" s="25" t="s">
        <v>109</v>
      </c>
      <c r="F135" s="25" t="s">
        <v>108</v>
      </c>
      <c r="G135" s="26" t="s">
        <v>74</v>
      </c>
      <c r="H135" s="25" t="s">
        <v>33</v>
      </c>
      <c r="I135" s="25" t="s">
        <v>60</v>
      </c>
      <c r="J135" s="25" t="s">
        <v>1</v>
      </c>
      <c r="K135" s="25" t="s">
        <v>58</v>
      </c>
      <c r="L135" s="25" t="s">
        <v>3</v>
      </c>
      <c r="M135" s="25" t="s">
        <v>59</v>
      </c>
      <c r="N135" s="25" t="s">
        <v>2</v>
      </c>
      <c r="O135" s="25" t="s">
        <v>70</v>
      </c>
      <c r="P135" s="25" t="s">
        <v>70</v>
      </c>
      <c r="Q135" s="25" t="s">
        <v>56</v>
      </c>
      <c r="R135" s="25" t="s">
        <v>69</v>
      </c>
      <c r="S135" s="25" t="s">
        <v>68</v>
      </c>
      <c r="T135" s="25" t="s">
        <v>34</v>
      </c>
      <c r="V135" s="25" t="s">
        <v>56</v>
      </c>
      <c r="W135" s="25" t="s">
        <v>69</v>
      </c>
      <c r="X135" s="25" t="s">
        <v>70</v>
      </c>
      <c r="Y135" s="25" t="s">
        <v>68</v>
      </c>
      <c r="Z135" s="25" t="s">
        <v>32</v>
      </c>
      <c r="AB135" s="25" t="s">
        <v>33</v>
      </c>
      <c r="AD135" s="25" t="s">
        <v>33</v>
      </c>
      <c r="AE135" s="25" t="s">
        <v>33</v>
      </c>
      <c r="AF135" s="25" t="s">
        <v>54</v>
      </c>
      <c r="AG135" s="25" t="s">
        <v>51</v>
      </c>
      <c r="AI135" s="25" t="s">
        <v>53</v>
      </c>
      <c r="AL135" s="25" t="s">
        <v>37</v>
      </c>
      <c r="AM135" s="25" t="s">
        <v>38</v>
      </c>
      <c r="AN135" s="25" t="s">
        <v>4</v>
      </c>
      <c r="AP135" s="25" t="s">
        <v>32</v>
      </c>
      <c r="AR135" s="25">
        <v>281.83999999999997</v>
      </c>
      <c r="AS135" s="25">
        <v>10.24</v>
      </c>
      <c r="AU135" s="25">
        <v>115.02</v>
      </c>
      <c r="AZ135" s="25">
        <v>79.77</v>
      </c>
      <c r="BG135" s="25">
        <v>54.21</v>
      </c>
      <c r="BM135" s="25">
        <v>3.62</v>
      </c>
      <c r="BO135" s="25">
        <v>18.98</v>
      </c>
    </row>
    <row r="136" spans="1:67" hidden="1" x14ac:dyDescent="0.2">
      <c r="A136" s="25">
        <v>148</v>
      </c>
      <c r="B136" s="25" t="s">
        <v>106</v>
      </c>
      <c r="C136" s="25">
        <v>6</v>
      </c>
      <c r="D136" s="25" t="s">
        <v>63</v>
      </c>
      <c r="E136" s="25" t="s">
        <v>107</v>
      </c>
      <c r="F136" s="25" t="s">
        <v>106</v>
      </c>
      <c r="H136" s="25" t="s">
        <v>33</v>
      </c>
      <c r="I136" s="25" t="s">
        <v>1</v>
      </c>
      <c r="J136" s="25" t="s">
        <v>60</v>
      </c>
      <c r="K136" s="25" t="s">
        <v>2</v>
      </c>
      <c r="L136" s="25" t="s">
        <v>3</v>
      </c>
      <c r="M136" s="25" t="s">
        <v>58</v>
      </c>
      <c r="N136" s="25" t="s">
        <v>59</v>
      </c>
      <c r="O136" s="25" t="s">
        <v>70</v>
      </c>
      <c r="P136" s="25" t="s">
        <v>70</v>
      </c>
      <c r="Q136" s="25" t="s">
        <v>70</v>
      </c>
      <c r="R136" s="25" t="s">
        <v>69</v>
      </c>
      <c r="S136" s="25" t="s">
        <v>69</v>
      </c>
      <c r="T136" s="25" t="s">
        <v>33</v>
      </c>
      <c r="V136" s="25" t="s">
        <v>56</v>
      </c>
      <c r="W136" s="25" t="s">
        <v>56</v>
      </c>
      <c r="X136" s="25" t="s">
        <v>69</v>
      </c>
      <c r="Y136" s="25" t="s">
        <v>69</v>
      </c>
      <c r="Z136" s="25" t="s">
        <v>55</v>
      </c>
      <c r="AB136" s="25" t="s">
        <v>33</v>
      </c>
      <c r="AD136" s="25" t="s">
        <v>33</v>
      </c>
      <c r="AE136" s="25" t="s">
        <v>33</v>
      </c>
      <c r="AF136" s="25" t="s">
        <v>54</v>
      </c>
      <c r="AG136" s="25" t="s">
        <v>51</v>
      </c>
      <c r="AI136" s="25" t="s">
        <v>77</v>
      </c>
      <c r="AL136" s="25" t="s">
        <v>36</v>
      </c>
      <c r="AM136" s="25" t="s">
        <v>38</v>
      </c>
      <c r="AN136" s="25" t="s">
        <v>20</v>
      </c>
      <c r="AP136" s="25" t="s">
        <v>5</v>
      </c>
      <c r="AR136" s="25">
        <v>153.52000000000001</v>
      </c>
      <c r="AS136" s="25">
        <v>9.7899999999999991</v>
      </c>
      <c r="AU136" s="25">
        <v>54.15</v>
      </c>
      <c r="AZ136" s="25">
        <v>32.64</v>
      </c>
      <c r="BG136" s="25">
        <v>33.630000000000003</v>
      </c>
      <c r="BM136" s="25">
        <v>4.5199999999999996</v>
      </c>
      <c r="BO136" s="25">
        <v>18.79</v>
      </c>
    </row>
    <row r="137" spans="1:67" x14ac:dyDescent="0.2">
      <c r="A137" s="25">
        <v>149</v>
      </c>
      <c r="B137" s="25" t="s">
        <v>104</v>
      </c>
      <c r="C137" s="25">
        <v>6</v>
      </c>
      <c r="D137" s="25" t="s">
        <v>63</v>
      </c>
      <c r="E137" s="25" t="s">
        <v>105</v>
      </c>
      <c r="F137" s="25" t="s">
        <v>104</v>
      </c>
      <c r="G137" s="26" t="s">
        <v>74</v>
      </c>
      <c r="H137" s="25" t="s">
        <v>33</v>
      </c>
      <c r="I137" s="25" t="s">
        <v>59</v>
      </c>
      <c r="J137" s="25" t="s">
        <v>1</v>
      </c>
      <c r="K137" s="25" t="s">
        <v>2</v>
      </c>
      <c r="L137" s="25" t="s">
        <v>3</v>
      </c>
      <c r="M137" s="25" t="s">
        <v>60</v>
      </c>
      <c r="N137" s="25" t="s">
        <v>58</v>
      </c>
      <c r="O137" s="25" t="s">
        <v>56</v>
      </c>
      <c r="P137" s="25" t="s">
        <v>56</v>
      </c>
      <c r="Q137" s="25" t="s">
        <v>69</v>
      </c>
      <c r="R137" s="25" t="s">
        <v>69</v>
      </c>
      <c r="S137" s="25" t="s">
        <v>68</v>
      </c>
      <c r="T137" s="25" t="s">
        <v>33</v>
      </c>
      <c r="V137" s="25" t="s">
        <v>56</v>
      </c>
      <c r="W137" s="25" t="s">
        <v>56</v>
      </c>
      <c r="X137" s="25" t="s">
        <v>70</v>
      </c>
      <c r="Y137" s="25" t="s">
        <v>69</v>
      </c>
      <c r="Z137" s="25" t="s">
        <v>78</v>
      </c>
      <c r="AB137" s="25" t="s">
        <v>33</v>
      </c>
      <c r="AD137" s="25" t="s">
        <v>33</v>
      </c>
      <c r="AE137" s="25" t="s">
        <v>34</v>
      </c>
      <c r="AF137" s="25" t="s">
        <v>73</v>
      </c>
      <c r="AG137" s="25" t="s">
        <v>51</v>
      </c>
      <c r="AI137" s="25" t="s">
        <v>51</v>
      </c>
      <c r="AK137" s="25" t="s">
        <v>103</v>
      </c>
      <c r="AL137" s="25" t="s">
        <v>36</v>
      </c>
      <c r="AM137" s="25" t="s">
        <v>38</v>
      </c>
      <c r="AN137" s="25" t="s">
        <v>20</v>
      </c>
      <c r="AP137" s="25" t="s">
        <v>5</v>
      </c>
      <c r="AR137" s="25">
        <v>560.04999999999995</v>
      </c>
      <c r="AS137" s="25">
        <v>7.57</v>
      </c>
      <c r="AU137" s="25">
        <v>95.67</v>
      </c>
      <c r="AZ137" s="25">
        <v>51.54</v>
      </c>
      <c r="BG137" s="25">
        <v>33.409999999999997</v>
      </c>
      <c r="BM137" s="25">
        <v>349.81</v>
      </c>
      <c r="BO137" s="25">
        <v>22.05</v>
      </c>
    </row>
    <row r="138" spans="1:67" hidden="1" x14ac:dyDescent="0.2">
      <c r="A138" s="25">
        <v>150</v>
      </c>
      <c r="B138" s="30" t="s">
        <v>492</v>
      </c>
      <c r="C138" s="25">
        <v>1</v>
      </c>
      <c r="D138" s="25" t="s">
        <v>63</v>
      </c>
      <c r="E138" s="25" t="s">
        <v>102</v>
      </c>
      <c r="F138" s="25" t="s">
        <v>101</v>
      </c>
      <c r="H138" s="25" t="s">
        <v>34</v>
      </c>
      <c r="T138" s="25" t="s">
        <v>64</v>
      </c>
      <c r="AB138" s="25" t="s">
        <v>64</v>
      </c>
      <c r="AD138" s="25" t="s">
        <v>64</v>
      </c>
      <c r="AE138" s="25" t="s">
        <v>64</v>
      </c>
      <c r="AR138" s="25">
        <v>33.86</v>
      </c>
      <c r="AS138" s="25">
        <v>33.86</v>
      </c>
    </row>
    <row r="139" spans="1:67" hidden="1" x14ac:dyDescent="0.2">
      <c r="A139" s="25">
        <v>151</v>
      </c>
      <c r="B139" s="25" t="s">
        <v>99</v>
      </c>
      <c r="C139" s="25">
        <v>6</v>
      </c>
      <c r="D139" s="25" t="s">
        <v>63</v>
      </c>
      <c r="E139" s="25" t="s">
        <v>100</v>
      </c>
      <c r="F139" s="25" t="s">
        <v>99</v>
      </c>
      <c r="H139" s="25" t="s">
        <v>33</v>
      </c>
      <c r="I139" s="25" t="s">
        <v>3</v>
      </c>
      <c r="J139" s="25" t="s">
        <v>1</v>
      </c>
      <c r="K139" s="25" t="s">
        <v>59</v>
      </c>
      <c r="L139" s="25" t="s">
        <v>58</v>
      </c>
      <c r="M139" s="25" t="s">
        <v>2</v>
      </c>
      <c r="N139" s="25" t="s">
        <v>60</v>
      </c>
      <c r="O139" s="25" t="s">
        <v>70</v>
      </c>
      <c r="P139" s="25" t="s">
        <v>69</v>
      </c>
      <c r="Q139" s="25" t="s">
        <v>69</v>
      </c>
      <c r="R139" s="25" t="s">
        <v>69</v>
      </c>
      <c r="S139" s="25" t="s">
        <v>69</v>
      </c>
      <c r="T139" s="25" t="s">
        <v>33</v>
      </c>
      <c r="V139" s="25" t="s">
        <v>69</v>
      </c>
      <c r="W139" s="25" t="s">
        <v>70</v>
      </c>
      <c r="X139" s="25" t="s">
        <v>69</v>
      </c>
      <c r="Y139" s="25" t="s">
        <v>70</v>
      </c>
      <c r="Z139" s="25" t="s">
        <v>78</v>
      </c>
      <c r="AB139" s="25" t="s">
        <v>33</v>
      </c>
      <c r="AD139" s="25" t="s">
        <v>33</v>
      </c>
      <c r="AE139" s="25" t="s">
        <v>33</v>
      </c>
      <c r="AF139" s="25" t="s">
        <v>73</v>
      </c>
      <c r="AG139" s="25" t="s">
        <v>51</v>
      </c>
      <c r="AI139" s="25" t="s">
        <v>51</v>
      </c>
      <c r="AL139" s="25" t="s">
        <v>36</v>
      </c>
      <c r="AM139" s="25" t="s">
        <v>38</v>
      </c>
      <c r="AN139" s="25" t="s">
        <v>20</v>
      </c>
      <c r="AP139" s="25" t="s">
        <v>9</v>
      </c>
      <c r="AR139" s="25">
        <v>157.63999999999999</v>
      </c>
      <c r="AS139" s="25">
        <v>12.82</v>
      </c>
      <c r="AU139" s="25">
        <v>55.06</v>
      </c>
      <c r="AZ139" s="25">
        <v>47.01</v>
      </c>
      <c r="BG139" s="25">
        <v>26.09</v>
      </c>
      <c r="BM139" s="25">
        <v>2.38</v>
      </c>
      <c r="BO139" s="25">
        <v>14.28</v>
      </c>
    </row>
    <row r="140" spans="1:67" hidden="1" x14ac:dyDescent="0.2">
      <c r="A140" s="25">
        <v>152</v>
      </c>
      <c r="C140" s="25">
        <v>1</v>
      </c>
      <c r="D140" s="25" t="s">
        <v>63</v>
      </c>
      <c r="E140" s="25" t="s">
        <v>98</v>
      </c>
      <c r="F140" s="25" t="s">
        <v>97</v>
      </c>
      <c r="G140" s="26" t="s">
        <v>74</v>
      </c>
      <c r="H140" s="25" t="s">
        <v>33</v>
      </c>
      <c r="T140" s="25" t="s">
        <v>64</v>
      </c>
      <c r="AB140" s="25" t="s">
        <v>64</v>
      </c>
      <c r="AD140" s="25" t="s">
        <v>64</v>
      </c>
      <c r="AE140" s="25" t="s">
        <v>64</v>
      </c>
      <c r="AR140" s="25">
        <v>13.15</v>
      </c>
      <c r="AS140" s="25">
        <v>13.15</v>
      </c>
    </row>
    <row r="141" spans="1:67" hidden="1" x14ac:dyDescent="0.2">
      <c r="A141" s="25">
        <v>153</v>
      </c>
      <c r="B141" s="25" t="s">
        <v>95</v>
      </c>
      <c r="C141" s="25">
        <v>6</v>
      </c>
      <c r="D141" s="25" t="s">
        <v>63</v>
      </c>
      <c r="E141" s="25" t="s">
        <v>96</v>
      </c>
      <c r="F141" s="25" t="s">
        <v>95</v>
      </c>
      <c r="H141" s="25" t="s">
        <v>33</v>
      </c>
      <c r="I141" s="25" t="s">
        <v>2</v>
      </c>
      <c r="J141" s="25" t="s">
        <v>60</v>
      </c>
      <c r="K141" s="25" t="s">
        <v>1</v>
      </c>
      <c r="L141" s="25" t="s">
        <v>3</v>
      </c>
      <c r="M141" s="25" t="s">
        <v>58</v>
      </c>
      <c r="N141" s="25" t="s">
        <v>59</v>
      </c>
      <c r="O141" s="25" t="s">
        <v>56</v>
      </c>
      <c r="P141" s="25" t="s">
        <v>56</v>
      </c>
      <c r="Q141" s="25" t="s">
        <v>69</v>
      </c>
      <c r="R141" s="25" t="s">
        <v>69</v>
      </c>
      <c r="S141" s="25" t="s">
        <v>69</v>
      </c>
      <c r="T141" s="25" t="s">
        <v>33</v>
      </c>
      <c r="V141" s="25" t="s">
        <v>56</v>
      </c>
      <c r="W141" s="25" t="s">
        <v>56</v>
      </c>
      <c r="X141" s="25" t="s">
        <v>69</v>
      </c>
      <c r="Y141" s="25" t="s">
        <v>70</v>
      </c>
      <c r="Z141" s="25" t="s">
        <v>55</v>
      </c>
      <c r="AB141" s="25" t="s">
        <v>33</v>
      </c>
      <c r="AD141" s="25" t="s">
        <v>33</v>
      </c>
      <c r="AE141" s="25" t="s">
        <v>33</v>
      </c>
      <c r="AF141" s="25" t="s">
        <v>54</v>
      </c>
      <c r="AG141" s="25" t="s">
        <v>51</v>
      </c>
      <c r="AI141" s="25" t="s">
        <v>51</v>
      </c>
      <c r="AL141" s="25" t="s">
        <v>36</v>
      </c>
      <c r="AM141" s="25" t="s">
        <v>38</v>
      </c>
      <c r="AN141" s="25" t="s">
        <v>20</v>
      </c>
      <c r="AP141" s="25" t="s">
        <v>14</v>
      </c>
      <c r="AR141" s="25">
        <v>302.89</v>
      </c>
      <c r="AS141" s="25">
        <v>6.06</v>
      </c>
      <c r="AU141" s="25">
        <v>101.83</v>
      </c>
      <c r="AZ141" s="25">
        <v>56.86</v>
      </c>
      <c r="BG141" s="25">
        <v>119.95</v>
      </c>
      <c r="BM141" s="25">
        <v>4.1100000000000003</v>
      </c>
      <c r="BO141" s="25">
        <v>14.08</v>
      </c>
    </row>
    <row r="142" spans="1:67" hidden="1" x14ac:dyDescent="0.2">
      <c r="A142" s="25">
        <v>154</v>
      </c>
      <c r="B142" s="25" t="s">
        <v>93</v>
      </c>
      <c r="C142" s="25">
        <v>6</v>
      </c>
      <c r="D142" s="25" t="s">
        <v>63</v>
      </c>
      <c r="E142" s="25" t="s">
        <v>94</v>
      </c>
      <c r="F142" s="25" t="s">
        <v>93</v>
      </c>
      <c r="H142" s="25" t="s">
        <v>33</v>
      </c>
      <c r="I142" s="25" t="s">
        <v>1</v>
      </c>
      <c r="J142" s="25" t="s">
        <v>59</v>
      </c>
      <c r="K142" s="25" t="s">
        <v>2</v>
      </c>
      <c r="L142" s="25" t="s">
        <v>3</v>
      </c>
      <c r="M142" s="25" t="s">
        <v>60</v>
      </c>
      <c r="N142" s="25" t="s">
        <v>58</v>
      </c>
      <c r="O142" s="25" t="s">
        <v>56</v>
      </c>
      <c r="P142" s="25" t="s">
        <v>56</v>
      </c>
      <c r="Q142" s="25" t="s">
        <v>56</v>
      </c>
      <c r="R142" s="25" t="s">
        <v>69</v>
      </c>
      <c r="S142" s="25" t="s">
        <v>68</v>
      </c>
      <c r="T142" s="25" t="s">
        <v>33</v>
      </c>
      <c r="V142" s="25" t="s">
        <v>56</v>
      </c>
      <c r="W142" s="25" t="s">
        <v>56</v>
      </c>
      <c r="X142" s="25" t="s">
        <v>56</v>
      </c>
      <c r="Y142" s="25" t="s">
        <v>69</v>
      </c>
      <c r="Z142" s="25" t="s">
        <v>55</v>
      </c>
      <c r="AB142" s="25" t="s">
        <v>33</v>
      </c>
      <c r="AD142" s="25" t="s">
        <v>33</v>
      </c>
      <c r="AE142" s="25" t="s">
        <v>34</v>
      </c>
      <c r="AF142" s="25" t="s">
        <v>54</v>
      </c>
      <c r="AG142" s="25" t="s">
        <v>51</v>
      </c>
      <c r="AI142" s="25" t="s">
        <v>77</v>
      </c>
      <c r="AL142" s="25" t="s">
        <v>36</v>
      </c>
      <c r="AM142" s="25" t="s">
        <v>38</v>
      </c>
      <c r="AN142" s="25" t="s">
        <v>20</v>
      </c>
      <c r="AP142" s="25" t="s">
        <v>24</v>
      </c>
      <c r="AR142" s="25">
        <v>314.52999999999997</v>
      </c>
      <c r="AS142" s="25">
        <v>11.47</v>
      </c>
      <c r="AU142" s="25">
        <v>134.74</v>
      </c>
      <c r="AZ142" s="25">
        <v>73.150000000000006</v>
      </c>
      <c r="BG142" s="25">
        <v>53.19</v>
      </c>
      <c r="BM142" s="25">
        <v>3.82</v>
      </c>
      <c r="BO142" s="25">
        <v>38.159999999999997</v>
      </c>
    </row>
    <row r="143" spans="1:67" hidden="1" x14ac:dyDescent="0.2">
      <c r="A143" s="25">
        <v>155</v>
      </c>
      <c r="B143" s="30" t="s">
        <v>492</v>
      </c>
      <c r="C143" s="25">
        <v>1</v>
      </c>
      <c r="D143" s="25" t="s">
        <v>63</v>
      </c>
      <c r="E143" s="25" t="s">
        <v>92</v>
      </c>
      <c r="F143" s="25" t="s">
        <v>91</v>
      </c>
      <c r="G143" s="26" t="s">
        <v>74</v>
      </c>
      <c r="H143" s="25" t="s">
        <v>34</v>
      </c>
      <c r="T143" s="25" t="s">
        <v>64</v>
      </c>
      <c r="AB143" s="25" t="s">
        <v>64</v>
      </c>
      <c r="AD143" s="25" t="s">
        <v>64</v>
      </c>
      <c r="AE143" s="25" t="s">
        <v>64</v>
      </c>
      <c r="AR143" s="25">
        <v>40.97</v>
      </c>
      <c r="AS143" s="25">
        <v>40.97</v>
      </c>
    </row>
    <row r="144" spans="1:67" x14ac:dyDescent="0.2">
      <c r="A144" s="25">
        <v>156</v>
      </c>
      <c r="B144" s="25" t="s">
        <v>89</v>
      </c>
      <c r="C144" s="25">
        <v>6</v>
      </c>
      <c r="D144" s="25" t="s">
        <v>63</v>
      </c>
      <c r="E144" s="25" t="s">
        <v>90</v>
      </c>
      <c r="F144" s="25" t="s">
        <v>89</v>
      </c>
      <c r="H144" s="25" t="s">
        <v>33</v>
      </c>
      <c r="I144" s="25" t="s">
        <v>59</v>
      </c>
      <c r="J144" s="25" t="s">
        <v>60</v>
      </c>
      <c r="K144" s="25" t="s">
        <v>58</v>
      </c>
      <c r="L144" s="25" t="s">
        <v>2</v>
      </c>
      <c r="M144" s="25" t="s">
        <v>1</v>
      </c>
      <c r="N144" s="25" t="s">
        <v>3</v>
      </c>
      <c r="O144" s="25" t="s">
        <v>69</v>
      </c>
      <c r="P144" s="25" t="s">
        <v>69</v>
      </c>
      <c r="Q144" s="25" t="s">
        <v>56</v>
      </c>
      <c r="R144" s="25" t="s">
        <v>69</v>
      </c>
      <c r="S144" s="25" t="s">
        <v>56</v>
      </c>
      <c r="T144" s="25" t="s">
        <v>34</v>
      </c>
      <c r="U144" s="25" t="s">
        <v>88</v>
      </c>
      <c r="V144" s="25" t="s">
        <v>56</v>
      </c>
      <c r="W144" s="25" t="s">
        <v>56</v>
      </c>
      <c r="X144" s="25" t="s">
        <v>69</v>
      </c>
      <c r="Y144" s="25" t="s">
        <v>56</v>
      </c>
      <c r="Z144" s="25" t="s">
        <v>55</v>
      </c>
      <c r="AB144" s="25" t="s">
        <v>33</v>
      </c>
      <c r="AD144" s="25" t="s">
        <v>33</v>
      </c>
      <c r="AE144" s="25" t="s">
        <v>33</v>
      </c>
      <c r="AF144" s="25" t="s">
        <v>73</v>
      </c>
      <c r="AG144" s="25" t="s">
        <v>51</v>
      </c>
      <c r="AI144" s="25" t="s">
        <v>51</v>
      </c>
      <c r="AK144" s="25" t="s">
        <v>87</v>
      </c>
      <c r="AL144" s="25" t="s">
        <v>37</v>
      </c>
      <c r="AM144" s="25" t="s">
        <v>38</v>
      </c>
      <c r="AN144" s="25" t="s">
        <v>20</v>
      </c>
      <c r="AP144" s="25" t="s">
        <v>32</v>
      </c>
      <c r="AQ144" s="25" t="s">
        <v>86</v>
      </c>
      <c r="AR144" s="25">
        <v>3381.86</v>
      </c>
      <c r="AS144" s="25">
        <v>8.85</v>
      </c>
      <c r="AU144" s="25">
        <v>2742.14</v>
      </c>
      <c r="AZ144" s="25">
        <v>95.69</v>
      </c>
      <c r="BG144" s="25">
        <v>91.88</v>
      </c>
      <c r="BM144" s="25">
        <v>353.69</v>
      </c>
      <c r="BO144" s="25">
        <v>89.61</v>
      </c>
    </row>
    <row r="145" spans="1:67" hidden="1" x14ac:dyDescent="0.2">
      <c r="A145" s="25">
        <v>157</v>
      </c>
      <c r="B145" s="30" t="s">
        <v>492</v>
      </c>
      <c r="C145" s="25">
        <v>1</v>
      </c>
      <c r="D145" s="25" t="s">
        <v>63</v>
      </c>
      <c r="E145" s="25" t="s">
        <v>85</v>
      </c>
      <c r="F145" s="25" t="s">
        <v>84</v>
      </c>
      <c r="G145" s="26" t="s">
        <v>74</v>
      </c>
      <c r="H145" s="25" t="s">
        <v>34</v>
      </c>
      <c r="T145" s="25" t="s">
        <v>64</v>
      </c>
      <c r="AB145" s="25" t="s">
        <v>64</v>
      </c>
      <c r="AD145" s="25" t="s">
        <v>64</v>
      </c>
      <c r="AE145" s="25" t="s">
        <v>64</v>
      </c>
      <c r="AR145" s="25">
        <v>13.48</v>
      </c>
      <c r="AS145" s="25">
        <v>13.48</v>
      </c>
    </row>
    <row r="146" spans="1:67" x14ac:dyDescent="0.2">
      <c r="A146" s="25">
        <v>158</v>
      </c>
      <c r="B146" s="25" t="s">
        <v>82</v>
      </c>
      <c r="C146" s="25">
        <v>6</v>
      </c>
      <c r="D146" s="25" t="s">
        <v>63</v>
      </c>
      <c r="E146" s="25" t="s">
        <v>83</v>
      </c>
      <c r="F146" s="25" t="s">
        <v>82</v>
      </c>
      <c r="G146" s="26" t="s">
        <v>74</v>
      </c>
      <c r="H146" s="25" t="s">
        <v>33</v>
      </c>
      <c r="I146" s="25" t="s">
        <v>1</v>
      </c>
      <c r="J146" s="25" t="s">
        <v>59</v>
      </c>
      <c r="K146" s="25" t="s">
        <v>60</v>
      </c>
      <c r="L146" s="25" t="s">
        <v>2</v>
      </c>
      <c r="M146" s="25" t="s">
        <v>58</v>
      </c>
      <c r="N146" s="25" t="s">
        <v>3</v>
      </c>
      <c r="O146" s="25" t="s">
        <v>69</v>
      </c>
      <c r="P146" s="25" t="s">
        <v>56</v>
      </c>
      <c r="Q146" s="25" t="s">
        <v>56</v>
      </c>
      <c r="R146" s="25" t="s">
        <v>56</v>
      </c>
      <c r="S146" s="25" t="s">
        <v>56</v>
      </c>
      <c r="T146" s="25" t="s">
        <v>33</v>
      </c>
      <c r="V146" s="25" t="s">
        <v>69</v>
      </c>
      <c r="W146" s="25" t="s">
        <v>56</v>
      </c>
      <c r="X146" s="25" t="s">
        <v>69</v>
      </c>
      <c r="Y146" s="25" t="s">
        <v>68</v>
      </c>
      <c r="Z146" s="25" t="s">
        <v>55</v>
      </c>
      <c r="AB146" s="25" t="s">
        <v>33</v>
      </c>
      <c r="AD146" s="25" t="s">
        <v>33</v>
      </c>
      <c r="AE146" s="25" t="s">
        <v>34</v>
      </c>
      <c r="AF146" s="25" t="s">
        <v>73</v>
      </c>
      <c r="AG146" s="25" t="s">
        <v>51</v>
      </c>
      <c r="AI146" s="25" t="s">
        <v>51</v>
      </c>
      <c r="AK146" s="25" t="s">
        <v>81</v>
      </c>
      <c r="AL146" s="25" t="s">
        <v>36</v>
      </c>
      <c r="AM146" s="25" t="s">
        <v>50</v>
      </c>
      <c r="AN146" s="25" t="s">
        <v>20</v>
      </c>
      <c r="AP146" s="25" t="s">
        <v>9</v>
      </c>
      <c r="AR146" s="25">
        <v>257.57</v>
      </c>
      <c r="AS146" s="25">
        <v>3.61</v>
      </c>
      <c r="AU146" s="25">
        <v>56.48</v>
      </c>
      <c r="AZ146" s="25">
        <v>51.98</v>
      </c>
      <c r="BG146" s="25">
        <v>32.76</v>
      </c>
      <c r="BM146" s="25">
        <v>88.55</v>
      </c>
      <c r="BO146" s="25">
        <v>24.19</v>
      </c>
    </row>
    <row r="147" spans="1:67" hidden="1" x14ac:dyDescent="0.2">
      <c r="A147" s="25">
        <v>159</v>
      </c>
      <c r="B147" s="25" t="s">
        <v>80</v>
      </c>
      <c r="D147" s="25" t="s">
        <v>63</v>
      </c>
      <c r="E147" s="25" t="s">
        <v>79</v>
      </c>
      <c r="F147" s="25" t="s">
        <v>79</v>
      </c>
      <c r="H147" s="25" t="s">
        <v>33</v>
      </c>
      <c r="I147" s="25" t="s">
        <v>60</v>
      </c>
      <c r="J147" s="25" t="s">
        <v>2</v>
      </c>
      <c r="K147" s="25" t="s">
        <v>1</v>
      </c>
      <c r="L147" s="25" t="s">
        <v>59</v>
      </c>
      <c r="M147" s="25" t="s">
        <v>3</v>
      </c>
      <c r="N147" s="25" t="s">
        <v>58</v>
      </c>
      <c r="O147" s="25" t="s">
        <v>69</v>
      </c>
      <c r="P147" s="25" t="s">
        <v>56</v>
      </c>
      <c r="Q147" s="25" t="s">
        <v>70</v>
      </c>
      <c r="R147" s="25" t="s">
        <v>69</v>
      </c>
      <c r="S147" s="25" t="s">
        <v>56</v>
      </c>
      <c r="T147" s="25" t="s">
        <v>33</v>
      </c>
      <c r="V147" s="25" t="s">
        <v>56</v>
      </c>
      <c r="W147" s="25" t="s">
        <v>69</v>
      </c>
      <c r="X147" s="25" t="s">
        <v>70</v>
      </c>
      <c r="Y147" s="25" t="s">
        <v>56</v>
      </c>
      <c r="Z147" s="25" t="s">
        <v>78</v>
      </c>
      <c r="AB147" s="25" t="s">
        <v>33</v>
      </c>
      <c r="AD147" s="25" t="s">
        <v>33</v>
      </c>
      <c r="AE147" s="25" t="s">
        <v>34</v>
      </c>
      <c r="AF147" s="25" t="s">
        <v>54</v>
      </c>
      <c r="AG147" s="25" t="s">
        <v>51</v>
      </c>
      <c r="AI147" s="25" t="s">
        <v>77</v>
      </c>
      <c r="AL147" s="25" t="s">
        <v>36</v>
      </c>
      <c r="AM147" s="25" t="s">
        <v>38</v>
      </c>
      <c r="AN147" s="25" t="s">
        <v>20</v>
      </c>
      <c r="AP147" s="25" t="s">
        <v>10</v>
      </c>
    </row>
    <row r="148" spans="1:67" hidden="1" x14ac:dyDescent="0.2">
      <c r="A148" s="25">
        <v>160</v>
      </c>
      <c r="B148" s="25" t="s">
        <v>75</v>
      </c>
      <c r="C148" s="25">
        <v>6</v>
      </c>
      <c r="D148" s="25" t="s">
        <v>63</v>
      </c>
      <c r="E148" s="25" t="s">
        <v>76</v>
      </c>
      <c r="F148" s="25" t="s">
        <v>75</v>
      </c>
      <c r="G148" s="26" t="s">
        <v>74</v>
      </c>
      <c r="H148" s="25" t="s">
        <v>33</v>
      </c>
      <c r="I148" s="25" t="s">
        <v>1</v>
      </c>
      <c r="J148" s="25" t="s">
        <v>3</v>
      </c>
      <c r="K148" s="25" t="s">
        <v>58</v>
      </c>
      <c r="L148" s="25" t="s">
        <v>60</v>
      </c>
      <c r="M148" s="25" t="s">
        <v>59</v>
      </c>
      <c r="N148" s="25" t="s">
        <v>2</v>
      </c>
      <c r="O148" s="25" t="s">
        <v>56</v>
      </c>
      <c r="P148" s="25" t="s">
        <v>69</v>
      </c>
      <c r="Q148" s="25" t="s">
        <v>69</v>
      </c>
      <c r="R148" s="25" t="s">
        <v>69</v>
      </c>
      <c r="S148" s="25" t="s">
        <v>70</v>
      </c>
      <c r="T148" s="25" t="s">
        <v>33</v>
      </c>
      <c r="V148" s="25" t="s">
        <v>69</v>
      </c>
      <c r="W148" s="25" t="s">
        <v>69</v>
      </c>
      <c r="X148" s="25" t="s">
        <v>69</v>
      </c>
      <c r="Y148" s="25" t="s">
        <v>70</v>
      </c>
      <c r="Z148" s="25" t="s">
        <v>55</v>
      </c>
      <c r="AB148" s="25" t="s">
        <v>33</v>
      </c>
      <c r="AD148" s="25" t="s">
        <v>33</v>
      </c>
      <c r="AE148" s="25" t="s">
        <v>34</v>
      </c>
      <c r="AF148" s="25" t="s">
        <v>73</v>
      </c>
      <c r="AG148" s="25" t="s">
        <v>51</v>
      </c>
      <c r="AI148" s="25" t="s">
        <v>51</v>
      </c>
      <c r="AL148" s="25" t="s">
        <v>37</v>
      </c>
      <c r="AM148" s="25" t="s">
        <v>38</v>
      </c>
      <c r="AN148" s="25" t="s">
        <v>20</v>
      </c>
      <c r="AP148" s="25" t="s">
        <v>14</v>
      </c>
      <c r="AR148" s="25">
        <v>189.49</v>
      </c>
      <c r="AS148" s="25">
        <v>7.54</v>
      </c>
      <c r="AU148" s="25">
        <v>65.64</v>
      </c>
      <c r="AZ148" s="25">
        <v>53.21</v>
      </c>
      <c r="BG148" s="25">
        <v>37.26</v>
      </c>
      <c r="BM148" s="25">
        <v>7.87</v>
      </c>
      <c r="BO148" s="25">
        <v>17.97</v>
      </c>
    </row>
    <row r="149" spans="1:67" hidden="1" x14ac:dyDescent="0.2">
      <c r="A149" s="25">
        <v>161</v>
      </c>
      <c r="B149" s="25" t="s">
        <v>71</v>
      </c>
      <c r="C149" s="25">
        <v>6</v>
      </c>
      <c r="D149" s="25" t="s">
        <v>63</v>
      </c>
      <c r="E149" s="25" t="s">
        <v>72</v>
      </c>
      <c r="F149" s="25" t="s">
        <v>71</v>
      </c>
      <c r="H149" s="25" t="s">
        <v>33</v>
      </c>
      <c r="I149" s="25" t="s">
        <v>2</v>
      </c>
      <c r="J149" s="25" t="s">
        <v>58</v>
      </c>
      <c r="K149" s="25" t="s">
        <v>60</v>
      </c>
      <c r="L149" s="25" t="s">
        <v>3</v>
      </c>
      <c r="M149" s="25" t="s">
        <v>1</v>
      </c>
      <c r="N149" s="25" t="s">
        <v>59</v>
      </c>
      <c r="O149" s="25" t="s">
        <v>56</v>
      </c>
      <c r="P149" s="25" t="s">
        <v>69</v>
      </c>
      <c r="Q149" s="25" t="s">
        <v>69</v>
      </c>
      <c r="R149" s="25" t="s">
        <v>56</v>
      </c>
      <c r="S149" s="25" t="s">
        <v>70</v>
      </c>
      <c r="T149" s="25" t="s">
        <v>33</v>
      </c>
      <c r="V149" s="25" t="s">
        <v>70</v>
      </c>
      <c r="W149" s="25" t="s">
        <v>70</v>
      </c>
      <c r="X149" s="25" t="s">
        <v>69</v>
      </c>
      <c r="Y149" s="25" t="s">
        <v>68</v>
      </c>
      <c r="Z149" s="25" t="s">
        <v>32</v>
      </c>
      <c r="AA149" s="25" t="s">
        <v>67</v>
      </c>
      <c r="AB149" s="25" t="s">
        <v>33</v>
      </c>
      <c r="AD149" s="25" t="s">
        <v>33</v>
      </c>
      <c r="AE149" s="25" t="s">
        <v>34</v>
      </c>
      <c r="AF149" s="25" t="s">
        <v>54</v>
      </c>
      <c r="AG149" s="25" t="s">
        <v>51</v>
      </c>
      <c r="AI149" s="25" t="s">
        <v>51</v>
      </c>
      <c r="AL149" s="25" t="s">
        <v>37</v>
      </c>
      <c r="AM149" s="25" t="s">
        <v>38</v>
      </c>
      <c r="AN149" s="25" t="s">
        <v>20</v>
      </c>
      <c r="AP149" s="25" t="s">
        <v>24</v>
      </c>
      <c r="AR149" s="25">
        <v>267.31</v>
      </c>
      <c r="AS149" s="25">
        <v>7.89</v>
      </c>
      <c r="AU149" s="25">
        <v>68.739999999999995</v>
      </c>
      <c r="AZ149" s="25">
        <v>101.76</v>
      </c>
      <c r="BG149" s="25">
        <v>55.58</v>
      </c>
      <c r="BM149" s="25">
        <v>13.2</v>
      </c>
      <c r="BO149" s="25">
        <v>20.14</v>
      </c>
    </row>
    <row r="150" spans="1:67" hidden="1" x14ac:dyDescent="0.2">
      <c r="A150" s="25">
        <v>162</v>
      </c>
      <c r="B150" s="30" t="s">
        <v>492</v>
      </c>
      <c r="C150" s="25">
        <v>1</v>
      </c>
      <c r="D150" s="25" t="s">
        <v>63</v>
      </c>
      <c r="E150" s="25" t="s">
        <v>66</v>
      </c>
      <c r="F150" s="25" t="s">
        <v>65</v>
      </c>
      <c r="H150" s="25" t="s">
        <v>34</v>
      </c>
      <c r="T150" s="25" t="s">
        <v>64</v>
      </c>
      <c r="AB150" s="25" t="s">
        <v>64</v>
      </c>
      <c r="AD150" s="25" t="s">
        <v>64</v>
      </c>
      <c r="AE150" s="25" t="s">
        <v>64</v>
      </c>
      <c r="AR150" s="25">
        <v>9.15</v>
      </c>
      <c r="AS150" s="25">
        <v>9.15</v>
      </c>
    </row>
    <row r="151" spans="1:67" hidden="1" x14ac:dyDescent="0.2">
      <c r="A151" s="25">
        <v>163</v>
      </c>
      <c r="B151" s="25" t="s">
        <v>61</v>
      </c>
      <c r="C151" s="25">
        <v>6</v>
      </c>
      <c r="D151" s="25" t="s">
        <v>63</v>
      </c>
      <c r="E151" s="25" t="s">
        <v>62</v>
      </c>
      <c r="F151" s="25" t="s">
        <v>61</v>
      </c>
      <c r="H151" s="25" t="s">
        <v>33</v>
      </c>
      <c r="I151" s="25" t="s">
        <v>1</v>
      </c>
      <c r="J151" s="25" t="s">
        <v>60</v>
      </c>
      <c r="K151" s="25" t="s">
        <v>59</v>
      </c>
      <c r="L151" s="25" t="s">
        <v>2</v>
      </c>
      <c r="M151" s="25" t="s">
        <v>3</v>
      </c>
      <c r="N151" s="25" t="s">
        <v>58</v>
      </c>
      <c r="O151" s="25" t="s">
        <v>56</v>
      </c>
      <c r="P151" s="25" t="s">
        <v>56</v>
      </c>
      <c r="Q151" s="25" t="s">
        <v>56</v>
      </c>
      <c r="R151" s="25" t="s">
        <v>56</v>
      </c>
      <c r="S151" s="25" t="s">
        <v>56</v>
      </c>
      <c r="T151" s="25" t="s">
        <v>34</v>
      </c>
      <c r="U151" s="25" t="s">
        <v>57</v>
      </c>
      <c r="V151" s="25" t="s">
        <v>56</v>
      </c>
      <c r="W151" s="25" t="s">
        <v>56</v>
      </c>
      <c r="X151" s="25" t="s">
        <v>56</v>
      </c>
      <c r="Y151" s="25" t="s">
        <v>56</v>
      </c>
      <c r="Z151" s="25" t="s">
        <v>55</v>
      </c>
      <c r="AB151" s="25" t="s">
        <v>33</v>
      </c>
      <c r="AD151" s="25" t="s">
        <v>33</v>
      </c>
      <c r="AE151" s="25" t="s">
        <v>33</v>
      </c>
      <c r="AF151" s="25" t="s">
        <v>54</v>
      </c>
      <c r="AG151" s="25" t="s">
        <v>53</v>
      </c>
      <c r="AH151" s="25" t="s">
        <v>52</v>
      </c>
      <c r="AI151" s="25" t="s">
        <v>51</v>
      </c>
      <c r="AL151" s="25" t="s">
        <v>36</v>
      </c>
      <c r="AM151" s="25" t="s">
        <v>50</v>
      </c>
      <c r="AN151" s="25" t="s">
        <v>20</v>
      </c>
      <c r="AP151" s="25" t="s">
        <v>16</v>
      </c>
      <c r="AR151" s="25">
        <v>327.71</v>
      </c>
      <c r="AS151" s="25">
        <v>9.2100000000000009</v>
      </c>
      <c r="AU151" s="25">
        <v>126.73</v>
      </c>
      <c r="AZ151" s="25">
        <v>52.77</v>
      </c>
      <c r="BG151" s="25">
        <v>106.57</v>
      </c>
      <c r="BM151" s="25">
        <v>6.21</v>
      </c>
      <c r="BO151" s="25">
        <v>26.22</v>
      </c>
    </row>
    <row r="152" spans="1:67" hidden="1" x14ac:dyDescent="0.2">
      <c r="A152" s="25">
        <v>164</v>
      </c>
      <c r="C152" s="25">
        <v>1</v>
      </c>
      <c r="D152" s="25" t="s">
        <v>63</v>
      </c>
      <c r="E152" s="25" t="s">
        <v>511</v>
      </c>
      <c r="F152" s="25" t="s">
        <v>512</v>
      </c>
      <c r="G152" s="25" t="s">
        <v>74</v>
      </c>
      <c r="H152" s="25" t="s">
        <v>34</v>
      </c>
    </row>
  </sheetData>
  <autoFilter ref="A1:BS152">
    <filterColumn colId="36">
      <customFilters>
        <customFilter operator="notEqual" val=" "/>
      </customFilters>
    </filterColumn>
  </autoFilter>
  <hyperlinks>
    <hyperlink ref="G2" r:id="rId1"/>
    <hyperlink ref="G3" r:id="rId2"/>
    <hyperlink ref="G4" r:id="rId3"/>
    <hyperlink ref="G5" r:id="rId4"/>
    <hyperlink ref="G7" r:id="rId5"/>
    <hyperlink ref="G8" r:id="rId6"/>
    <hyperlink ref="G9" r:id="rId7"/>
    <hyperlink ref="G10" r:id="rId8"/>
    <hyperlink ref="G11" r:id="rId9"/>
    <hyperlink ref="G12" r:id="rId10"/>
    <hyperlink ref="G13" r:id="rId11"/>
    <hyperlink ref="G15" r:id="rId12"/>
    <hyperlink ref="G16" r:id="rId13"/>
    <hyperlink ref="G17" r:id="rId14"/>
    <hyperlink ref="G18" r:id="rId15"/>
    <hyperlink ref="G20" r:id="rId16"/>
    <hyperlink ref="G21" r:id="rId17"/>
    <hyperlink ref="G22" r:id="rId18"/>
    <hyperlink ref="G23" r:id="rId19"/>
    <hyperlink ref="G24" r:id="rId20"/>
    <hyperlink ref="G25" r:id="rId21"/>
    <hyperlink ref="G26" r:id="rId22"/>
    <hyperlink ref="G27" r:id="rId23"/>
    <hyperlink ref="G29" r:id="rId24"/>
    <hyperlink ref="G30" r:id="rId25"/>
    <hyperlink ref="G31" r:id="rId26"/>
    <hyperlink ref="G32" r:id="rId27"/>
    <hyperlink ref="G33" r:id="rId28"/>
    <hyperlink ref="G36" r:id="rId29"/>
    <hyperlink ref="G37" r:id="rId30"/>
    <hyperlink ref="G39" r:id="rId31"/>
    <hyperlink ref="G40" r:id="rId32"/>
    <hyperlink ref="G43" r:id="rId33"/>
    <hyperlink ref="G44" r:id="rId34"/>
    <hyperlink ref="G45" r:id="rId35"/>
    <hyperlink ref="G46" r:id="rId36"/>
    <hyperlink ref="G47" r:id="rId37"/>
    <hyperlink ref="G48" r:id="rId38"/>
    <hyperlink ref="G49" r:id="rId39"/>
    <hyperlink ref="G51" r:id="rId40"/>
    <hyperlink ref="G52" r:id="rId41"/>
    <hyperlink ref="G54" r:id="rId42"/>
    <hyperlink ref="G57" r:id="rId43"/>
    <hyperlink ref="G59" r:id="rId44"/>
    <hyperlink ref="G60" r:id="rId45"/>
    <hyperlink ref="G61" r:id="rId46"/>
    <hyperlink ref="G62" r:id="rId47"/>
    <hyperlink ref="G63" r:id="rId48"/>
    <hyperlink ref="G64" r:id="rId49"/>
    <hyperlink ref="G65" r:id="rId50"/>
    <hyperlink ref="G68" r:id="rId51"/>
    <hyperlink ref="G70" r:id="rId52"/>
    <hyperlink ref="G71" r:id="rId53"/>
    <hyperlink ref="G72" r:id="rId54"/>
    <hyperlink ref="G73" r:id="rId55"/>
    <hyperlink ref="G74" r:id="rId56"/>
    <hyperlink ref="G75" r:id="rId57"/>
    <hyperlink ref="G76" r:id="rId58"/>
    <hyperlink ref="G77" r:id="rId59"/>
    <hyperlink ref="G78" r:id="rId60"/>
    <hyperlink ref="G79" r:id="rId61"/>
    <hyperlink ref="G80" r:id="rId62"/>
    <hyperlink ref="G81" r:id="rId63"/>
    <hyperlink ref="G83" r:id="rId64"/>
    <hyperlink ref="G84" r:id="rId65"/>
    <hyperlink ref="G86" r:id="rId66"/>
    <hyperlink ref="G87" r:id="rId67"/>
    <hyperlink ref="G88" r:id="rId68"/>
    <hyperlink ref="G89" r:id="rId69"/>
    <hyperlink ref="G90" r:id="rId70"/>
    <hyperlink ref="G91" r:id="rId71"/>
    <hyperlink ref="G100" r:id="rId72"/>
    <hyperlink ref="G114" r:id="rId73"/>
    <hyperlink ref="G116" r:id="rId74"/>
    <hyperlink ref="G122" r:id="rId75"/>
    <hyperlink ref="G123" r:id="rId76"/>
    <hyperlink ref="G128" r:id="rId77"/>
    <hyperlink ref="G131" r:id="rId78"/>
    <hyperlink ref="G133" r:id="rId79"/>
    <hyperlink ref="G134" r:id="rId80"/>
    <hyperlink ref="G135" r:id="rId81"/>
    <hyperlink ref="G137" r:id="rId82"/>
    <hyperlink ref="G140" r:id="rId83"/>
    <hyperlink ref="G143" r:id="rId84"/>
    <hyperlink ref="G145" r:id="rId85"/>
    <hyperlink ref="G146" r:id="rId86"/>
    <hyperlink ref="G148" r:id="rId87"/>
    <hyperlink ref="G152" r:id="rId88"/>
  </hyperlinks>
  <printOptions gridLines="1" gridLinesSet="0"/>
  <pageMargins left="0.75" right="0.75" top="1" bottom="1" header="0.5" footer="0.5"/>
  <pageSetup fitToWidth="0" fitToHeight="0" orientation="portrait" r:id="rId89"/>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1" sqref="D11"/>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t="s">
        <v>33</v>
      </c>
      <c r="C1" s="5" t="s">
        <v>34</v>
      </c>
      <c r="D1" s="5" t="s">
        <v>28</v>
      </c>
      <c r="E1" s="5"/>
      <c r="F1" s="6"/>
      <c r="G1" s="4"/>
      <c r="H1" s="5"/>
      <c r="I1" s="5"/>
    </row>
    <row r="2" spans="1:9" x14ac:dyDescent="0.25">
      <c r="A2" t="s">
        <v>26</v>
      </c>
      <c r="B2">
        <v>65</v>
      </c>
      <c r="C2">
        <v>5</v>
      </c>
      <c r="D2">
        <f>SUM(B2:C2)</f>
        <v>70</v>
      </c>
    </row>
    <row r="3" spans="1:9" x14ac:dyDescent="0.25">
      <c r="A3" t="s">
        <v>27</v>
      </c>
      <c r="B3" s="3">
        <f>B2/$D$2</f>
        <v>0.9285714285714286</v>
      </c>
      <c r="C3" s="3">
        <f t="shared" ref="C3:D3" si="0">C2/$D$2</f>
        <v>7.1428571428571425E-2</v>
      </c>
      <c r="D3" s="3">
        <f t="shared" si="0"/>
        <v>1</v>
      </c>
      <c r="E3" s="3"/>
      <c r="F3" s="3"/>
      <c r="G3" s="3"/>
      <c r="H3" s="3"/>
    </row>
    <row r="4" spans="1:9" x14ac:dyDescent="0.25">
      <c r="A4" t="s">
        <v>31</v>
      </c>
      <c r="B4" s="3">
        <f>B2/$B$6</f>
        <v>0.9285714285714286</v>
      </c>
      <c r="C4" s="3">
        <f t="shared" ref="C4:D4" si="1">C2/$B$6</f>
        <v>7.1428571428571425E-2</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F16" sqref="F16"/>
    </sheetView>
  </sheetViews>
  <sheetFormatPr baseColWidth="10" defaultRowHeight="15" x14ac:dyDescent="0.25"/>
  <cols>
    <col min="1" max="1" width="19.7109375" bestFit="1" customWidth="1"/>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c r="C1" s="5"/>
      <c r="D1" s="5"/>
      <c r="E1" s="5"/>
      <c r="F1" s="6"/>
      <c r="G1" s="4"/>
      <c r="H1" s="5"/>
      <c r="I1" s="5"/>
    </row>
    <row r="2" spans="1:9" x14ac:dyDescent="0.25">
      <c r="A2" t="s">
        <v>41</v>
      </c>
      <c r="B2">
        <v>3</v>
      </c>
    </row>
    <row r="3" spans="1:9" x14ac:dyDescent="0.25">
      <c r="A3" t="s">
        <v>506</v>
      </c>
      <c r="B3" s="37">
        <v>1.25</v>
      </c>
      <c r="C3" s="3"/>
      <c r="D3" s="3"/>
      <c r="E3" s="3"/>
      <c r="F3" s="3"/>
      <c r="G3" s="3"/>
      <c r="H3" s="3"/>
    </row>
    <row r="4" spans="1:9" x14ac:dyDescent="0.25">
      <c r="B4" s="3"/>
      <c r="C4" s="3"/>
      <c r="D4" s="3"/>
      <c r="E4" s="3"/>
      <c r="F4" s="3"/>
      <c r="G4" s="3"/>
      <c r="H4" s="3"/>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3" sqref="D13"/>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t="s">
        <v>33</v>
      </c>
      <c r="C1" s="5" t="s">
        <v>34</v>
      </c>
      <c r="D1" s="5" t="s">
        <v>28</v>
      </c>
      <c r="E1" s="5"/>
      <c r="F1" s="6"/>
      <c r="G1" s="4"/>
      <c r="H1" s="5"/>
      <c r="I1" s="5"/>
    </row>
    <row r="2" spans="1:9" x14ac:dyDescent="0.25">
      <c r="A2" t="s">
        <v>26</v>
      </c>
      <c r="B2">
        <v>66</v>
      </c>
      <c r="C2">
        <v>4</v>
      </c>
      <c r="D2">
        <f>SUM(B2:C2)</f>
        <v>70</v>
      </c>
    </row>
    <row r="3" spans="1:9" x14ac:dyDescent="0.25">
      <c r="A3" t="s">
        <v>27</v>
      </c>
      <c r="B3" s="3">
        <f>B2/$D$2</f>
        <v>0.94285714285714284</v>
      </c>
      <c r="C3" s="3">
        <f t="shared" ref="C3:D3" si="0">C2/$D$2</f>
        <v>5.7142857142857141E-2</v>
      </c>
      <c r="D3" s="3">
        <f t="shared" si="0"/>
        <v>1</v>
      </c>
      <c r="E3" s="3"/>
      <c r="F3" s="3"/>
      <c r="G3" s="3"/>
      <c r="H3" s="3"/>
    </row>
    <row r="4" spans="1:9" x14ac:dyDescent="0.25">
      <c r="A4" t="s">
        <v>31</v>
      </c>
      <c r="B4" s="3">
        <f>B2/$B$6</f>
        <v>0.94285714285714284</v>
      </c>
      <c r="C4" s="3">
        <f t="shared" ref="C4:D4" si="1">C2/$B$6</f>
        <v>5.7142857142857141E-2</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12" sqref="D12"/>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t="s">
        <v>33</v>
      </c>
      <c r="C1" s="5" t="s">
        <v>34</v>
      </c>
      <c r="D1" s="5" t="s">
        <v>28</v>
      </c>
      <c r="E1" s="5"/>
      <c r="F1" s="6"/>
      <c r="G1" s="4"/>
      <c r="H1" s="5"/>
      <c r="I1" s="5"/>
    </row>
    <row r="2" spans="1:9" x14ac:dyDescent="0.25">
      <c r="A2" t="s">
        <v>26</v>
      </c>
      <c r="B2">
        <v>44</v>
      </c>
      <c r="C2">
        <v>26</v>
      </c>
      <c r="D2">
        <f>SUM(B2:C2)</f>
        <v>70</v>
      </c>
    </row>
    <row r="3" spans="1:9" x14ac:dyDescent="0.25">
      <c r="A3" t="s">
        <v>27</v>
      </c>
      <c r="B3" s="3">
        <f>B2/$D$2</f>
        <v>0.62857142857142856</v>
      </c>
      <c r="C3" s="3">
        <f t="shared" ref="C3:D3" si="0">C2/$D$2</f>
        <v>0.37142857142857144</v>
      </c>
      <c r="D3" s="3">
        <f t="shared" si="0"/>
        <v>1</v>
      </c>
      <c r="E3" s="3"/>
      <c r="F3" s="3"/>
      <c r="G3" s="3"/>
      <c r="H3" s="3"/>
    </row>
    <row r="4" spans="1:9" x14ac:dyDescent="0.25">
      <c r="A4" t="s">
        <v>31</v>
      </c>
      <c r="B4" s="3">
        <f>B2/$B$6</f>
        <v>0.62857142857142856</v>
      </c>
      <c r="C4" s="3">
        <f t="shared" ref="C4:D4" si="1">C2/$B$6</f>
        <v>0.37142857142857144</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9" sqref="M9"/>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ht="45" x14ac:dyDescent="0.25">
      <c r="B1" s="5" t="s">
        <v>54</v>
      </c>
      <c r="C1" s="5" t="s">
        <v>73</v>
      </c>
      <c r="D1" s="5" t="s">
        <v>28</v>
      </c>
      <c r="E1" s="5"/>
      <c r="F1" s="6"/>
      <c r="G1" s="4"/>
      <c r="H1" s="5"/>
      <c r="I1" s="5"/>
    </row>
    <row r="2" spans="1:9" x14ac:dyDescent="0.25">
      <c r="A2" t="s">
        <v>26</v>
      </c>
      <c r="B2">
        <v>54</v>
      </c>
      <c r="C2">
        <v>16</v>
      </c>
      <c r="D2">
        <f>SUM(B2:C2)</f>
        <v>70</v>
      </c>
    </row>
    <row r="3" spans="1:9" x14ac:dyDescent="0.25">
      <c r="A3" t="s">
        <v>27</v>
      </c>
      <c r="B3" s="3">
        <f>B2/$D$2</f>
        <v>0.77142857142857146</v>
      </c>
      <c r="C3" s="3">
        <f t="shared" ref="C3:D3" si="0">C2/$D$2</f>
        <v>0.22857142857142856</v>
      </c>
      <c r="D3" s="3">
        <f t="shared" si="0"/>
        <v>1</v>
      </c>
      <c r="E3" s="3"/>
      <c r="F3" s="3"/>
      <c r="G3" s="3"/>
      <c r="H3" s="3"/>
    </row>
    <row r="4" spans="1:9" x14ac:dyDescent="0.25">
      <c r="A4" t="s">
        <v>31</v>
      </c>
      <c r="B4" s="3">
        <f>B2/$B$6</f>
        <v>0.77142857142857146</v>
      </c>
      <c r="C4" s="3">
        <f t="shared" ref="C4:D4" si="1">C2/$B$6</f>
        <v>0.22857142857142856</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G30" sqref="G30"/>
    </sheetView>
  </sheetViews>
  <sheetFormatPr baseColWidth="10" defaultRowHeight="15" x14ac:dyDescent="0.25"/>
  <cols>
    <col min="2" max="2" width="17.140625" bestFit="1" customWidth="1"/>
    <col min="3" max="3" width="11.5703125" bestFit="1" customWidth="1"/>
    <col min="4" max="4" width="18.42578125" bestFit="1" customWidth="1"/>
    <col min="5" max="5" width="18.42578125" customWidth="1"/>
    <col min="6" max="6" width="21.28515625" bestFit="1" customWidth="1"/>
  </cols>
  <sheetData>
    <row r="1" spans="1:9" x14ac:dyDescent="0.25">
      <c r="B1" s="5" t="s">
        <v>507</v>
      </c>
      <c r="C1" s="5" t="s">
        <v>508</v>
      </c>
      <c r="D1" s="5" t="s">
        <v>509</v>
      </c>
      <c r="E1" s="5" t="s">
        <v>510</v>
      </c>
      <c r="F1" s="6" t="s">
        <v>28</v>
      </c>
      <c r="G1" s="4"/>
      <c r="H1" s="5"/>
      <c r="I1" s="5"/>
    </row>
    <row r="2" spans="1:9" x14ac:dyDescent="0.25">
      <c r="A2" t="s">
        <v>26</v>
      </c>
      <c r="B2">
        <v>16</v>
      </c>
      <c r="C2">
        <v>45</v>
      </c>
      <c r="D2">
        <v>7</v>
      </c>
      <c r="E2">
        <v>2</v>
      </c>
      <c r="F2">
        <f>SUM(B2:E2)</f>
        <v>70</v>
      </c>
    </row>
    <row r="3" spans="1:9" x14ac:dyDescent="0.25">
      <c r="A3" t="s">
        <v>27</v>
      </c>
      <c r="B3" s="3">
        <f>B2/$F$2</f>
        <v>0.22857142857142856</v>
      </c>
      <c r="C3" s="3">
        <f>C2/$F$2</f>
        <v>0.6428571428571429</v>
      </c>
      <c r="D3" s="3">
        <f>D2/$F$2</f>
        <v>0.1</v>
      </c>
      <c r="E3" s="3">
        <f>E2/$F$2</f>
        <v>2.8571428571428571E-2</v>
      </c>
      <c r="F3">
        <f>SUM(B3:D3)</f>
        <v>0.97142857142857142</v>
      </c>
      <c r="G3" s="3"/>
      <c r="H3" s="3"/>
    </row>
    <row r="4" spans="1:9" x14ac:dyDescent="0.25">
      <c r="A4" t="s">
        <v>31</v>
      </c>
      <c r="B4" s="3">
        <f>B2/$B$6</f>
        <v>0.22857142857142856</v>
      </c>
      <c r="C4" s="3">
        <f t="shared" ref="C4:E4" si="0">C2/$B$6</f>
        <v>0.6428571428571429</v>
      </c>
      <c r="D4" s="3">
        <f t="shared" si="0"/>
        <v>0.1</v>
      </c>
      <c r="E4" s="3">
        <f t="shared" si="0"/>
        <v>2.8571428571428571E-2</v>
      </c>
      <c r="F4" s="3"/>
      <c r="G4" s="3"/>
      <c r="H4" s="3"/>
    </row>
    <row r="6" spans="1:9" x14ac:dyDescent="0.25">
      <c r="A6" t="s">
        <v>30</v>
      </c>
      <c r="B6">
        <v>70</v>
      </c>
    </row>
  </sheetData>
  <pageMargins left="0.7" right="0.7" top="0.78740157499999996" bottom="0.78740157499999996"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H24" sqref="H24"/>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c r="C1" s="5"/>
      <c r="D1" s="5"/>
      <c r="E1" s="5"/>
      <c r="F1" s="6"/>
      <c r="G1" s="4"/>
      <c r="H1" s="5"/>
      <c r="I1" s="5"/>
    </row>
    <row r="2" spans="1:9" x14ac:dyDescent="0.25">
      <c r="A2" s="8" t="s">
        <v>35</v>
      </c>
    </row>
    <row r="3" spans="1:9" x14ac:dyDescent="0.25">
      <c r="B3" s="3"/>
      <c r="C3" s="3"/>
      <c r="D3" s="3"/>
      <c r="E3" s="3"/>
      <c r="F3" s="3"/>
      <c r="G3" s="3"/>
      <c r="H3" s="3"/>
    </row>
    <row r="4" spans="1:9" x14ac:dyDescent="0.25">
      <c r="B4" s="3"/>
      <c r="C4" s="3"/>
      <c r="D4" s="3"/>
      <c r="E4" s="3"/>
      <c r="F4" s="3"/>
      <c r="G4" s="3"/>
      <c r="H4" s="3"/>
    </row>
  </sheetData>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G15" sqref="G15"/>
    </sheetView>
  </sheetViews>
  <sheetFormatPr baseColWidth="10" defaultRowHeight="15" x14ac:dyDescent="0.25"/>
  <cols>
    <col min="2" max="2" width="17.140625" bestFit="1" customWidth="1"/>
    <col min="3" max="3" width="11.5703125" bestFit="1" customWidth="1"/>
    <col min="4" max="4" width="18.42578125" bestFit="1" customWidth="1"/>
    <col min="5" max="5" width="18.42578125" customWidth="1"/>
    <col min="6" max="6" width="21.28515625" bestFit="1" customWidth="1"/>
  </cols>
  <sheetData>
    <row r="1" spans="1:9" x14ac:dyDescent="0.25">
      <c r="B1" s="5" t="s">
        <v>507</v>
      </c>
      <c r="C1" s="5" t="s">
        <v>508</v>
      </c>
      <c r="D1" s="5" t="s">
        <v>509</v>
      </c>
      <c r="E1" s="5" t="s">
        <v>510</v>
      </c>
      <c r="F1" s="6" t="s">
        <v>28</v>
      </c>
      <c r="G1" s="4"/>
      <c r="H1" s="5"/>
      <c r="I1" s="5"/>
    </row>
    <row r="2" spans="1:9" x14ac:dyDescent="0.25">
      <c r="A2" t="s">
        <v>26</v>
      </c>
      <c r="B2">
        <v>24</v>
      </c>
      <c r="C2">
        <v>36</v>
      </c>
      <c r="D2">
        <v>9</v>
      </c>
      <c r="E2">
        <v>1</v>
      </c>
      <c r="F2">
        <f>SUM(B2:E2)</f>
        <v>70</v>
      </c>
    </row>
    <row r="3" spans="1:9" x14ac:dyDescent="0.25">
      <c r="A3" t="s">
        <v>27</v>
      </c>
      <c r="B3" s="3">
        <f>B2/$F$2</f>
        <v>0.34285714285714286</v>
      </c>
      <c r="C3" s="3">
        <f>C2/$F$2</f>
        <v>0.51428571428571423</v>
      </c>
      <c r="D3" s="3">
        <f>D2/$F$2</f>
        <v>0.12857142857142856</v>
      </c>
      <c r="E3" s="3">
        <f>E2/$F$2</f>
        <v>1.4285714285714285E-2</v>
      </c>
      <c r="F3">
        <f>SUM(B3:D3)</f>
        <v>0.98571428571428565</v>
      </c>
      <c r="G3" s="3"/>
      <c r="H3" s="3"/>
    </row>
    <row r="4" spans="1:9" x14ac:dyDescent="0.25">
      <c r="A4" t="s">
        <v>31</v>
      </c>
      <c r="B4" s="3">
        <f>B2/$B$6</f>
        <v>0.34285714285714286</v>
      </c>
      <c r="C4" s="3">
        <f t="shared" ref="C4:E4" si="0">C2/$B$6</f>
        <v>0.51428571428571423</v>
      </c>
      <c r="D4" s="3">
        <f t="shared" si="0"/>
        <v>0.12857142857142856</v>
      </c>
      <c r="E4" s="3">
        <f t="shared" si="0"/>
        <v>1.4285714285714285E-2</v>
      </c>
      <c r="F4" s="3"/>
      <c r="G4" s="3"/>
      <c r="H4" s="3"/>
    </row>
    <row r="6" spans="1:9" x14ac:dyDescent="0.25">
      <c r="A6" t="s">
        <v>30</v>
      </c>
      <c r="B6">
        <v>70</v>
      </c>
    </row>
  </sheetData>
  <pageMargins left="0.7" right="0.7" top="0.78740157499999996" bottom="0.78740157499999996"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25" sqref="I25"/>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c r="C1" s="5"/>
      <c r="D1" s="5"/>
      <c r="E1" s="5"/>
      <c r="F1" s="6"/>
      <c r="G1" s="4"/>
      <c r="H1" s="5"/>
      <c r="I1" s="5"/>
    </row>
    <row r="2" spans="1:9" x14ac:dyDescent="0.25">
      <c r="A2" s="8" t="s">
        <v>35</v>
      </c>
    </row>
    <row r="3" spans="1:9" x14ac:dyDescent="0.25">
      <c r="B3" s="3"/>
      <c r="C3" s="3"/>
      <c r="D3" s="3"/>
      <c r="E3" s="3"/>
      <c r="F3" s="3"/>
      <c r="G3" s="3"/>
      <c r="H3" s="3"/>
    </row>
    <row r="4" spans="1:9" x14ac:dyDescent="0.25">
      <c r="B4" s="3"/>
      <c r="C4" s="3"/>
      <c r="D4" s="3"/>
      <c r="E4" s="3"/>
      <c r="F4" s="3"/>
      <c r="G4" s="3"/>
      <c r="H4" s="3"/>
    </row>
  </sheetData>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
  <sheetViews>
    <sheetView workbookViewId="0">
      <selection activeCell="I30" sqref="I3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c r="C1" s="5"/>
      <c r="D1" s="5"/>
      <c r="E1" s="5"/>
      <c r="F1" s="6"/>
      <c r="G1" s="4"/>
      <c r="H1" s="5"/>
      <c r="I1" s="5"/>
    </row>
    <row r="2" spans="1:9" x14ac:dyDescent="0.25">
      <c r="A2" s="8" t="s">
        <v>35</v>
      </c>
    </row>
    <row r="3" spans="1:9" x14ac:dyDescent="0.25">
      <c r="B3" s="3"/>
      <c r="C3" s="3"/>
      <c r="D3" s="3"/>
      <c r="E3" s="3"/>
      <c r="F3" s="3"/>
      <c r="G3" s="3"/>
      <c r="H3" s="3"/>
    </row>
    <row r="4" spans="1:9" x14ac:dyDescent="0.25">
      <c r="B4" s="3"/>
      <c r="C4" s="3"/>
      <c r="D4" s="3"/>
      <c r="E4" s="3"/>
      <c r="F4" s="3"/>
      <c r="G4" s="3"/>
      <c r="H4" s="3"/>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234"/>
  <sheetViews>
    <sheetView showGridLines="0" topLeftCell="A11" zoomScale="85" zoomScaleNormal="85" workbookViewId="0">
      <selection activeCell="L11" sqref="L11"/>
    </sheetView>
  </sheetViews>
  <sheetFormatPr baseColWidth="10" defaultRowHeight="15" x14ac:dyDescent="0.25"/>
  <cols>
    <col min="1" max="2" width="25.42578125" customWidth="1"/>
    <col min="3" max="3" width="21.7109375" customWidth="1"/>
    <col min="4" max="5" width="14.7109375" customWidth="1"/>
    <col min="6" max="6" width="29.140625" customWidth="1"/>
    <col min="7" max="7" width="18.42578125" customWidth="1"/>
    <col min="8" max="8" width="11.28515625" customWidth="1"/>
  </cols>
  <sheetData>
    <row r="2" spans="1:25" x14ac:dyDescent="0.25">
      <c r="A2" t="s">
        <v>490</v>
      </c>
      <c r="B2" t="s">
        <v>491</v>
      </c>
      <c r="C2" t="s">
        <v>49</v>
      </c>
    </row>
    <row r="3" spans="1:25" s="16" customFormat="1" x14ac:dyDescent="0.25">
      <c r="A3" s="18" t="s">
        <v>0</v>
      </c>
      <c r="B3" s="18" t="s">
        <v>0</v>
      </c>
      <c r="C3" s="1" t="s">
        <v>0</v>
      </c>
      <c r="D3" s="17"/>
      <c r="E3" s="17"/>
    </row>
    <row r="4" spans="1:25" x14ac:dyDescent="0.25">
      <c r="A4" s="25" t="s">
        <v>407</v>
      </c>
      <c r="B4" s="30" t="s">
        <v>492</v>
      </c>
      <c r="C4" s="27" t="s">
        <v>419</v>
      </c>
      <c r="D4" s="11"/>
      <c r="E4" s="11"/>
    </row>
    <row r="5" spans="1:25" x14ac:dyDescent="0.25">
      <c r="A5" s="25" t="s">
        <v>395</v>
      </c>
      <c r="B5" s="30" t="s">
        <v>492</v>
      </c>
      <c r="C5" s="25" t="s">
        <v>417</v>
      </c>
      <c r="D5" s="11"/>
      <c r="E5" s="15"/>
      <c r="F5" s="13" t="s">
        <v>48</v>
      </c>
      <c r="G5" s="32">
        <v>42009</v>
      </c>
      <c r="H5" s="14">
        <v>42010</v>
      </c>
      <c r="I5" s="14">
        <v>42011</v>
      </c>
      <c r="J5" s="14">
        <v>42012</v>
      </c>
      <c r="K5" s="14">
        <v>42013</v>
      </c>
      <c r="L5" s="14">
        <v>42014</v>
      </c>
      <c r="M5" s="14"/>
      <c r="N5" s="14"/>
      <c r="O5" s="14"/>
      <c r="P5" s="14"/>
      <c r="Q5" s="14"/>
      <c r="R5" s="14"/>
      <c r="S5" s="14"/>
      <c r="T5" s="14"/>
      <c r="U5" s="14"/>
      <c r="V5" s="14"/>
      <c r="W5" s="14"/>
      <c r="X5" s="14"/>
      <c r="Y5" s="14"/>
    </row>
    <row r="6" spans="1:25" x14ac:dyDescent="0.25">
      <c r="A6" s="25" t="s">
        <v>391</v>
      </c>
      <c r="B6" s="25" t="s">
        <v>406</v>
      </c>
      <c r="C6" s="25" t="s">
        <v>415</v>
      </c>
      <c r="D6" s="11"/>
      <c r="E6" s="21"/>
      <c r="F6" s="13" t="s">
        <v>47</v>
      </c>
      <c r="G6" s="33">
        <v>0</v>
      </c>
      <c r="H6" s="28">
        <f>COUNTA(B4:B54)</f>
        <v>51</v>
      </c>
      <c r="I6" s="28">
        <f>COUNTA(B55:B86)</f>
        <v>32</v>
      </c>
      <c r="J6" s="28">
        <f>COUNTA(B87:B96)</f>
        <v>10</v>
      </c>
      <c r="K6" s="28">
        <f>COUNTA(B97:B98)</f>
        <v>2</v>
      </c>
      <c r="L6" s="28">
        <f>COUNTA(B99:B102)</f>
        <v>4</v>
      </c>
    </row>
    <row r="7" spans="1:25" x14ac:dyDescent="0.25">
      <c r="A7" s="25" t="s">
        <v>389</v>
      </c>
      <c r="B7" s="30" t="s">
        <v>492</v>
      </c>
      <c r="C7" s="25" t="s">
        <v>414</v>
      </c>
      <c r="D7" s="11"/>
      <c r="E7" s="21"/>
      <c r="F7" s="12" t="s">
        <v>46</v>
      </c>
      <c r="G7" s="34">
        <v>0</v>
      </c>
      <c r="H7" s="31">
        <f>H6</f>
        <v>51</v>
      </c>
      <c r="I7">
        <f>H7+I6</f>
        <v>83</v>
      </c>
      <c r="J7">
        <f t="shared" ref="J7:L7" si="0">I7+J6</f>
        <v>93</v>
      </c>
      <c r="K7">
        <f t="shared" si="0"/>
        <v>95</v>
      </c>
      <c r="L7">
        <f t="shared" si="0"/>
        <v>99</v>
      </c>
    </row>
    <row r="8" spans="1:25" x14ac:dyDescent="0.25">
      <c r="A8" s="25" t="s">
        <v>386</v>
      </c>
      <c r="B8" s="25" t="s">
        <v>394</v>
      </c>
      <c r="C8" s="25" t="s">
        <v>412</v>
      </c>
      <c r="D8" s="11"/>
      <c r="E8" s="20"/>
      <c r="F8" s="13" t="s">
        <v>43</v>
      </c>
      <c r="G8" s="34">
        <v>0</v>
      </c>
      <c r="H8" s="29">
        <f>H10-H6</f>
        <v>35</v>
      </c>
      <c r="I8" s="29">
        <f>I10-I6</f>
        <v>16</v>
      </c>
      <c r="J8" s="29">
        <f>J10-J6</f>
        <v>1</v>
      </c>
      <c r="K8" s="29">
        <f>K10-K6</f>
        <v>0</v>
      </c>
      <c r="L8" s="29">
        <f>L10-L6</f>
        <v>0</v>
      </c>
    </row>
    <row r="9" spans="1:25" x14ac:dyDescent="0.25">
      <c r="A9" s="25" t="s">
        <v>382</v>
      </c>
      <c r="B9" s="25" t="s">
        <v>390</v>
      </c>
      <c r="C9" s="25" t="s">
        <v>411</v>
      </c>
      <c r="D9" s="11"/>
      <c r="E9" s="20"/>
      <c r="F9" s="12" t="s">
        <v>42</v>
      </c>
      <c r="G9" s="34">
        <v>0</v>
      </c>
      <c r="H9" s="29">
        <f>H8</f>
        <v>35</v>
      </c>
      <c r="I9">
        <f>H9+I8</f>
        <v>51</v>
      </c>
      <c r="J9">
        <f t="shared" ref="J9:L9" si="1">I9+J8</f>
        <v>52</v>
      </c>
      <c r="K9">
        <f t="shared" si="1"/>
        <v>52</v>
      </c>
      <c r="L9">
        <f t="shared" si="1"/>
        <v>52</v>
      </c>
    </row>
    <row r="10" spans="1:25" x14ac:dyDescent="0.25">
      <c r="A10" s="25" t="s">
        <v>379</v>
      </c>
      <c r="B10" s="25" t="s">
        <v>388</v>
      </c>
      <c r="C10" s="25" t="s">
        <v>409</v>
      </c>
      <c r="D10" s="11"/>
      <c r="E10" s="22"/>
      <c r="F10" s="13" t="s">
        <v>45</v>
      </c>
      <c r="G10" s="34">
        <v>0</v>
      </c>
      <c r="H10" s="29">
        <f>COUNTA(C4:C89)</f>
        <v>86</v>
      </c>
      <c r="I10">
        <f>COUNTA(C90:C137)</f>
        <v>48</v>
      </c>
      <c r="J10">
        <f>COUNTA(C138:C148)</f>
        <v>11</v>
      </c>
      <c r="K10">
        <f>COUNTA(C149:C150)</f>
        <v>2</v>
      </c>
      <c r="L10">
        <f>COUNTA(C151:C154)</f>
        <v>4</v>
      </c>
    </row>
    <row r="11" spans="1:25" x14ac:dyDescent="0.25">
      <c r="A11" s="25" t="s">
        <v>377</v>
      </c>
      <c r="B11" s="25" t="s">
        <v>385</v>
      </c>
      <c r="C11" s="25" t="s">
        <v>407</v>
      </c>
      <c r="D11" s="11"/>
      <c r="E11" s="22"/>
      <c r="F11" s="12" t="s">
        <v>44</v>
      </c>
      <c r="G11" s="34">
        <v>0</v>
      </c>
      <c r="H11" s="29">
        <f>H10</f>
        <v>86</v>
      </c>
      <c r="I11">
        <f>H11+I10</f>
        <v>134</v>
      </c>
      <c r="J11">
        <f t="shared" ref="J11:L11" si="2">I11+J10</f>
        <v>145</v>
      </c>
      <c r="K11">
        <f t="shared" si="2"/>
        <v>147</v>
      </c>
      <c r="L11">
        <f t="shared" si="2"/>
        <v>151</v>
      </c>
    </row>
    <row r="12" spans="1:25" x14ac:dyDescent="0.25">
      <c r="A12" s="25" t="s">
        <v>375</v>
      </c>
      <c r="B12" s="25" t="s">
        <v>381</v>
      </c>
      <c r="C12" s="25" t="s">
        <v>403</v>
      </c>
      <c r="D12" s="11"/>
      <c r="E12" s="11"/>
    </row>
    <row r="13" spans="1:25" x14ac:dyDescent="0.25">
      <c r="A13" s="25" t="s">
        <v>371</v>
      </c>
      <c r="B13" s="25" t="s">
        <v>378</v>
      </c>
      <c r="C13" s="25" t="s">
        <v>401</v>
      </c>
      <c r="D13" s="11"/>
      <c r="E13" s="11"/>
    </row>
    <row r="14" spans="1:25" x14ac:dyDescent="0.25">
      <c r="A14" s="25" t="s">
        <v>369</v>
      </c>
      <c r="B14" s="25" t="s">
        <v>376</v>
      </c>
      <c r="C14" s="25" t="s">
        <v>399</v>
      </c>
      <c r="D14" s="11"/>
      <c r="E14" s="11"/>
    </row>
    <row r="15" spans="1:25" x14ac:dyDescent="0.25">
      <c r="A15" s="25" t="s">
        <v>366</v>
      </c>
      <c r="B15" s="25" t="s">
        <v>374</v>
      </c>
      <c r="C15" s="25" t="s">
        <v>397</v>
      </c>
      <c r="D15" s="11"/>
      <c r="E15" s="11"/>
    </row>
    <row r="16" spans="1:25" x14ac:dyDescent="0.25">
      <c r="A16" s="25" t="s">
        <v>358</v>
      </c>
      <c r="B16" s="25" t="s">
        <v>370</v>
      </c>
      <c r="C16" s="25" t="s">
        <v>395</v>
      </c>
      <c r="D16" s="11"/>
      <c r="E16" s="11"/>
    </row>
    <row r="17" spans="1:5" x14ac:dyDescent="0.25">
      <c r="A17" s="25" t="s">
        <v>349</v>
      </c>
      <c r="B17" s="25" t="s">
        <v>368</v>
      </c>
      <c r="C17" s="25" t="s">
        <v>393</v>
      </c>
      <c r="D17" s="11"/>
      <c r="E17" s="11"/>
    </row>
    <row r="18" spans="1:5" x14ac:dyDescent="0.25">
      <c r="A18" s="25" t="s">
        <v>347</v>
      </c>
      <c r="B18" s="25" t="s">
        <v>365</v>
      </c>
      <c r="C18" s="25" t="s">
        <v>391</v>
      </c>
      <c r="D18" s="11"/>
      <c r="E18" s="11"/>
    </row>
    <row r="19" spans="1:5" x14ac:dyDescent="0.25">
      <c r="A19" s="25" t="s">
        <v>345</v>
      </c>
      <c r="B19" s="25" t="s">
        <v>357</v>
      </c>
      <c r="C19" s="25" t="s">
        <v>389</v>
      </c>
      <c r="D19" s="11"/>
      <c r="E19" s="11"/>
    </row>
    <row r="20" spans="1:5" x14ac:dyDescent="0.25">
      <c r="A20" s="25" t="s">
        <v>339</v>
      </c>
      <c r="B20" s="30" t="s">
        <v>492</v>
      </c>
      <c r="C20" s="25" t="s">
        <v>387</v>
      </c>
      <c r="D20" s="11"/>
      <c r="E20" s="11"/>
    </row>
    <row r="21" spans="1:5" x14ac:dyDescent="0.25">
      <c r="A21" s="25" t="s">
        <v>337</v>
      </c>
      <c r="B21" s="25" t="s">
        <v>348</v>
      </c>
      <c r="C21" s="25" t="s">
        <v>386</v>
      </c>
      <c r="D21" s="11"/>
      <c r="E21" s="11"/>
    </row>
    <row r="22" spans="1:5" x14ac:dyDescent="0.25">
      <c r="A22" s="25" t="s">
        <v>334</v>
      </c>
      <c r="B22" s="25" t="s">
        <v>346</v>
      </c>
      <c r="C22" s="25" t="s">
        <v>382</v>
      </c>
      <c r="D22" s="11"/>
      <c r="E22" s="11"/>
    </row>
    <row r="23" spans="1:5" x14ac:dyDescent="0.25">
      <c r="A23" s="25" t="s">
        <v>330</v>
      </c>
      <c r="B23" s="25" t="s">
        <v>344</v>
      </c>
      <c r="C23" s="25" t="s">
        <v>380</v>
      </c>
      <c r="D23" s="11"/>
      <c r="E23" s="11"/>
    </row>
    <row r="24" spans="1:5" x14ac:dyDescent="0.25">
      <c r="A24" s="25" t="s">
        <v>320</v>
      </c>
      <c r="B24" s="30" t="s">
        <v>492</v>
      </c>
      <c r="C24" s="25" t="s">
        <v>379</v>
      </c>
      <c r="D24" s="11"/>
      <c r="E24" s="11"/>
    </row>
    <row r="25" spans="1:5" x14ac:dyDescent="0.25">
      <c r="A25" s="25" t="s">
        <v>315</v>
      </c>
      <c r="B25" s="25" t="s">
        <v>338</v>
      </c>
      <c r="C25" s="25" t="s">
        <v>377</v>
      </c>
      <c r="D25" s="11"/>
      <c r="E25" s="11"/>
    </row>
    <row r="26" spans="1:5" x14ac:dyDescent="0.25">
      <c r="A26" s="25" t="s">
        <v>312</v>
      </c>
      <c r="B26" s="25" t="s">
        <v>336</v>
      </c>
      <c r="C26" s="25" t="s">
        <v>375</v>
      </c>
      <c r="D26" s="11"/>
      <c r="E26" s="11"/>
    </row>
    <row r="27" spans="1:5" x14ac:dyDescent="0.25">
      <c r="A27" s="25" t="s">
        <v>308</v>
      </c>
      <c r="B27" s="25" t="s">
        <v>333</v>
      </c>
      <c r="C27" s="25" t="s">
        <v>373</v>
      </c>
      <c r="D27" s="11"/>
      <c r="E27" s="11"/>
    </row>
    <row r="28" spans="1:5" x14ac:dyDescent="0.25">
      <c r="A28" s="25" t="s">
        <v>301</v>
      </c>
      <c r="B28" s="25" t="s">
        <v>329</v>
      </c>
      <c r="C28" s="25" t="s">
        <v>371</v>
      </c>
      <c r="D28" s="11"/>
      <c r="E28" s="11"/>
    </row>
    <row r="29" spans="1:5" x14ac:dyDescent="0.25">
      <c r="A29" s="25" t="s">
        <v>291</v>
      </c>
      <c r="B29" s="25" t="s">
        <v>319</v>
      </c>
      <c r="C29" s="25" t="s">
        <v>369</v>
      </c>
      <c r="D29" s="11"/>
      <c r="E29" s="11"/>
    </row>
    <row r="30" spans="1:5" x14ac:dyDescent="0.25">
      <c r="A30" s="25" t="s">
        <v>277</v>
      </c>
      <c r="B30" s="25" t="s">
        <v>314</v>
      </c>
      <c r="C30" s="25" t="s">
        <v>366</v>
      </c>
      <c r="D30" s="11"/>
      <c r="E30" s="11"/>
    </row>
    <row r="31" spans="1:5" x14ac:dyDescent="0.25">
      <c r="A31" s="25" t="s">
        <v>270</v>
      </c>
      <c r="B31" s="25" t="s">
        <v>311</v>
      </c>
      <c r="C31" s="25" t="s">
        <v>360</v>
      </c>
      <c r="D31" s="11"/>
      <c r="E31" s="11"/>
    </row>
    <row r="32" spans="1:5" x14ac:dyDescent="0.25">
      <c r="A32" s="25" t="s">
        <v>266</v>
      </c>
      <c r="B32" s="25" t="s">
        <v>307</v>
      </c>
      <c r="C32" s="25" t="s">
        <v>358</v>
      </c>
      <c r="D32" s="11"/>
      <c r="E32" s="11"/>
    </row>
    <row r="33" spans="1:5" x14ac:dyDescent="0.25">
      <c r="A33" s="25" t="s">
        <v>258</v>
      </c>
      <c r="B33" s="25" t="s">
        <v>300</v>
      </c>
      <c r="C33" s="25" t="s">
        <v>355</v>
      </c>
      <c r="D33" s="11"/>
      <c r="E33" s="11"/>
    </row>
    <row r="34" spans="1:5" x14ac:dyDescent="0.25">
      <c r="A34" s="25" t="s">
        <v>249</v>
      </c>
      <c r="B34" s="30" t="s">
        <v>492</v>
      </c>
      <c r="C34" s="25" t="s">
        <v>353</v>
      </c>
      <c r="D34" s="11"/>
      <c r="E34" s="11"/>
    </row>
    <row r="35" spans="1:5" x14ac:dyDescent="0.25">
      <c r="A35" s="25" t="s">
        <v>245</v>
      </c>
      <c r="B35" s="30" t="s">
        <v>492</v>
      </c>
      <c r="C35" s="25" t="s">
        <v>351</v>
      </c>
      <c r="D35" s="11"/>
      <c r="E35" s="11"/>
    </row>
    <row r="36" spans="1:5" x14ac:dyDescent="0.25">
      <c r="A36" s="25" t="s">
        <v>241</v>
      </c>
      <c r="B36" s="25" t="s">
        <v>290</v>
      </c>
      <c r="C36" s="25" t="s">
        <v>349</v>
      </c>
      <c r="D36" s="11"/>
      <c r="E36" s="11"/>
    </row>
    <row r="37" spans="1:5" x14ac:dyDescent="0.25">
      <c r="A37" s="25" t="s">
        <v>234</v>
      </c>
      <c r="B37" s="30" t="s">
        <v>492</v>
      </c>
      <c r="C37" s="25" t="s">
        <v>347</v>
      </c>
      <c r="D37" s="11"/>
      <c r="E37" s="11"/>
    </row>
    <row r="38" spans="1:5" x14ac:dyDescent="0.25">
      <c r="A38" s="25" t="s">
        <v>226</v>
      </c>
      <c r="B38" s="30" t="s">
        <v>492</v>
      </c>
      <c r="C38" s="25" t="s">
        <v>345</v>
      </c>
      <c r="D38" s="11"/>
      <c r="E38" s="11"/>
    </row>
    <row r="39" spans="1:5" x14ac:dyDescent="0.25">
      <c r="A39" s="25" t="s">
        <v>223</v>
      </c>
      <c r="B39" s="30" t="s">
        <v>492</v>
      </c>
      <c r="C39" s="25" t="s">
        <v>343</v>
      </c>
      <c r="D39" s="11"/>
      <c r="E39" s="11"/>
    </row>
    <row r="40" spans="1:5" x14ac:dyDescent="0.25">
      <c r="A40" s="25" t="s">
        <v>209</v>
      </c>
      <c r="B40" s="30" t="s">
        <v>492</v>
      </c>
      <c r="C40" s="25" t="s">
        <v>341</v>
      </c>
      <c r="D40" s="11"/>
      <c r="E40" s="11"/>
    </row>
    <row r="41" spans="1:5" x14ac:dyDescent="0.25">
      <c r="A41" s="25" t="s">
        <v>206</v>
      </c>
      <c r="B41" s="30" t="s">
        <v>492</v>
      </c>
      <c r="C41" s="25" t="s">
        <v>339</v>
      </c>
      <c r="D41" s="11"/>
      <c r="E41" s="11"/>
    </row>
    <row r="42" spans="1:5" x14ac:dyDescent="0.25">
      <c r="A42" s="25" t="s">
        <v>200</v>
      </c>
      <c r="B42" s="25" t="s">
        <v>276</v>
      </c>
      <c r="C42" s="25" t="s">
        <v>337</v>
      </c>
      <c r="D42" s="11"/>
      <c r="E42" s="11"/>
    </row>
    <row r="43" spans="1:5" x14ac:dyDescent="0.25">
      <c r="A43" s="25" t="s">
        <v>198</v>
      </c>
      <c r="B43" s="30" t="s">
        <v>492</v>
      </c>
      <c r="C43" s="25" t="s">
        <v>334</v>
      </c>
      <c r="D43" s="11"/>
      <c r="E43" s="11"/>
    </row>
    <row r="44" spans="1:5" x14ac:dyDescent="0.25">
      <c r="A44" s="25" t="s">
        <v>196</v>
      </c>
      <c r="B44" s="30" t="s">
        <v>492</v>
      </c>
      <c r="C44" s="25" t="s">
        <v>330</v>
      </c>
      <c r="D44" s="11"/>
      <c r="E44" s="11"/>
    </row>
    <row r="45" spans="1:5" x14ac:dyDescent="0.25">
      <c r="A45" s="25" t="s">
        <v>182</v>
      </c>
      <c r="B45" s="25" t="s">
        <v>269</v>
      </c>
      <c r="C45" s="25" t="s">
        <v>327</v>
      </c>
      <c r="D45" s="11"/>
      <c r="E45" s="11"/>
    </row>
    <row r="46" spans="1:5" x14ac:dyDescent="0.25">
      <c r="A46" s="25" t="s">
        <v>180</v>
      </c>
      <c r="B46" s="25" t="s">
        <v>265</v>
      </c>
      <c r="C46" s="25" t="s">
        <v>325</v>
      </c>
      <c r="D46" s="11"/>
      <c r="E46" s="11"/>
    </row>
    <row r="47" spans="1:5" x14ac:dyDescent="0.25">
      <c r="A47" s="25" t="s">
        <v>175</v>
      </c>
      <c r="B47" s="30" t="s">
        <v>492</v>
      </c>
      <c r="C47" s="25" t="s">
        <v>323</v>
      </c>
      <c r="D47" s="11"/>
      <c r="E47" s="11"/>
    </row>
    <row r="48" spans="1:5" x14ac:dyDescent="0.25">
      <c r="A48" s="25" t="s">
        <v>173</v>
      </c>
      <c r="B48" s="25" t="s">
        <v>257</v>
      </c>
      <c r="C48" s="25" t="s">
        <v>321</v>
      </c>
      <c r="D48" s="11"/>
      <c r="E48" s="11"/>
    </row>
    <row r="49" spans="1:5" x14ac:dyDescent="0.25">
      <c r="A49" s="25" t="s">
        <v>167</v>
      </c>
      <c r="B49" s="25" t="s">
        <v>248</v>
      </c>
      <c r="C49" s="25" t="s">
        <v>320</v>
      </c>
      <c r="D49" s="11"/>
      <c r="E49" s="11"/>
    </row>
    <row r="50" spans="1:5" x14ac:dyDescent="0.25">
      <c r="A50" s="25" t="s">
        <v>163</v>
      </c>
      <c r="B50" s="25" t="s">
        <v>244</v>
      </c>
      <c r="C50" s="25" t="s">
        <v>317</v>
      </c>
      <c r="D50" s="11"/>
      <c r="E50" s="11"/>
    </row>
    <row r="51" spans="1:5" x14ac:dyDescent="0.25">
      <c r="A51" s="25" t="s">
        <v>160</v>
      </c>
      <c r="B51" s="30" t="s">
        <v>492</v>
      </c>
      <c r="C51" s="25" t="s">
        <v>315</v>
      </c>
      <c r="D51" s="11"/>
      <c r="E51" s="11"/>
    </row>
    <row r="52" spans="1:5" x14ac:dyDescent="0.25">
      <c r="A52" s="25" t="s">
        <v>157</v>
      </c>
      <c r="B52" s="25" t="s">
        <v>240</v>
      </c>
      <c r="C52" s="25" t="s">
        <v>312</v>
      </c>
      <c r="D52" s="11"/>
      <c r="E52" s="11"/>
    </row>
    <row r="53" spans="1:5" x14ac:dyDescent="0.25">
      <c r="A53" s="25" t="s">
        <v>155</v>
      </c>
      <c r="B53" s="30" t="s">
        <v>492</v>
      </c>
      <c r="C53" s="25" t="s">
        <v>309</v>
      </c>
      <c r="D53" s="11"/>
      <c r="E53" s="11"/>
    </row>
    <row r="54" spans="1:5" x14ac:dyDescent="0.25">
      <c r="A54" s="25" t="s">
        <v>145</v>
      </c>
      <c r="B54" s="25" t="s">
        <v>233</v>
      </c>
      <c r="C54" s="25" t="s">
        <v>308</v>
      </c>
      <c r="D54" s="11"/>
      <c r="E54" s="11"/>
    </row>
    <row r="55" spans="1:5" x14ac:dyDescent="0.25">
      <c r="A55" s="25" t="s">
        <v>141</v>
      </c>
      <c r="B55" s="25" t="s">
        <v>225</v>
      </c>
      <c r="C55" s="25" t="s">
        <v>302</v>
      </c>
      <c r="D55" s="11"/>
      <c r="E55" s="11"/>
    </row>
    <row r="56" spans="1:5" x14ac:dyDescent="0.25">
      <c r="A56" s="25" t="s">
        <v>135</v>
      </c>
      <c r="B56" s="25" t="s">
        <v>222</v>
      </c>
      <c r="C56" s="25" t="s">
        <v>301</v>
      </c>
      <c r="D56" s="11"/>
      <c r="E56" s="11"/>
    </row>
    <row r="57" spans="1:5" x14ac:dyDescent="0.25">
      <c r="A57" s="25" t="s">
        <v>128</v>
      </c>
      <c r="B57" s="30" t="s">
        <v>492</v>
      </c>
      <c r="C57" s="25" t="s">
        <v>299</v>
      </c>
      <c r="D57" s="11"/>
      <c r="E57" s="11"/>
    </row>
    <row r="58" spans="1:5" x14ac:dyDescent="0.25">
      <c r="A58" s="25" t="s">
        <v>125</v>
      </c>
      <c r="B58" s="30" t="s">
        <v>492</v>
      </c>
      <c r="C58" s="25" t="s">
        <v>297</v>
      </c>
      <c r="D58" s="11"/>
      <c r="E58" s="11"/>
    </row>
    <row r="59" spans="1:5" x14ac:dyDescent="0.25">
      <c r="A59" s="25" t="s">
        <v>120</v>
      </c>
      <c r="B59" s="25" t="s">
        <v>208</v>
      </c>
      <c r="C59" s="25" t="s">
        <v>295</v>
      </c>
      <c r="D59" s="11"/>
      <c r="E59" s="11"/>
    </row>
    <row r="60" spans="1:5" x14ac:dyDescent="0.25">
      <c r="A60" s="25" t="s">
        <v>117</v>
      </c>
      <c r="B60" s="25" t="s">
        <v>205</v>
      </c>
      <c r="C60" s="25" t="s">
        <v>293</v>
      </c>
      <c r="D60" s="11"/>
      <c r="E60" s="11"/>
    </row>
    <row r="61" spans="1:5" x14ac:dyDescent="0.25">
      <c r="A61" s="25" t="s">
        <v>111</v>
      </c>
      <c r="B61" s="25" t="s">
        <v>199</v>
      </c>
      <c r="C61" s="25" t="s">
        <v>291</v>
      </c>
      <c r="D61" s="11"/>
      <c r="E61" s="11"/>
    </row>
    <row r="62" spans="1:5" x14ac:dyDescent="0.25">
      <c r="A62" s="25" t="s">
        <v>109</v>
      </c>
      <c r="B62" s="25" t="s">
        <v>197</v>
      </c>
      <c r="C62" s="25" t="s">
        <v>289</v>
      </c>
      <c r="D62" s="11"/>
      <c r="E62" s="11"/>
    </row>
    <row r="63" spans="1:5" x14ac:dyDescent="0.25">
      <c r="A63" s="25" t="s">
        <v>107</v>
      </c>
      <c r="B63" s="25" t="s">
        <v>195</v>
      </c>
      <c r="C63" s="25" t="s">
        <v>287</v>
      </c>
      <c r="D63" s="11"/>
      <c r="E63" s="11"/>
    </row>
    <row r="64" spans="1:5" x14ac:dyDescent="0.25">
      <c r="A64" s="25" t="s">
        <v>105</v>
      </c>
      <c r="B64" s="25" t="s">
        <v>186</v>
      </c>
      <c r="C64" s="25" t="s">
        <v>285</v>
      </c>
      <c r="D64" s="11"/>
      <c r="E64" s="11"/>
    </row>
    <row r="65" spans="1:5" x14ac:dyDescent="0.25">
      <c r="A65" s="25" t="s">
        <v>100</v>
      </c>
      <c r="B65" s="25" t="s">
        <v>179</v>
      </c>
      <c r="C65" s="25" t="s">
        <v>283</v>
      </c>
      <c r="D65" s="11"/>
      <c r="E65" s="11"/>
    </row>
    <row r="66" spans="1:5" x14ac:dyDescent="0.25">
      <c r="A66" s="25" t="s">
        <v>96</v>
      </c>
      <c r="B66" s="25" t="s">
        <v>174</v>
      </c>
      <c r="C66" s="25" t="s">
        <v>281</v>
      </c>
      <c r="D66" s="11"/>
      <c r="E66" s="11"/>
    </row>
    <row r="67" spans="1:5" x14ac:dyDescent="0.25">
      <c r="A67" s="25" t="s">
        <v>94</v>
      </c>
      <c r="B67" s="25" t="s">
        <v>172</v>
      </c>
      <c r="C67" s="25" t="s">
        <v>279</v>
      </c>
      <c r="D67" s="11"/>
      <c r="E67" s="11"/>
    </row>
    <row r="68" spans="1:5" x14ac:dyDescent="0.25">
      <c r="A68" s="25" t="s">
        <v>90</v>
      </c>
      <c r="B68" s="25" t="s">
        <v>166</v>
      </c>
      <c r="C68" s="25" t="s">
        <v>277</v>
      </c>
      <c r="D68" s="11"/>
      <c r="E68" s="11"/>
    </row>
    <row r="69" spans="1:5" x14ac:dyDescent="0.25">
      <c r="A69" s="25" t="s">
        <v>83</v>
      </c>
      <c r="B69" s="30" t="s">
        <v>492</v>
      </c>
      <c r="C69" s="25" t="s">
        <v>274</v>
      </c>
      <c r="D69" s="11"/>
      <c r="E69" s="11"/>
    </row>
    <row r="70" spans="1:5" x14ac:dyDescent="0.25">
      <c r="A70" s="25" t="s">
        <v>76</v>
      </c>
      <c r="B70" s="25" t="s">
        <v>162</v>
      </c>
      <c r="C70" s="25" t="s">
        <v>272</v>
      </c>
      <c r="D70" s="11"/>
      <c r="E70" s="11"/>
    </row>
    <row r="71" spans="1:5" x14ac:dyDescent="0.25">
      <c r="A71" s="25" t="s">
        <v>72</v>
      </c>
      <c r="B71" s="25" t="s">
        <v>159</v>
      </c>
      <c r="C71" s="25" t="s">
        <v>270</v>
      </c>
      <c r="D71" s="11"/>
      <c r="E71" s="11"/>
    </row>
    <row r="72" spans="1:5" x14ac:dyDescent="0.25">
      <c r="A72" s="25" t="s">
        <v>62</v>
      </c>
      <c r="B72" s="25" t="s">
        <v>156</v>
      </c>
      <c r="C72" s="25" t="s">
        <v>266</v>
      </c>
      <c r="D72" s="11"/>
      <c r="E72" s="11"/>
    </row>
    <row r="73" spans="1:5" x14ac:dyDescent="0.25">
      <c r="A73" s="2"/>
      <c r="B73" s="25" t="s">
        <v>154</v>
      </c>
      <c r="C73" s="25" t="s">
        <v>262</v>
      </c>
      <c r="D73" s="11"/>
      <c r="E73" s="11"/>
    </row>
    <row r="74" spans="1:5" x14ac:dyDescent="0.25">
      <c r="A74" s="35"/>
      <c r="B74" s="30" t="s">
        <v>492</v>
      </c>
      <c r="C74" s="25" t="s">
        <v>260</v>
      </c>
      <c r="D74" s="11"/>
      <c r="E74" s="11"/>
    </row>
    <row r="75" spans="1:5" x14ac:dyDescent="0.25">
      <c r="A75" s="2"/>
      <c r="B75" s="30" t="s">
        <v>492</v>
      </c>
      <c r="C75" s="25" t="s">
        <v>258</v>
      </c>
      <c r="D75" s="11"/>
      <c r="E75" s="11"/>
    </row>
    <row r="76" spans="1:5" x14ac:dyDescent="0.25">
      <c r="A76" s="2"/>
      <c r="B76" s="25" t="s">
        <v>144</v>
      </c>
      <c r="C76" s="25" t="s">
        <v>255</v>
      </c>
      <c r="D76" s="11"/>
      <c r="E76" s="11"/>
    </row>
    <row r="77" spans="1:5" x14ac:dyDescent="0.25">
      <c r="A77" s="2"/>
      <c r="B77" s="25" t="s">
        <v>140</v>
      </c>
      <c r="C77" s="25" t="s">
        <v>253</v>
      </c>
      <c r="D77" s="11"/>
      <c r="E77" s="11"/>
    </row>
    <row r="78" spans="1:5" x14ac:dyDescent="0.25">
      <c r="A78" s="2"/>
      <c r="B78" s="25" t="s">
        <v>134</v>
      </c>
      <c r="C78" s="25" t="s">
        <v>251</v>
      </c>
      <c r="D78" s="11"/>
      <c r="E78" s="11"/>
    </row>
    <row r="79" spans="1:5" x14ac:dyDescent="0.25">
      <c r="A79" s="2"/>
      <c r="B79" s="25" t="s">
        <v>127</v>
      </c>
      <c r="C79" s="25" t="s">
        <v>249</v>
      </c>
      <c r="D79" s="11"/>
      <c r="E79" s="11"/>
    </row>
    <row r="80" spans="1:5" x14ac:dyDescent="0.25">
      <c r="A80" s="2"/>
      <c r="B80" s="25" t="s">
        <v>124</v>
      </c>
      <c r="C80" s="25" t="s">
        <v>247</v>
      </c>
      <c r="D80" s="11"/>
      <c r="E80" s="11"/>
    </row>
    <row r="81" spans="1:5" x14ac:dyDescent="0.25">
      <c r="A81" s="2"/>
      <c r="B81" s="25" t="s">
        <v>119</v>
      </c>
      <c r="C81" s="25" t="s">
        <v>245</v>
      </c>
      <c r="D81" s="11"/>
      <c r="E81" s="11"/>
    </row>
    <row r="82" spans="1:5" x14ac:dyDescent="0.25">
      <c r="A82" s="2"/>
      <c r="B82" s="25" t="s">
        <v>116</v>
      </c>
      <c r="C82" s="25" t="s">
        <v>243</v>
      </c>
      <c r="D82" s="11"/>
      <c r="E82" s="11"/>
    </row>
    <row r="83" spans="1:5" x14ac:dyDescent="0.25">
      <c r="A83" s="2"/>
      <c r="B83" s="30" t="s">
        <v>492</v>
      </c>
      <c r="C83" s="25" t="s">
        <v>241</v>
      </c>
      <c r="D83" s="11"/>
      <c r="E83" s="11"/>
    </row>
    <row r="84" spans="1:5" x14ac:dyDescent="0.25">
      <c r="A84" s="2"/>
      <c r="B84" s="30" t="s">
        <v>492</v>
      </c>
      <c r="C84" s="25" t="s">
        <v>237</v>
      </c>
      <c r="D84" s="11"/>
      <c r="E84" s="11"/>
    </row>
    <row r="85" spans="1:5" x14ac:dyDescent="0.25">
      <c r="A85" s="2"/>
      <c r="B85" s="25" t="s">
        <v>110</v>
      </c>
      <c r="C85" s="25" t="s">
        <v>236</v>
      </c>
      <c r="D85" s="11"/>
      <c r="E85" s="11"/>
    </row>
    <row r="86" spans="1:5" x14ac:dyDescent="0.25">
      <c r="A86" s="2"/>
      <c r="B86" s="25" t="s">
        <v>108</v>
      </c>
      <c r="C86" s="25" t="s">
        <v>234</v>
      </c>
      <c r="D86" s="11"/>
      <c r="E86" s="11"/>
    </row>
    <row r="87" spans="1:5" x14ac:dyDescent="0.25">
      <c r="A87" s="2"/>
      <c r="B87" s="25" t="s">
        <v>106</v>
      </c>
      <c r="C87" s="25" t="s">
        <v>231</v>
      </c>
      <c r="D87" s="11"/>
      <c r="E87" s="11"/>
    </row>
    <row r="88" spans="1:5" x14ac:dyDescent="0.25">
      <c r="A88" s="2"/>
      <c r="B88" s="25" t="s">
        <v>104</v>
      </c>
      <c r="C88" s="25" t="s">
        <v>230</v>
      </c>
      <c r="D88" s="11"/>
      <c r="E88" s="11"/>
    </row>
    <row r="89" spans="1:5" x14ac:dyDescent="0.25">
      <c r="A89" s="2"/>
      <c r="B89" s="30" t="s">
        <v>492</v>
      </c>
      <c r="C89" s="25" t="s">
        <v>228</v>
      </c>
      <c r="D89" s="11"/>
      <c r="E89" s="11"/>
    </row>
    <row r="90" spans="1:5" x14ac:dyDescent="0.25">
      <c r="A90" s="2"/>
      <c r="B90" s="25" t="s">
        <v>99</v>
      </c>
      <c r="C90" s="25" t="s">
        <v>226</v>
      </c>
      <c r="D90" s="11"/>
      <c r="E90" s="11"/>
    </row>
    <row r="91" spans="1:5" x14ac:dyDescent="0.25">
      <c r="A91" s="2"/>
      <c r="B91" s="25" t="s">
        <v>95</v>
      </c>
      <c r="C91" s="25" t="s">
        <v>223</v>
      </c>
      <c r="D91" s="11"/>
      <c r="E91" s="11"/>
    </row>
    <row r="92" spans="1:5" x14ac:dyDescent="0.25">
      <c r="A92" s="2"/>
      <c r="B92" s="25" t="s">
        <v>93</v>
      </c>
      <c r="C92" s="25" t="s">
        <v>217</v>
      </c>
      <c r="D92" s="11"/>
      <c r="E92" s="11"/>
    </row>
    <row r="93" spans="1:5" x14ac:dyDescent="0.25">
      <c r="A93" s="2"/>
      <c r="B93" s="30" t="s">
        <v>492</v>
      </c>
      <c r="C93" s="25" t="s">
        <v>215</v>
      </c>
      <c r="D93" s="11"/>
      <c r="E93" s="11"/>
    </row>
    <row r="94" spans="1:5" x14ac:dyDescent="0.25">
      <c r="A94" s="2"/>
      <c r="B94" s="25" t="s">
        <v>89</v>
      </c>
      <c r="C94" s="25" t="s">
        <v>213</v>
      </c>
      <c r="D94" s="11"/>
      <c r="E94" s="11"/>
    </row>
    <row r="95" spans="1:5" x14ac:dyDescent="0.25">
      <c r="A95" s="2"/>
      <c r="B95" s="30" t="s">
        <v>492</v>
      </c>
      <c r="C95" s="25" t="s">
        <v>211</v>
      </c>
      <c r="D95" s="11"/>
      <c r="E95" s="11"/>
    </row>
    <row r="96" spans="1:5" x14ac:dyDescent="0.25">
      <c r="A96" s="2"/>
      <c r="B96" s="25" t="s">
        <v>82</v>
      </c>
      <c r="C96" s="25" t="s">
        <v>209</v>
      </c>
      <c r="D96" s="11"/>
      <c r="E96" s="11"/>
    </row>
    <row r="97" spans="1:5" x14ac:dyDescent="0.25">
      <c r="A97" s="2"/>
      <c r="B97" s="25" t="s">
        <v>80</v>
      </c>
      <c r="C97" s="25" t="s">
        <v>206</v>
      </c>
      <c r="D97" s="11"/>
      <c r="E97" s="11"/>
    </row>
    <row r="98" spans="1:5" x14ac:dyDescent="0.25">
      <c r="A98" s="2"/>
      <c r="B98" s="25" t="s">
        <v>75</v>
      </c>
      <c r="C98" s="25" t="s">
        <v>203</v>
      </c>
      <c r="D98" s="11"/>
      <c r="E98" s="11"/>
    </row>
    <row r="99" spans="1:5" x14ac:dyDescent="0.25">
      <c r="A99" s="2"/>
      <c r="B99" s="25" t="s">
        <v>71</v>
      </c>
      <c r="C99" s="25" t="s">
        <v>200</v>
      </c>
      <c r="D99" s="11"/>
      <c r="E99" s="11"/>
    </row>
    <row r="100" spans="1:5" x14ac:dyDescent="0.25">
      <c r="A100" s="2"/>
      <c r="B100" s="30" t="s">
        <v>492</v>
      </c>
      <c r="C100" s="25" t="s">
        <v>198</v>
      </c>
      <c r="D100" s="11"/>
      <c r="E100" s="11"/>
    </row>
    <row r="101" spans="1:5" x14ac:dyDescent="0.25">
      <c r="A101" s="2"/>
      <c r="B101" s="25" t="s">
        <v>61</v>
      </c>
      <c r="C101" s="25" t="s">
        <v>196</v>
      </c>
      <c r="D101" s="11"/>
      <c r="E101" s="11"/>
    </row>
    <row r="102" spans="1:5" x14ac:dyDescent="0.25">
      <c r="A102" s="2"/>
      <c r="B102" s="30" t="s">
        <v>492</v>
      </c>
      <c r="C102" s="25" t="s">
        <v>192</v>
      </c>
      <c r="D102" s="11"/>
      <c r="E102" s="11"/>
    </row>
    <row r="103" spans="1:5" x14ac:dyDescent="0.25">
      <c r="A103" s="2"/>
      <c r="B103" s="11"/>
      <c r="C103" s="25" t="s">
        <v>190</v>
      </c>
      <c r="D103" s="11"/>
      <c r="E103" s="11"/>
    </row>
    <row r="104" spans="1:5" x14ac:dyDescent="0.25">
      <c r="A104" s="2"/>
      <c r="B104" s="11"/>
      <c r="C104" s="25" t="s">
        <v>189</v>
      </c>
      <c r="D104" s="11"/>
      <c r="E104" s="11"/>
    </row>
    <row r="105" spans="1:5" x14ac:dyDescent="0.25">
      <c r="A105" s="2"/>
      <c r="B105" s="11"/>
      <c r="C105" s="25" t="s">
        <v>187</v>
      </c>
      <c r="D105" s="11"/>
      <c r="E105" s="11"/>
    </row>
    <row r="106" spans="1:5" x14ac:dyDescent="0.25">
      <c r="A106" s="2"/>
      <c r="B106" s="11"/>
      <c r="C106" s="25" t="s">
        <v>182</v>
      </c>
      <c r="D106" s="11"/>
      <c r="E106" s="11"/>
    </row>
    <row r="107" spans="1:5" x14ac:dyDescent="0.25">
      <c r="A107" s="2"/>
      <c r="B107" s="11"/>
      <c r="C107" s="25" t="s">
        <v>182</v>
      </c>
      <c r="D107" s="11"/>
      <c r="E107" s="11"/>
    </row>
    <row r="108" spans="1:5" x14ac:dyDescent="0.25">
      <c r="A108" s="2"/>
      <c r="B108" s="11"/>
      <c r="C108" s="25" t="s">
        <v>180</v>
      </c>
      <c r="D108" s="11"/>
      <c r="E108" s="11"/>
    </row>
    <row r="109" spans="1:5" x14ac:dyDescent="0.25">
      <c r="A109" s="2"/>
      <c r="B109" s="11"/>
      <c r="C109" s="25" t="s">
        <v>177</v>
      </c>
      <c r="D109" s="11"/>
      <c r="E109" s="11"/>
    </row>
    <row r="110" spans="1:5" x14ac:dyDescent="0.25">
      <c r="A110" s="2"/>
      <c r="B110" s="11"/>
      <c r="C110" s="25" t="s">
        <v>175</v>
      </c>
      <c r="D110" s="11"/>
      <c r="E110" s="11"/>
    </row>
    <row r="111" spans="1:5" x14ac:dyDescent="0.25">
      <c r="A111" s="2"/>
      <c r="B111" s="11"/>
      <c r="C111" s="25" t="s">
        <v>173</v>
      </c>
      <c r="D111" s="11"/>
      <c r="E111" s="11"/>
    </row>
    <row r="112" spans="1:5" x14ac:dyDescent="0.25">
      <c r="A112" s="2"/>
      <c r="B112" s="11"/>
      <c r="C112" s="25" t="s">
        <v>167</v>
      </c>
      <c r="D112" s="11"/>
      <c r="E112" s="11"/>
    </row>
    <row r="113" spans="1:5" x14ac:dyDescent="0.25">
      <c r="A113" s="2"/>
      <c r="B113" s="11"/>
      <c r="C113" s="25" t="s">
        <v>165</v>
      </c>
      <c r="D113" s="11"/>
      <c r="E113" s="11"/>
    </row>
    <row r="114" spans="1:5" x14ac:dyDescent="0.25">
      <c r="A114" s="2"/>
      <c r="B114" s="11"/>
      <c r="C114" s="25" t="s">
        <v>163</v>
      </c>
      <c r="D114" s="11"/>
      <c r="E114" s="11"/>
    </row>
    <row r="115" spans="1:5" x14ac:dyDescent="0.25">
      <c r="A115" s="2"/>
      <c r="B115" s="11"/>
      <c r="C115" s="25" t="s">
        <v>160</v>
      </c>
      <c r="D115" s="11"/>
      <c r="E115" s="11"/>
    </row>
    <row r="116" spans="1:5" x14ac:dyDescent="0.25">
      <c r="A116" s="2"/>
      <c r="B116" s="11"/>
      <c r="C116" s="25" t="s">
        <v>157</v>
      </c>
      <c r="D116" s="11"/>
      <c r="E116" s="11"/>
    </row>
    <row r="117" spans="1:5" x14ac:dyDescent="0.25">
      <c r="A117" s="2"/>
      <c r="B117" s="11"/>
      <c r="C117" s="25" t="s">
        <v>155</v>
      </c>
      <c r="D117" s="11"/>
      <c r="E117" s="11"/>
    </row>
    <row r="118" spans="1:5" x14ac:dyDescent="0.25">
      <c r="A118" s="2"/>
      <c r="B118" s="11"/>
      <c r="C118" s="25" t="s">
        <v>152</v>
      </c>
      <c r="D118" s="11"/>
      <c r="E118" s="11"/>
    </row>
    <row r="119" spans="1:5" x14ac:dyDescent="0.25">
      <c r="A119" s="2"/>
      <c r="B119" s="11"/>
      <c r="C119" s="25" t="s">
        <v>150</v>
      </c>
      <c r="D119" s="11"/>
      <c r="E119" s="11"/>
    </row>
    <row r="120" spans="1:5" x14ac:dyDescent="0.25">
      <c r="A120" s="2"/>
      <c r="B120" s="11"/>
      <c r="C120" s="25" t="s">
        <v>148</v>
      </c>
      <c r="D120" s="11"/>
      <c r="E120" s="11"/>
    </row>
    <row r="121" spans="1:5" x14ac:dyDescent="0.25">
      <c r="A121" s="2"/>
      <c r="B121" s="11"/>
      <c r="C121" s="25" t="s">
        <v>147</v>
      </c>
      <c r="D121" s="11"/>
      <c r="E121" s="11"/>
    </row>
    <row r="122" spans="1:5" x14ac:dyDescent="0.25">
      <c r="A122" s="2"/>
      <c r="B122" s="11"/>
      <c r="C122" s="25" t="s">
        <v>145</v>
      </c>
      <c r="D122" s="11"/>
      <c r="E122" s="11"/>
    </row>
    <row r="123" spans="1:5" x14ac:dyDescent="0.25">
      <c r="A123" s="2"/>
      <c r="B123" s="11"/>
      <c r="C123" s="25" t="s">
        <v>141</v>
      </c>
      <c r="D123" s="11"/>
      <c r="E123" s="11"/>
    </row>
    <row r="124" spans="1:5" x14ac:dyDescent="0.25">
      <c r="A124" s="2"/>
      <c r="B124" s="11"/>
      <c r="C124" s="25" t="s">
        <v>139</v>
      </c>
      <c r="D124" s="11"/>
      <c r="E124" s="11"/>
    </row>
    <row r="125" spans="1:5" x14ac:dyDescent="0.25">
      <c r="A125" s="2"/>
      <c r="B125" s="11"/>
      <c r="C125" s="25" t="s">
        <v>137</v>
      </c>
      <c r="D125" s="11"/>
      <c r="E125" s="11"/>
    </row>
    <row r="126" spans="1:5" x14ac:dyDescent="0.25">
      <c r="A126" s="2"/>
      <c r="B126" s="11"/>
      <c r="C126" s="25" t="s">
        <v>135</v>
      </c>
      <c r="D126" s="11"/>
      <c r="E126" s="11"/>
    </row>
    <row r="127" spans="1:5" x14ac:dyDescent="0.25">
      <c r="A127" s="2"/>
      <c r="B127" s="11"/>
      <c r="C127" s="25" t="s">
        <v>130</v>
      </c>
      <c r="D127" s="11"/>
      <c r="E127" s="11"/>
    </row>
    <row r="128" spans="1:5" x14ac:dyDescent="0.25">
      <c r="A128" s="2"/>
      <c r="B128" s="11"/>
      <c r="C128" s="25" t="s">
        <v>129</v>
      </c>
      <c r="D128" s="11"/>
      <c r="E128" s="11"/>
    </row>
    <row r="129" spans="1:5" x14ac:dyDescent="0.25">
      <c r="A129" s="2"/>
      <c r="B129" s="11"/>
      <c r="C129" s="25" t="s">
        <v>128</v>
      </c>
      <c r="D129" s="11"/>
      <c r="E129" s="11"/>
    </row>
    <row r="130" spans="1:5" x14ac:dyDescent="0.25">
      <c r="A130" s="2"/>
      <c r="B130" s="11"/>
      <c r="C130" s="25" t="s">
        <v>125</v>
      </c>
      <c r="D130" s="11"/>
      <c r="E130" s="11"/>
    </row>
    <row r="131" spans="1:5" x14ac:dyDescent="0.25">
      <c r="A131" s="2"/>
      <c r="B131" s="11"/>
      <c r="C131" s="25" t="s">
        <v>120</v>
      </c>
      <c r="D131" s="11"/>
      <c r="E131" s="11"/>
    </row>
    <row r="132" spans="1:5" x14ac:dyDescent="0.25">
      <c r="A132" s="2"/>
      <c r="B132" s="11"/>
      <c r="C132" s="25" t="s">
        <v>118</v>
      </c>
      <c r="D132" s="11"/>
      <c r="E132" s="11"/>
    </row>
    <row r="133" spans="1:5" x14ac:dyDescent="0.25">
      <c r="A133" s="2"/>
      <c r="B133" s="11"/>
      <c r="C133" s="25" t="s">
        <v>117</v>
      </c>
      <c r="D133" s="11"/>
      <c r="E133" s="11"/>
    </row>
    <row r="134" spans="1:5" x14ac:dyDescent="0.25">
      <c r="A134" s="2"/>
      <c r="B134" s="11"/>
      <c r="C134" s="25" t="s">
        <v>115</v>
      </c>
      <c r="D134" s="11"/>
      <c r="E134" s="11"/>
    </row>
    <row r="135" spans="1:5" x14ac:dyDescent="0.25">
      <c r="A135" s="2"/>
      <c r="B135" s="11"/>
      <c r="C135" s="25" t="s">
        <v>113</v>
      </c>
      <c r="D135" s="11"/>
      <c r="E135" s="11"/>
    </row>
    <row r="136" spans="1:5" x14ac:dyDescent="0.25">
      <c r="A136" s="2"/>
      <c r="B136" s="11"/>
      <c r="C136" s="25" t="s">
        <v>111</v>
      </c>
      <c r="D136" s="11"/>
      <c r="E136" s="11"/>
    </row>
    <row r="137" spans="1:5" x14ac:dyDescent="0.25">
      <c r="A137" s="2"/>
      <c r="B137" s="11"/>
      <c r="C137" s="25" t="s">
        <v>109</v>
      </c>
      <c r="D137" s="11"/>
      <c r="E137" s="11"/>
    </row>
    <row r="138" spans="1:5" x14ac:dyDescent="0.25">
      <c r="A138" s="2"/>
      <c r="B138" s="11"/>
      <c r="C138" s="25" t="s">
        <v>107</v>
      </c>
      <c r="D138" s="11"/>
      <c r="E138" s="11"/>
    </row>
    <row r="139" spans="1:5" x14ac:dyDescent="0.25">
      <c r="A139" s="2"/>
      <c r="B139" s="11"/>
      <c r="C139" s="25" t="s">
        <v>105</v>
      </c>
      <c r="D139" s="11"/>
      <c r="E139" s="11"/>
    </row>
    <row r="140" spans="1:5" x14ac:dyDescent="0.25">
      <c r="A140" s="2"/>
      <c r="B140" s="11"/>
      <c r="C140" s="25" t="s">
        <v>102</v>
      </c>
      <c r="D140" s="11"/>
      <c r="E140" s="11"/>
    </row>
    <row r="141" spans="1:5" x14ac:dyDescent="0.25">
      <c r="A141" s="2"/>
      <c r="B141" s="11"/>
      <c r="C141" s="25" t="s">
        <v>100</v>
      </c>
      <c r="D141" s="11"/>
      <c r="E141" s="11"/>
    </row>
    <row r="142" spans="1:5" x14ac:dyDescent="0.25">
      <c r="A142" s="2"/>
      <c r="B142" s="11"/>
      <c r="C142" s="25" t="s">
        <v>98</v>
      </c>
      <c r="D142" s="11"/>
      <c r="E142" s="11"/>
    </row>
    <row r="143" spans="1:5" x14ac:dyDescent="0.25">
      <c r="A143" s="2"/>
      <c r="B143" s="11"/>
      <c r="C143" s="25" t="s">
        <v>96</v>
      </c>
      <c r="D143" s="11"/>
      <c r="E143" s="11"/>
    </row>
    <row r="144" spans="1:5" x14ac:dyDescent="0.25">
      <c r="A144" s="2"/>
      <c r="B144" s="11"/>
      <c r="C144" s="25" t="s">
        <v>94</v>
      </c>
      <c r="D144" s="11"/>
      <c r="E144" s="11"/>
    </row>
    <row r="145" spans="1:5" x14ac:dyDescent="0.25">
      <c r="A145" s="2"/>
      <c r="B145" s="11"/>
      <c r="C145" s="25" t="s">
        <v>92</v>
      </c>
      <c r="D145" s="11"/>
      <c r="E145" s="11"/>
    </row>
    <row r="146" spans="1:5" x14ac:dyDescent="0.25">
      <c r="A146" s="2"/>
      <c r="B146" s="11"/>
      <c r="C146" s="25" t="s">
        <v>90</v>
      </c>
      <c r="D146" s="11"/>
      <c r="E146" s="11"/>
    </row>
    <row r="147" spans="1:5" x14ac:dyDescent="0.25">
      <c r="A147" s="2"/>
      <c r="B147" s="11"/>
      <c r="C147" s="25" t="s">
        <v>85</v>
      </c>
      <c r="D147" s="11"/>
      <c r="E147" s="11"/>
    </row>
    <row r="148" spans="1:5" x14ac:dyDescent="0.25">
      <c r="A148" s="2"/>
      <c r="B148" s="11"/>
      <c r="C148" s="25" t="s">
        <v>83</v>
      </c>
      <c r="D148" s="11"/>
      <c r="E148" s="11"/>
    </row>
    <row r="149" spans="1:5" x14ac:dyDescent="0.25">
      <c r="A149" s="2"/>
      <c r="B149" s="11"/>
      <c r="C149" s="25" t="s">
        <v>79</v>
      </c>
      <c r="D149" s="11"/>
      <c r="E149" s="11"/>
    </row>
    <row r="150" spans="1:5" x14ac:dyDescent="0.25">
      <c r="A150" s="2"/>
      <c r="B150" s="11"/>
      <c r="C150" s="25" t="s">
        <v>76</v>
      </c>
      <c r="D150" s="11"/>
      <c r="E150" s="11"/>
    </row>
    <row r="151" spans="1:5" x14ac:dyDescent="0.25">
      <c r="A151" s="2"/>
      <c r="B151" s="11"/>
      <c r="C151" s="25" t="s">
        <v>72</v>
      </c>
      <c r="D151" s="11"/>
      <c r="E151" s="11"/>
    </row>
    <row r="152" spans="1:5" x14ac:dyDescent="0.25">
      <c r="A152" s="2"/>
      <c r="B152" s="11"/>
      <c r="C152" s="25" t="s">
        <v>66</v>
      </c>
      <c r="D152" s="11"/>
      <c r="E152" s="11"/>
    </row>
    <row r="153" spans="1:5" x14ac:dyDescent="0.25">
      <c r="A153" s="2"/>
      <c r="B153" s="11"/>
      <c r="C153" s="25" t="s">
        <v>62</v>
      </c>
      <c r="D153" s="11"/>
      <c r="E153" s="11"/>
    </row>
    <row r="154" spans="1:5" x14ac:dyDescent="0.25">
      <c r="A154" s="2"/>
      <c r="B154" s="2"/>
      <c r="C154" s="25" t="s">
        <v>511</v>
      </c>
      <c r="D154" s="11"/>
      <c r="E154" s="11"/>
    </row>
    <row r="155" spans="1:5" x14ac:dyDescent="0.25">
      <c r="A155" s="2"/>
      <c r="B155" s="2"/>
      <c r="C155" s="2"/>
      <c r="D155" s="11"/>
      <c r="E155" s="11"/>
    </row>
    <row r="156" spans="1:5" x14ac:dyDescent="0.25">
      <c r="A156" s="2"/>
      <c r="B156" s="2"/>
      <c r="C156" s="2"/>
      <c r="D156" s="11"/>
      <c r="E156" s="11"/>
    </row>
    <row r="157" spans="1:5" x14ac:dyDescent="0.25">
      <c r="A157" s="2"/>
      <c r="B157" s="2"/>
      <c r="C157" s="2"/>
      <c r="D157" s="11"/>
      <c r="E157" s="11"/>
    </row>
    <row r="158" spans="1:5" x14ac:dyDescent="0.25">
      <c r="A158" s="2"/>
      <c r="B158" s="2"/>
      <c r="C158" s="2"/>
      <c r="D158" s="11"/>
      <c r="E158" s="11"/>
    </row>
    <row r="159" spans="1:5" x14ac:dyDescent="0.25">
      <c r="A159" s="2"/>
      <c r="B159" s="2"/>
      <c r="C159" s="2"/>
      <c r="D159" s="11"/>
      <c r="E159" s="11"/>
    </row>
    <row r="160" spans="1:5" x14ac:dyDescent="0.25">
      <c r="A160" s="2"/>
      <c r="B160" s="2"/>
      <c r="C160" s="2"/>
      <c r="D160" s="11"/>
      <c r="E160" s="11"/>
    </row>
    <row r="161" spans="1:5" x14ac:dyDescent="0.25">
      <c r="A161" s="2"/>
      <c r="B161" s="2"/>
      <c r="C161" s="2"/>
      <c r="D161" s="11"/>
      <c r="E161" s="11"/>
    </row>
    <row r="162" spans="1:5" x14ac:dyDescent="0.25">
      <c r="A162" s="2"/>
      <c r="B162" s="2"/>
      <c r="C162" s="2"/>
      <c r="D162" s="11"/>
      <c r="E162" s="11"/>
    </row>
    <row r="163" spans="1:5" x14ac:dyDescent="0.25">
      <c r="A163" s="2"/>
      <c r="B163" s="2"/>
      <c r="C163" s="2"/>
      <c r="D163" s="11"/>
      <c r="E163" s="11"/>
    </row>
    <row r="164" spans="1:5" x14ac:dyDescent="0.25">
      <c r="A164" s="2"/>
      <c r="B164" s="2"/>
      <c r="C164" s="2"/>
      <c r="D164" s="11"/>
      <c r="E164" s="11"/>
    </row>
    <row r="165" spans="1:5" x14ac:dyDescent="0.25">
      <c r="A165" s="2"/>
      <c r="B165" s="2"/>
      <c r="C165" s="2"/>
      <c r="D165" s="11"/>
      <c r="E165" s="11"/>
    </row>
    <row r="166" spans="1:5" x14ac:dyDescent="0.25">
      <c r="A166" s="2"/>
      <c r="B166" s="2"/>
      <c r="C166" s="2"/>
      <c r="D166" s="11"/>
      <c r="E166" s="11"/>
    </row>
    <row r="167" spans="1:5" x14ac:dyDescent="0.25">
      <c r="A167" s="2"/>
      <c r="B167" s="2"/>
      <c r="C167" s="2"/>
      <c r="D167" s="11"/>
      <c r="E167" s="11"/>
    </row>
    <row r="168" spans="1:5" x14ac:dyDescent="0.25">
      <c r="A168" s="2"/>
      <c r="B168" s="2"/>
      <c r="C168" s="2"/>
      <c r="D168" s="11"/>
      <c r="E168" s="11"/>
    </row>
    <row r="169" spans="1:5" x14ac:dyDescent="0.25">
      <c r="A169" s="2"/>
      <c r="B169" s="2"/>
      <c r="C169" s="2"/>
      <c r="D169" s="11"/>
      <c r="E169" s="11"/>
    </row>
    <row r="170" spans="1:5" x14ac:dyDescent="0.25">
      <c r="A170" s="2"/>
      <c r="B170" s="2"/>
      <c r="C170" s="2"/>
      <c r="D170" s="11"/>
      <c r="E170" s="11"/>
    </row>
    <row r="171" spans="1:5" x14ac:dyDescent="0.25">
      <c r="A171" s="2"/>
      <c r="B171" s="2"/>
      <c r="C171" s="2"/>
      <c r="D171" s="11"/>
      <c r="E171" s="11"/>
    </row>
    <row r="172" spans="1:5" x14ac:dyDescent="0.25">
      <c r="A172" s="2"/>
      <c r="B172" s="2"/>
      <c r="C172" s="2"/>
      <c r="D172" s="11"/>
      <c r="E172" s="11"/>
    </row>
    <row r="173" spans="1:5" x14ac:dyDescent="0.25">
      <c r="A173" s="2"/>
      <c r="B173" s="2"/>
      <c r="C173" s="2"/>
      <c r="D173" s="11"/>
      <c r="E173" s="11"/>
    </row>
    <row r="174" spans="1:5" x14ac:dyDescent="0.25">
      <c r="A174" s="2"/>
      <c r="B174" s="2"/>
      <c r="C174" s="2"/>
      <c r="D174" s="11"/>
      <c r="E174" s="11"/>
    </row>
    <row r="175" spans="1:5" x14ac:dyDescent="0.25">
      <c r="A175" s="2"/>
      <c r="B175" s="2"/>
      <c r="C175" s="2"/>
      <c r="D175" s="11"/>
      <c r="E175" s="11"/>
    </row>
    <row r="176" spans="1:5" x14ac:dyDescent="0.25">
      <c r="A176" s="2"/>
      <c r="B176" s="2"/>
      <c r="C176" s="2"/>
      <c r="D176" s="11"/>
      <c r="E176" s="11"/>
    </row>
    <row r="177" spans="1:5" x14ac:dyDescent="0.25">
      <c r="A177" s="2"/>
      <c r="B177" s="2"/>
      <c r="C177" s="2"/>
      <c r="D177" s="11"/>
      <c r="E177" s="11"/>
    </row>
    <row r="178" spans="1:5" x14ac:dyDescent="0.25">
      <c r="A178" s="2"/>
      <c r="B178" s="2"/>
      <c r="C178" s="2"/>
      <c r="D178" s="11"/>
      <c r="E178" s="11"/>
    </row>
    <row r="179" spans="1:5" x14ac:dyDescent="0.25">
      <c r="A179" s="2"/>
      <c r="B179" s="2"/>
      <c r="C179" s="2"/>
      <c r="D179" s="11"/>
      <c r="E179" s="11"/>
    </row>
    <row r="180" spans="1:5" x14ac:dyDescent="0.25">
      <c r="A180" s="2"/>
      <c r="B180" s="2"/>
      <c r="C180" s="2"/>
      <c r="D180" s="11"/>
      <c r="E180" s="11"/>
    </row>
    <row r="181" spans="1:5" x14ac:dyDescent="0.25">
      <c r="A181" s="2"/>
      <c r="B181" s="2"/>
      <c r="C181" s="2"/>
      <c r="D181" s="11"/>
      <c r="E181" s="11"/>
    </row>
    <row r="182" spans="1:5" x14ac:dyDescent="0.25">
      <c r="A182" s="2"/>
      <c r="B182" s="2"/>
      <c r="C182" s="2"/>
      <c r="D182" s="11"/>
      <c r="E182" s="11"/>
    </row>
    <row r="183" spans="1:5" x14ac:dyDescent="0.25">
      <c r="A183" s="2"/>
      <c r="B183" s="2"/>
      <c r="C183" s="2"/>
      <c r="D183" s="11"/>
      <c r="E183" s="11"/>
    </row>
    <row r="184" spans="1:5" x14ac:dyDescent="0.25">
      <c r="A184" s="2"/>
      <c r="B184" s="2"/>
      <c r="C184" s="2"/>
      <c r="D184" s="11"/>
      <c r="E184" s="11"/>
    </row>
    <row r="185" spans="1:5" x14ac:dyDescent="0.25">
      <c r="A185" s="2"/>
      <c r="B185" s="2"/>
      <c r="C185" s="2"/>
      <c r="D185" s="11"/>
      <c r="E185" s="11"/>
    </row>
    <row r="186" spans="1:5" x14ac:dyDescent="0.25">
      <c r="A186" s="2"/>
      <c r="B186" s="2"/>
      <c r="C186" s="2"/>
      <c r="D186" s="11"/>
      <c r="E186" s="11"/>
    </row>
    <row r="187" spans="1:5" x14ac:dyDescent="0.25">
      <c r="A187" s="2"/>
      <c r="B187" s="2"/>
      <c r="C187" s="2"/>
      <c r="D187" s="11"/>
      <c r="E187" s="11"/>
    </row>
    <row r="188" spans="1:5" x14ac:dyDescent="0.25">
      <c r="A188" s="2"/>
      <c r="B188" s="2"/>
      <c r="C188" s="2"/>
      <c r="D188" s="11"/>
      <c r="E188" s="11"/>
    </row>
    <row r="189" spans="1:5" x14ac:dyDescent="0.25">
      <c r="A189" s="2"/>
      <c r="B189" s="2"/>
      <c r="C189" s="2"/>
      <c r="D189" s="11"/>
      <c r="E189" s="11"/>
    </row>
    <row r="190" spans="1:5" x14ac:dyDescent="0.25">
      <c r="A190" s="2"/>
      <c r="B190" s="2"/>
      <c r="C190" s="2"/>
      <c r="D190" s="11"/>
      <c r="E190" s="11"/>
    </row>
    <row r="191" spans="1:5" x14ac:dyDescent="0.25">
      <c r="A191" s="2"/>
      <c r="B191" s="2"/>
      <c r="C191" s="2"/>
      <c r="D191" s="11"/>
      <c r="E191" s="11"/>
    </row>
    <row r="192" spans="1:5" x14ac:dyDescent="0.25">
      <c r="A192" s="2"/>
      <c r="B192" s="2"/>
      <c r="C192" s="2"/>
      <c r="D192" s="11"/>
      <c r="E192" s="11"/>
    </row>
    <row r="193" spans="1:5" x14ac:dyDescent="0.25">
      <c r="A193" s="2"/>
      <c r="B193" s="2"/>
      <c r="C193" s="2"/>
      <c r="D193" s="11"/>
      <c r="E193" s="11"/>
    </row>
    <row r="194" spans="1:5" x14ac:dyDescent="0.25">
      <c r="A194" s="2"/>
      <c r="B194" s="2"/>
      <c r="C194" s="2"/>
      <c r="D194" s="11"/>
      <c r="E194" s="11"/>
    </row>
    <row r="195" spans="1:5" x14ac:dyDescent="0.25">
      <c r="A195" s="2"/>
      <c r="B195" s="2"/>
      <c r="C195" s="2"/>
      <c r="D195" s="11"/>
      <c r="E195" s="11"/>
    </row>
    <row r="196" spans="1:5" x14ac:dyDescent="0.25">
      <c r="A196" s="2"/>
      <c r="B196" s="2"/>
      <c r="C196" s="2"/>
      <c r="D196" s="11"/>
      <c r="E196" s="11"/>
    </row>
    <row r="197" spans="1:5" x14ac:dyDescent="0.25">
      <c r="A197" s="2"/>
      <c r="B197" s="2"/>
      <c r="C197" s="2"/>
      <c r="D197" s="11"/>
      <c r="E197" s="11"/>
    </row>
    <row r="198" spans="1:5" x14ac:dyDescent="0.25">
      <c r="A198" s="2"/>
      <c r="B198" s="2"/>
      <c r="C198" s="2"/>
      <c r="D198" s="11"/>
      <c r="E198" s="11"/>
    </row>
    <row r="199" spans="1:5" x14ac:dyDescent="0.25">
      <c r="A199" s="2"/>
      <c r="B199" s="2"/>
      <c r="C199" s="2"/>
      <c r="D199" s="11"/>
      <c r="E199" s="11"/>
    </row>
    <row r="200" spans="1:5" x14ac:dyDescent="0.25">
      <c r="A200" s="2"/>
      <c r="B200" s="2"/>
      <c r="C200" s="2"/>
      <c r="D200" s="11"/>
      <c r="E200" s="11"/>
    </row>
    <row r="201" spans="1:5" x14ac:dyDescent="0.25">
      <c r="A201" s="2"/>
      <c r="B201" s="2"/>
      <c r="C201" s="2"/>
      <c r="D201" s="11"/>
      <c r="E201" s="11"/>
    </row>
    <row r="202" spans="1:5" x14ac:dyDescent="0.25">
      <c r="A202" s="2"/>
      <c r="B202" s="2"/>
      <c r="C202" s="2"/>
      <c r="D202" s="11"/>
      <c r="E202" s="11"/>
    </row>
    <row r="203" spans="1:5" x14ac:dyDescent="0.25">
      <c r="A203" s="2"/>
      <c r="B203" s="2"/>
      <c r="C203" s="2"/>
      <c r="D203" s="11"/>
      <c r="E203" s="11"/>
    </row>
    <row r="204" spans="1:5" x14ac:dyDescent="0.25">
      <c r="A204" s="2"/>
      <c r="B204" s="2"/>
      <c r="C204" s="2"/>
      <c r="D204" s="11"/>
      <c r="E204" s="11"/>
    </row>
    <row r="205" spans="1:5" x14ac:dyDescent="0.25">
      <c r="A205" s="2"/>
      <c r="B205" s="2"/>
      <c r="C205" s="2"/>
      <c r="D205" s="11"/>
      <c r="E205" s="11"/>
    </row>
    <row r="206" spans="1:5" x14ac:dyDescent="0.25">
      <c r="A206" s="2"/>
      <c r="B206" s="2"/>
      <c r="C206" s="2"/>
      <c r="D206" s="11"/>
      <c r="E206" s="11"/>
    </row>
    <row r="207" spans="1:5" x14ac:dyDescent="0.25">
      <c r="A207" s="2"/>
      <c r="B207" s="2"/>
      <c r="C207" s="2"/>
      <c r="D207" s="11"/>
      <c r="E207" s="11"/>
    </row>
    <row r="208" spans="1:5" x14ac:dyDescent="0.25">
      <c r="A208" s="2"/>
      <c r="B208" s="2"/>
      <c r="C208" s="2"/>
      <c r="D208" s="11"/>
      <c r="E208" s="11"/>
    </row>
    <row r="209" spans="1:5" x14ac:dyDescent="0.25">
      <c r="A209" s="2"/>
      <c r="B209" s="2"/>
      <c r="C209" s="2"/>
      <c r="D209" s="11"/>
      <c r="E209" s="11"/>
    </row>
    <row r="210" spans="1:5" x14ac:dyDescent="0.25">
      <c r="A210" s="2"/>
      <c r="B210" s="2"/>
      <c r="C210" s="2"/>
      <c r="D210" s="11"/>
      <c r="E210" s="11"/>
    </row>
    <row r="211" spans="1:5" x14ac:dyDescent="0.25">
      <c r="A211" s="2"/>
      <c r="B211" s="2"/>
      <c r="C211" s="2"/>
      <c r="D211" s="11"/>
      <c r="E211" s="11"/>
    </row>
    <row r="212" spans="1:5" x14ac:dyDescent="0.25">
      <c r="A212" s="2"/>
      <c r="B212" s="2"/>
      <c r="C212" s="2"/>
      <c r="D212" s="11"/>
      <c r="E212" s="11"/>
    </row>
    <row r="213" spans="1:5" x14ac:dyDescent="0.25">
      <c r="A213" s="2"/>
      <c r="B213" s="2"/>
      <c r="C213" s="2"/>
      <c r="D213" s="11"/>
      <c r="E213" s="11"/>
    </row>
    <row r="214" spans="1:5" x14ac:dyDescent="0.25">
      <c r="A214" s="2"/>
      <c r="B214" s="2"/>
      <c r="C214" s="2"/>
      <c r="D214" s="11"/>
      <c r="E214" s="11"/>
    </row>
    <row r="215" spans="1:5" x14ac:dyDescent="0.25">
      <c r="A215" s="2"/>
      <c r="B215" s="2"/>
      <c r="C215" s="2"/>
      <c r="D215" s="11"/>
      <c r="E215" s="11"/>
    </row>
    <row r="216" spans="1:5" x14ac:dyDescent="0.25">
      <c r="A216" s="2"/>
      <c r="B216" s="2"/>
      <c r="C216" s="2"/>
      <c r="D216" s="11"/>
      <c r="E216" s="11"/>
    </row>
    <row r="217" spans="1:5" x14ac:dyDescent="0.25">
      <c r="A217" s="2"/>
      <c r="B217" s="2"/>
      <c r="C217" s="2"/>
      <c r="D217" s="11"/>
      <c r="E217" s="11"/>
    </row>
    <row r="218" spans="1:5" x14ac:dyDescent="0.25">
      <c r="A218" s="2"/>
      <c r="B218" s="2"/>
      <c r="C218" s="2"/>
      <c r="D218" s="11"/>
      <c r="E218" s="11"/>
    </row>
    <row r="219" spans="1:5" x14ac:dyDescent="0.25">
      <c r="A219" s="2"/>
      <c r="B219" s="2"/>
      <c r="C219" s="2"/>
      <c r="D219" s="11"/>
      <c r="E219" s="11"/>
    </row>
    <row r="220" spans="1:5" x14ac:dyDescent="0.25">
      <c r="C220" s="2"/>
    </row>
    <row r="221" spans="1:5" x14ac:dyDescent="0.25">
      <c r="C221" s="2"/>
    </row>
    <row r="222" spans="1:5" x14ac:dyDescent="0.25">
      <c r="C222" s="2"/>
    </row>
    <row r="223" spans="1:5" x14ac:dyDescent="0.25">
      <c r="C223" s="2"/>
    </row>
    <row r="224" spans="1:5" x14ac:dyDescent="0.25">
      <c r="C224" s="2"/>
    </row>
    <row r="225" spans="3:3" x14ac:dyDescent="0.25">
      <c r="C225" s="2"/>
    </row>
    <row r="226" spans="3:3" x14ac:dyDescent="0.25">
      <c r="C226" s="2"/>
    </row>
    <row r="227" spans="3:3" x14ac:dyDescent="0.25">
      <c r="C227" s="2"/>
    </row>
    <row r="228" spans="3:3" x14ac:dyDescent="0.25">
      <c r="C228" s="2"/>
    </row>
    <row r="229" spans="3:3" x14ac:dyDescent="0.25">
      <c r="C229" s="2"/>
    </row>
    <row r="230" spans="3:3" x14ac:dyDescent="0.25">
      <c r="C230" s="2"/>
    </row>
    <row r="231" spans="3:3" x14ac:dyDescent="0.25">
      <c r="C231" s="2"/>
    </row>
    <row r="232" spans="3:3" x14ac:dyDescent="0.25">
      <c r="C232" s="2"/>
    </row>
    <row r="233" spans="3:3" x14ac:dyDescent="0.25">
      <c r="C233" s="2"/>
    </row>
    <row r="234" spans="3:3" x14ac:dyDescent="0.25">
      <c r="C234" s="2"/>
    </row>
  </sheetData>
  <mergeCells count="3">
    <mergeCell ref="E8:E9"/>
    <mergeCell ref="E6:E7"/>
    <mergeCell ref="E10:E11"/>
  </mergeCells>
  <pageMargins left="0.78740157499999996" right="0.78740157499999996" top="0.984251969" bottom="0.984251969" header="0.4921259845" footer="0.4921259845"/>
  <pageSetup orientation="portrait" horizontalDpi="200" verticalDpi="20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D8" sqref="D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t="s">
        <v>36</v>
      </c>
      <c r="C1" s="5" t="s">
        <v>37</v>
      </c>
      <c r="D1" s="5" t="s">
        <v>28</v>
      </c>
      <c r="E1" s="5"/>
      <c r="F1" s="6"/>
      <c r="G1" s="4"/>
      <c r="H1" s="5"/>
      <c r="I1" s="5"/>
    </row>
    <row r="2" spans="1:9" x14ac:dyDescent="0.25">
      <c r="A2" t="s">
        <v>26</v>
      </c>
      <c r="B2">
        <v>37</v>
      </c>
      <c r="C2">
        <v>33</v>
      </c>
      <c r="D2">
        <f>SUM(B2:C2)</f>
        <v>70</v>
      </c>
    </row>
    <row r="3" spans="1:9" x14ac:dyDescent="0.25">
      <c r="A3" t="s">
        <v>27</v>
      </c>
      <c r="B3" s="3">
        <f>B2/$D$2</f>
        <v>0.52857142857142858</v>
      </c>
      <c r="C3" s="3">
        <f t="shared" ref="C3:D3" si="0">C2/$D$2</f>
        <v>0.47142857142857142</v>
      </c>
      <c r="D3" s="3">
        <f t="shared" si="0"/>
        <v>1</v>
      </c>
      <c r="E3" s="3"/>
      <c r="F3" s="3"/>
      <c r="G3" s="3"/>
      <c r="H3" s="3"/>
    </row>
    <row r="4" spans="1:9" x14ac:dyDescent="0.25">
      <c r="A4" t="s">
        <v>31</v>
      </c>
      <c r="B4" s="3">
        <f>B2/$B$6</f>
        <v>0.52857142857142858</v>
      </c>
      <c r="C4" s="3">
        <f t="shared" ref="C4:D4" si="1">C2/$B$6</f>
        <v>0.47142857142857142</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C10" sqref="C10"/>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9" x14ac:dyDescent="0.25">
      <c r="B1" s="5" t="s">
        <v>13</v>
      </c>
      <c r="C1" s="5" t="s">
        <v>38</v>
      </c>
      <c r="D1" s="5" t="s">
        <v>39</v>
      </c>
      <c r="E1" s="5" t="s">
        <v>19</v>
      </c>
      <c r="F1" s="6" t="s">
        <v>28</v>
      </c>
      <c r="G1" s="4"/>
      <c r="H1" s="5"/>
      <c r="I1" s="5"/>
    </row>
    <row r="2" spans="1:9" x14ac:dyDescent="0.25">
      <c r="A2" t="s">
        <v>26</v>
      </c>
      <c r="B2">
        <v>0</v>
      </c>
      <c r="C2">
        <v>63</v>
      </c>
      <c r="D2">
        <v>7</v>
      </c>
      <c r="E2">
        <v>0</v>
      </c>
      <c r="F2">
        <f>SUM(B2:E2)</f>
        <v>70</v>
      </c>
    </row>
    <row r="3" spans="1:9" x14ac:dyDescent="0.25">
      <c r="A3" t="s">
        <v>27</v>
      </c>
      <c r="B3" s="3">
        <f>B2/$F$2</f>
        <v>0</v>
      </c>
      <c r="C3" s="3">
        <f t="shared" ref="C3:E3" si="0">C2/$F$2</f>
        <v>0.9</v>
      </c>
      <c r="D3" s="3">
        <f t="shared" si="0"/>
        <v>0.1</v>
      </c>
      <c r="E3" s="3">
        <f t="shared" si="0"/>
        <v>0</v>
      </c>
      <c r="F3">
        <f>SUM(B3:E3)</f>
        <v>1</v>
      </c>
      <c r="G3" s="3"/>
      <c r="H3" s="3"/>
    </row>
    <row r="4" spans="1:9" x14ac:dyDescent="0.25">
      <c r="A4" t="s">
        <v>31</v>
      </c>
      <c r="B4" s="3">
        <f>B2/$B$6</f>
        <v>0</v>
      </c>
      <c r="C4" s="3">
        <f t="shared" ref="C4:E4" si="1">C2/$B$6</f>
        <v>0.9</v>
      </c>
      <c r="D4" s="3">
        <f t="shared" si="1"/>
        <v>0.1</v>
      </c>
      <c r="E4" s="3">
        <f t="shared" si="1"/>
        <v>0</v>
      </c>
      <c r="F4" s="3"/>
      <c r="G4" s="3"/>
      <c r="H4" s="3"/>
    </row>
    <row r="6" spans="1:9" x14ac:dyDescent="0.25">
      <c r="A6" t="s">
        <v>30</v>
      </c>
      <c r="B6">
        <v>70</v>
      </c>
    </row>
  </sheetData>
  <pageMargins left="0.7" right="0.7" top="0.78740157499999996" bottom="0.78740157499999996"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E10" sqref="E10"/>
    </sheetView>
  </sheetViews>
  <sheetFormatPr baseColWidth="10" defaultRowHeight="15" x14ac:dyDescent="0.25"/>
  <cols>
    <col min="2" max="2" width="17.140625" bestFit="1" customWidth="1"/>
    <col min="3" max="3" width="11.5703125" bestFit="1" customWidth="1"/>
    <col min="4" max="4" width="11.5703125" customWidth="1"/>
    <col min="5" max="5" width="18.42578125" bestFit="1" customWidth="1"/>
    <col min="6" max="6" width="13.140625" bestFit="1" customWidth="1"/>
    <col min="7" max="7" width="21.28515625" bestFit="1" customWidth="1"/>
  </cols>
  <sheetData>
    <row r="1" spans="1:10" ht="30" x14ac:dyDescent="0.25">
      <c r="B1" s="5" t="s">
        <v>40</v>
      </c>
      <c r="C1" s="5" t="s">
        <v>4</v>
      </c>
      <c r="D1" s="5" t="s">
        <v>20</v>
      </c>
      <c r="E1" s="5" t="s">
        <v>7</v>
      </c>
      <c r="F1" s="5" t="s">
        <v>32</v>
      </c>
      <c r="G1" s="6" t="s">
        <v>28</v>
      </c>
      <c r="H1" s="4"/>
      <c r="I1" s="5"/>
      <c r="J1" s="5"/>
    </row>
    <row r="2" spans="1:10" x14ac:dyDescent="0.25">
      <c r="A2" t="s">
        <v>26</v>
      </c>
      <c r="B2">
        <v>3</v>
      </c>
      <c r="C2">
        <v>9</v>
      </c>
      <c r="D2">
        <v>53</v>
      </c>
      <c r="E2">
        <v>4</v>
      </c>
      <c r="F2">
        <v>1</v>
      </c>
      <c r="G2">
        <f>SUM(B2:F2)</f>
        <v>70</v>
      </c>
    </row>
    <row r="3" spans="1:10" x14ac:dyDescent="0.25">
      <c r="A3" t="s">
        <v>27</v>
      </c>
      <c r="B3" s="3">
        <f>B2/$G$2</f>
        <v>4.2857142857142858E-2</v>
      </c>
      <c r="C3" s="3">
        <f>C2/$G$2</f>
        <v>0.12857142857142856</v>
      </c>
      <c r="D3" s="3">
        <f t="shared" ref="C3:F3" si="0">D2/$G$2</f>
        <v>0.75714285714285712</v>
      </c>
      <c r="E3" s="3">
        <f t="shared" si="0"/>
        <v>5.7142857142857141E-2</v>
      </c>
      <c r="F3" s="3">
        <f t="shared" si="0"/>
        <v>1.4285714285714285E-2</v>
      </c>
      <c r="G3">
        <f>SUM(B3:F3)</f>
        <v>1</v>
      </c>
      <c r="H3" s="3"/>
      <c r="I3" s="3"/>
    </row>
    <row r="4" spans="1:10" x14ac:dyDescent="0.25">
      <c r="A4" t="s">
        <v>31</v>
      </c>
      <c r="B4" s="3">
        <f>B2/$B$6</f>
        <v>4.2857142857142858E-2</v>
      </c>
      <c r="C4" s="3">
        <f t="shared" ref="C4:F4" si="1">C2/$B$6</f>
        <v>0.12857142857142856</v>
      </c>
      <c r="D4" s="3">
        <f t="shared" si="1"/>
        <v>0.75714285714285712</v>
      </c>
      <c r="E4" s="3">
        <f t="shared" si="1"/>
        <v>5.7142857142857141E-2</v>
      </c>
      <c r="F4" s="3">
        <f t="shared" si="1"/>
        <v>1.4285714285714285E-2</v>
      </c>
      <c r="G4" s="3"/>
      <c r="H4" s="3"/>
      <c r="I4" s="3"/>
    </row>
    <row r="6" spans="1:10" x14ac:dyDescent="0.25">
      <c r="A6" t="s">
        <v>30</v>
      </c>
      <c r="B6">
        <v>70</v>
      </c>
    </row>
  </sheetData>
  <pageMargins left="0.7" right="0.7" top="0.78740157499999996" bottom="0.78740157499999996"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
  <sheetViews>
    <sheetView tabSelected="1" workbookViewId="0">
      <selection activeCell="H25" sqref="H25"/>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7" width="12.7109375" customWidth="1"/>
    <col min="8" max="8" width="15.85546875" customWidth="1"/>
    <col min="9" max="9" width="10" customWidth="1"/>
    <col min="10" max="11" width="13.140625" customWidth="1"/>
  </cols>
  <sheetData>
    <row r="1" spans="1:14" ht="30" x14ac:dyDescent="0.25">
      <c r="B1" s="5" t="s">
        <v>6</v>
      </c>
      <c r="C1" s="5" t="s">
        <v>9</v>
      </c>
      <c r="D1" s="5" t="s">
        <v>12</v>
      </c>
      <c r="E1" s="5" t="s">
        <v>10</v>
      </c>
      <c r="F1" s="6" t="s">
        <v>8</v>
      </c>
      <c r="G1" s="6" t="s">
        <v>24</v>
      </c>
      <c r="H1" s="6" t="s">
        <v>22</v>
      </c>
      <c r="I1" s="6" t="s">
        <v>14</v>
      </c>
      <c r="J1" s="6" t="s">
        <v>16</v>
      </c>
      <c r="K1" s="6" t="s">
        <v>5</v>
      </c>
      <c r="L1" s="4" t="s">
        <v>29</v>
      </c>
      <c r="M1" s="5" t="s">
        <v>28</v>
      </c>
      <c r="N1" s="5"/>
    </row>
    <row r="2" spans="1:14" x14ac:dyDescent="0.25">
      <c r="A2" t="s">
        <v>26</v>
      </c>
      <c r="B2">
        <v>5</v>
      </c>
      <c r="C2">
        <v>10</v>
      </c>
      <c r="D2">
        <v>5</v>
      </c>
      <c r="E2">
        <v>4</v>
      </c>
      <c r="F2">
        <v>2</v>
      </c>
      <c r="G2">
        <v>7</v>
      </c>
      <c r="H2">
        <v>1</v>
      </c>
      <c r="I2">
        <v>2</v>
      </c>
      <c r="J2">
        <v>4</v>
      </c>
      <c r="K2">
        <v>3</v>
      </c>
      <c r="L2">
        <v>27</v>
      </c>
      <c r="M2">
        <f>SUM(B2:L2)</f>
        <v>70</v>
      </c>
    </row>
    <row r="3" spans="1:14" x14ac:dyDescent="0.25">
      <c r="A3" t="s">
        <v>27</v>
      </c>
      <c r="B3" s="3">
        <f>B2/$M$2</f>
        <v>7.1428571428571425E-2</v>
      </c>
      <c r="C3" s="3">
        <f t="shared" ref="C3:L3" si="0">C2/$M$2</f>
        <v>0.14285714285714285</v>
      </c>
      <c r="D3" s="3">
        <f t="shared" si="0"/>
        <v>7.1428571428571425E-2</v>
      </c>
      <c r="E3" s="3">
        <f t="shared" si="0"/>
        <v>5.7142857142857141E-2</v>
      </c>
      <c r="F3" s="3">
        <f t="shared" si="0"/>
        <v>2.8571428571428571E-2</v>
      </c>
      <c r="G3" s="3">
        <f t="shared" si="0"/>
        <v>0.1</v>
      </c>
      <c r="H3" s="3">
        <f t="shared" si="0"/>
        <v>1.4285714285714285E-2</v>
      </c>
      <c r="I3" s="3">
        <f t="shared" si="0"/>
        <v>2.8571428571428571E-2</v>
      </c>
      <c r="J3" s="3">
        <f t="shared" si="0"/>
        <v>5.7142857142857141E-2</v>
      </c>
      <c r="K3" s="3">
        <f t="shared" si="0"/>
        <v>4.2857142857142858E-2</v>
      </c>
      <c r="L3" s="3">
        <f t="shared" si="0"/>
        <v>0.38571428571428573</v>
      </c>
      <c r="M3">
        <f>SUM(B3:L3)</f>
        <v>1</v>
      </c>
    </row>
    <row r="4" spans="1:14" x14ac:dyDescent="0.25">
      <c r="A4" t="s">
        <v>31</v>
      </c>
      <c r="B4" s="3">
        <f>B2/$B$6</f>
        <v>7.1428571428571425E-2</v>
      </c>
      <c r="C4" s="3">
        <f t="shared" ref="C4:L4" si="1">C2/$B$6</f>
        <v>0.14285714285714285</v>
      </c>
      <c r="D4" s="3">
        <f t="shared" si="1"/>
        <v>7.1428571428571425E-2</v>
      </c>
      <c r="E4" s="3">
        <f t="shared" si="1"/>
        <v>5.7142857142857141E-2</v>
      </c>
      <c r="F4" s="3">
        <f t="shared" si="1"/>
        <v>2.8571428571428571E-2</v>
      </c>
      <c r="G4" s="3">
        <f t="shared" si="1"/>
        <v>0.1</v>
      </c>
      <c r="H4" s="3">
        <f t="shared" si="1"/>
        <v>1.4285714285714285E-2</v>
      </c>
      <c r="I4" s="3">
        <f t="shared" si="1"/>
        <v>2.8571428571428571E-2</v>
      </c>
      <c r="J4" s="3">
        <f t="shared" si="1"/>
        <v>5.7142857142857141E-2</v>
      </c>
      <c r="K4" s="3">
        <f t="shared" si="1"/>
        <v>4.2857142857142858E-2</v>
      </c>
      <c r="L4" s="3">
        <f t="shared" si="1"/>
        <v>0.38571428571428573</v>
      </c>
      <c r="M4" s="3"/>
    </row>
    <row r="6" spans="1:14" x14ac:dyDescent="0.25">
      <c r="A6" t="s">
        <v>30</v>
      </c>
      <c r="B6">
        <v>70</v>
      </c>
    </row>
  </sheetData>
  <pageMargins left="0.7" right="0.7" top="0.78740157499999996" bottom="0.78740157499999996"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H18" sqref="H18"/>
    </sheetView>
  </sheetViews>
  <sheetFormatPr baseColWidth="10" defaultRowHeight="15" x14ac:dyDescent="0.25"/>
  <cols>
    <col min="3" max="3" width="12.5703125" bestFit="1" customWidth="1"/>
    <col min="4" max="4" width="20.42578125" customWidth="1"/>
  </cols>
  <sheetData>
    <row r="1" spans="1:4" x14ac:dyDescent="0.25">
      <c r="B1" t="s">
        <v>33</v>
      </c>
      <c r="C1" t="s">
        <v>34</v>
      </c>
      <c r="D1" t="s">
        <v>28</v>
      </c>
    </row>
    <row r="2" spans="1:4" x14ac:dyDescent="0.25">
      <c r="A2" t="s">
        <v>26</v>
      </c>
      <c r="B2">
        <v>70</v>
      </c>
      <c r="C2">
        <v>29</v>
      </c>
      <c r="D2">
        <f>SUM(B2:C2)</f>
        <v>99</v>
      </c>
    </row>
    <row r="3" spans="1:4" x14ac:dyDescent="0.25">
      <c r="A3" t="s">
        <v>27</v>
      </c>
      <c r="B3" s="3">
        <f>B2/$D$2</f>
        <v>0.70707070707070707</v>
      </c>
      <c r="C3" s="3">
        <f>C2/$D$2</f>
        <v>0.29292929292929293</v>
      </c>
      <c r="D3" s="3">
        <f>SUM(B3:C3)</f>
        <v>1</v>
      </c>
    </row>
    <row r="5" spans="1:4" x14ac:dyDescent="0.25">
      <c r="A5" t="s">
        <v>30</v>
      </c>
      <c r="B5">
        <v>99</v>
      </c>
    </row>
  </sheetData>
  <pageMargins left="0.7" right="0.7" top="0.78740157499999996" bottom="0.78740157499999996"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election activeCell="P24" sqref="P24"/>
    </sheetView>
  </sheetViews>
  <sheetFormatPr baseColWidth="10" defaultRowHeight="15" x14ac:dyDescent="0.25"/>
  <cols>
    <col min="4" max="4" width="16" customWidth="1"/>
    <col min="5" max="5" width="16.28515625" customWidth="1"/>
    <col min="6" max="6" width="16.42578125" customWidth="1"/>
    <col min="7" max="7" width="11.140625" bestFit="1" customWidth="1"/>
    <col min="8" max="9" width="11.140625" customWidth="1"/>
    <col min="10" max="10" width="8.140625" bestFit="1" customWidth="1"/>
    <col min="11" max="11" width="8.28515625" bestFit="1" customWidth="1"/>
    <col min="12" max="12" width="8.140625" bestFit="1" customWidth="1"/>
  </cols>
  <sheetData>
    <row r="1" spans="1:13" ht="30" x14ac:dyDescent="0.25">
      <c r="D1" s="5" t="s">
        <v>58</v>
      </c>
      <c r="E1" s="5" t="s">
        <v>59</v>
      </c>
      <c r="F1" s="5" t="s">
        <v>1</v>
      </c>
      <c r="G1" s="5" t="s">
        <v>2</v>
      </c>
      <c r="H1" s="5" t="s">
        <v>3</v>
      </c>
      <c r="I1" s="5" t="s">
        <v>60</v>
      </c>
      <c r="J1" s="5" t="s">
        <v>28</v>
      </c>
    </row>
    <row r="2" spans="1:13" x14ac:dyDescent="0.25">
      <c r="A2" s="23" t="s">
        <v>516</v>
      </c>
      <c r="B2" s="9">
        <v>6</v>
      </c>
      <c r="C2" t="s">
        <v>26</v>
      </c>
      <c r="D2">
        <v>5</v>
      </c>
      <c r="E2">
        <v>13</v>
      </c>
      <c r="F2">
        <v>25</v>
      </c>
      <c r="G2">
        <v>7</v>
      </c>
      <c r="H2">
        <v>4</v>
      </c>
      <c r="I2">
        <v>16</v>
      </c>
      <c r="J2">
        <f>SUM(D2:I2)</f>
        <v>70</v>
      </c>
    </row>
    <row r="3" spans="1:13" x14ac:dyDescent="0.25">
      <c r="A3" s="23"/>
      <c r="B3" s="9"/>
      <c r="C3" t="s">
        <v>27</v>
      </c>
      <c r="D3" s="3">
        <f>D2/$J$2</f>
        <v>7.1428571428571425E-2</v>
      </c>
      <c r="E3" s="3">
        <f t="shared" ref="E3:J3" si="0">E2/$J$2</f>
        <v>0.18571428571428572</v>
      </c>
      <c r="F3" s="38">
        <f t="shared" si="0"/>
        <v>0.35714285714285715</v>
      </c>
      <c r="G3" s="3">
        <f t="shared" si="0"/>
        <v>0.1</v>
      </c>
      <c r="H3" s="3">
        <f t="shared" si="0"/>
        <v>5.7142857142857141E-2</v>
      </c>
      <c r="I3" s="3">
        <f t="shared" si="0"/>
        <v>0.22857142857142856</v>
      </c>
      <c r="J3" s="3">
        <f t="shared" si="0"/>
        <v>1</v>
      </c>
      <c r="K3" s="3"/>
      <c r="L3" s="3"/>
      <c r="M3" s="3"/>
    </row>
    <row r="4" spans="1:13" x14ac:dyDescent="0.25">
      <c r="D4" s="3"/>
      <c r="E4" s="3"/>
      <c r="F4" s="3"/>
      <c r="G4" s="3"/>
      <c r="H4" s="3"/>
      <c r="I4" s="3"/>
      <c r="J4" s="3"/>
      <c r="K4" s="3"/>
      <c r="L4" s="3"/>
    </row>
    <row r="5" spans="1:13" x14ac:dyDescent="0.25">
      <c r="A5" s="23" t="s">
        <v>517</v>
      </c>
      <c r="B5" s="9">
        <v>5</v>
      </c>
      <c r="C5" t="s">
        <v>26</v>
      </c>
      <c r="D5">
        <v>11</v>
      </c>
      <c r="E5">
        <v>8</v>
      </c>
      <c r="F5">
        <v>12</v>
      </c>
      <c r="G5">
        <v>7</v>
      </c>
      <c r="H5">
        <v>4</v>
      </c>
      <c r="I5">
        <v>28</v>
      </c>
      <c r="J5">
        <f>SUM(D5:I5)</f>
        <v>70</v>
      </c>
    </row>
    <row r="6" spans="1:13" x14ac:dyDescent="0.25">
      <c r="A6" s="23"/>
      <c r="B6" s="9"/>
      <c r="C6" t="s">
        <v>27</v>
      </c>
      <c r="D6" s="39">
        <f>D5/$J$5</f>
        <v>0.15714285714285714</v>
      </c>
      <c r="E6" s="3">
        <f t="shared" ref="E6:I6" si="1">E5/$J$5</f>
        <v>0.11428571428571428</v>
      </c>
      <c r="F6" s="3">
        <f t="shared" si="1"/>
        <v>0.17142857142857143</v>
      </c>
      <c r="G6" s="3">
        <f t="shared" si="1"/>
        <v>0.1</v>
      </c>
      <c r="H6" s="3">
        <f t="shared" si="1"/>
        <v>5.7142857142857141E-2</v>
      </c>
      <c r="I6" s="38">
        <f t="shared" si="1"/>
        <v>0.4</v>
      </c>
      <c r="J6" s="3">
        <f>J5/$J$2</f>
        <v>1</v>
      </c>
    </row>
    <row r="8" spans="1:13" x14ac:dyDescent="0.25">
      <c r="A8" s="23" t="s">
        <v>518</v>
      </c>
      <c r="B8" s="9">
        <v>4</v>
      </c>
      <c r="C8" t="s">
        <v>26</v>
      </c>
      <c r="D8">
        <v>17</v>
      </c>
      <c r="E8">
        <v>9</v>
      </c>
      <c r="F8">
        <v>15</v>
      </c>
      <c r="G8">
        <v>13</v>
      </c>
      <c r="H8">
        <v>8</v>
      </c>
      <c r="I8">
        <v>8</v>
      </c>
      <c r="J8">
        <f>SUM(D8:I8)</f>
        <v>70</v>
      </c>
    </row>
    <row r="9" spans="1:13" x14ac:dyDescent="0.25">
      <c r="A9" s="23"/>
      <c r="B9" s="9"/>
      <c r="C9" t="s">
        <v>27</v>
      </c>
      <c r="D9" s="38">
        <f>D8/$J$8</f>
        <v>0.24285714285714285</v>
      </c>
      <c r="E9" s="3">
        <f t="shared" ref="E9:I9" si="2">E8/$J$8</f>
        <v>0.12857142857142856</v>
      </c>
      <c r="F9" s="3">
        <f t="shared" si="2"/>
        <v>0.21428571428571427</v>
      </c>
      <c r="G9" s="3">
        <f t="shared" si="2"/>
        <v>0.18571428571428572</v>
      </c>
      <c r="H9" s="3">
        <f t="shared" si="2"/>
        <v>0.11428571428571428</v>
      </c>
      <c r="I9" s="3">
        <f t="shared" si="2"/>
        <v>0.11428571428571428</v>
      </c>
      <c r="J9" s="3">
        <f>J8/$J$2</f>
        <v>1</v>
      </c>
    </row>
    <row r="11" spans="1:13" x14ac:dyDescent="0.25">
      <c r="A11" s="23" t="s">
        <v>519</v>
      </c>
      <c r="B11" s="9">
        <v>3</v>
      </c>
      <c r="C11" t="s">
        <v>26</v>
      </c>
      <c r="D11">
        <v>13</v>
      </c>
      <c r="E11">
        <v>10</v>
      </c>
      <c r="F11">
        <v>10</v>
      </c>
      <c r="G11">
        <v>12</v>
      </c>
      <c r="H11">
        <v>18</v>
      </c>
      <c r="I11">
        <v>7</v>
      </c>
      <c r="J11">
        <f>SUM(D11:I11)</f>
        <v>70</v>
      </c>
    </row>
    <row r="12" spans="1:13" x14ac:dyDescent="0.25">
      <c r="A12" s="23"/>
      <c r="B12" s="9"/>
      <c r="C12" t="s">
        <v>27</v>
      </c>
      <c r="D12" s="3">
        <f>D11/$J$11</f>
        <v>0.18571428571428572</v>
      </c>
      <c r="E12" s="3">
        <f t="shared" ref="E12:I12" si="3">E11/$J$11</f>
        <v>0.14285714285714285</v>
      </c>
      <c r="F12" s="3">
        <f t="shared" si="3"/>
        <v>0.14285714285714285</v>
      </c>
      <c r="G12" s="3">
        <f t="shared" si="3"/>
        <v>0.17142857142857143</v>
      </c>
      <c r="H12" s="38">
        <f t="shared" si="3"/>
        <v>0.25714285714285712</v>
      </c>
      <c r="I12" s="3">
        <f t="shared" si="3"/>
        <v>0.1</v>
      </c>
      <c r="J12" s="3">
        <f>J11/$J$2</f>
        <v>1</v>
      </c>
    </row>
    <row r="14" spans="1:13" x14ac:dyDescent="0.25">
      <c r="A14" s="23" t="s">
        <v>521</v>
      </c>
      <c r="B14" s="9">
        <v>2</v>
      </c>
      <c r="C14" t="s">
        <v>26</v>
      </c>
      <c r="D14">
        <v>16</v>
      </c>
      <c r="E14">
        <v>9</v>
      </c>
      <c r="F14">
        <v>6</v>
      </c>
      <c r="G14">
        <v>16</v>
      </c>
      <c r="H14">
        <v>18</v>
      </c>
      <c r="I14">
        <v>5</v>
      </c>
      <c r="J14">
        <f>SUM(D14:I14)</f>
        <v>70</v>
      </c>
    </row>
    <row r="15" spans="1:13" x14ac:dyDescent="0.25">
      <c r="A15" s="23"/>
      <c r="B15" s="9"/>
      <c r="C15" t="s">
        <v>27</v>
      </c>
      <c r="D15" s="3">
        <f>D14/$J$14</f>
        <v>0.22857142857142856</v>
      </c>
      <c r="E15" s="3">
        <f t="shared" ref="E15:I15" si="4">E14/$J$14</f>
        <v>0.12857142857142856</v>
      </c>
      <c r="F15" s="3">
        <f t="shared" si="4"/>
        <v>8.5714285714285715E-2</v>
      </c>
      <c r="G15" s="3">
        <f t="shared" si="4"/>
        <v>0.22857142857142856</v>
      </c>
      <c r="H15" s="38">
        <f t="shared" si="4"/>
        <v>0.25714285714285712</v>
      </c>
      <c r="I15" s="3">
        <f t="shared" si="4"/>
        <v>7.1428571428571425E-2</v>
      </c>
      <c r="J15" s="3">
        <f>J14/$J$2</f>
        <v>1</v>
      </c>
    </row>
    <row r="17" spans="1:10" x14ac:dyDescent="0.25">
      <c r="A17" s="23" t="s">
        <v>520</v>
      </c>
      <c r="B17" s="9">
        <v>1</v>
      </c>
      <c r="C17" t="s">
        <v>26</v>
      </c>
      <c r="D17">
        <v>8</v>
      </c>
      <c r="E17">
        <v>21</v>
      </c>
      <c r="F17">
        <v>2</v>
      </c>
      <c r="G17">
        <v>15</v>
      </c>
      <c r="H17">
        <v>18</v>
      </c>
      <c r="I17">
        <v>6</v>
      </c>
      <c r="J17">
        <f>SUM(D17:I17)</f>
        <v>70</v>
      </c>
    </row>
    <row r="18" spans="1:10" x14ac:dyDescent="0.25">
      <c r="A18" s="23"/>
      <c r="B18" s="9"/>
      <c r="C18" t="s">
        <v>27</v>
      </c>
      <c r="D18" s="3">
        <f>D17/$J$17</f>
        <v>0.11428571428571428</v>
      </c>
      <c r="E18" s="38">
        <f t="shared" ref="E18:I18" si="5">E17/$J$17</f>
        <v>0.3</v>
      </c>
      <c r="F18" s="3">
        <f t="shared" si="5"/>
        <v>2.8571428571428571E-2</v>
      </c>
      <c r="G18" s="3">
        <f t="shared" si="5"/>
        <v>0.21428571428571427</v>
      </c>
      <c r="H18" s="3">
        <f t="shared" si="5"/>
        <v>0.25714285714285712</v>
      </c>
      <c r="I18" s="3">
        <f t="shared" si="5"/>
        <v>8.5714285714285715E-2</v>
      </c>
      <c r="J18" s="3">
        <f>J17/$J$2</f>
        <v>1</v>
      </c>
    </row>
    <row r="20" spans="1:10" x14ac:dyDescent="0.25">
      <c r="C20" t="s">
        <v>522</v>
      </c>
      <c r="D20" s="7">
        <f>(D2*$B$2)+(D5*$B$5)+(D8*$B$8)+(D11*$B$11)+(D14*$B$14)+(D17*$B$17)</f>
        <v>232</v>
      </c>
      <c r="E20" s="7">
        <f t="shared" ref="E20:I20" si="6">(E2*$B$2)+(E5*$B$5)+(E8*$B$8)+(E11*$B$11)+(E14*$B$14)+(E17*$B$17)</f>
        <v>223</v>
      </c>
      <c r="F20" s="7">
        <f t="shared" si="6"/>
        <v>314</v>
      </c>
      <c r="G20" s="7">
        <f t="shared" si="6"/>
        <v>212</v>
      </c>
      <c r="H20" s="7">
        <f t="shared" si="6"/>
        <v>184</v>
      </c>
      <c r="I20" s="7">
        <f t="shared" si="6"/>
        <v>305</v>
      </c>
      <c r="J20" s="7">
        <f>SUM(D20:I20)</f>
        <v>1470</v>
      </c>
    </row>
    <row r="21" spans="1:10" x14ac:dyDescent="0.25">
      <c r="D21" s="40">
        <f>D20/$J$20</f>
        <v>0.15782312925170067</v>
      </c>
      <c r="E21" s="40">
        <f t="shared" ref="E21:I21" si="7">E20/$J$20</f>
        <v>0.15170068027210884</v>
      </c>
      <c r="F21" s="40">
        <f t="shared" si="7"/>
        <v>0.21360544217687075</v>
      </c>
      <c r="G21" s="40">
        <f t="shared" si="7"/>
        <v>0.14421768707482993</v>
      </c>
      <c r="H21" s="40">
        <f t="shared" si="7"/>
        <v>0.1251700680272109</v>
      </c>
      <c r="I21" s="40">
        <f t="shared" si="7"/>
        <v>0.20748299319727892</v>
      </c>
      <c r="J21" s="10">
        <f>SUM(D21:I21)</f>
        <v>1</v>
      </c>
    </row>
  </sheetData>
  <mergeCells count="6">
    <mergeCell ref="A2:A3"/>
    <mergeCell ref="A5:A6"/>
    <mergeCell ref="A8:A9"/>
    <mergeCell ref="A11:A12"/>
    <mergeCell ref="A14:A15"/>
    <mergeCell ref="A17:A18"/>
  </mergeCells>
  <pageMargins left="0.7" right="0.7" top="0.78740157499999996" bottom="0.78740157499999996"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5" zoomScaleNormal="85" workbookViewId="0">
      <selection activeCell="S32" sqref="S32"/>
    </sheetView>
  </sheetViews>
  <sheetFormatPr baseColWidth="10" defaultRowHeight="15" x14ac:dyDescent="0.25"/>
  <cols>
    <col min="3" max="3" width="16.140625" bestFit="1" customWidth="1"/>
    <col min="4" max="4" width="27" bestFit="1" customWidth="1"/>
    <col min="5" max="5" width="9.42578125" bestFit="1" customWidth="1"/>
    <col min="6" max="6" width="11.140625" bestFit="1" customWidth="1"/>
    <col min="7" max="7" width="22.85546875" bestFit="1" customWidth="1"/>
    <col min="8" max="8" width="8.28515625" bestFit="1" customWidth="1"/>
    <col min="9" max="9" width="8.140625" bestFit="1" customWidth="1"/>
  </cols>
  <sheetData>
    <row r="1" spans="1:10" x14ac:dyDescent="0.25">
      <c r="C1" t="s">
        <v>493</v>
      </c>
      <c r="D1" t="s">
        <v>494</v>
      </c>
      <c r="E1" t="s">
        <v>501</v>
      </c>
      <c r="F1" t="s">
        <v>495</v>
      </c>
      <c r="G1" t="s">
        <v>496</v>
      </c>
    </row>
    <row r="2" spans="1:10" x14ac:dyDescent="0.25">
      <c r="A2" s="24" t="s">
        <v>497</v>
      </c>
      <c r="B2" t="s">
        <v>26</v>
      </c>
      <c r="C2">
        <v>31</v>
      </c>
      <c r="D2">
        <v>31</v>
      </c>
      <c r="E2">
        <v>30</v>
      </c>
      <c r="F2">
        <v>23</v>
      </c>
      <c r="G2">
        <v>8</v>
      </c>
    </row>
    <row r="3" spans="1:10" x14ac:dyDescent="0.25">
      <c r="A3" s="24"/>
      <c r="B3" t="s">
        <v>27</v>
      </c>
      <c r="C3" s="3">
        <f>C2/$C$10</f>
        <v>0.44285714285714284</v>
      </c>
      <c r="D3" s="3">
        <f>D2/$D$10</f>
        <v>0.44285714285714284</v>
      </c>
      <c r="E3" s="3">
        <f>E2/$E$10</f>
        <v>0.42857142857142855</v>
      </c>
      <c r="F3" s="3">
        <f>F2/$F$10</f>
        <v>0.32857142857142857</v>
      </c>
      <c r="G3" s="3">
        <f>G2/$G$10</f>
        <v>0.11428571428571428</v>
      </c>
      <c r="H3" s="3"/>
      <c r="J3" s="3"/>
    </row>
    <row r="4" spans="1:10" x14ac:dyDescent="0.25">
      <c r="A4" s="24" t="s">
        <v>498</v>
      </c>
      <c r="B4" t="s">
        <v>26</v>
      </c>
      <c r="C4">
        <v>32</v>
      </c>
      <c r="D4">
        <v>35</v>
      </c>
      <c r="E4">
        <v>30</v>
      </c>
      <c r="F4">
        <v>37</v>
      </c>
      <c r="G4">
        <v>19</v>
      </c>
    </row>
    <row r="5" spans="1:10" x14ac:dyDescent="0.25">
      <c r="A5" s="24"/>
      <c r="B5" t="s">
        <v>27</v>
      </c>
      <c r="C5" s="3">
        <f>C4/$C$10</f>
        <v>0.45714285714285713</v>
      </c>
      <c r="D5" s="3">
        <f>D4/$D$10</f>
        <v>0.5</v>
      </c>
      <c r="E5" s="3">
        <f>E4/$E$10</f>
        <v>0.42857142857142855</v>
      </c>
      <c r="F5" s="3">
        <f>F4/$F$10</f>
        <v>0.52857142857142858</v>
      </c>
      <c r="G5" s="3">
        <f>G4/$G$10</f>
        <v>0.27142857142857141</v>
      </c>
      <c r="H5" s="3"/>
      <c r="J5" s="3"/>
    </row>
    <row r="6" spans="1:10" x14ac:dyDescent="0.25">
      <c r="A6" s="24" t="s">
        <v>499</v>
      </c>
      <c r="B6" t="s">
        <v>26</v>
      </c>
      <c r="C6">
        <v>6</v>
      </c>
      <c r="D6">
        <v>4</v>
      </c>
      <c r="E6">
        <v>10</v>
      </c>
      <c r="F6">
        <v>9</v>
      </c>
      <c r="G6">
        <v>35</v>
      </c>
    </row>
    <row r="7" spans="1:10" x14ac:dyDescent="0.25">
      <c r="A7" s="24"/>
      <c r="B7" t="s">
        <v>27</v>
      </c>
      <c r="C7" s="3">
        <f>C6/$C$10</f>
        <v>8.5714285714285715E-2</v>
      </c>
      <c r="D7" s="3">
        <f>D6/$D$10</f>
        <v>5.7142857142857141E-2</v>
      </c>
      <c r="E7" s="3">
        <f>E6/$E$10</f>
        <v>0.14285714285714285</v>
      </c>
      <c r="F7" s="3">
        <f>F6/$F$10</f>
        <v>0.12857142857142856</v>
      </c>
      <c r="G7" s="3">
        <f>G6/$G$10</f>
        <v>0.5</v>
      </c>
      <c r="H7" s="3"/>
      <c r="J7" s="3"/>
    </row>
    <row r="8" spans="1:10" x14ac:dyDescent="0.25">
      <c r="A8" s="36" t="s">
        <v>500</v>
      </c>
      <c r="B8" t="s">
        <v>26</v>
      </c>
      <c r="C8">
        <v>1</v>
      </c>
      <c r="D8">
        <v>0</v>
      </c>
      <c r="E8">
        <v>0</v>
      </c>
      <c r="F8">
        <v>1</v>
      </c>
      <c r="G8">
        <v>8</v>
      </c>
    </row>
    <row r="9" spans="1:10" x14ac:dyDescent="0.25">
      <c r="A9" s="36"/>
      <c r="B9" t="s">
        <v>27</v>
      </c>
      <c r="C9" s="3">
        <f>C8/$C$10</f>
        <v>1.4285714285714285E-2</v>
      </c>
      <c r="D9" s="3">
        <f>D8/$D$10</f>
        <v>0</v>
      </c>
      <c r="E9" s="3">
        <f>E8/$E$10</f>
        <v>0</v>
      </c>
      <c r="F9" s="3">
        <f>F8/$F$10</f>
        <v>1.4285714285714285E-2</v>
      </c>
      <c r="G9" s="3">
        <f>G8/$G$10</f>
        <v>0.11428571428571428</v>
      </c>
      <c r="H9" s="3"/>
      <c r="J9" s="3"/>
    </row>
    <row r="10" spans="1:10" x14ac:dyDescent="0.25">
      <c r="A10" s="19"/>
      <c r="C10" s="7">
        <f>C2+C4+C6+C8</f>
        <v>70</v>
      </c>
      <c r="D10" s="7">
        <f t="shared" ref="D10:H10" si="0">D2+D4+D6+D8</f>
        <v>70</v>
      </c>
      <c r="E10" s="7">
        <f t="shared" si="0"/>
        <v>70</v>
      </c>
      <c r="F10" s="7">
        <f t="shared" si="0"/>
        <v>70</v>
      </c>
      <c r="G10" s="7">
        <f t="shared" si="0"/>
        <v>70</v>
      </c>
      <c r="H10" s="7"/>
      <c r="J10" s="3"/>
    </row>
    <row r="11" spans="1:10" x14ac:dyDescent="0.25">
      <c r="C11" s="3"/>
      <c r="D11" s="3"/>
      <c r="E11" s="3"/>
      <c r="F11" s="3"/>
      <c r="G11" s="3"/>
      <c r="H11" s="3"/>
    </row>
    <row r="13" spans="1:10" x14ac:dyDescent="0.25">
      <c r="B13" t="s">
        <v>30</v>
      </c>
      <c r="C13">
        <v>70</v>
      </c>
    </row>
  </sheetData>
  <mergeCells count="4">
    <mergeCell ref="A2:A3"/>
    <mergeCell ref="A4:A5"/>
    <mergeCell ref="A6:A7"/>
    <mergeCell ref="A8:A9"/>
  </mergeCells>
  <pageMargins left="0.7" right="0.7" top="0.78740157499999996" bottom="0.78740157499999996"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
  <sheetViews>
    <sheetView workbookViewId="0">
      <selection activeCell="M21" sqref="M21"/>
    </sheetView>
  </sheetViews>
  <sheetFormatPr baseColWidth="10" defaultRowHeight="15" x14ac:dyDescent="0.25"/>
  <cols>
    <col min="2" max="2" width="7.7109375" bestFit="1" customWidth="1"/>
    <col min="3" max="3" width="8.7109375" bestFit="1" customWidth="1"/>
    <col min="4" max="4" width="9.42578125" bestFit="1" customWidth="1"/>
    <col min="5" max="5" width="11.140625" bestFit="1" customWidth="1"/>
    <col min="6" max="6" width="8.140625" bestFit="1" customWidth="1"/>
  </cols>
  <sheetData>
    <row r="1" spans="1:9" x14ac:dyDescent="0.25">
      <c r="B1" s="5" t="s">
        <v>33</v>
      </c>
      <c r="C1" s="5" t="s">
        <v>34</v>
      </c>
      <c r="D1" s="5" t="s">
        <v>28</v>
      </c>
      <c r="E1" s="5"/>
      <c r="F1" s="6"/>
      <c r="G1" s="4"/>
      <c r="H1" s="5"/>
      <c r="I1" s="5"/>
    </row>
    <row r="2" spans="1:9" x14ac:dyDescent="0.25">
      <c r="A2" t="s">
        <v>26</v>
      </c>
      <c r="B2">
        <v>59</v>
      </c>
      <c r="C2">
        <v>11</v>
      </c>
      <c r="D2">
        <f>SUM(B2:C2)</f>
        <v>70</v>
      </c>
    </row>
    <row r="3" spans="1:9" x14ac:dyDescent="0.25">
      <c r="A3" t="s">
        <v>27</v>
      </c>
      <c r="B3" s="3">
        <f>B2/$D$2</f>
        <v>0.84285714285714286</v>
      </c>
      <c r="C3" s="3">
        <f t="shared" ref="C3:D3" si="0">C2/$D$2</f>
        <v>0.15714285714285714</v>
      </c>
      <c r="D3" s="3">
        <f t="shared" si="0"/>
        <v>1</v>
      </c>
      <c r="E3" s="3"/>
      <c r="F3" s="3"/>
      <c r="G3" s="3"/>
      <c r="H3" s="3"/>
    </row>
    <row r="4" spans="1:9" x14ac:dyDescent="0.25">
      <c r="A4" t="s">
        <v>31</v>
      </c>
      <c r="B4" s="3">
        <f>B2/$B$6</f>
        <v>0.84285714285714286</v>
      </c>
      <c r="C4" s="3">
        <f t="shared" ref="C4:D4" si="1">C2/$B$6</f>
        <v>0.15714285714285714</v>
      </c>
      <c r="D4" s="3">
        <f t="shared" si="1"/>
        <v>1</v>
      </c>
      <c r="E4" s="3"/>
      <c r="F4" s="3"/>
      <c r="G4" s="3"/>
      <c r="H4" s="3"/>
    </row>
    <row r="6" spans="1:9" x14ac:dyDescent="0.25">
      <c r="A6" t="s">
        <v>30</v>
      </c>
      <c r="B6">
        <v>70</v>
      </c>
    </row>
  </sheetData>
  <pageMargins left="0.7" right="0.7" top="0.78740157499999996" bottom="0.78740157499999996"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
  <sheetViews>
    <sheetView workbookViewId="0">
      <selection activeCell="C8" sqref="C8"/>
    </sheetView>
  </sheetViews>
  <sheetFormatPr baseColWidth="10" defaultRowHeight="15" x14ac:dyDescent="0.25"/>
  <cols>
    <col min="2" max="2" width="17.140625" bestFit="1" customWidth="1"/>
    <col min="3" max="3" width="11.5703125" bestFit="1" customWidth="1"/>
    <col min="4" max="4" width="18.42578125" bestFit="1" customWidth="1"/>
    <col min="5" max="5" width="13.140625" bestFit="1" customWidth="1"/>
    <col min="6" max="6" width="21.28515625" bestFit="1" customWidth="1"/>
  </cols>
  <sheetData>
    <row r="1" spans="1:7" x14ac:dyDescent="0.25">
      <c r="B1" s="4"/>
      <c r="C1" s="4"/>
      <c r="D1" s="4"/>
      <c r="E1" s="4"/>
      <c r="G1" s="4"/>
    </row>
    <row r="2" spans="1:7" x14ac:dyDescent="0.25">
      <c r="A2" s="8" t="s">
        <v>35</v>
      </c>
    </row>
    <row r="3" spans="1:7" x14ac:dyDescent="0.25">
      <c r="B3" s="3"/>
      <c r="C3" s="3"/>
      <c r="D3" s="3"/>
      <c r="E3" s="3"/>
      <c r="F3" s="3"/>
      <c r="G3" s="3"/>
    </row>
    <row r="4" spans="1:7" x14ac:dyDescent="0.25">
      <c r="B4" s="3"/>
      <c r="C4" s="3"/>
      <c r="D4" s="3"/>
      <c r="E4" s="3"/>
      <c r="F4" s="3"/>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zoomScale="85" zoomScaleNormal="85" workbookViewId="0">
      <selection activeCell="Q16" sqref="Q16"/>
    </sheetView>
  </sheetViews>
  <sheetFormatPr baseColWidth="10" defaultRowHeight="15" x14ac:dyDescent="0.25"/>
  <cols>
    <col min="3" max="3" width="16.140625" bestFit="1" customWidth="1"/>
    <col min="4" max="4" width="27" bestFit="1" customWidth="1"/>
    <col min="5" max="5" width="9.42578125" bestFit="1" customWidth="1"/>
    <col min="6" max="6" width="11.140625" bestFit="1" customWidth="1"/>
    <col min="7" max="7" width="22.85546875" bestFit="1" customWidth="1"/>
    <col min="8" max="8" width="8.28515625" bestFit="1" customWidth="1"/>
    <col min="9" max="9" width="8.140625" bestFit="1" customWidth="1"/>
  </cols>
  <sheetData>
    <row r="1" spans="1:10" x14ac:dyDescent="0.25">
      <c r="C1" t="s">
        <v>502</v>
      </c>
      <c r="D1" t="s">
        <v>503</v>
      </c>
      <c r="E1" t="s">
        <v>504</v>
      </c>
      <c r="F1" t="s">
        <v>505</v>
      </c>
    </row>
    <row r="2" spans="1:10" x14ac:dyDescent="0.25">
      <c r="A2" s="24" t="s">
        <v>497</v>
      </c>
      <c r="B2" t="s">
        <v>26</v>
      </c>
      <c r="C2">
        <v>27</v>
      </c>
      <c r="D2">
        <v>30</v>
      </c>
      <c r="E2">
        <v>12</v>
      </c>
      <c r="F2">
        <v>14</v>
      </c>
    </row>
    <row r="3" spans="1:10" x14ac:dyDescent="0.25">
      <c r="A3" s="24"/>
      <c r="B3" t="s">
        <v>27</v>
      </c>
      <c r="C3" s="3">
        <f>C2/$C$10</f>
        <v>0.38571428571428573</v>
      </c>
      <c r="D3" s="3">
        <f>D2/$D$10</f>
        <v>0.42857142857142855</v>
      </c>
      <c r="E3" s="3">
        <f>E2/$E$10</f>
        <v>0.17142857142857143</v>
      </c>
      <c r="F3" s="3">
        <f>F2/$F$10</f>
        <v>0.2</v>
      </c>
      <c r="G3" s="3"/>
      <c r="H3" s="3"/>
      <c r="J3" s="3"/>
    </row>
    <row r="4" spans="1:10" x14ac:dyDescent="0.25">
      <c r="A4" s="24" t="s">
        <v>498</v>
      </c>
      <c r="B4" t="s">
        <v>26</v>
      </c>
      <c r="C4">
        <v>33</v>
      </c>
      <c r="D4">
        <v>24</v>
      </c>
      <c r="E4">
        <v>43</v>
      </c>
      <c r="F4">
        <v>21</v>
      </c>
    </row>
    <row r="5" spans="1:10" x14ac:dyDescent="0.25">
      <c r="A5" s="24"/>
      <c r="B5" t="s">
        <v>27</v>
      </c>
      <c r="C5" s="3">
        <f>C4/$C$10</f>
        <v>0.47142857142857142</v>
      </c>
      <c r="D5" s="3">
        <f>D4/$D$10</f>
        <v>0.34285714285714286</v>
      </c>
      <c r="E5" s="3">
        <f>E4/$E$10</f>
        <v>0.61428571428571432</v>
      </c>
      <c r="F5" s="3">
        <f>F4/$F$10</f>
        <v>0.3</v>
      </c>
      <c r="G5" s="3"/>
      <c r="H5" s="3"/>
      <c r="J5" s="3"/>
    </row>
    <row r="6" spans="1:10" x14ac:dyDescent="0.25">
      <c r="A6" s="24" t="s">
        <v>499</v>
      </c>
      <c r="B6" t="s">
        <v>26</v>
      </c>
      <c r="C6">
        <v>9</v>
      </c>
      <c r="D6">
        <v>9</v>
      </c>
      <c r="E6">
        <v>15</v>
      </c>
      <c r="F6">
        <v>19</v>
      </c>
    </row>
    <row r="7" spans="1:10" x14ac:dyDescent="0.25">
      <c r="A7" s="24"/>
      <c r="B7" t="s">
        <v>27</v>
      </c>
      <c r="C7" s="3">
        <f>C6/$C$10</f>
        <v>0.12857142857142856</v>
      </c>
      <c r="D7" s="3">
        <f>D6/$D$10</f>
        <v>0.12857142857142856</v>
      </c>
      <c r="E7" s="3">
        <f>E6/$E$10</f>
        <v>0.21428571428571427</v>
      </c>
      <c r="F7" s="3">
        <f>F6/$F$10</f>
        <v>0.27142857142857141</v>
      </c>
      <c r="G7" s="3"/>
      <c r="H7" s="3"/>
      <c r="J7" s="3"/>
    </row>
    <row r="8" spans="1:10" x14ac:dyDescent="0.25">
      <c r="A8" s="36" t="s">
        <v>500</v>
      </c>
      <c r="B8" t="s">
        <v>26</v>
      </c>
      <c r="C8">
        <v>1</v>
      </c>
      <c r="D8">
        <v>7</v>
      </c>
      <c r="E8">
        <v>0</v>
      </c>
      <c r="F8">
        <v>16</v>
      </c>
    </row>
    <row r="9" spans="1:10" x14ac:dyDescent="0.25">
      <c r="A9" s="36"/>
      <c r="B9" t="s">
        <v>27</v>
      </c>
      <c r="C9" s="3">
        <f>C8/$C$10</f>
        <v>1.4285714285714285E-2</v>
      </c>
      <c r="D9" s="3">
        <f>D8/$D$10</f>
        <v>0.1</v>
      </c>
      <c r="E9" s="3">
        <f>E8/$E$10</f>
        <v>0</v>
      </c>
      <c r="F9" s="3">
        <f>F8/$F$10</f>
        <v>0.22857142857142856</v>
      </c>
      <c r="G9" s="3"/>
      <c r="H9" s="3"/>
      <c r="J9" s="3"/>
    </row>
    <row r="10" spans="1:10" x14ac:dyDescent="0.25">
      <c r="A10" s="19"/>
      <c r="C10" s="7">
        <f>C2+C4+C6+C8</f>
        <v>70</v>
      </c>
      <c r="D10" s="7">
        <f t="shared" ref="D10:H10" si="0">D2+D4+D6+D8</f>
        <v>70</v>
      </c>
      <c r="E10" s="7">
        <f t="shared" si="0"/>
        <v>70</v>
      </c>
      <c r="F10" s="7">
        <f t="shared" si="0"/>
        <v>70</v>
      </c>
      <c r="G10" s="7"/>
      <c r="H10" s="7"/>
      <c r="J10" s="3"/>
    </row>
    <row r="11" spans="1:10" x14ac:dyDescent="0.25">
      <c r="C11" s="3"/>
      <c r="D11" s="3"/>
      <c r="E11" s="3"/>
      <c r="F11" s="3"/>
      <c r="G11" s="3"/>
      <c r="H11" s="3"/>
    </row>
    <row r="13" spans="1:10" x14ac:dyDescent="0.25">
      <c r="B13" t="s">
        <v>30</v>
      </c>
      <c r="C13">
        <v>70</v>
      </c>
    </row>
  </sheetData>
  <mergeCells count="4">
    <mergeCell ref="A2:A3"/>
    <mergeCell ref="A4:A5"/>
    <mergeCell ref="A6:A7"/>
    <mergeCell ref="A8:A9"/>
  </mergeCells>
  <pageMargins left="0.7" right="0.7" top="0.78740157499999996" bottom="0.78740157499999996"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
  <sheetViews>
    <sheetView workbookViewId="0">
      <selection sqref="A1:F3"/>
    </sheetView>
  </sheetViews>
  <sheetFormatPr baseColWidth="10" defaultRowHeight="15" x14ac:dyDescent="0.25"/>
  <cols>
    <col min="2" max="2" width="17.140625" bestFit="1" customWidth="1"/>
    <col min="3" max="3" width="11.5703125" bestFit="1" customWidth="1"/>
    <col min="4" max="5" width="11.5703125" customWidth="1"/>
    <col min="6" max="6" width="18.42578125" bestFit="1" customWidth="1"/>
    <col min="7" max="7" width="13.140625" bestFit="1" customWidth="1"/>
    <col min="8" max="8" width="21.28515625" bestFit="1" customWidth="1"/>
  </cols>
  <sheetData>
    <row r="1" spans="1:11" ht="60" x14ac:dyDescent="0.25">
      <c r="B1" s="5" t="s">
        <v>513</v>
      </c>
      <c r="C1" s="5" t="s">
        <v>514</v>
      </c>
      <c r="D1" s="5" t="s">
        <v>515</v>
      </c>
      <c r="E1" s="5" t="s">
        <v>32</v>
      </c>
      <c r="F1" s="5" t="s">
        <v>28</v>
      </c>
      <c r="G1" s="5"/>
      <c r="H1" s="6"/>
      <c r="I1" s="4"/>
      <c r="J1" s="5"/>
      <c r="K1" s="5"/>
    </row>
    <row r="2" spans="1:11" x14ac:dyDescent="0.25">
      <c r="A2" t="s">
        <v>26</v>
      </c>
      <c r="B2">
        <v>2</v>
      </c>
      <c r="C2">
        <v>15</v>
      </c>
      <c r="D2">
        <v>43</v>
      </c>
      <c r="E2">
        <v>10</v>
      </c>
      <c r="F2">
        <f>SUM(B2:E2)</f>
        <v>70</v>
      </c>
    </row>
    <row r="3" spans="1:11" x14ac:dyDescent="0.25">
      <c r="A3" t="s">
        <v>27</v>
      </c>
      <c r="B3" s="3">
        <f>B2/$F$2</f>
        <v>2.8571428571428571E-2</v>
      </c>
      <c r="C3" s="3">
        <f t="shared" ref="C3:F3" si="0">C2/$F$2</f>
        <v>0.21428571428571427</v>
      </c>
      <c r="D3" s="3">
        <f t="shared" si="0"/>
        <v>0.61428571428571432</v>
      </c>
      <c r="E3" s="3">
        <f t="shared" si="0"/>
        <v>0.14285714285714285</v>
      </c>
      <c r="F3" s="3">
        <f t="shared" si="0"/>
        <v>1</v>
      </c>
      <c r="G3" s="3"/>
      <c r="H3" s="3"/>
      <c r="I3" s="3"/>
      <c r="J3" s="3"/>
    </row>
    <row r="4" spans="1:11" x14ac:dyDescent="0.25">
      <c r="A4" t="s">
        <v>31</v>
      </c>
      <c r="B4" s="3">
        <f>B2/$B$6</f>
        <v>2.8571428571428571E-2</v>
      </c>
      <c r="C4" s="3">
        <f t="shared" ref="C4:F4" si="1">C2/$B$6</f>
        <v>0.21428571428571427</v>
      </c>
      <c r="D4" s="3">
        <f t="shared" si="1"/>
        <v>0.61428571428571432</v>
      </c>
      <c r="E4" s="3">
        <f t="shared" si="1"/>
        <v>0.14285714285714285</v>
      </c>
      <c r="F4" s="3">
        <f t="shared" si="1"/>
        <v>1</v>
      </c>
      <c r="G4" s="3"/>
      <c r="H4" s="3"/>
      <c r="I4" s="3"/>
      <c r="J4" s="3"/>
    </row>
    <row r="6" spans="1:11" x14ac:dyDescent="0.25">
      <c r="A6" t="s">
        <v>30</v>
      </c>
      <c r="B6">
        <v>70</v>
      </c>
    </row>
  </sheetData>
  <pageMargins left="0.7" right="0.7" top="0.78740157499999996" bottom="0.78740157499999996"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23</vt:i4>
      </vt:variant>
    </vt:vector>
  </HeadingPairs>
  <TitlesOfParts>
    <vt:vector size="23" baseType="lpstr">
      <vt:lpstr>Alle Ergebnisse</vt:lpstr>
      <vt:lpstr>Teilnehmerzahlen</vt:lpstr>
      <vt:lpstr>Q1</vt:lpstr>
      <vt:lpstr>Q2</vt:lpstr>
      <vt:lpstr>Q3</vt:lpstr>
      <vt:lpstr>Q4</vt:lpstr>
      <vt:lpstr>Q5</vt:lpstr>
      <vt:lpstr>Q6</vt:lpstr>
      <vt:lpstr>Q7</vt:lpstr>
      <vt:lpstr>Q8</vt:lpstr>
      <vt:lpstr>Q9</vt:lpstr>
      <vt:lpstr>Q10</vt:lpstr>
      <vt:lpstr>Q11</vt:lpstr>
      <vt:lpstr>Q12</vt:lpstr>
      <vt:lpstr>Q13</vt:lpstr>
      <vt:lpstr>Q14</vt:lpstr>
      <vt:lpstr>Q15</vt:lpstr>
      <vt:lpstr>Q16</vt:lpstr>
      <vt:lpstr>Q17</vt:lpstr>
      <vt:lpstr>Q18</vt:lpstr>
      <vt:lpstr>Q19</vt:lpstr>
      <vt:lpstr>Q20</vt:lpstr>
      <vt:lpstr>Q21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 Bühler</dc:creator>
  <cp:lastModifiedBy>Timo Bühler</cp:lastModifiedBy>
  <dcterms:created xsi:type="dcterms:W3CDTF">2014-12-21T15:34:13Z</dcterms:created>
  <dcterms:modified xsi:type="dcterms:W3CDTF">2015-01-10T22:29:12Z</dcterms:modified>
</cp:coreProperties>
</file>