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circles\single machine\"/>
    </mc:Choice>
  </mc:AlternateContent>
  <bookViews>
    <workbookView xWindow="0" yWindow="0" windowWidth="28800" windowHeight="13020" tabRatio="594" activeTab="1"/>
  </bookViews>
  <sheets>
    <sheet name="Problem Scale" sheetId="4" r:id="rId1"/>
    <sheet name="~Neighbourhood Scale" sheetId="5" r:id="rId2"/>
    <sheet name="Entropy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5" l="1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K20" i="5"/>
  <c r="J4" i="5"/>
  <c r="I5" i="5"/>
  <c r="M20" i="5" s="1"/>
  <c r="I6" i="5"/>
  <c r="I7" i="5"/>
  <c r="I8" i="5"/>
  <c r="I9" i="5"/>
  <c r="N20" i="5" s="1"/>
  <c r="I10" i="5"/>
  <c r="I11" i="5"/>
  <c r="I12" i="5"/>
  <c r="I13" i="5"/>
  <c r="I14" i="5"/>
  <c r="I15" i="5"/>
  <c r="I16" i="5"/>
  <c r="I17" i="5"/>
  <c r="I18" i="5"/>
  <c r="H18" i="5"/>
  <c r="I4" i="5"/>
  <c r="L20" i="5" l="1"/>
  <c r="H12" i="6"/>
  <c r="H11" i="6"/>
  <c r="H10" i="6"/>
  <c r="H9" i="6"/>
  <c r="H8" i="6"/>
  <c r="H7" i="6"/>
  <c r="H6" i="6"/>
  <c r="H5" i="6"/>
  <c r="H4" i="6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9" i="4" l="1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K31" i="4" l="1"/>
  <c r="K32" i="4"/>
  <c r="L31" i="4"/>
  <c r="M31" i="4"/>
  <c r="J31" i="4"/>
  <c r="I31" i="4"/>
  <c r="I32" i="4"/>
  <c r="J32" i="4"/>
  <c r="L32" i="4"/>
  <c r="M32" i="4"/>
</calcChain>
</file>

<file path=xl/sharedStrings.xml><?xml version="1.0" encoding="utf-8"?>
<sst xmlns="http://schemas.openxmlformats.org/spreadsheetml/2006/main" count="46" uniqueCount="19">
  <si>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</si>
  <si>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</si>
  <si>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</si>
  <si>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</si>
  <si>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</si>
  <si>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</si>
  <si>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</si>
  <si>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</si>
  <si>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MASON</t>
  </si>
  <si>
    <t>REPAST</t>
  </si>
  <si>
    <t>Total Runtime (s)==Time/Iteration (ms)</t>
  </si>
  <si>
    <t>Total Runtime (s)</t>
  </si>
  <si>
    <t>Pearson:</t>
  </si>
  <si>
    <t>Pearson 110k+:</t>
  </si>
  <si>
    <t>FLAME flt 750ti</t>
  </si>
  <si>
    <t>FLAME flt k20</t>
  </si>
  <si>
    <t>FLAME dbl 750ti</t>
  </si>
  <si>
    <t>~Neighbourhood Size Sphere</t>
  </si>
  <si>
    <t>~Neighbourhood Size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</si>
</sst>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'~Neighbourhood Scale'!#REF!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'~Neighbourhood Scale'!$J$4:$J$18</c:f>
              <c:numCache>
                <c:formatCode>General</c:formatCode>
                <c:ptCount val="15"/>
                <c:pt idx="0">
                  <c:v>0.33510321638291124</c:v>
                </c:pt>
                <c:pt idx="1">
                  <c:v>2.6808257310632899</c:v>
                </c:pt>
                <c:pt idx="2">
                  <c:v>9.0477868423386028</c:v>
                </c:pt>
                <c:pt idx="3">
                  <c:v>21.446605848506319</c:v>
                </c:pt>
                <c:pt idx="4">
                  <c:v>41.887902047863903</c:v>
                </c:pt>
                <c:pt idx="5">
                  <c:v>72.382294738708822</c:v>
                </c:pt>
                <c:pt idx="6">
                  <c:v>114.94040321933855</c:v>
                </c:pt>
                <c:pt idx="7">
                  <c:v>171.57284678805055</c:v>
                </c:pt>
                <c:pt idx="8">
                  <c:v>244.2902447431423</c:v>
                </c:pt>
                <c:pt idx="9">
                  <c:v>335.10321638291123</c:v>
                </c:pt>
                <c:pt idx="10">
                  <c:v>446.02238100565484</c:v>
                </c:pt>
                <c:pt idx="11">
                  <c:v>579.05835790967058</c:v>
                </c:pt>
                <c:pt idx="12">
                  <c:v>736.22176639325596</c:v>
                </c:pt>
                <c:pt idx="13">
                  <c:v>919.52322575470839</c:v>
                </c:pt>
                <c:pt idx="14">
                  <c:v>1130.9733552923253</c:v>
                </c:pt>
              </c:numCache>
            </c:numRef>
          </c:xVal>
          <c:yVal>
            <c:numRef>
              <c:f>'~Neighbourhood Scale'!#REF!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'~Neighbourhood Scale'!$N$3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'~Neighbourhood Scale'!$J$4:$J$18</c:f>
              <c:numCache>
                <c:formatCode>General</c:formatCode>
                <c:ptCount val="15"/>
                <c:pt idx="0">
                  <c:v>0.33510321638291124</c:v>
                </c:pt>
                <c:pt idx="1">
                  <c:v>2.6808257310632899</c:v>
                </c:pt>
                <c:pt idx="2">
                  <c:v>9.0477868423386028</c:v>
                </c:pt>
                <c:pt idx="3">
                  <c:v>21.446605848506319</c:v>
                </c:pt>
                <c:pt idx="4">
                  <c:v>41.887902047863903</c:v>
                </c:pt>
                <c:pt idx="5">
                  <c:v>72.382294738708822</c:v>
                </c:pt>
                <c:pt idx="6">
                  <c:v>114.94040321933855</c:v>
                </c:pt>
                <c:pt idx="7">
                  <c:v>171.57284678805055</c:v>
                </c:pt>
                <c:pt idx="8">
                  <c:v>244.2902447431423</c:v>
                </c:pt>
                <c:pt idx="9">
                  <c:v>335.10321638291123</c:v>
                </c:pt>
                <c:pt idx="10">
                  <c:v>446.02238100565484</c:v>
                </c:pt>
                <c:pt idx="11">
                  <c:v>579.05835790967058</c:v>
                </c:pt>
                <c:pt idx="12">
                  <c:v>736.22176639325596</c:v>
                </c:pt>
                <c:pt idx="13">
                  <c:v>919.52322575470839</c:v>
                </c:pt>
                <c:pt idx="14">
                  <c:v>1130.9733552923253</c:v>
                </c:pt>
              </c:numCache>
            </c:numRef>
          </c:xVal>
          <c:yVal>
            <c:numRef>
              <c:f>'~Neighbourhood Scale'!$N$4:$N$18</c:f>
              <c:numCache>
                <c:formatCode>General</c:formatCode>
                <c:ptCount val="15"/>
                <c:pt idx="0">
                  <c:v>24.617000999999998</c:v>
                </c:pt>
                <c:pt idx="1">
                  <c:v>28.250999</c:v>
                </c:pt>
                <c:pt idx="2">
                  <c:v>31.247</c:v>
                </c:pt>
                <c:pt idx="3">
                  <c:v>40.980998999999997</c:v>
                </c:pt>
                <c:pt idx="4">
                  <c:v>62.712001999999998</c:v>
                </c:pt>
                <c:pt idx="5">
                  <c:v>103.42800099999999</c:v>
                </c:pt>
                <c:pt idx="6">
                  <c:v>149.916</c:v>
                </c:pt>
                <c:pt idx="7">
                  <c:v>219.679993</c:v>
                </c:pt>
                <c:pt idx="8">
                  <c:v>284.62200899999999</c:v>
                </c:pt>
                <c:pt idx="9">
                  <c:v>348.70700099999999</c:v>
                </c:pt>
                <c:pt idx="10">
                  <c:v>637.43298300000004</c:v>
                </c:pt>
                <c:pt idx="11">
                  <c:v>1107.4770510000001</c:v>
                </c:pt>
                <c:pt idx="12">
                  <c:v>1227.676025</c:v>
                </c:pt>
                <c:pt idx="13">
                  <c:v>1278.859009</c:v>
                </c:pt>
                <c:pt idx="14">
                  <c:v>1289.7010499999999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77584"/>
        <c:axId val="346192632"/>
      </c:scatterChart>
      <c:valAx>
        <c:axId val="3462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2632"/>
        <c:crosses val="autoZero"/>
        <c:crossBetween val="midCat"/>
        <c:majorUnit val="18"/>
      </c:valAx>
      <c:valAx>
        <c:axId val="3461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7758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2</xdr:row>
      <xdr:rowOff>19050</xdr:rowOff>
    </xdr:from>
    <xdr:to>
      <xdr:col>28</xdr:col>
      <xdr:colOff>231775</xdr:colOff>
      <xdr:row>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H4" sqref="H4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10.28515625" customWidth="1"/>
    <col min="7" max="7" width="11.42578125" bestFit="1" customWidth="1"/>
    <col min="8" max="8" width="14.140625" customWidth="1"/>
    <col min="9" max="10" width="21.42578125" customWidth="1"/>
    <col min="11" max="11" width="16.140625" customWidth="1"/>
    <col min="14" max="14" width="13.42578125" customWidth="1"/>
  </cols>
  <sheetData>
    <row r="2" spans="1:13" x14ac:dyDescent="0.25">
      <c r="I2" t="s">
        <v>10</v>
      </c>
    </row>
    <row r="3" spans="1:13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15</v>
      </c>
      <c r="J3" t="s">
        <v>14</v>
      </c>
      <c r="K3" t="s">
        <v>16</v>
      </c>
      <c r="L3" t="s">
        <v>8</v>
      </c>
      <c r="M3" t="s">
        <v>9</v>
      </c>
    </row>
    <row r="4" spans="1:13" x14ac:dyDescent="0.25">
      <c r="A4">
        <v>50</v>
      </c>
      <c r="B4">
        <v>0.01</v>
      </c>
      <c r="C4">
        <v>5</v>
      </c>
      <c r="D4">
        <v>1E-3</v>
      </c>
      <c r="E4">
        <v>1E-3</v>
      </c>
      <c r="F4">
        <v>1000</v>
      </c>
      <c r="G4">
        <v>3</v>
      </c>
      <c r="H4">
        <f>_xlfn.FLOOR.MATH(POWER(A4,G4)*B4)</f>
        <v>1250</v>
      </c>
      <c r="I4">
        <v>1.669247803</v>
      </c>
      <c r="J4">
        <v>1.5149362790000001</v>
      </c>
      <c r="K4">
        <v>3.680895</v>
      </c>
      <c r="L4">
        <v>1.887</v>
      </c>
      <c r="M4">
        <v>6.0839999999999996</v>
      </c>
    </row>
    <row r="5" spans="1:13" x14ac:dyDescent="0.25">
      <c r="A5">
        <v>60</v>
      </c>
      <c r="B5">
        <v>0.01</v>
      </c>
      <c r="C5">
        <v>5</v>
      </c>
      <c r="D5">
        <v>1E-3</v>
      </c>
      <c r="E5">
        <v>1E-3</v>
      </c>
      <c r="F5">
        <v>1000</v>
      </c>
      <c r="G5">
        <v>3</v>
      </c>
      <c r="H5">
        <f t="shared" ref="H5:H29" si="0">_xlfn.FLOOR.MATH(POWER(A5,G5)*B5)</f>
        <v>2160</v>
      </c>
      <c r="I5">
        <v>1.6711131589999999</v>
      </c>
      <c r="J5">
        <v>1.502905884</v>
      </c>
      <c r="K5">
        <v>3.7241325679999999</v>
      </c>
      <c r="L5">
        <v>3.4319999999999999</v>
      </c>
      <c r="M5">
        <v>11.340999999999999</v>
      </c>
    </row>
    <row r="6" spans="1:13" x14ac:dyDescent="0.25">
      <c r="A6">
        <v>70</v>
      </c>
      <c r="B6">
        <v>0.01</v>
      </c>
      <c r="C6">
        <v>5</v>
      </c>
      <c r="D6">
        <v>1E-3</v>
      </c>
      <c r="E6">
        <v>1E-3</v>
      </c>
      <c r="F6">
        <v>1000</v>
      </c>
      <c r="G6">
        <v>3</v>
      </c>
      <c r="H6">
        <f t="shared" si="0"/>
        <v>3430</v>
      </c>
      <c r="I6">
        <v>1.777422729</v>
      </c>
      <c r="J6">
        <v>1.5933879390000001</v>
      </c>
      <c r="K6">
        <v>6.4282333979999997</v>
      </c>
      <c r="L6">
        <v>5.8339999999999996</v>
      </c>
      <c r="M6">
        <v>18.719999000000001</v>
      </c>
    </row>
    <row r="7" spans="1:13" x14ac:dyDescent="0.25">
      <c r="A7">
        <v>80</v>
      </c>
      <c r="B7">
        <v>0.01</v>
      </c>
      <c r="C7">
        <v>5</v>
      </c>
      <c r="D7">
        <v>1E-3</v>
      </c>
      <c r="E7">
        <v>1E-3</v>
      </c>
      <c r="F7">
        <v>1000</v>
      </c>
      <c r="G7">
        <v>3</v>
      </c>
      <c r="H7">
        <f t="shared" si="0"/>
        <v>5120</v>
      </c>
      <c r="I7">
        <v>1.883716553</v>
      </c>
      <c r="J7">
        <v>2.0982338870000001</v>
      </c>
      <c r="K7">
        <v>6.8191767580000002</v>
      </c>
      <c r="L7">
        <v>9.3290000000000006</v>
      </c>
      <c r="M7">
        <v>28.158000999999999</v>
      </c>
    </row>
    <row r="8" spans="1:13" x14ac:dyDescent="0.25">
      <c r="A8">
        <v>90</v>
      </c>
      <c r="B8">
        <v>0.01</v>
      </c>
      <c r="C8">
        <v>5</v>
      </c>
      <c r="D8">
        <v>1E-3</v>
      </c>
      <c r="E8">
        <v>1E-3</v>
      </c>
      <c r="F8">
        <v>1000</v>
      </c>
      <c r="G8">
        <v>3</v>
      </c>
      <c r="H8">
        <f t="shared" si="0"/>
        <v>7290</v>
      </c>
      <c r="I8">
        <v>1.8678693850000001</v>
      </c>
      <c r="J8">
        <v>2.7651174319999998</v>
      </c>
      <c r="K8">
        <v>11.062905273</v>
      </c>
      <c r="L8">
        <v>14.586</v>
      </c>
      <c r="M8">
        <v>42.728000999999999</v>
      </c>
    </row>
    <row r="9" spans="1:13" x14ac:dyDescent="0.25">
      <c r="A9">
        <v>100</v>
      </c>
      <c r="B9">
        <v>0.01</v>
      </c>
      <c r="C9">
        <v>5</v>
      </c>
      <c r="D9">
        <v>1E-3</v>
      </c>
      <c r="E9">
        <v>1E-3</v>
      </c>
      <c r="F9">
        <v>1000</v>
      </c>
      <c r="G9">
        <v>3</v>
      </c>
      <c r="H9">
        <f t="shared" si="0"/>
        <v>10000</v>
      </c>
      <c r="I9">
        <v>2.017211182</v>
      </c>
      <c r="J9">
        <v>3.54702611</v>
      </c>
      <c r="K9">
        <v>12.313953124999999</v>
      </c>
      <c r="L9">
        <v>20.997</v>
      </c>
      <c r="M9">
        <v>63.662998000000002</v>
      </c>
    </row>
    <row r="10" spans="1:13" x14ac:dyDescent="0.25">
      <c r="A10">
        <v>110</v>
      </c>
      <c r="B10">
        <v>0.01</v>
      </c>
      <c r="C10">
        <v>5</v>
      </c>
      <c r="D10">
        <v>1E-3</v>
      </c>
      <c r="E10">
        <v>1E-3</v>
      </c>
      <c r="F10">
        <v>1000</v>
      </c>
      <c r="G10">
        <v>3</v>
      </c>
      <c r="H10">
        <f t="shared" si="0"/>
        <v>13310</v>
      </c>
      <c r="I10">
        <v>2.0284204099999998</v>
      </c>
      <c r="J10">
        <v>3.7708303220000001</v>
      </c>
      <c r="K10">
        <v>17.13</v>
      </c>
      <c r="L10">
        <v>28.438998999999999</v>
      </c>
      <c r="M10">
        <v>90.214995999999999</v>
      </c>
    </row>
    <row r="11" spans="1:13" x14ac:dyDescent="0.25">
      <c r="A11">
        <v>120</v>
      </c>
      <c r="B11">
        <v>0.01</v>
      </c>
      <c r="C11">
        <v>5</v>
      </c>
      <c r="D11">
        <v>1E-3</v>
      </c>
      <c r="E11">
        <v>1E-3</v>
      </c>
      <c r="F11">
        <v>1000</v>
      </c>
      <c r="G11">
        <v>3</v>
      </c>
      <c r="H11">
        <f t="shared" si="0"/>
        <v>17280</v>
      </c>
      <c r="I11">
        <v>3.5661171880000002</v>
      </c>
      <c r="J11">
        <v>5.2655175779999999</v>
      </c>
      <c r="K11">
        <v>21.32</v>
      </c>
      <c r="L11">
        <v>35.146999000000001</v>
      </c>
      <c r="M11">
        <v>126.953003</v>
      </c>
    </row>
    <row r="12" spans="1:13" x14ac:dyDescent="0.25">
      <c r="A12">
        <v>130</v>
      </c>
      <c r="B12">
        <v>0.01</v>
      </c>
      <c r="C12">
        <v>5</v>
      </c>
      <c r="D12">
        <v>1E-3</v>
      </c>
      <c r="E12">
        <v>1E-3</v>
      </c>
      <c r="F12">
        <v>1000</v>
      </c>
      <c r="G12">
        <v>3</v>
      </c>
      <c r="H12">
        <f t="shared" si="0"/>
        <v>21970</v>
      </c>
      <c r="I12">
        <v>3.7236604</v>
      </c>
      <c r="J12">
        <v>6.215820313</v>
      </c>
      <c r="K12">
        <v>25.541</v>
      </c>
      <c r="L12">
        <v>45.646000000000001</v>
      </c>
      <c r="M12">
        <v>187.651993</v>
      </c>
    </row>
    <row r="13" spans="1:13" x14ac:dyDescent="0.25">
      <c r="A13">
        <v>140</v>
      </c>
      <c r="B13">
        <v>0.01</v>
      </c>
      <c r="C13">
        <v>5</v>
      </c>
      <c r="D13">
        <v>1E-3</v>
      </c>
      <c r="E13">
        <v>1E-3</v>
      </c>
      <c r="F13">
        <v>1000</v>
      </c>
      <c r="G13">
        <v>3</v>
      </c>
      <c r="H13">
        <f t="shared" si="0"/>
        <v>27440</v>
      </c>
      <c r="I13">
        <v>5.1120708009999998</v>
      </c>
      <c r="J13">
        <v>7.5526650389999999</v>
      </c>
      <c r="K13">
        <v>31.611000000000001</v>
      </c>
      <c r="L13">
        <v>59.186000999999997</v>
      </c>
      <c r="M13">
        <v>266.79199199999999</v>
      </c>
    </row>
    <row r="14" spans="1:13" x14ac:dyDescent="0.25">
      <c r="A14">
        <v>150</v>
      </c>
      <c r="B14">
        <v>0.01</v>
      </c>
      <c r="C14">
        <v>5</v>
      </c>
      <c r="D14">
        <v>1E-3</v>
      </c>
      <c r="E14">
        <v>1E-3</v>
      </c>
      <c r="F14">
        <v>1000</v>
      </c>
      <c r="G14">
        <v>3</v>
      </c>
      <c r="H14">
        <f t="shared" si="0"/>
        <v>33750</v>
      </c>
      <c r="I14">
        <v>5.5239459999999996</v>
      </c>
      <c r="J14">
        <v>8.9161406250000006</v>
      </c>
      <c r="K14">
        <v>38.433</v>
      </c>
      <c r="L14">
        <v>77.470000999999996</v>
      </c>
      <c r="M14">
        <v>322.95199600000001</v>
      </c>
    </row>
    <row r="15" spans="1:13" x14ac:dyDescent="0.25">
      <c r="A15">
        <v>160</v>
      </c>
      <c r="B15">
        <v>0.01</v>
      </c>
      <c r="C15">
        <v>5</v>
      </c>
      <c r="D15">
        <v>1E-3</v>
      </c>
      <c r="E15">
        <v>1E-3</v>
      </c>
      <c r="F15">
        <v>1000</v>
      </c>
      <c r="G15">
        <v>3</v>
      </c>
      <c r="H15">
        <f t="shared" si="0"/>
        <v>40960</v>
      </c>
      <c r="I15">
        <v>6.9058862300000001</v>
      </c>
      <c r="J15">
        <v>10.643101563</v>
      </c>
      <c r="K15">
        <v>44.131999999999998</v>
      </c>
      <c r="L15">
        <v>97.125</v>
      </c>
      <c r="M15">
        <v>468.375</v>
      </c>
    </row>
    <row r="16" spans="1:13" x14ac:dyDescent="0.25">
      <c r="A16">
        <v>170</v>
      </c>
      <c r="B16">
        <v>0.01</v>
      </c>
      <c r="C16">
        <v>5</v>
      </c>
      <c r="D16">
        <v>1E-3</v>
      </c>
      <c r="E16">
        <v>1E-3</v>
      </c>
      <c r="F16">
        <v>1000</v>
      </c>
      <c r="G16">
        <v>3</v>
      </c>
      <c r="H16">
        <f t="shared" si="0"/>
        <v>49130</v>
      </c>
      <c r="I16">
        <v>7.3267607420000003</v>
      </c>
      <c r="J16">
        <v>12.289736328</v>
      </c>
      <c r="K16">
        <v>53.978999999999999</v>
      </c>
      <c r="L16">
        <v>131.929001</v>
      </c>
      <c r="M16">
        <v>615.82598900000005</v>
      </c>
    </row>
    <row r="17" spans="1:13" x14ac:dyDescent="0.25">
      <c r="A17">
        <v>180</v>
      </c>
      <c r="B17">
        <v>0.01</v>
      </c>
      <c r="C17">
        <v>5</v>
      </c>
      <c r="D17">
        <v>1E-3</v>
      </c>
      <c r="E17">
        <v>1E-3</v>
      </c>
      <c r="F17">
        <v>1000</v>
      </c>
      <c r="G17">
        <v>3</v>
      </c>
      <c r="H17">
        <f t="shared" si="0"/>
        <v>58320</v>
      </c>
      <c r="I17">
        <v>9.0708222660000004</v>
      </c>
      <c r="J17">
        <v>14.436100586</v>
      </c>
      <c r="K17">
        <v>63.777999999999999</v>
      </c>
      <c r="L17">
        <v>177.419006</v>
      </c>
      <c r="M17">
        <v>790.68701199999998</v>
      </c>
    </row>
    <row r="18" spans="1:13" x14ac:dyDescent="0.25">
      <c r="A18">
        <v>190</v>
      </c>
      <c r="B18">
        <v>0.01</v>
      </c>
      <c r="C18">
        <v>5</v>
      </c>
      <c r="D18">
        <v>1E-3</v>
      </c>
      <c r="E18">
        <v>1E-3</v>
      </c>
      <c r="F18">
        <v>1000</v>
      </c>
      <c r="G18">
        <v>3</v>
      </c>
      <c r="H18">
        <f t="shared" si="0"/>
        <v>68590</v>
      </c>
      <c r="I18">
        <v>10.605266602</v>
      </c>
      <c r="J18">
        <v>16.671212891</v>
      </c>
      <c r="K18">
        <v>73.832999999999998</v>
      </c>
      <c r="L18">
        <v>238.975998</v>
      </c>
      <c r="M18">
        <v>1020.974976</v>
      </c>
    </row>
    <row r="19" spans="1:13" x14ac:dyDescent="0.25">
      <c r="A19">
        <v>200</v>
      </c>
      <c r="B19">
        <v>0.01</v>
      </c>
      <c r="C19">
        <v>5</v>
      </c>
      <c r="D19">
        <v>1E-3</v>
      </c>
      <c r="E19">
        <v>1E-3</v>
      </c>
      <c r="F19">
        <v>1000</v>
      </c>
      <c r="G19">
        <v>3</v>
      </c>
      <c r="H19">
        <f t="shared" si="0"/>
        <v>80000</v>
      </c>
      <c r="I19">
        <v>12.796352539000001</v>
      </c>
      <c r="J19">
        <v>19.087910156</v>
      </c>
      <c r="K19">
        <v>86.527000000000001</v>
      </c>
      <c r="L19">
        <v>296.64999399999999</v>
      </c>
      <c r="M19">
        <v>1224.6180420000001</v>
      </c>
    </row>
    <row r="20" spans="1:13" x14ac:dyDescent="0.25">
      <c r="A20">
        <v>210</v>
      </c>
      <c r="B20">
        <v>0.01</v>
      </c>
      <c r="C20">
        <v>5</v>
      </c>
      <c r="D20">
        <v>1E-3</v>
      </c>
      <c r="E20">
        <v>1E-3</v>
      </c>
      <c r="F20">
        <v>1000</v>
      </c>
      <c r="G20">
        <v>3</v>
      </c>
      <c r="H20">
        <f t="shared" si="0"/>
        <v>92610</v>
      </c>
      <c r="I20">
        <v>16.144818358999999</v>
      </c>
      <c r="J20">
        <v>22.2189910156</v>
      </c>
      <c r="K20">
        <v>99.11</v>
      </c>
      <c r="L20">
        <v>424.27398699999998</v>
      </c>
      <c r="M20">
        <v>1504.6689449999999</v>
      </c>
    </row>
    <row r="21" spans="1:13" x14ac:dyDescent="0.25">
      <c r="A21">
        <v>220</v>
      </c>
      <c r="B21">
        <v>0.01</v>
      </c>
      <c r="C21">
        <v>5</v>
      </c>
      <c r="D21">
        <v>1E-3</v>
      </c>
      <c r="E21">
        <v>1E-3</v>
      </c>
      <c r="F21">
        <v>1000</v>
      </c>
      <c r="G21">
        <v>3</v>
      </c>
      <c r="H21">
        <f t="shared" si="0"/>
        <v>106480</v>
      </c>
      <c r="I21">
        <v>22.116818359</v>
      </c>
      <c r="J21">
        <v>25.661925781000001</v>
      </c>
      <c r="K21">
        <v>113.97799999999999</v>
      </c>
      <c r="L21">
        <v>569.978027</v>
      </c>
      <c r="M21">
        <v>1946.915039</v>
      </c>
    </row>
    <row r="22" spans="1:13" x14ac:dyDescent="0.25">
      <c r="A22">
        <v>230</v>
      </c>
      <c r="B22">
        <v>0.01</v>
      </c>
      <c r="C22">
        <v>5</v>
      </c>
      <c r="D22">
        <v>1E-3</v>
      </c>
      <c r="E22">
        <v>1E-3</v>
      </c>
      <c r="F22">
        <v>1000</v>
      </c>
      <c r="G22">
        <v>3</v>
      </c>
      <c r="H22">
        <f t="shared" si="0"/>
        <v>121670</v>
      </c>
      <c r="I22">
        <v>30.878207030999999</v>
      </c>
      <c r="J22">
        <v>30.494621093999999</v>
      </c>
      <c r="K22">
        <v>128.99299999999999</v>
      </c>
      <c r="L22">
        <v>665.73101799999995</v>
      </c>
      <c r="M22">
        <v>2216</v>
      </c>
    </row>
    <row r="23" spans="1:13" x14ac:dyDescent="0.25">
      <c r="A23">
        <v>240</v>
      </c>
      <c r="B23">
        <v>0.01</v>
      </c>
      <c r="C23">
        <v>5</v>
      </c>
      <c r="D23">
        <v>1E-3</v>
      </c>
      <c r="E23">
        <v>1E-3</v>
      </c>
      <c r="F23">
        <v>1000</v>
      </c>
      <c r="G23">
        <v>3</v>
      </c>
      <c r="H23">
        <f t="shared" si="0"/>
        <v>138240</v>
      </c>
      <c r="I23">
        <v>40.101242188000001</v>
      </c>
      <c r="J23">
        <v>37.296707030999997</v>
      </c>
      <c r="K23">
        <v>145.59100000000001</v>
      </c>
      <c r="L23">
        <v>719.739014</v>
      </c>
      <c r="M23">
        <v>2523.241943</v>
      </c>
    </row>
    <row r="24" spans="1:13" x14ac:dyDescent="0.25">
      <c r="A24">
        <v>250</v>
      </c>
      <c r="B24">
        <v>0.01</v>
      </c>
      <c r="C24">
        <v>5</v>
      </c>
      <c r="D24">
        <v>1E-3</v>
      </c>
      <c r="E24">
        <v>1E-3</v>
      </c>
      <c r="F24">
        <v>1000</v>
      </c>
      <c r="G24">
        <v>3</v>
      </c>
      <c r="H24">
        <f t="shared" si="0"/>
        <v>156250</v>
      </c>
      <c r="I24">
        <v>50.069660155999998</v>
      </c>
      <c r="J24">
        <v>45.551601562999998</v>
      </c>
      <c r="K24">
        <v>164.245</v>
      </c>
      <c r="L24">
        <v>862.76000999999997</v>
      </c>
      <c r="M24">
        <v>2946.5649410000001</v>
      </c>
    </row>
    <row r="25" spans="1:13" x14ac:dyDescent="0.25">
      <c r="A25">
        <v>260</v>
      </c>
      <c r="B25">
        <v>0.01</v>
      </c>
      <c r="C25">
        <v>5</v>
      </c>
      <c r="D25">
        <v>1E-3</v>
      </c>
      <c r="E25">
        <v>1E-3</v>
      </c>
      <c r="F25">
        <v>1000</v>
      </c>
      <c r="G25">
        <v>3</v>
      </c>
      <c r="H25">
        <f t="shared" si="0"/>
        <v>175760</v>
      </c>
      <c r="I25">
        <v>63.042109375000003</v>
      </c>
      <c r="J25">
        <v>55.358503906000003</v>
      </c>
      <c r="K25">
        <v>185.18100000000001</v>
      </c>
      <c r="L25">
        <v>1157.8179929999999</v>
      </c>
      <c r="M25">
        <v>3407.218018</v>
      </c>
    </row>
    <row r="26" spans="1:13" x14ac:dyDescent="0.25">
      <c r="A26">
        <v>270</v>
      </c>
      <c r="B26">
        <v>0.01</v>
      </c>
      <c r="C26">
        <v>5</v>
      </c>
      <c r="D26">
        <v>1E-3</v>
      </c>
      <c r="E26">
        <v>1E-3</v>
      </c>
      <c r="F26">
        <v>1000</v>
      </c>
      <c r="G26">
        <v>3</v>
      </c>
      <c r="H26">
        <f t="shared" si="0"/>
        <v>196830</v>
      </c>
      <c r="I26">
        <v>79.041390625000005</v>
      </c>
      <c r="J26">
        <v>68.821257813000003</v>
      </c>
      <c r="K26">
        <v>209.09299999999999</v>
      </c>
      <c r="L26">
        <v>1377.7170410000001</v>
      </c>
      <c r="M26">
        <v>4206.9692379999997</v>
      </c>
    </row>
    <row r="27" spans="1:13" x14ac:dyDescent="0.25">
      <c r="A27">
        <v>280</v>
      </c>
      <c r="B27">
        <v>0.01</v>
      </c>
      <c r="C27">
        <v>5</v>
      </c>
      <c r="D27">
        <v>1E-3</v>
      </c>
      <c r="E27">
        <v>1E-3</v>
      </c>
      <c r="F27">
        <v>1000</v>
      </c>
      <c r="G27">
        <v>3</v>
      </c>
      <c r="H27">
        <f t="shared" si="0"/>
        <v>219520</v>
      </c>
      <c r="I27">
        <v>95.883804687999998</v>
      </c>
      <c r="J27">
        <v>85.699296875000002</v>
      </c>
      <c r="K27">
        <v>231.74100000000001</v>
      </c>
      <c r="L27">
        <v>1537.5229489999999</v>
      </c>
      <c r="M27">
        <v>4611.3208009999998</v>
      </c>
    </row>
    <row r="28" spans="1:13" x14ac:dyDescent="0.25">
      <c r="A28">
        <v>290</v>
      </c>
      <c r="B28">
        <v>0.01</v>
      </c>
      <c r="C28">
        <v>5</v>
      </c>
      <c r="D28">
        <v>1E-3</v>
      </c>
      <c r="E28">
        <v>1E-3</v>
      </c>
      <c r="F28">
        <v>1000</v>
      </c>
      <c r="G28">
        <v>3</v>
      </c>
      <c r="H28">
        <f t="shared" si="0"/>
        <v>243890</v>
      </c>
      <c r="I28">
        <v>112.8756390625</v>
      </c>
      <c r="J28">
        <v>105.45541406300001</v>
      </c>
      <c r="K28">
        <v>258.12700000000001</v>
      </c>
      <c r="L28">
        <v>1779.323975</v>
      </c>
      <c r="M28">
        <v>5253.2778319999998</v>
      </c>
    </row>
    <row r="29" spans="1:13" x14ac:dyDescent="0.25">
      <c r="A29">
        <v>300</v>
      </c>
      <c r="B29">
        <v>0.01</v>
      </c>
      <c r="C29">
        <v>5</v>
      </c>
      <c r="D29">
        <v>1E-3</v>
      </c>
      <c r="E29">
        <v>1E-3</v>
      </c>
      <c r="F29">
        <v>1000</v>
      </c>
      <c r="G29">
        <v>3</v>
      </c>
      <c r="H29">
        <f t="shared" si="0"/>
        <v>270000</v>
      </c>
      <c r="I29">
        <v>129.490359375</v>
      </c>
      <c r="J29">
        <v>127.903570313</v>
      </c>
      <c r="K29">
        <v>285.74700000000001</v>
      </c>
      <c r="L29">
        <v>1940.378052</v>
      </c>
      <c r="M29">
        <v>6511.9038090000004</v>
      </c>
    </row>
    <row r="31" spans="1:13" x14ac:dyDescent="0.25">
      <c r="H31" t="s">
        <v>12</v>
      </c>
      <c r="I31">
        <f>PEARSON($H4:$H29,I4:I29)</f>
        <v>0.96397324319402145</v>
      </c>
      <c r="J31">
        <f>PEARSON($H4:$H29,J4:J29)</f>
        <v>0.96635634485313604</v>
      </c>
      <c r="K31">
        <f>PEARSON($H4:$H29,K4:K29)</f>
        <v>0.99995894847755962</v>
      </c>
      <c r="L31">
        <f>PEARSON($H4:$H29,L4:L29)</f>
        <v>0.98599677844005029</v>
      </c>
      <c r="M31">
        <f>PEARSON($H4:$H29,M4:M29)</f>
        <v>0.99154155615831785</v>
      </c>
    </row>
    <row r="32" spans="1:13" x14ac:dyDescent="0.25">
      <c r="H32" t="s">
        <v>13</v>
      </c>
      <c r="I32">
        <f>PEARSON($H21:$H29,I21:I29)</f>
        <v>0.99876442222483319</v>
      </c>
      <c r="J32">
        <f>PEARSON($H21:$H29,J21:J29)</f>
        <v>0.98904524282200534</v>
      </c>
      <c r="K32">
        <f>PEARSON($H21:$H29,K21:K29)</f>
        <v>0.99991294435306444</v>
      </c>
      <c r="L32">
        <f t="shared" ref="L32:M32" si="1">PEARSON($H21:$H29,L21:L29)</f>
        <v>0.99384014450785929</v>
      </c>
      <c r="M32">
        <f t="shared" si="1"/>
        <v>0.99167328821904432</v>
      </c>
    </row>
  </sheetData>
  <pageMargins left="0.7" right="0.7" top="0.75" bottom="0.75" header="0.3" footer="0.3"/>
  <ignoredErrors>
    <ignoredError sqref="I32:M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tabSelected="1" workbookViewId="0">
      <selection activeCell="J4" sqref="J4:J18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2.28515625" customWidth="1"/>
    <col min="10" max="10" width="13.85546875" customWidth="1"/>
    <col min="11" max="11" width="15" customWidth="1"/>
    <col min="12" max="12" width="16.140625" customWidth="1"/>
    <col min="13" max="13" width="8" customWidth="1"/>
  </cols>
  <sheetData>
    <row r="2" spans="1:14" x14ac:dyDescent="0.25">
      <c r="K2" t="s">
        <v>10</v>
      </c>
    </row>
    <row r="3" spans="1:14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18</v>
      </c>
      <c r="J3" t="s">
        <v>17</v>
      </c>
      <c r="K3" t="s">
        <v>14</v>
      </c>
      <c r="L3" t="s">
        <v>16</v>
      </c>
      <c r="M3" t="s">
        <v>8</v>
      </c>
      <c r="N3" t="s">
        <v>9</v>
      </c>
    </row>
    <row r="4" spans="1:14" x14ac:dyDescent="0.25">
      <c r="A4">
        <v>100</v>
      </c>
      <c r="B4">
        <v>0.01</v>
      </c>
      <c r="C4">
        <v>1</v>
      </c>
      <c r="D4">
        <v>1E-3</v>
      </c>
      <c r="E4">
        <v>1E-3</v>
      </c>
      <c r="F4">
        <v>1000</v>
      </c>
      <c r="G4">
        <v>3</v>
      </c>
      <c r="H4">
        <f>_xlfn.FLOOR.MATH(POWER(A4,G4)*B4)</f>
        <v>10000</v>
      </c>
      <c r="I4">
        <f>$B4*POWER($C4*2*3,$G4)</f>
        <v>2.16</v>
      </c>
      <c r="J4">
        <f>$B4*(4/3)*PI()*POWER(2*$C4,3)</f>
        <v>0.33510321638291124</v>
      </c>
      <c r="K4">
        <v>1.5390512700000001</v>
      </c>
      <c r="L4">
        <v>1.7110000000000001</v>
      </c>
      <c r="M4">
        <v>3.073</v>
      </c>
      <c r="N4">
        <v>24.617000999999998</v>
      </c>
    </row>
    <row r="5" spans="1:14" x14ac:dyDescent="0.25">
      <c r="A5">
        <v>100</v>
      </c>
      <c r="B5">
        <v>0.01</v>
      </c>
      <c r="C5">
        <v>2</v>
      </c>
      <c r="D5">
        <v>1E-3</v>
      </c>
      <c r="E5">
        <v>1E-3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$B5*POWER($C5*2*3,$G5)</f>
        <v>17.28</v>
      </c>
      <c r="J5">
        <f t="shared" ref="J5:J18" si="2">$B5*(4/3)*PI()*POWER(2*$C5,3)</f>
        <v>2.6808257310632899</v>
      </c>
      <c r="K5">
        <v>1.1617687990000001</v>
      </c>
      <c r="L5">
        <v>1.806</v>
      </c>
      <c r="M5">
        <v>5.4909999999999997</v>
      </c>
      <c r="N5">
        <v>28.250999</v>
      </c>
    </row>
    <row r="6" spans="1:14" x14ac:dyDescent="0.25">
      <c r="A6">
        <v>100</v>
      </c>
      <c r="B6">
        <v>0.01</v>
      </c>
      <c r="C6">
        <v>3</v>
      </c>
      <c r="D6">
        <v>1E-3</v>
      </c>
      <c r="E6">
        <v>1E-3</v>
      </c>
      <c r="F6">
        <v>1000</v>
      </c>
      <c r="G6">
        <v>3</v>
      </c>
      <c r="H6">
        <f t="shared" si="0"/>
        <v>10000</v>
      </c>
      <c r="I6">
        <f t="shared" si="1"/>
        <v>58.32</v>
      </c>
      <c r="J6">
        <f t="shared" si="2"/>
        <v>9.0477868423386028</v>
      </c>
      <c r="K6">
        <v>1.4980880130000001</v>
      </c>
      <c r="L6">
        <v>3.2810000000000001</v>
      </c>
      <c r="M6">
        <v>8.1280000000000001</v>
      </c>
      <c r="N6">
        <v>31.247</v>
      </c>
    </row>
    <row r="7" spans="1:14" x14ac:dyDescent="0.25">
      <c r="A7">
        <v>100</v>
      </c>
      <c r="B7">
        <v>0.01</v>
      </c>
      <c r="C7">
        <v>4</v>
      </c>
      <c r="D7">
        <v>1E-3</v>
      </c>
      <c r="E7">
        <v>1E-3</v>
      </c>
      <c r="F7">
        <v>1000</v>
      </c>
      <c r="G7">
        <v>3</v>
      </c>
      <c r="H7">
        <f t="shared" si="0"/>
        <v>10000</v>
      </c>
      <c r="I7">
        <f t="shared" si="1"/>
        <v>138.24</v>
      </c>
      <c r="J7">
        <f t="shared" si="2"/>
        <v>21.446605848506319</v>
      </c>
      <c r="K7">
        <v>2.0646462400000001</v>
      </c>
      <c r="L7">
        <v>6.3220000000000001</v>
      </c>
      <c r="M7">
        <v>12.853999999999999</v>
      </c>
      <c r="N7">
        <v>40.980998999999997</v>
      </c>
    </row>
    <row r="8" spans="1:14" x14ac:dyDescent="0.25">
      <c r="A8">
        <v>100</v>
      </c>
      <c r="B8">
        <v>0.01</v>
      </c>
      <c r="C8">
        <v>5</v>
      </c>
      <c r="D8">
        <v>1E-3</v>
      </c>
      <c r="E8">
        <v>1E-3</v>
      </c>
      <c r="F8">
        <v>1000</v>
      </c>
      <c r="G8">
        <v>3</v>
      </c>
      <c r="H8">
        <f t="shared" si="0"/>
        <v>10000</v>
      </c>
      <c r="I8">
        <f t="shared" si="1"/>
        <v>270</v>
      </c>
      <c r="J8">
        <f t="shared" si="2"/>
        <v>41.887902047863903</v>
      </c>
      <c r="K8">
        <v>3.5799174800000002</v>
      </c>
      <c r="L8">
        <v>12.343999999999999</v>
      </c>
      <c r="M8">
        <v>20.841000000000001</v>
      </c>
      <c r="N8">
        <v>62.712001999999998</v>
      </c>
    </row>
    <row r="9" spans="1:14" x14ac:dyDescent="0.25">
      <c r="A9">
        <v>100</v>
      </c>
      <c r="B9">
        <v>0.01</v>
      </c>
      <c r="C9">
        <v>6</v>
      </c>
      <c r="D9">
        <v>1E-3</v>
      </c>
      <c r="E9">
        <v>1E-3</v>
      </c>
      <c r="F9">
        <v>1000</v>
      </c>
      <c r="G9">
        <v>3</v>
      </c>
      <c r="H9">
        <f t="shared" si="0"/>
        <v>10000</v>
      </c>
      <c r="I9">
        <f t="shared" si="1"/>
        <v>466.56</v>
      </c>
      <c r="J9">
        <f t="shared" si="2"/>
        <v>72.382294738708822</v>
      </c>
      <c r="K9">
        <v>4.449388184</v>
      </c>
      <c r="L9">
        <v>20.434000000000001</v>
      </c>
      <c r="M9">
        <v>31.152999999999999</v>
      </c>
      <c r="N9">
        <v>103.42800099999999</v>
      </c>
    </row>
    <row r="10" spans="1:14" x14ac:dyDescent="0.25">
      <c r="A10">
        <v>100</v>
      </c>
      <c r="B10">
        <v>0.01</v>
      </c>
      <c r="C10">
        <v>7</v>
      </c>
      <c r="D10">
        <v>1E-3</v>
      </c>
      <c r="E10">
        <v>1E-3</v>
      </c>
      <c r="F10">
        <v>1000</v>
      </c>
      <c r="G10">
        <v>3</v>
      </c>
      <c r="H10">
        <f t="shared" si="0"/>
        <v>10000</v>
      </c>
      <c r="I10">
        <f t="shared" si="1"/>
        <v>740.88</v>
      </c>
      <c r="J10">
        <f t="shared" si="2"/>
        <v>114.94040321933855</v>
      </c>
      <c r="K10">
        <v>6.0258559570000001</v>
      </c>
      <c r="L10">
        <v>31.466999999999999</v>
      </c>
      <c r="M10">
        <v>43.415000999999997</v>
      </c>
      <c r="N10">
        <v>149.916</v>
      </c>
    </row>
    <row r="11" spans="1:14" x14ac:dyDescent="0.25">
      <c r="A11">
        <v>100</v>
      </c>
      <c r="B11">
        <v>0.01</v>
      </c>
      <c r="C11">
        <v>8</v>
      </c>
      <c r="D11">
        <v>1E-3</v>
      </c>
      <c r="E11">
        <v>1E-3</v>
      </c>
      <c r="F11">
        <v>1000</v>
      </c>
      <c r="G11">
        <v>3</v>
      </c>
      <c r="H11">
        <f t="shared" si="0"/>
        <v>10000</v>
      </c>
      <c r="I11">
        <f t="shared" si="1"/>
        <v>1105.92</v>
      </c>
      <c r="J11">
        <f t="shared" si="2"/>
        <v>171.57284678805055</v>
      </c>
      <c r="K11">
        <v>7.6279794919999997</v>
      </c>
      <c r="L11">
        <v>45.634999999999998</v>
      </c>
      <c r="M11">
        <v>67.953002999999995</v>
      </c>
      <c r="N11">
        <v>219.679993</v>
      </c>
    </row>
    <row r="12" spans="1:14" x14ac:dyDescent="0.25">
      <c r="A12">
        <v>100</v>
      </c>
      <c r="B12">
        <v>0.01</v>
      </c>
      <c r="C12">
        <v>9</v>
      </c>
      <c r="D12">
        <v>1E-3</v>
      </c>
      <c r="E12">
        <v>1E-3</v>
      </c>
      <c r="F12">
        <v>1000</v>
      </c>
      <c r="G12">
        <v>3</v>
      </c>
      <c r="H12">
        <f t="shared" si="0"/>
        <v>10000</v>
      </c>
      <c r="I12">
        <f t="shared" si="1"/>
        <v>1574.64</v>
      </c>
      <c r="J12">
        <f t="shared" si="2"/>
        <v>244.2902447431423</v>
      </c>
      <c r="K12">
        <v>9.4997138670000005</v>
      </c>
      <c r="L12">
        <v>70.241</v>
      </c>
      <c r="M12">
        <v>100.931999</v>
      </c>
      <c r="N12">
        <v>284.62200899999999</v>
      </c>
    </row>
    <row r="13" spans="1:14" x14ac:dyDescent="0.25">
      <c r="A13">
        <v>100</v>
      </c>
      <c r="B13">
        <v>0.01</v>
      </c>
      <c r="C13">
        <v>10</v>
      </c>
      <c r="D13">
        <v>1E-3</v>
      </c>
      <c r="E13">
        <v>1E-3</v>
      </c>
      <c r="F13">
        <v>1000</v>
      </c>
      <c r="G13">
        <v>3</v>
      </c>
      <c r="H13">
        <f t="shared" si="0"/>
        <v>10000</v>
      </c>
      <c r="I13">
        <f t="shared" si="1"/>
        <v>2160</v>
      </c>
      <c r="J13">
        <f t="shared" si="2"/>
        <v>335.10321638291123</v>
      </c>
      <c r="K13">
        <v>14.89461133</v>
      </c>
      <c r="L13">
        <v>102.802898438</v>
      </c>
      <c r="M13">
        <v>126.75</v>
      </c>
      <c r="N13">
        <v>348.70700099999999</v>
      </c>
    </row>
    <row r="14" spans="1:14" x14ac:dyDescent="0.25">
      <c r="A14">
        <v>100</v>
      </c>
      <c r="B14">
        <v>0.01</v>
      </c>
      <c r="C14">
        <v>11</v>
      </c>
      <c r="D14">
        <v>1E-3</v>
      </c>
      <c r="E14">
        <v>1E-3</v>
      </c>
      <c r="F14">
        <v>1000</v>
      </c>
      <c r="G14">
        <v>3</v>
      </c>
      <c r="H14">
        <f t="shared" si="0"/>
        <v>10000</v>
      </c>
      <c r="I14">
        <f t="shared" si="1"/>
        <v>2874.96</v>
      </c>
      <c r="J14">
        <f t="shared" si="2"/>
        <v>446.02238100565484</v>
      </c>
      <c r="K14">
        <v>21.105912109999998</v>
      </c>
      <c r="L14">
        <v>175.38345312499999</v>
      </c>
      <c r="M14">
        <v>224.125</v>
      </c>
      <c r="N14">
        <v>637.43298300000004</v>
      </c>
    </row>
    <row r="15" spans="1:14" x14ac:dyDescent="0.25">
      <c r="A15">
        <v>100</v>
      </c>
      <c r="B15">
        <v>0.01</v>
      </c>
      <c r="C15">
        <v>12</v>
      </c>
      <c r="D15">
        <v>1E-3</v>
      </c>
      <c r="E15">
        <v>1E-3</v>
      </c>
      <c r="F15">
        <v>1000</v>
      </c>
      <c r="G15">
        <v>3</v>
      </c>
      <c r="H15">
        <f t="shared" si="0"/>
        <v>10000</v>
      </c>
      <c r="I15">
        <f t="shared" si="1"/>
        <v>3732.48</v>
      </c>
      <c r="J15">
        <f t="shared" si="2"/>
        <v>579.05835790967058</v>
      </c>
      <c r="K15">
        <v>27.607531250000001</v>
      </c>
      <c r="L15">
        <v>247.81198437500001</v>
      </c>
      <c r="M15">
        <v>401.59201000000002</v>
      </c>
      <c r="N15">
        <v>1107.4770510000001</v>
      </c>
    </row>
    <row r="16" spans="1:14" x14ac:dyDescent="0.25">
      <c r="A16">
        <v>100</v>
      </c>
      <c r="B16">
        <v>0.01</v>
      </c>
      <c r="C16">
        <v>13</v>
      </c>
      <c r="D16">
        <v>1E-3</v>
      </c>
      <c r="E16">
        <v>1E-3</v>
      </c>
      <c r="F16">
        <v>1000</v>
      </c>
      <c r="G16">
        <v>3</v>
      </c>
      <c r="H16">
        <f t="shared" si="0"/>
        <v>10000</v>
      </c>
      <c r="I16">
        <f t="shared" si="1"/>
        <v>4745.5200000000004</v>
      </c>
      <c r="J16">
        <f t="shared" si="2"/>
        <v>736.22176639325596</v>
      </c>
      <c r="K16">
        <v>29.374666019999999</v>
      </c>
      <c r="L16">
        <v>258.92225000000002</v>
      </c>
      <c r="M16">
        <v>397.51901199999998</v>
      </c>
      <c r="N16">
        <v>1227.676025</v>
      </c>
    </row>
    <row r="17" spans="1:14" x14ac:dyDescent="0.25">
      <c r="A17">
        <v>100</v>
      </c>
      <c r="B17">
        <v>0.01</v>
      </c>
      <c r="C17">
        <v>14</v>
      </c>
      <c r="D17">
        <v>1E-3</v>
      </c>
      <c r="E17">
        <v>1E-3</v>
      </c>
      <c r="F17">
        <v>1000</v>
      </c>
      <c r="G17">
        <v>3</v>
      </c>
      <c r="H17">
        <f t="shared" si="0"/>
        <v>10000</v>
      </c>
      <c r="I17">
        <f t="shared" si="1"/>
        <v>5927.04</v>
      </c>
      <c r="J17">
        <f t="shared" si="2"/>
        <v>919.52322575470839</v>
      </c>
      <c r="K17">
        <v>30.13010938</v>
      </c>
      <c r="L17">
        <v>271.2553125</v>
      </c>
      <c r="M17">
        <v>443.36801100000002</v>
      </c>
      <c r="N17">
        <v>1278.859009</v>
      </c>
    </row>
    <row r="18" spans="1:14" x14ac:dyDescent="0.25">
      <c r="A18">
        <v>100</v>
      </c>
      <c r="B18">
        <v>0.01</v>
      </c>
      <c r="C18">
        <v>15</v>
      </c>
      <c r="D18">
        <v>1E-3</v>
      </c>
      <c r="E18">
        <v>1E-3</v>
      </c>
      <c r="F18">
        <v>1000</v>
      </c>
      <c r="G18">
        <v>3</v>
      </c>
      <c r="H18">
        <f>_xlfn.FLOOR.MATH(POWER(A18,G18)*B18)</f>
        <v>10000</v>
      </c>
      <c r="I18">
        <f t="shared" si="1"/>
        <v>7290</v>
      </c>
      <c r="J18">
        <f t="shared" si="2"/>
        <v>1130.9733552923253</v>
      </c>
      <c r="K18">
        <v>30.646052730000001</v>
      </c>
      <c r="L18">
        <v>278.73578125</v>
      </c>
      <c r="M18">
        <v>441.88699300000002</v>
      </c>
      <c r="N18">
        <v>1289.7010499999999</v>
      </c>
    </row>
    <row r="20" spans="1:14" x14ac:dyDescent="0.25">
      <c r="J20" t="s">
        <v>12</v>
      </c>
      <c r="K20">
        <f>PEARSON($I4:$I18,K4:K18)</f>
        <v>0.96082486962104907</v>
      </c>
      <c r="L20">
        <f>PEARSON($I4:$I18,L4:L18)</f>
        <v>0.96512091946692735</v>
      </c>
      <c r="M20">
        <f>PEARSON($I4:$I18,M4:M18)</f>
        <v>0.96606887991232815</v>
      </c>
      <c r="N20">
        <f>PEARSON($I4:$I18,N4:N18)</f>
        <v>0.96803660746040676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J12" sqref="J12"/>
    </sheetView>
  </sheetViews>
  <sheetFormatPr defaultRowHeight="15" x14ac:dyDescent="0.25"/>
  <cols>
    <col min="9" max="9" width="13.42578125" customWidth="1"/>
    <col min="10" max="11" width="17.140625" customWidth="1"/>
  </cols>
  <sheetData>
    <row r="2" spans="1:13" x14ac:dyDescent="0.25">
      <c r="I2" t="s">
        <v>11</v>
      </c>
    </row>
    <row r="3" spans="1:13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15</v>
      </c>
      <c r="J3" t="s">
        <v>14</v>
      </c>
      <c r="K3" t="s">
        <v>16</v>
      </c>
      <c r="L3" t="s">
        <v>8</v>
      </c>
      <c r="M3" t="s">
        <v>9</v>
      </c>
    </row>
    <row r="4" spans="1:13" x14ac:dyDescent="0.25">
      <c r="A4">
        <v>100</v>
      </c>
      <c r="B4">
        <v>0.01</v>
      </c>
      <c r="C4">
        <v>5</v>
      </c>
      <c r="D4">
        <v>1E-4</v>
      </c>
      <c r="E4">
        <v>1E-4</v>
      </c>
      <c r="F4">
        <v>100</v>
      </c>
      <c r="G4">
        <v>3</v>
      </c>
      <c r="H4">
        <f>_xlfn.FLOOR.MATH(POWER(A4,G4)*B4)</f>
        <v>10000</v>
      </c>
      <c r="I4">
        <v>0.17594253500000001</v>
      </c>
      <c r="J4">
        <v>0.35077839</v>
      </c>
      <c r="L4">
        <v>2.012</v>
      </c>
      <c r="M4">
        <v>5.6630000000000003</v>
      </c>
    </row>
    <row r="5" spans="1:13" x14ac:dyDescent="0.25">
      <c r="A5">
        <v>100</v>
      </c>
      <c r="B5">
        <v>0.01</v>
      </c>
      <c r="C5">
        <v>5</v>
      </c>
      <c r="D5">
        <v>5.0000000000000001E-4</v>
      </c>
      <c r="E5">
        <v>5.0000000000000001E-4</v>
      </c>
      <c r="F5">
        <v>100</v>
      </c>
      <c r="G5">
        <v>3</v>
      </c>
      <c r="H5">
        <f t="shared" ref="H5:H12" si="0">_xlfn.FLOOR.MATH(POWER(A5,G5)*B5)</f>
        <v>10000</v>
      </c>
      <c r="I5">
        <v>0.176562943</v>
      </c>
      <c r="J5">
        <v>0.32980935700000003</v>
      </c>
      <c r="L5">
        <v>1.887</v>
      </c>
      <c r="M5">
        <v>5.6630000000000003</v>
      </c>
    </row>
    <row r="6" spans="1:13" x14ac:dyDescent="0.25">
      <c r="A6">
        <v>100</v>
      </c>
      <c r="B6">
        <v>0.01</v>
      </c>
      <c r="C6">
        <v>5</v>
      </c>
      <c r="D6">
        <v>1E-3</v>
      </c>
      <c r="E6">
        <v>1E-3</v>
      </c>
      <c r="F6">
        <v>100</v>
      </c>
      <c r="G6">
        <v>3</v>
      </c>
      <c r="H6">
        <f t="shared" si="0"/>
        <v>10000</v>
      </c>
      <c r="I6">
        <v>0.17784947200000001</v>
      </c>
      <c r="J6">
        <v>0.33137795399999997</v>
      </c>
      <c r="L6">
        <v>1.9350000000000001</v>
      </c>
      <c r="M6">
        <v>5.5529999999999999</v>
      </c>
    </row>
    <row r="7" spans="1:13" x14ac:dyDescent="0.25">
      <c r="A7">
        <v>100</v>
      </c>
      <c r="B7">
        <v>0.01</v>
      </c>
      <c r="C7">
        <v>5</v>
      </c>
      <c r="D7">
        <v>5.0000000000000001E-3</v>
      </c>
      <c r="E7">
        <v>5.0000000000000001E-3</v>
      </c>
      <c r="F7">
        <v>100</v>
      </c>
      <c r="G7">
        <v>3</v>
      </c>
      <c r="H7">
        <f t="shared" si="0"/>
        <v>10000</v>
      </c>
      <c r="I7">
        <v>0.18676130699999999</v>
      </c>
      <c r="J7">
        <v>0.336428375</v>
      </c>
      <c r="L7">
        <v>2.0590000000000002</v>
      </c>
      <c r="M7">
        <v>6.3959999999999999</v>
      </c>
    </row>
    <row r="8" spans="1:13" x14ac:dyDescent="0.25">
      <c r="A8">
        <v>100</v>
      </c>
      <c r="B8">
        <v>0.01</v>
      </c>
      <c r="C8">
        <v>5</v>
      </c>
      <c r="D8">
        <v>0.01</v>
      </c>
      <c r="E8">
        <v>0.01</v>
      </c>
      <c r="F8">
        <v>100</v>
      </c>
      <c r="G8">
        <v>3</v>
      </c>
      <c r="H8">
        <f t="shared" si="0"/>
        <v>10000</v>
      </c>
      <c r="I8">
        <v>0.181753372</v>
      </c>
      <c r="J8">
        <v>0.31249121099999999</v>
      </c>
      <c r="L8">
        <v>2.2930000000000001</v>
      </c>
      <c r="M8">
        <v>6.4109999999999996</v>
      </c>
    </row>
    <row r="9" spans="1:13" x14ac:dyDescent="0.25">
      <c r="A9">
        <v>100</v>
      </c>
      <c r="B9">
        <v>0.01</v>
      </c>
      <c r="C9">
        <v>5</v>
      </c>
      <c r="D9">
        <v>0.05</v>
      </c>
      <c r="E9">
        <v>0.05</v>
      </c>
      <c r="F9">
        <v>100</v>
      </c>
      <c r="G9">
        <v>3</v>
      </c>
      <c r="H9">
        <f t="shared" si="0"/>
        <v>10000</v>
      </c>
      <c r="I9">
        <v>0.239187546</v>
      </c>
      <c r="J9">
        <v>0.39422631800000002</v>
      </c>
      <c r="L9">
        <v>2.9020000000000001</v>
      </c>
      <c r="M9">
        <v>7.6760000000000002</v>
      </c>
    </row>
    <row r="10" spans="1:13" x14ac:dyDescent="0.25">
      <c r="A10">
        <v>100</v>
      </c>
      <c r="B10">
        <v>0.01</v>
      </c>
      <c r="C10">
        <v>5</v>
      </c>
      <c r="D10">
        <v>0.1</v>
      </c>
      <c r="E10">
        <v>0.1</v>
      </c>
      <c r="F10">
        <v>100</v>
      </c>
      <c r="G10">
        <v>3</v>
      </c>
      <c r="H10">
        <f t="shared" si="0"/>
        <v>10000</v>
      </c>
      <c r="I10">
        <v>0.28445178199999999</v>
      </c>
      <c r="J10">
        <v>0.47599215700000003</v>
      </c>
      <c r="L10">
        <v>3.3540000000000001</v>
      </c>
      <c r="M10">
        <v>8.9380000000000006</v>
      </c>
    </row>
    <row r="11" spans="1:13" x14ac:dyDescent="0.25">
      <c r="A11">
        <v>100</v>
      </c>
      <c r="B11">
        <v>0.01</v>
      </c>
      <c r="C11">
        <v>5</v>
      </c>
      <c r="D11">
        <v>0.5</v>
      </c>
      <c r="E11">
        <v>0.5</v>
      </c>
      <c r="F11">
        <v>100</v>
      </c>
      <c r="G11">
        <v>3</v>
      </c>
      <c r="H11">
        <f t="shared" si="0"/>
        <v>10000</v>
      </c>
      <c r="I11">
        <v>0.52175927700000002</v>
      </c>
      <c r="J11">
        <v>0.76647876000000004</v>
      </c>
      <c r="L11">
        <v>4.7889999999999997</v>
      </c>
      <c r="M11">
        <v>14.055999999999999</v>
      </c>
    </row>
    <row r="12" spans="1:13" x14ac:dyDescent="0.25">
      <c r="A12">
        <v>100</v>
      </c>
      <c r="B12">
        <v>0.01</v>
      </c>
      <c r="C12">
        <v>5</v>
      </c>
      <c r="D12">
        <v>1</v>
      </c>
      <c r="E12">
        <v>1</v>
      </c>
      <c r="F12">
        <v>100</v>
      </c>
      <c r="G12">
        <v>3</v>
      </c>
      <c r="H12">
        <f t="shared" si="0"/>
        <v>10000</v>
      </c>
      <c r="I12">
        <v>0.37957797199999999</v>
      </c>
      <c r="J12">
        <v>0.58852026400000002</v>
      </c>
      <c r="L12">
        <v>3.5880000000000001</v>
      </c>
      <c r="M12">
        <v>10.545999999999999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2016-07-28T09:36:41Z</dcterms:modified>
</cp:coreProperties>
</file>