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Escritorio\"/>
    </mc:Choice>
  </mc:AlternateContent>
  <xr:revisionPtr revIDLastSave="0" documentId="8_{3CFC07CC-5639-4E5E-B1B3-9A6CD82C5BC3}" xr6:coauthVersionLast="46" xr6:coauthVersionMax="46" xr10:uidLastSave="{00000000-0000-0000-0000-000000000000}"/>
  <bookViews>
    <workbookView xWindow="28680" yWindow="-120" windowWidth="29040" windowHeight="15840" xr2:uid="{73BC5ED3-7825-41E9-88D4-FD1BCCEBB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K2" i="1"/>
  <c r="J2" i="1"/>
  <c r="N226" i="1"/>
  <c r="O226" i="1" s="1"/>
  <c r="M226" i="1"/>
  <c r="N219" i="1"/>
  <c r="O219" i="1" s="1"/>
  <c r="M219" i="1"/>
  <c r="N212" i="1"/>
  <c r="O212" i="1" s="1"/>
  <c r="M212" i="1"/>
  <c r="N205" i="1"/>
  <c r="O205" i="1" s="1"/>
  <c r="M205" i="1"/>
  <c r="O198" i="1"/>
  <c r="N198" i="1"/>
  <c r="M198" i="1"/>
  <c r="N191" i="1"/>
  <c r="O191" i="1" s="1"/>
  <c r="M191" i="1"/>
  <c r="N184" i="1"/>
  <c r="O184" i="1" s="1"/>
  <c r="M184" i="1"/>
  <c r="O177" i="1"/>
  <c r="N177" i="1"/>
  <c r="M177" i="1"/>
  <c r="N170" i="1"/>
  <c r="O170" i="1" s="1"/>
  <c r="M170" i="1"/>
  <c r="N163" i="1"/>
  <c r="O163" i="1" s="1"/>
  <c r="M163" i="1"/>
  <c r="N156" i="1"/>
  <c r="O156" i="1" s="1"/>
  <c r="M156" i="1"/>
  <c r="N149" i="1"/>
  <c r="O149" i="1" s="1"/>
  <c r="M149" i="1"/>
  <c r="N142" i="1"/>
  <c r="O142" i="1" s="1"/>
  <c r="M142" i="1"/>
  <c r="N135" i="1"/>
  <c r="O135" i="1" s="1"/>
  <c r="M135" i="1"/>
  <c r="N128" i="1"/>
  <c r="O128" i="1" s="1"/>
  <c r="M128" i="1"/>
  <c r="N121" i="1"/>
  <c r="O121" i="1" s="1"/>
  <c r="M121" i="1"/>
  <c r="N114" i="1"/>
  <c r="O114" i="1" s="1"/>
  <c r="M114" i="1"/>
  <c r="N107" i="1"/>
  <c r="O107" i="1" s="1"/>
  <c r="M107" i="1"/>
  <c r="N100" i="1"/>
  <c r="O100" i="1" s="1"/>
  <c r="M100" i="1"/>
  <c r="O93" i="1"/>
  <c r="N93" i="1"/>
  <c r="M93" i="1"/>
  <c r="N86" i="1"/>
  <c r="O86" i="1" s="1"/>
  <c r="M86" i="1"/>
  <c r="N79" i="1"/>
  <c r="O79" i="1" s="1"/>
  <c r="M79" i="1"/>
  <c r="N72" i="1"/>
  <c r="O72" i="1" s="1"/>
  <c r="M72" i="1"/>
  <c r="N65" i="1"/>
  <c r="O65" i="1" s="1"/>
  <c r="M65" i="1"/>
  <c r="N58" i="1"/>
  <c r="O58" i="1" s="1"/>
  <c r="M58" i="1"/>
  <c r="N51" i="1"/>
  <c r="O51" i="1" s="1"/>
  <c r="M51" i="1"/>
  <c r="N44" i="1"/>
  <c r="O44" i="1" s="1"/>
  <c r="M44" i="1"/>
  <c r="N37" i="1"/>
  <c r="O37" i="1" s="1"/>
  <c r="M37" i="1"/>
  <c r="N30" i="1"/>
  <c r="O30" i="1" s="1"/>
  <c r="M30" i="1"/>
  <c r="O23" i="1"/>
  <c r="N23" i="1"/>
  <c r="M23" i="1"/>
  <c r="N16" i="1"/>
  <c r="O16" i="1" s="1"/>
  <c r="M16" i="1"/>
  <c r="N9" i="1"/>
  <c r="O9" i="1" s="1"/>
  <c r="M9" i="1"/>
  <c r="K215" i="1"/>
  <c r="L215" i="1" s="1"/>
  <c r="K196" i="1"/>
  <c r="L196" i="1" s="1"/>
  <c r="K159" i="1"/>
  <c r="L159" i="1" s="1"/>
  <c r="K122" i="1"/>
  <c r="L122" i="1" s="1"/>
  <c r="K84" i="1"/>
  <c r="L84" i="1" s="1"/>
  <c r="K47" i="1"/>
  <c r="L47" i="1" s="1"/>
  <c r="K10" i="1"/>
  <c r="L10" i="1" s="1"/>
  <c r="J224" i="1"/>
  <c r="K224" i="1" s="1"/>
  <c r="L224" i="1" s="1"/>
  <c r="J215" i="1"/>
  <c r="J206" i="1"/>
  <c r="K206" i="1" s="1"/>
  <c r="L206" i="1" s="1"/>
  <c r="J203" i="1"/>
  <c r="K203" i="1" s="1"/>
  <c r="L203" i="1" s="1"/>
  <c r="J196" i="1"/>
  <c r="J187" i="1"/>
  <c r="K187" i="1" s="1"/>
  <c r="L187" i="1" s="1"/>
  <c r="J178" i="1"/>
  <c r="K178" i="1" s="1"/>
  <c r="L178" i="1" s="1"/>
  <c r="J168" i="1"/>
  <c r="K168" i="1" s="1"/>
  <c r="L168" i="1" s="1"/>
  <c r="J166" i="1"/>
  <c r="K166" i="1" s="1"/>
  <c r="L166" i="1" s="1"/>
  <c r="J159" i="1"/>
  <c r="J150" i="1"/>
  <c r="K150" i="1" s="1"/>
  <c r="L150" i="1" s="1"/>
  <c r="J140" i="1"/>
  <c r="K140" i="1" s="1"/>
  <c r="L140" i="1" s="1"/>
  <c r="J131" i="1"/>
  <c r="K131" i="1" s="1"/>
  <c r="L131" i="1" s="1"/>
  <c r="J129" i="1"/>
  <c r="K129" i="1" s="1"/>
  <c r="L129" i="1" s="1"/>
  <c r="J122" i="1"/>
  <c r="J112" i="1"/>
  <c r="K112" i="1" s="1"/>
  <c r="L112" i="1" s="1"/>
  <c r="J103" i="1"/>
  <c r="K103" i="1" s="1"/>
  <c r="L103" i="1" s="1"/>
  <c r="J94" i="1"/>
  <c r="K94" i="1" s="1"/>
  <c r="L94" i="1" s="1"/>
  <c r="J91" i="1"/>
  <c r="K91" i="1" s="1"/>
  <c r="L91" i="1" s="1"/>
  <c r="J84" i="1"/>
  <c r="J75" i="1"/>
  <c r="K75" i="1" s="1"/>
  <c r="L75" i="1" s="1"/>
  <c r="J66" i="1"/>
  <c r="K66" i="1" s="1"/>
  <c r="L66" i="1" s="1"/>
  <c r="J56" i="1"/>
  <c r="K56" i="1" s="1"/>
  <c r="L56" i="1" s="1"/>
  <c r="J54" i="1"/>
  <c r="K54" i="1" s="1"/>
  <c r="L54" i="1" s="1"/>
  <c r="J47" i="1"/>
  <c r="J38" i="1"/>
  <c r="K38" i="1" s="1"/>
  <c r="L38" i="1" s="1"/>
  <c r="J28" i="1"/>
  <c r="K28" i="1" s="1"/>
  <c r="L28" i="1" s="1"/>
  <c r="J19" i="1"/>
  <c r="K19" i="1" s="1"/>
  <c r="L19" i="1" s="1"/>
  <c r="J17" i="1"/>
  <c r="K17" i="1" s="1"/>
  <c r="L17" i="1" s="1"/>
  <c r="J10" i="1"/>
  <c r="J4" i="1"/>
  <c r="K4" i="1" s="1"/>
  <c r="L4" i="1" s="1"/>
  <c r="H231" i="1"/>
  <c r="J231" i="1" s="1"/>
  <c r="K231" i="1" s="1"/>
  <c r="L231" i="1" s="1"/>
  <c r="H230" i="1"/>
  <c r="J230" i="1" s="1"/>
  <c r="K230" i="1" s="1"/>
  <c r="L230" i="1" s="1"/>
  <c r="H229" i="1"/>
  <c r="J229" i="1" s="1"/>
  <c r="H228" i="1"/>
  <c r="J228" i="1" s="1"/>
  <c r="K228" i="1" s="1"/>
  <c r="L228" i="1" s="1"/>
  <c r="H227" i="1"/>
  <c r="J227" i="1" s="1"/>
  <c r="H226" i="1"/>
  <c r="J226" i="1" s="1"/>
  <c r="K226" i="1" s="1"/>
  <c r="L226" i="1" s="1"/>
  <c r="H224" i="1"/>
  <c r="H223" i="1"/>
  <c r="J223" i="1" s="1"/>
  <c r="K223" i="1" s="1"/>
  <c r="L223" i="1" s="1"/>
  <c r="H222" i="1"/>
  <c r="J222" i="1" s="1"/>
  <c r="K222" i="1" s="1"/>
  <c r="L222" i="1" s="1"/>
  <c r="H221" i="1"/>
  <c r="J221" i="1" s="1"/>
  <c r="K221" i="1" s="1"/>
  <c r="L221" i="1" s="1"/>
  <c r="H220" i="1"/>
  <c r="J220" i="1" s="1"/>
  <c r="H219" i="1"/>
  <c r="J219" i="1" s="1"/>
  <c r="K219" i="1" s="1"/>
  <c r="L219" i="1" s="1"/>
  <c r="H217" i="1"/>
  <c r="J217" i="1" s="1"/>
  <c r="H216" i="1"/>
  <c r="J216" i="1" s="1"/>
  <c r="K216" i="1" s="1"/>
  <c r="L216" i="1" s="1"/>
  <c r="H215" i="1"/>
  <c r="H214" i="1"/>
  <c r="J214" i="1" s="1"/>
  <c r="K214" i="1" s="1"/>
  <c r="L214" i="1" s="1"/>
  <c r="H213" i="1"/>
  <c r="J213" i="1" s="1"/>
  <c r="K213" i="1" s="1"/>
  <c r="L213" i="1" s="1"/>
  <c r="H212" i="1"/>
  <c r="J212" i="1" s="1"/>
  <c r="K212" i="1" s="1"/>
  <c r="L212" i="1" s="1"/>
  <c r="H210" i="1"/>
  <c r="J210" i="1" s="1"/>
  <c r="H209" i="1"/>
  <c r="J209" i="1" s="1"/>
  <c r="K209" i="1" s="1"/>
  <c r="L209" i="1" s="1"/>
  <c r="H208" i="1"/>
  <c r="J208" i="1" s="1"/>
  <c r="K208" i="1" s="1"/>
  <c r="L208" i="1" s="1"/>
  <c r="H207" i="1"/>
  <c r="J207" i="1" s="1"/>
  <c r="K207" i="1" s="1"/>
  <c r="L207" i="1" s="1"/>
  <c r="H206" i="1"/>
  <c r="H205" i="1"/>
  <c r="J205" i="1" s="1"/>
  <c r="K205" i="1" s="1"/>
  <c r="L205" i="1" s="1"/>
  <c r="H203" i="1"/>
  <c r="H202" i="1"/>
  <c r="J202" i="1" s="1"/>
  <c r="K202" i="1" s="1"/>
  <c r="L202" i="1" s="1"/>
  <c r="H201" i="1"/>
  <c r="J201" i="1" s="1"/>
  <c r="H200" i="1"/>
  <c r="J200" i="1" s="1"/>
  <c r="K200" i="1" s="1"/>
  <c r="L200" i="1" s="1"/>
  <c r="H199" i="1"/>
  <c r="J199" i="1" s="1"/>
  <c r="H198" i="1"/>
  <c r="J198" i="1" s="1"/>
  <c r="K198" i="1" s="1"/>
  <c r="L198" i="1" s="1"/>
  <c r="H196" i="1"/>
  <c r="H195" i="1"/>
  <c r="J195" i="1" s="1"/>
  <c r="K195" i="1" s="1"/>
  <c r="L195" i="1" s="1"/>
  <c r="H194" i="1"/>
  <c r="J194" i="1" s="1"/>
  <c r="K194" i="1" s="1"/>
  <c r="L194" i="1" s="1"/>
  <c r="H193" i="1"/>
  <c r="J193" i="1" s="1"/>
  <c r="K193" i="1" s="1"/>
  <c r="L193" i="1" s="1"/>
  <c r="H192" i="1"/>
  <c r="J192" i="1" s="1"/>
  <c r="H191" i="1"/>
  <c r="J191" i="1" s="1"/>
  <c r="K191" i="1" s="1"/>
  <c r="L191" i="1" s="1"/>
  <c r="H189" i="1"/>
  <c r="J189" i="1" s="1"/>
  <c r="H188" i="1"/>
  <c r="J188" i="1" s="1"/>
  <c r="K188" i="1" s="1"/>
  <c r="L188" i="1" s="1"/>
  <c r="H187" i="1"/>
  <c r="H186" i="1"/>
  <c r="J186" i="1" s="1"/>
  <c r="K186" i="1" s="1"/>
  <c r="L186" i="1" s="1"/>
  <c r="H185" i="1"/>
  <c r="J185" i="1" s="1"/>
  <c r="K185" i="1" s="1"/>
  <c r="L185" i="1" s="1"/>
  <c r="H184" i="1"/>
  <c r="J184" i="1" s="1"/>
  <c r="K184" i="1" s="1"/>
  <c r="L184" i="1" s="1"/>
  <c r="H182" i="1"/>
  <c r="J182" i="1" s="1"/>
  <c r="H181" i="1"/>
  <c r="J181" i="1" s="1"/>
  <c r="K181" i="1" s="1"/>
  <c r="L181" i="1" s="1"/>
  <c r="H180" i="1"/>
  <c r="J180" i="1" s="1"/>
  <c r="H179" i="1"/>
  <c r="J179" i="1" s="1"/>
  <c r="K179" i="1" s="1"/>
  <c r="L179" i="1" s="1"/>
  <c r="H178" i="1"/>
  <c r="H177" i="1"/>
  <c r="J177" i="1" s="1"/>
  <c r="K177" i="1" s="1"/>
  <c r="L177" i="1" s="1"/>
  <c r="H175" i="1"/>
  <c r="J175" i="1" s="1"/>
  <c r="K175" i="1" s="1"/>
  <c r="L175" i="1" s="1"/>
  <c r="H174" i="1"/>
  <c r="J174" i="1" s="1"/>
  <c r="K174" i="1" s="1"/>
  <c r="L174" i="1" s="1"/>
  <c r="H173" i="1"/>
  <c r="J173" i="1" s="1"/>
  <c r="H172" i="1"/>
  <c r="J172" i="1" s="1"/>
  <c r="K172" i="1" s="1"/>
  <c r="L172" i="1" s="1"/>
  <c r="H171" i="1"/>
  <c r="J171" i="1" s="1"/>
  <c r="H170" i="1"/>
  <c r="J170" i="1" s="1"/>
  <c r="K170" i="1" s="1"/>
  <c r="L170" i="1" s="1"/>
  <c r="H168" i="1"/>
  <c r="H167" i="1"/>
  <c r="J167" i="1" s="1"/>
  <c r="K167" i="1" s="1"/>
  <c r="L167" i="1" s="1"/>
  <c r="H166" i="1"/>
  <c r="H165" i="1"/>
  <c r="J165" i="1" s="1"/>
  <c r="K165" i="1" s="1"/>
  <c r="L165" i="1" s="1"/>
  <c r="H164" i="1"/>
  <c r="J164" i="1" s="1"/>
  <c r="H163" i="1"/>
  <c r="J163" i="1" s="1"/>
  <c r="K163" i="1" s="1"/>
  <c r="L163" i="1" s="1"/>
  <c r="H161" i="1"/>
  <c r="J161" i="1" s="1"/>
  <c r="K161" i="1" s="1"/>
  <c r="L161" i="1" s="1"/>
  <c r="H160" i="1"/>
  <c r="J160" i="1" s="1"/>
  <c r="K160" i="1" s="1"/>
  <c r="L160" i="1" s="1"/>
  <c r="H159" i="1"/>
  <c r="H158" i="1"/>
  <c r="J158" i="1" s="1"/>
  <c r="K158" i="1" s="1"/>
  <c r="L158" i="1" s="1"/>
  <c r="H157" i="1"/>
  <c r="J157" i="1" s="1"/>
  <c r="K157" i="1" s="1"/>
  <c r="L157" i="1" s="1"/>
  <c r="H156" i="1"/>
  <c r="J156" i="1" s="1"/>
  <c r="K156" i="1" s="1"/>
  <c r="L156" i="1" s="1"/>
  <c r="H154" i="1"/>
  <c r="J154" i="1" s="1"/>
  <c r="H153" i="1"/>
  <c r="J153" i="1" s="1"/>
  <c r="K153" i="1" s="1"/>
  <c r="L153" i="1" s="1"/>
  <c r="H152" i="1"/>
  <c r="J152" i="1" s="1"/>
  <c r="K152" i="1" s="1"/>
  <c r="L152" i="1" s="1"/>
  <c r="H151" i="1"/>
  <c r="J151" i="1" s="1"/>
  <c r="K151" i="1" s="1"/>
  <c r="L151" i="1" s="1"/>
  <c r="H150" i="1"/>
  <c r="H149" i="1"/>
  <c r="J149" i="1" s="1"/>
  <c r="K149" i="1" s="1"/>
  <c r="L149" i="1" s="1"/>
  <c r="H147" i="1"/>
  <c r="J147" i="1" s="1"/>
  <c r="K147" i="1" s="1"/>
  <c r="L147" i="1" s="1"/>
  <c r="H146" i="1"/>
  <c r="J146" i="1" s="1"/>
  <c r="K146" i="1" s="1"/>
  <c r="L146" i="1" s="1"/>
  <c r="H145" i="1"/>
  <c r="J145" i="1" s="1"/>
  <c r="H144" i="1"/>
  <c r="J144" i="1" s="1"/>
  <c r="K144" i="1" s="1"/>
  <c r="L144" i="1" s="1"/>
  <c r="H143" i="1"/>
  <c r="J143" i="1" s="1"/>
  <c r="K143" i="1" s="1"/>
  <c r="L143" i="1" s="1"/>
  <c r="H142" i="1"/>
  <c r="J142" i="1" s="1"/>
  <c r="K142" i="1" s="1"/>
  <c r="L142" i="1" s="1"/>
  <c r="H140" i="1"/>
  <c r="H139" i="1"/>
  <c r="J139" i="1" s="1"/>
  <c r="K139" i="1" s="1"/>
  <c r="L139" i="1" s="1"/>
  <c r="H138" i="1"/>
  <c r="J138" i="1" s="1"/>
  <c r="K138" i="1" s="1"/>
  <c r="L138" i="1" s="1"/>
  <c r="H137" i="1"/>
  <c r="J137" i="1" s="1"/>
  <c r="K137" i="1" s="1"/>
  <c r="L137" i="1" s="1"/>
  <c r="H136" i="1"/>
  <c r="J136" i="1" s="1"/>
  <c r="H135" i="1"/>
  <c r="J135" i="1" s="1"/>
  <c r="K135" i="1" s="1"/>
  <c r="L135" i="1" s="1"/>
  <c r="H133" i="1"/>
  <c r="J133" i="1" s="1"/>
  <c r="K133" i="1" s="1"/>
  <c r="L133" i="1" s="1"/>
  <c r="H132" i="1"/>
  <c r="J132" i="1" s="1"/>
  <c r="K132" i="1" s="1"/>
  <c r="L132" i="1" s="1"/>
  <c r="H131" i="1"/>
  <c r="H130" i="1"/>
  <c r="J130" i="1" s="1"/>
  <c r="K130" i="1" s="1"/>
  <c r="L130" i="1" s="1"/>
  <c r="H129" i="1"/>
  <c r="H128" i="1"/>
  <c r="J128" i="1" s="1"/>
  <c r="K128" i="1" s="1"/>
  <c r="L128" i="1" s="1"/>
  <c r="H126" i="1"/>
  <c r="J126" i="1" s="1"/>
  <c r="H125" i="1"/>
  <c r="J125" i="1" s="1"/>
  <c r="K125" i="1" s="1"/>
  <c r="L125" i="1" s="1"/>
  <c r="H124" i="1"/>
  <c r="J124" i="1" s="1"/>
  <c r="K124" i="1" s="1"/>
  <c r="L124" i="1" s="1"/>
  <c r="H123" i="1"/>
  <c r="J123" i="1" s="1"/>
  <c r="K123" i="1" s="1"/>
  <c r="L123" i="1" s="1"/>
  <c r="H122" i="1"/>
  <c r="H121" i="1"/>
  <c r="J121" i="1" s="1"/>
  <c r="K121" i="1" s="1"/>
  <c r="L121" i="1" s="1"/>
  <c r="H119" i="1"/>
  <c r="J119" i="1" s="1"/>
  <c r="K119" i="1" s="1"/>
  <c r="L119" i="1" s="1"/>
  <c r="H118" i="1"/>
  <c r="J118" i="1" s="1"/>
  <c r="K118" i="1" s="1"/>
  <c r="L118" i="1" s="1"/>
  <c r="H117" i="1"/>
  <c r="J117" i="1" s="1"/>
  <c r="H116" i="1"/>
  <c r="J116" i="1" s="1"/>
  <c r="K116" i="1" s="1"/>
  <c r="L116" i="1" s="1"/>
  <c r="H115" i="1"/>
  <c r="J115" i="1" s="1"/>
  <c r="K115" i="1" s="1"/>
  <c r="L115" i="1" s="1"/>
  <c r="H114" i="1"/>
  <c r="J114" i="1" s="1"/>
  <c r="K114" i="1" s="1"/>
  <c r="L114" i="1" s="1"/>
  <c r="H112" i="1"/>
  <c r="H111" i="1"/>
  <c r="J111" i="1" s="1"/>
  <c r="K111" i="1" s="1"/>
  <c r="L111" i="1" s="1"/>
  <c r="H110" i="1"/>
  <c r="J110" i="1" s="1"/>
  <c r="K110" i="1" s="1"/>
  <c r="L110" i="1" s="1"/>
  <c r="H109" i="1"/>
  <c r="J109" i="1" s="1"/>
  <c r="K109" i="1" s="1"/>
  <c r="L109" i="1" s="1"/>
  <c r="H108" i="1"/>
  <c r="J108" i="1" s="1"/>
  <c r="H107" i="1"/>
  <c r="J107" i="1" s="1"/>
  <c r="K107" i="1" s="1"/>
  <c r="L107" i="1" s="1"/>
  <c r="H105" i="1"/>
  <c r="J105" i="1" s="1"/>
  <c r="K105" i="1" s="1"/>
  <c r="L105" i="1" s="1"/>
  <c r="H104" i="1"/>
  <c r="J104" i="1" s="1"/>
  <c r="K104" i="1" s="1"/>
  <c r="L104" i="1" s="1"/>
  <c r="H103" i="1"/>
  <c r="H102" i="1"/>
  <c r="J102" i="1" s="1"/>
  <c r="K102" i="1" s="1"/>
  <c r="L102" i="1" s="1"/>
  <c r="H101" i="1"/>
  <c r="J101" i="1" s="1"/>
  <c r="K101" i="1" s="1"/>
  <c r="L101" i="1" s="1"/>
  <c r="H100" i="1"/>
  <c r="J100" i="1" s="1"/>
  <c r="K100" i="1" s="1"/>
  <c r="L100" i="1" s="1"/>
  <c r="H98" i="1"/>
  <c r="J98" i="1" s="1"/>
  <c r="H97" i="1"/>
  <c r="J97" i="1" s="1"/>
  <c r="K97" i="1" s="1"/>
  <c r="L97" i="1" s="1"/>
  <c r="H96" i="1"/>
  <c r="J96" i="1" s="1"/>
  <c r="K96" i="1" s="1"/>
  <c r="L96" i="1" s="1"/>
  <c r="H95" i="1"/>
  <c r="J95" i="1" s="1"/>
  <c r="K95" i="1" s="1"/>
  <c r="L95" i="1" s="1"/>
  <c r="H94" i="1"/>
  <c r="H93" i="1"/>
  <c r="J93" i="1" s="1"/>
  <c r="K93" i="1" s="1"/>
  <c r="L93" i="1" s="1"/>
  <c r="H91" i="1"/>
  <c r="H90" i="1"/>
  <c r="J90" i="1" s="1"/>
  <c r="K90" i="1" s="1"/>
  <c r="L90" i="1" s="1"/>
  <c r="H89" i="1"/>
  <c r="J89" i="1" s="1"/>
  <c r="H88" i="1"/>
  <c r="J88" i="1" s="1"/>
  <c r="K88" i="1" s="1"/>
  <c r="L88" i="1" s="1"/>
  <c r="H87" i="1"/>
  <c r="J87" i="1" s="1"/>
  <c r="K87" i="1" s="1"/>
  <c r="L87" i="1" s="1"/>
  <c r="H86" i="1"/>
  <c r="J86" i="1" s="1"/>
  <c r="K86" i="1" s="1"/>
  <c r="L86" i="1" s="1"/>
  <c r="H84" i="1"/>
  <c r="H83" i="1"/>
  <c r="J83" i="1" s="1"/>
  <c r="K83" i="1" s="1"/>
  <c r="L83" i="1" s="1"/>
  <c r="H82" i="1"/>
  <c r="J82" i="1" s="1"/>
  <c r="K82" i="1" s="1"/>
  <c r="L82" i="1" s="1"/>
  <c r="H81" i="1"/>
  <c r="J81" i="1" s="1"/>
  <c r="K81" i="1" s="1"/>
  <c r="L81" i="1" s="1"/>
  <c r="H80" i="1"/>
  <c r="J80" i="1" s="1"/>
  <c r="H79" i="1"/>
  <c r="J79" i="1" s="1"/>
  <c r="K79" i="1" s="1"/>
  <c r="L79" i="1" s="1"/>
  <c r="H77" i="1"/>
  <c r="J77" i="1" s="1"/>
  <c r="K77" i="1" s="1"/>
  <c r="L77" i="1" s="1"/>
  <c r="H76" i="1"/>
  <c r="J76" i="1" s="1"/>
  <c r="K76" i="1" s="1"/>
  <c r="L76" i="1" s="1"/>
  <c r="H75" i="1"/>
  <c r="H74" i="1"/>
  <c r="J74" i="1" s="1"/>
  <c r="K74" i="1" s="1"/>
  <c r="L74" i="1" s="1"/>
  <c r="H73" i="1"/>
  <c r="J73" i="1" s="1"/>
  <c r="K73" i="1" s="1"/>
  <c r="L73" i="1" s="1"/>
  <c r="H72" i="1"/>
  <c r="J72" i="1" s="1"/>
  <c r="K72" i="1" s="1"/>
  <c r="L72" i="1" s="1"/>
  <c r="H70" i="1"/>
  <c r="J70" i="1" s="1"/>
  <c r="H69" i="1"/>
  <c r="J69" i="1" s="1"/>
  <c r="K69" i="1" s="1"/>
  <c r="L69" i="1" s="1"/>
  <c r="H68" i="1"/>
  <c r="J68" i="1" s="1"/>
  <c r="K68" i="1" s="1"/>
  <c r="L68" i="1" s="1"/>
  <c r="H67" i="1"/>
  <c r="J67" i="1" s="1"/>
  <c r="K67" i="1" s="1"/>
  <c r="L67" i="1" s="1"/>
  <c r="H66" i="1"/>
  <c r="H65" i="1"/>
  <c r="J65" i="1" s="1"/>
  <c r="K65" i="1" s="1"/>
  <c r="L65" i="1" s="1"/>
  <c r="H63" i="1"/>
  <c r="J63" i="1" s="1"/>
  <c r="K63" i="1" s="1"/>
  <c r="L63" i="1" s="1"/>
  <c r="H62" i="1"/>
  <c r="J62" i="1" s="1"/>
  <c r="K62" i="1" s="1"/>
  <c r="L62" i="1" s="1"/>
  <c r="H61" i="1"/>
  <c r="J61" i="1" s="1"/>
  <c r="H60" i="1"/>
  <c r="J60" i="1" s="1"/>
  <c r="K60" i="1" s="1"/>
  <c r="L60" i="1" s="1"/>
  <c r="H59" i="1"/>
  <c r="J59" i="1" s="1"/>
  <c r="K59" i="1" s="1"/>
  <c r="L59" i="1" s="1"/>
  <c r="H58" i="1"/>
  <c r="J58" i="1" s="1"/>
  <c r="K58" i="1" s="1"/>
  <c r="L58" i="1" s="1"/>
  <c r="H56" i="1"/>
  <c r="H55" i="1"/>
  <c r="J55" i="1" s="1"/>
  <c r="K55" i="1" s="1"/>
  <c r="L55" i="1" s="1"/>
  <c r="H54" i="1"/>
  <c r="H53" i="1"/>
  <c r="J53" i="1" s="1"/>
  <c r="K53" i="1" s="1"/>
  <c r="L53" i="1" s="1"/>
  <c r="H52" i="1"/>
  <c r="J52" i="1" s="1"/>
  <c r="H51" i="1"/>
  <c r="J51" i="1" s="1"/>
  <c r="K51" i="1" s="1"/>
  <c r="L51" i="1" s="1"/>
  <c r="H49" i="1"/>
  <c r="J49" i="1" s="1"/>
  <c r="K49" i="1" s="1"/>
  <c r="L49" i="1" s="1"/>
  <c r="H48" i="1"/>
  <c r="J48" i="1" s="1"/>
  <c r="K48" i="1" s="1"/>
  <c r="L48" i="1" s="1"/>
  <c r="H47" i="1"/>
  <c r="H46" i="1"/>
  <c r="J46" i="1" s="1"/>
  <c r="K46" i="1" s="1"/>
  <c r="L46" i="1" s="1"/>
  <c r="H45" i="1"/>
  <c r="J45" i="1" s="1"/>
  <c r="K45" i="1" s="1"/>
  <c r="L45" i="1" s="1"/>
  <c r="H44" i="1"/>
  <c r="J44" i="1" s="1"/>
  <c r="K44" i="1" s="1"/>
  <c r="L44" i="1" s="1"/>
  <c r="H42" i="1"/>
  <c r="J42" i="1" s="1"/>
  <c r="H41" i="1"/>
  <c r="J41" i="1" s="1"/>
  <c r="K41" i="1" s="1"/>
  <c r="L41" i="1" s="1"/>
  <c r="H40" i="1"/>
  <c r="J40" i="1" s="1"/>
  <c r="K40" i="1" s="1"/>
  <c r="L40" i="1" s="1"/>
  <c r="H39" i="1"/>
  <c r="J39" i="1" s="1"/>
  <c r="K39" i="1" s="1"/>
  <c r="L39" i="1" s="1"/>
  <c r="H38" i="1"/>
  <c r="H37" i="1"/>
  <c r="J37" i="1" s="1"/>
  <c r="K37" i="1" s="1"/>
  <c r="L37" i="1" s="1"/>
  <c r="H35" i="1"/>
  <c r="J35" i="1" s="1"/>
  <c r="K35" i="1" s="1"/>
  <c r="L35" i="1" s="1"/>
  <c r="H34" i="1"/>
  <c r="J34" i="1" s="1"/>
  <c r="K34" i="1" s="1"/>
  <c r="L34" i="1" s="1"/>
  <c r="H33" i="1"/>
  <c r="J33" i="1" s="1"/>
  <c r="H32" i="1"/>
  <c r="J32" i="1" s="1"/>
  <c r="K32" i="1" s="1"/>
  <c r="L32" i="1" s="1"/>
  <c r="H31" i="1"/>
  <c r="J31" i="1" s="1"/>
  <c r="K31" i="1" s="1"/>
  <c r="L31" i="1" s="1"/>
  <c r="H30" i="1"/>
  <c r="J30" i="1" s="1"/>
  <c r="K30" i="1" s="1"/>
  <c r="L30" i="1" s="1"/>
  <c r="H28" i="1"/>
  <c r="H27" i="1"/>
  <c r="J27" i="1" s="1"/>
  <c r="K27" i="1" s="1"/>
  <c r="L27" i="1" s="1"/>
  <c r="H26" i="1"/>
  <c r="J26" i="1" s="1"/>
  <c r="K26" i="1" s="1"/>
  <c r="L26" i="1" s="1"/>
  <c r="H25" i="1"/>
  <c r="J25" i="1" s="1"/>
  <c r="K25" i="1" s="1"/>
  <c r="L25" i="1" s="1"/>
  <c r="H24" i="1"/>
  <c r="J24" i="1" s="1"/>
  <c r="H23" i="1"/>
  <c r="J23" i="1" s="1"/>
  <c r="K23" i="1" s="1"/>
  <c r="L23" i="1" s="1"/>
  <c r="H21" i="1"/>
  <c r="J21" i="1" s="1"/>
  <c r="K21" i="1" s="1"/>
  <c r="L21" i="1" s="1"/>
  <c r="H20" i="1"/>
  <c r="J20" i="1" s="1"/>
  <c r="K20" i="1" s="1"/>
  <c r="L20" i="1" s="1"/>
  <c r="H19" i="1"/>
  <c r="H18" i="1"/>
  <c r="J18" i="1" s="1"/>
  <c r="K18" i="1" s="1"/>
  <c r="L18" i="1" s="1"/>
  <c r="H17" i="1"/>
  <c r="H16" i="1"/>
  <c r="J16" i="1" s="1"/>
  <c r="K16" i="1" s="1"/>
  <c r="L16" i="1" s="1"/>
  <c r="H14" i="1"/>
  <c r="J14" i="1" s="1"/>
  <c r="H13" i="1"/>
  <c r="J13" i="1" s="1"/>
  <c r="K13" i="1" s="1"/>
  <c r="L13" i="1" s="1"/>
  <c r="H12" i="1"/>
  <c r="J12" i="1" s="1"/>
  <c r="K12" i="1" s="1"/>
  <c r="L12" i="1" s="1"/>
  <c r="H11" i="1"/>
  <c r="J11" i="1" s="1"/>
  <c r="K11" i="1" s="1"/>
  <c r="L11" i="1" s="1"/>
  <c r="H10" i="1"/>
  <c r="H9" i="1"/>
  <c r="J9" i="1" s="1"/>
  <c r="K9" i="1" s="1"/>
  <c r="L9" i="1" s="1"/>
  <c r="H3" i="1"/>
  <c r="J3" i="1" s="1"/>
  <c r="K3" i="1" s="1"/>
  <c r="L3" i="1" s="1"/>
  <c r="H4" i="1"/>
  <c r="H5" i="1"/>
  <c r="J5" i="1" s="1"/>
  <c r="H6" i="1"/>
  <c r="J6" i="1" s="1"/>
  <c r="K6" i="1" s="1"/>
  <c r="L6" i="1" s="1"/>
  <c r="H7" i="1"/>
  <c r="J7" i="1" s="1"/>
  <c r="K7" i="1" s="1"/>
  <c r="L7" i="1" s="1"/>
  <c r="H2" i="1"/>
  <c r="F231" i="1"/>
  <c r="F230" i="1"/>
  <c r="F229" i="1"/>
  <c r="F228" i="1"/>
  <c r="F227" i="1"/>
  <c r="F226" i="1"/>
  <c r="F224" i="1"/>
  <c r="F223" i="1"/>
  <c r="F222" i="1"/>
  <c r="F221" i="1"/>
  <c r="F220" i="1"/>
  <c r="F219" i="1"/>
  <c r="F217" i="1"/>
  <c r="F216" i="1"/>
  <c r="F215" i="1"/>
  <c r="F214" i="1"/>
  <c r="F213" i="1"/>
  <c r="F212" i="1"/>
  <c r="F210" i="1"/>
  <c r="F209" i="1"/>
  <c r="F208" i="1"/>
  <c r="F207" i="1"/>
  <c r="F206" i="1"/>
  <c r="F205" i="1"/>
  <c r="F203" i="1"/>
  <c r="F202" i="1"/>
  <c r="F201" i="1"/>
  <c r="F200" i="1"/>
  <c r="F199" i="1"/>
  <c r="F198" i="1"/>
  <c r="F196" i="1"/>
  <c r="F195" i="1"/>
  <c r="F194" i="1"/>
  <c r="F193" i="1"/>
  <c r="F192" i="1"/>
  <c r="F191" i="1"/>
  <c r="F189" i="1"/>
  <c r="F188" i="1"/>
  <c r="F187" i="1"/>
  <c r="F186" i="1"/>
  <c r="F185" i="1"/>
  <c r="F184" i="1"/>
  <c r="F182" i="1"/>
  <c r="F181" i="1"/>
  <c r="F180" i="1"/>
  <c r="F179" i="1"/>
  <c r="F178" i="1"/>
  <c r="F177" i="1"/>
  <c r="F175" i="1"/>
  <c r="F174" i="1"/>
  <c r="F173" i="1"/>
  <c r="F172" i="1"/>
  <c r="F171" i="1"/>
  <c r="F170" i="1"/>
  <c r="F168" i="1"/>
  <c r="F167" i="1"/>
  <c r="F166" i="1"/>
  <c r="F165" i="1"/>
  <c r="F164" i="1"/>
  <c r="F163" i="1"/>
  <c r="F161" i="1"/>
  <c r="F160" i="1"/>
  <c r="F159" i="1"/>
  <c r="F158" i="1"/>
  <c r="F157" i="1"/>
  <c r="F156" i="1"/>
  <c r="F154" i="1"/>
  <c r="F153" i="1"/>
  <c r="F152" i="1"/>
  <c r="F151" i="1"/>
  <c r="F150" i="1"/>
  <c r="F149" i="1"/>
  <c r="F147" i="1"/>
  <c r="F146" i="1"/>
  <c r="F145" i="1"/>
  <c r="F144" i="1"/>
  <c r="F143" i="1"/>
  <c r="F142" i="1"/>
  <c r="F140" i="1"/>
  <c r="F139" i="1"/>
  <c r="F138" i="1"/>
  <c r="F137" i="1"/>
  <c r="F136" i="1"/>
  <c r="F135" i="1"/>
  <c r="F133" i="1"/>
  <c r="F132" i="1"/>
  <c r="F131" i="1"/>
  <c r="F130" i="1"/>
  <c r="F129" i="1"/>
  <c r="F128" i="1"/>
  <c r="F126" i="1"/>
  <c r="F125" i="1"/>
  <c r="F124" i="1"/>
  <c r="F123" i="1"/>
  <c r="F122" i="1"/>
  <c r="F121" i="1"/>
  <c r="F119" i="1"/>
  <c r="F118" i="1"/>
  <c r="F117" i="1"/>
  <c r="F116" i="1"/>
  <c r="F115" i="1"/>
  <c r="F114" i="1"/>
  <c r="F112" i="1"/>
  <c r="F111" i="1"/>
  <c r="F110" i="1"/>
  <c r="F109" i="1"/>
  <c r="F108" i="1"/>
  <c r="F107" i="1"/>
  <c r="F105" i="1"/>
  <c r="F104" i="1"/>
  <c r="F103" i="1"/>
  <c r="F102" i="1"/>
  <c r="F101" i="1"/>
  <c r="F100" i="1"/>
  <c r="F98" i="1"/>
  <c r="F97" i="1"/>
  <c r="F96" i="1"/>
  <c r="F95" i="1"/>
  <c r="F94" i="1"/>
  <c r="F93" i="1"/>
  <c r="F91" i="1"/>
  <c r="F90" i="1"/>
  <c r="F89" i="1"/>
  <c r="F88" i="1"/>
  <c r="F87" i="1"/>
  <c r="F86" i="1"/>
  <c r="F84" i="1"/>
  <c r="F83" i="1"/>
  <c r="F82" i="1"/>
  <c r="F81" i="1"/>
  <c r="F80" i="1"/>
  <c r="F79" i="1"/>
  <c r="F77" i="1"/>
  <c r="F76" i="1"/>
  <c r="F75" i="1"/>
  <c r="F74" i="1"/>
  <c r="F73" i="1"/>
  <c r="F72" i="1"/>
  <c r="F70" i="1"/>
  <c r="F69" i="1"/>
  <c r="F68" i="1"/>
  <c r="F67" i="1"/>
  <c r="F66" i="1"/>
  <c r="F65" i="1"/>
  <c r="F63" i="1"/>
  <c r="F62" i="1"/>
  <c r="F61" i="1"/>
  <c r="F60" i="1"/>
  <c r="F59" i="1"/>
  <c r="F58" i="1"/>
  <c r="F56" i="1"/>
  <c r="F55" i="1"/>
  <c r="F54" i="1"/>
  <c r="F53" i="1"/>
  <c r="F52" i="1"/>
  <c r="F51" i="1"/>
  <c r="F49" i="1"/>
  <c r="F48" i="1"/>
  <c r="F47" i="1"/>
  <c r="F46" i="1"/>
  <c r="F45" i="1"/>
  <c r="F44" i="1"/>
  <c r="F42" i="1"/>
  <c r="F41" i="1"/>
  <c r="F40" i="1"/>
  <c r="F39" i="1"/>
  <c r="F38" i="1"/>
  <c r="F37" i="1"/>
  <c r="F35" i="1"/>
  <c r="F34" i="1"/>
  <c r="F33" i="1"/>
  <c r="F32" i="1"/>
  <c r="F31" i="1"/>
  <c r="F30" i="1"/>
  <c r="F28" i="1"/>
  <c r="F27" i="1"/>
  <c r="F26" i="1"/>
  <c r="F25" i="1"/>
  <c r="F24" i="1"/>
  <c r="F23" i="1"/>
  <c r="F21" i="1"/>
  <c r="F20" i="1"/>
  <c r="F19" i="1"/>
  <c r="F18" i="1"/>
  <c r="F17" i="1"/>
  <c r="F16" i="1"/>
  <c r="F14" i="1"/>
  <c r="F13" i="1"/>
  <c r="F12" i="1"/>
  <c r="F11" i="1"/>
  <c r="F10" i="1"/>
  <c r="F9" i="1"/>
  <c r="F3" i="1"/>
  <c r="F4" i="1"/>
  <c r="F5" i="1"/>
  <c r="F6" i="1"/>
  <c r="F7" i="1"/>
  <c r="F2" i="1"/>
  <c r="M2" i="1" l="1"/>
  <c r="N2" i="1"/>
  <c r="O2" i="1" s="1"/>
  <c r="K171" i="1"/>
  <c r="L171" i="1" s="1"/>
  <c r="K180" i="1"/>
  <c r="L180" i="1" s="1"/>
  <c r="K189" i="1"/>
  <c r="L189" i="1" s="1"/>
  <c r="K199" i="1"/>
  <c r="L199" i="1" s="1"/>
  <c r="K217" i="1"/>
  <c r="L217" i="1" s="1"/>
  <c r="K227" i="1"/>
  <c r="L227" i="1" s="1"/>
  <c r="K5" i="1"/>
  <c r="L5" i="1" s="1"/>
  <c r="K14" i="1"/>
  <c r="L14" i="1" s="1"/>
  <c r="K24" i="1"/>
  <c r="L24" i="1" s="1"/>
  <c r="K33" i="1"/>
  <c r="L33" i="1" s="1"/>
  <c r="K42" i="1"/>
  <c r="L42" i="1" s="1"/>
  <c r="K52" i="1"/>
  <c r="L52" i="1" s="1"/>
  <c r="K61" i="1"/>
  <c r="L61" i="1" s="1"/>
  <c r="K70" i="1"/>
  <c r="L70" i="1" s="1"/>
  <c r="K80" i="1"/>
  <c r="L80" i="1" s="1"/>
  <c r="K89" i="1"/>
  <c r="L89" i="1" s="1"/>
  <c r="K98" i="1"/>
  <c r="L98" i="1" s="1"/>
  <c r="K108" i="1"/>
  <c r="L108" i="1" s="1"/>
  <c r="K117" i="1"/>
  <c r="L117" i="1" s="1"/>
  <c r="K126" i="1"/>
  <c r="L126" i="1" s="1"/>
  <c r="K136" i="1"/>
  <c r="L136" i="1" s="1"/>
  <c r="K145" i="1"/>
  <c r="L145" i="1" s="1"/>
  <c r="K154" i="1"/>
  <c r="L154" i="1" s="1"/>
  <c r="K164" i="1"/>
  <c r="L164" i="1" s="1"/>
  <c r="K173" i="1"/>
  <c r="L173" i="1" s="1"/>
  <c r="K182" i="1"/>
  <c r="L182" i="1" s="1"/>
  <c r="K192" i="1"/>
  <c r="L192" i="1" s="1"/>
  <c r="K201" i="1"/>
  <c r="L201" i="1" s="1"/>
  <c r="K210" i="1"/>
  <c r="L210" i="1" s="1"/>
  <c r="K220" i="1"/>
  <c r="L220" i="1" s="1"/>
  <c r="K229" i="1"/>
  <c r="L2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tc={B7300CDC-66C8-409A-ABE9-0039D7CA24C5}</author>
  </authors>
  <commentList>
    <comment ref="A23" authorId="0" shapeId="0" xr:uid="{B7300CDC-66C8-409A-ABE9-0039D7CA24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Creo que olvidamos añadir standards aqui</t>
      </text>
    </comment>
  </commentList>
</comments>
</file>

<file path=xl/sharedStrings.xml><?xml version="1.0" encoding="utf-8"?>
<sst xmlns="http://schemas.openxmlformats.org/spreadsheetml/2006/main" count="246" uniqueCount="54">
  <si>
    <t>Sample ID</t>
  </si>
  <si>
    <t>Standard</t>
  </si>
  <si>
    <t>Standard stock (pg/uL)</t>
  </si>
  <si>
    <t>Volume added (uL)</t>
  </si>
  <si>
    <t>Standard added (pg)</t>
  </si>
  <si>
    <t>Length (bp)</t>
  </si>
  <si>
    <t>MW (g/mol)</t>
  </si>
  <si>
    <t>moleculas/gr</t>
  </si>
  <si>
    <t>Standard added (copias)</t>
  </si>
  <si>
    <t>Standard ratio</t>
  </si>
  <si>
    <t>Avg Standard ratio</t>
  </si>
  <si>
    <t>DesvS ratio</t>
  </si>
  <si>
    <t>CV</t>
  </si>
  <si>
    <t>L_10_R1</t>
  </si>
  <si>
    <t>s3_pdhD_v1_1000_Frag</t>
  </si>
  <si>
    <t>s6_hyp1378_v1_964_Frag</t>
  </si>
  <si>
    <t>s7_hyp1273_v1_991_Frag</t>
  </si>
  <si>
    <t>D_10_R1</t>
  </si>
  <si>
    <t>L_25_R1</t>
  </si>
  <si>
    <t>D_25_R1</t>
  </si>
  <si>
    <t>L_18_R1</t>
  </si>
  <si>
    <t>D_18_R1</t>
  </si>
  <si>
    <t>L_34_R1</t>
  </si>
  <si>
    <t>D_34_R1</t>
  </si>
  <si>
    <t>L_10_R2</t>
  </si>
  <si>
    <t>D_10_R2</t>
  </si>
  <si>
    <t>L_25_R2</t>
  </si>
  <si>
    <t>D_25_R2</t>
  </si>
  <si>
    <t>L_18_R2</t>
  </si>
  <si>
    <t>D_18_R2</t>
  </si>
  <si>
    <t>L_34_R2</t>
  </si>
  <si>
    <t>D_34_R2</t>
  </si>
  <si>
    <t>L_10_R3</t>
  </si>
  <si>
    <t>D_10_R3</t>
  </si>
  <si>
    <t>L_25_R3</t>
  </si>
  <si>
    <t>D_25_R3</t>
  </si>
  <si>
    <t>L_18_R3</t>
  </si>
  <si>
    <t>D_18_R3</t>
  </si>
  <si>
    <t>L_34_R3</t>
  </si>
  <si>
    <t>D_34_R3</t>
  </si>
  <si>
    <t>L_18_R4</t>
  </si>
  <si>
    <t>D_18_R4</t>
  </si>
  <si>
    <t>L_34_R4</t>
  </si>
  <si>
    <t>D_34_R4</t>
  </si>
  <si>
    <t>D_34_R2_T1</t>
  </si>
  <si>
    <t>D_18_R3_T1</t>
  </si>
  <si>
    <t>L_34_R4_T1</t>
  </si>
  <si>
    <t>L_34_R4_T2</t>
  </si>
  <si>
    <t>L_34_R4_T3</t>
  </si>
  <si>
    <t xml:space="preserve">s13_therm_v1_613_Frag </t>
  </si>
  <si>
    <t xml:space="preserve">s14_virB_v1_301_Frag </t>
  </si>
  <si>
    <t xml:space="preserve">s15_alpha_v1_1504_Frag </t>
  </si>
  <si>
    <t>Standard reads counts</t>
  </si>
  <si>
    <t>Avogadro (molec/mol)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</si>
</sst>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3" fillId="0" borderId="0" xfId="0" applyFont="1"/>
    <xf numFmtId="0" fontId="1" fillId="0" borderId="0" xfId="0" applyFont="1"/>
    <xf numFmtId="1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a Alonso Sáez" id="{C81061A7-080D-4EC1-A0EC-DBFCE4A5F5CE}" userId="S::lalonso@azti.es::501c6bd2-f37a-4fab-9145-164f1073aeb6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3" dT="2021-03-16T11:13:56.21" personId="{C81061A7-080D-4EC1-A0EC-DBFCE4A5F5CE}" id="{B7300CDC-66C8-409A-ABE9-0039D7CA24C5}">
    <text>Creo que olvidamos añadir standards aqui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41FF-39F9-442F-B09F-327C11299E2E}">
  <dimension ref="A1:O231"/>
  <sheetViews>
    <sheetView tabSelected="1" topLeftCell="D1" workbookViewId="0">
      <selection activeCell="L3" sqref="L3"/>
    </sheetView>
  </sheetViews>
  <sheetFormatPr baseColWidth="10" defaultRowHeight="14.5" x14ac:dyDescent="0.35"/>
  <cols>
    <col min="2" max="2" width="22.81640625" customWidth="1"/>
    <col min="3" max="3" width="28.26953125" customWidth="1"/>
    <col min="4" max="4" width="22.54296875" style="3" customWidth="1"/>
    <col min="5" max="5" width="20.08984375" style="3" customWidth="1"/>
    <col min="6" max="6" width="22.54296875" style="3" customWidth="1"/>
    <col min="7" max="7" width="12.36328125" style="3" customWidth="1"/>
    <col min="8" max="8" width="15.7265625" style="3" customWidth="1"/>
    <col min="9" max="9" width="22.54296875" style="3" customWidth="1"/>
    <col min="10" max="10" width="14.7265625" style="3" customWidth="1"/>
    <col min="11" max="15" width="22.54296875" style="3" customWidth="1"/>
  </cols>
  <sheetData>
    <row r="1" spans="1:15" x14ac:dyDescent="0.35">
      <c r="A1" s="1" t="s">
        <v>0</v>
      </c>
      <c r="B1" s="1" t="s">
        <v>1</v>
      </c>
      <c r="C1" s="2" t="s">
        <v>52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35">
      <c r="A2" t="s">
        <v>13</v>
      </c>
      <c r="B2" t="s">
        <v>49</v>
      </c>
      <c r="C2" s="5"/>
      <c r="D2" s="3">
        <v>25.807805500000001</v>
      </c>
      <c r="E2" s="3">
        <v>20</v>
      </c>
      <c r="F2" s="3">
        <f>D2*E2</f>
        <v>516.15611000000001</v>
      </c>
      <c r="G2" s="3">
        <v>613</v>
      </c>
      <c r="H2" s="3">
        <f>G2*340</f>
        <v>208420</v>
      </c>
      <c r="I2" s="3">
        <v>6.0220000000000003E+23</v>
      </c>
      <c r="J2" s="3">
        <f>I2/H2</f>
        <v>2.8893580270607427E+18</v>
      </c>
      <c r="K2" s="3">
        <f>J2*F2/1000000000000</f>
        <v>1491359799.6449478</v>
      </c>
      <c r="L2" s="4" t="e">
        <f>K2/C2</f>
        <v>#DIV/0!</v>
      </c>
      <c r="M2" s="4" t="e">
        <f>AVERAGE(L2:L7)</f>
        <v>#DIV/0!</v>
      </c>
      <c r="N2" s="4" t="e">
        <f>STDEVA(L2:L7)</f>
        <v>#DIV/0!</v>
      </c>
      <c r="O2" s="4" t="e">
        <f>N2*100/M2</f>
        <v>#DIV/0!</v>
      </c>
    </row>
    <row r="3" spans="1:15" x14ac:dyDescent="0.35">
      <c r="B3" t="s">
        <v>50</v>
      </c>
      <c r="C3" s="5"/>
      <c r="D3" s="3">
        <v>14.993974</v>
      </c>
      <c r="E3" s="3">
        <v>20</v>
      </c>
      <c r="F3" s="3">
        <f t="shared" ref="F3:F7" si="0">D3*E3</f>
        <v>299.87948</v>
      </c>
      <c r="G3" s="3">
        <v>301</v>
      </c>
      <c r="H3" s="3">
        <f t="shared" ref="H3:H7" si="1">G3*340</f>
        <v>102340</v>
      </c>
      <c r="I3" s="3">
        <v>6.0220000000000003E+23</v>
      </c>
      <c r="J3" s="3">
        <f>I3/H3</f>
        <v>5.8843072112565955E+18</v>
      </c>
      <c r="K3" s="3">
        <f t="shared" ref="K3:K7" si="2">J3*F3/1000000000000</f>
        <v>1764582986.6718781</v>
      </c>
      <c r="L3" s="4" t="e">
        <f>K3/C3</f>
        <v>#DIV/0!</v>
      </c>
      <c r="M3" s="4"/>
      <c r="N3" s="4"/>
      <c r="O3" s="4"/>
    </row>
    <row r="4" spans="1:15" x14ac:dyDescent="0.35">
      <c r="B4" t="s">
        <v>51</v>
      </c>
      <c r="C4" s="5"/>
      <c r="D4" s="3">
        <v>14.230660500000001</v>
      </c>
      <c r="E4" s="3">
        <v>20</v>
      </c>
      <c r="F4" s="3">
        <f t="shared" si="0"/>
        <v>284.61321000000004</v>
      </c>
      <c r="G4" s="3">
        <v>1504</v>
      </c>
      <c r="H4" s="3">
        <f t="shared" si="1"/>
        <v>511360</v>
      </c>
      <c r="I4" s="3">
        <v>6.0220000000000003E+23</v>
      </c>
      <c r="J4" s="3">
        <f t="shared" ref="J4:J7" si="3">I4/H4</f>
        <v>1.1776439299123907E+18</v>
      </c>
      <c r="K4" s="3">
        <f t="shared" si="2"/>
        <v>335173019.12938052</v>
      </c>
      <c r="L4" s="4" t="e">
        <f t="shared" ref="L4:L7" si="4">K4/C4</f>
        <v>#DIV/0!</v>
      </c>
      <c r="M4" s="4"/>
      <c r="N4" s="4"/>
      <c r="O4" s="4"/>
    </row>
    <row r="5" spans="1:15" x14ac:dyDescent="0.35">
      <c r="B5" t="s">
        <v>14</v>
      </c>
      <c r="C5" s="5"/>
      <c r="D5" s="3">
        <v>22.149535</v>
      </c>
      <c r="E5" s="3">
        <v>20</v>
      </c>
      <c r="F5" s="3">
        <f t="shared" si="0"/>
        <v>442.9907</v>
      </c>
      <c r="G5" s="3">
        <v>1000</v>
      </c>
      <c r="H5" s="3">
        <f t="shared" si="1"/>
        <v>340000</v>
      </c>
      <c r="I5" s="3">
        <v>6.0220000000000003E+23</v>
      </c>
      <c r="J5" s="3">
        <f t="shared" si="3"/>
        <v>1.7711764705882353E+18</v>
      </c>
      <c r="K5" s="3">
        <f t="shared" si="2"/>
        <v>784614704.52941179</v>
      </c>
      <c r="L5" s="4" t="e">
        <f t="shared" si="4"/>
        <v>#DIV/0!</v>
      </c>
      <c r="M5" s="4"/>
      <c r="N5" s="4"/>
      <c r="O5" s="4"/>
    </row>
    <row r="6" spans="1:15" x14ac:dyDescent="0.35">
      <c r="B6" t="s">
        <v>15</v>
      </c>
      <c r="C6" s="5"/>
      <c r="D6" s="3">
        <v>22.246123000000001</v>
      </c>
      <c r="E6" s="3">
        <v>20</v>
      </c>
      <c r="F6" s="3">
        <f t="shared" si="0"/>
        <v>444.92246</v>
      </c>
      <c r="G6" s="3">
        <v>964</v>
      </c>
      <c r="H6" s="3">
        <f t="shared" si="1"/>
        <v>327760</v>
      </c>
      <c r="I6" s="3">
        <v>6.0220000000000003E+23</v>
      </c>
      <c r="J6" s="3">
        <f t="shared" si="3"/>
        <v>1.8373199902367588E+18</v>
      </c>
      <c r="K6" s="3">
        <f t="shared" si="2"/>
        <v>817464929.86331475</v>
      </c>
      <c r="L6" s="4" t="e">
        <f t="shared" si="4"/>
        <v>#DIV/0!</v>
      </c>
      <c r="M6" s="4"/>
      <c r="N6" s="4"/>
      <c r="O6" s="4"/>
    </row>
    <row r="7" spans="1:15" x14ac:dyDescent="0.35">
      <c r="B7" t="s">
        <v>16</v>
      </c>
      <c r="C7" s="5"/>
      <c r="D7" s="3">
        <v>23.480302999999999</v>
      </c>
      <c r="E7" s="3">
        <v>20</v>
      </c>
      <c r="F7" s="3">
        <f t="shared" si="0"/>
        <v>469.60605999999996</v>
      </c>
      <c r="G7" s="3">
        <v>991</v>
      </c>
      <c r="H7" s="3">
        <f t="shared" si="1"/>
        <v>336940</v>
      </c>
      <c r="I7" s="3">
        <v>6.0220000000000003E+23</v>
      </c>
      <c r="J7" s="3">
        <f t="shared" si="3"/>
        <v>1.787261827031519E+18</v>
      </c>
      <c r="K7" s="3">
        <f t="shared" si="2"/>
        <v>839308984.78067303</v>
      </c>
      <c r="L7" s="4" t="e">
        <f t="shared" si="4"/>
        <v>#DIV/0!</v>
      </c>
      <c r="M7" s="4"/>
      <c r="N7" s="4"/>
      <c r="O7" s="4"/>
    </row>
    <row r="8" spans="1:15" x14ac:dyDescent="0.35">
      <c r="C8" s="5"/>
      <c r="M8" s="4"/>
      <c r="N8" s="4"/>
      <c r="O8" s="4"/>
    </row>
    <row r="9" spans="1:15" x14ac:dyDescent="0.35">
      <c r="A9" t="s">
        <v>17</v>
      </c>
      <c r="B9" t="s">
        <v>49</v>
      </c>
      <c r="C9" s="5"/>
      <c r="D9" s="3">
        <v>25.807805500000001</v>
      </c>
      <c r="E9" s="3">
        <v>20</v>
      </c>
      <c r="F9" s="3">
        <f>D9*E9</f>
        <v>516.15611000000001</v>
      </c>
      <c r="G9" s="3">
        <v>613</v>
      </c>
      <c r="H9" s="3">
        <f>G9*340</f>
        <v>208420</v>
      </c>
      <c r="I9" s="3">
        <v>6.0220000000000003E+23</v>
      </c>
      <c r="J9" s="3">
        <f>I9/H9</f>
        <v>2.8893580270607427E+18</v>
      </c>
      <c r="K9" s="3">
        <f>J9*F9/1000000000000</f>
        <v>1491359799.6449478</v>
      </c>
      <c r="L9" s="4" t="e">
        <f>K9/C9</f>
        <v>#DIV/0!</v>
      </c>
      <c r="M9" s="4" t="e">
        <f>AVERAGE(L9:L14)</f>
        <v>#DIV/0!</v>
      </c>
      <c r="N9" s="4" t="e">
        <f>STDEVA(L9:L14)</f>
        <v>#DIV/0!</v>
      </c>
      <c r="O9" s="4" t="e">
        <f>N9*100/M9</f>
        <v>#DIV/0!</v>
      </c>
    </row>
    <row r="10" spans="1:15" x14ac:dyDescent="0.35">
      <c r="B10" t="s">
        <v>50</v>
      </c>
      <c r="C10" s="5"/>
      <c r="D10" s="3">
        <v>14.993974</v>
      </c>
      <c r="E10" s="3">
        <v>20</v>
      </c>
      <c r="F10" s="3">
        <f t="shared" ref="F10:F14" si="5">D10*E10</f>
        <v>299.87948</v>
      </c>
      <c r="G10" s="3">
        <v>301</v>
      </c>
      <c r="H10" s="3">
        <f t="shared" ref="H10:H14" si="6">G10*340</f>
        <v>102340</v>
      </c>
      <c r="I10" s="3">
        <v>6.0220000000000003E+23</v>
      </c>
      <c r="J10" s="3">
        <f>I10/H10</f>
        <v>5.8843072112565955E+18</v>
      </c>
      <c r="K10" s="3">
        <f t="shared" ref="K10:K14" si="7">J10*F10/1000000000000</f>
        <v>1764582986.6718781</v>
      </c>
      <c r="L10" s="4" t="e">
        <f>K10/C10</f>
        <v>#DIV/0!</v>
      </c>
      <c r="M10" s="4"/>
      <c r="N10" s="4"/>
      <c r="O10" s="4"/>
    </row>
    <row r="11" spans="1:15" x14ac:dyDescent="0.35">
      <c r="B11" t="s">
        <v>51</v>
      </c>
      <c r="C11" s="5"/>
      <c r="D11" s="3">
        <v>14.230660500000001</v>
      </c>
      <c r="E11" s="3">
        <v>20</v>
      </c>
      <c r="F11" s="3">
        <f t="shared" si="5"/>
        <v>284.61321000000004</v>
      </c>
      <c r="G11" s="3">
        <v>1504</v>
      </c>
      <c r="H11" s="3">
        <f t="shared" si="6"/>
        <v>511360</v>
      </c>
      <c r="I11" s="3">
        <v>6.0220000000000003E+23</v>
      </c>
      <c r="J11" s="3">
        <f t="shared" ref="J11:J14" si="8">I11/H11</f>
        <v>1.1776439299123907E+18</v>
      </c>
      <c r="K11" s="3">
        <f t="shared" si="7"/>
        <v>335173019.12938052</v>
      </c>
      <c r="L11" s="4" t="e">
        <f t="shared" ref="L11:L14" si="9">K11/C11</f>
        <v>#DIV/0!</v>
      </c>
      <c r="M11" s="4"/>
      <c r="N11" s="4"/>
      <c r="O11" s="4"/>
    </row>
    <row r="12" spans="1:15" x14ac:dyDescent="0.35">
      <c r="B12" t="s">
        <v>14</v>
      </c>
      <c r="C12" s="5"/>
      <c r="D12" s="3">
        <v>22.149535</v>
      </c>
      <c r="E12" s="3">
        <v>20</v>
      </c>
      <c r="F12" s="3">
        <f t="shared" si="5"/>
        <v>442.9907</v>
      </c>
      <c r="G12" s="3">
        <v>1000</v>
      </c>
      <c r="H12" s="3">
        <f t="shared" si="6"/>
        <v>340000</v>
      </c>
      <c r="I12" s="3">
        <v>6.0220000000000003E+23</v>
      </c>
      <c r="J12" s="3">
        <f t="shared" si="8"/>
        <v>1.7711764705882353E+18</v>
      </c>
      <c r="K12" s="3">
        <f t="shared" si="7"/>
        <v>784614704.52941179</v>
      </c>
      <c r="L12" s="4" t="e">
        <f t="shared" si="9"/>
        <v>#DIV/0!</v>
      </c>
      <c r="M12" s="4"/>
      <c r="N12" s="4"/>
      <c r="O12" s="4"/>
    </row>
    <row r="13" spans="1:15" x14ac:dyDescent="0.35">
      <c r="B13" t="s">
        <v>15</v>
      </c>
      <c r="C13" s="5"/>
      <c r="D13" s="3">
        <v>22.246123000000001</v>
      </c>
      <c r="E13" s="3">
        <v>20</v>
      </c>
      <c r="F13" s="3">
        <f t="shared" si="5"/>
        <v>444.92246</v>
      </c>
      <c r="G13" s="3">
        <v>964</v>
      </c>
      <c r="H13" s="3">
        <f t="shared" si="6"/>
        <v>327760</v>
      </c>
      <c r="I13" s="3">
        <v>6.0220000000000003E+23</v>
      </c>
      <c r="J13" s="3">
        <f t="shared" si="8"/>
        <v>1.8373199902367588E+18</v>
      </c>
      <c r="K13" s="3">
        <f t="shared" si="7"/>
        <v>817464929.86331475</v>
      </c>
      <c r="L13" s="4" t="e">
        <f t="shared" si="9"/>
        <v>#DIV/0!</v>
      </c>
      <c r="M13" s="4"/>
      <c r="N13" s="4"/>
      <c r="O13" s="4"/>
    </row>
    <row r="14" spans="1:15" x14ac:dyDescent="0.35">
      <c r="B14" t="s">
        <v>16</v>
      </c>
      <c r="C14" s="5"/>
      <c r="D14" s="3">
        <v>23.480302999999999</v>
      </c>
      <c r="E14" s="3">
        <v>20</v>
      </c>
      <c r="F14" s="3">
        <f t="shared" si="5"/>
        <v>469.60605999999996</v>
      </c>
      <c r="G14" s="3">
        <v>991</v>
      </c>
      <c r="H14" s="3">
        <f t="shared" si="6"/>
        <v>336940</v>
      </c>
      <c r="I14" s="3">
        <v>6.0220000000000003E+23</v>
      </c>
      <c r="J14" s="3">
        <f t="shared" si="8"/>
        <v>1.787261827031519E+18</v>
      </c>
      <c r="K14" s="3">
        <f t="shared" si="7"/>
        <v>839308984.78067303</v>
      </c>
      <c r="L14" s="4" t="e">
        <f t="shared" si="9"/>
        <v>#DIV/0!</v>
      </c>
      <c r="M14" s="4"/>
      <c r="N14" s="4"/>
      <c r="O14" s="4"/>
    </row>
    <row r="15" spans="1:15" x14ac:dyDescent="0.35">
      <c r="C15" s="5"/>
      <c r="M15" s="4"/>
      <c r="N15" s="4"/>
      <c r="O15" s="4"/>
    </row>
    <row r="16" spans="1:15" x14ac:dyDescent="0.35">
      <c r="A16" t="s">
        <v>18</v>
      </c>
      <c r="B16" t="s">
        <v>49</v>
      </c>
      <c r="C16" s="5"/>
      <c r="D16" s="3">
        <v>25.807805500000001</v>
      </c>
      <c r="E16" s="3">
        <v>20</v>
      </c>
      <c r="F16" s="3">
        <f>D16*E16</f>
        <v>516.15611000000001</v>
      </c>
      <c r="G16" s="3">
        <v>613</v>
      </c>
      <c r="H16" s="3">
        <f>G16*340</f>
        <v>208420</v>
      </c>
      <c r="I16" s="3">
        <v>6.0220000000000003E+23</v>
      </c>
      <c r="J16" s="3">
        <f>I16/H16</f>
        <v>2.8893580270607427E+18</v>
      </c>
      <c r="K16" s="3">
        <f>J16*F16/1000000000000</f>
        <v>1491359799.6449478</v>
      </c>
      <c r="L16" s="4" t="e">
        <f>K16/C16</f>
        <v>#DIV/0!</v>
      </c>
      <c r="M16" s="4" t="e">
        <f>AVERAGE(L16:L21)</f>
        <v>#DIV/0!</v>
      </c>
      <c r="N16" s="4" t="e">
        <f>STDEVA(L16:L21)</f>
        <v>#DIV/0!</v>
      </c>
      <c r="O16" s="4" t="e">
        <f>N16*100/M16</f>
        <v>#DIV/0!</v>
      </c>
    </row>
    <row r="17" spans="1:15" x14ac:dyDescent="0.35">
      <c r="B17" t="s">
        <v>50</v>
      </c>
      <c r="C17" s="5"/>
      <c r="D17" s="3">
        <v>14.993974</v>
      </c>
      <c r="E17" s="3">
        <v>20</v>
      </c>
      <c r="F17" s="3">
        <f t="shared" ref="F17:F21" si="10">D17*E17</f>
        <v>299.87948</v>
      </c>
      <c r="G17" s="3">
        <v>301</v>
      </c>
      <c r="H17" s="3">
        <f t="shared" ref="H17:H21" si="11">G17*340</f>
        <v>102340</v>
      </c>
      <c r="I17" s="3">
        <v>6.0220000000000003E+23</v>
      </c>
      <c r="J17" s="3">
        <f>I17/H17</f>
        <v>5.8843072112565955E+18</v>
      </c>
      <c r="K17" s="3">
        <f t="shared" ref="K17:K21" si="12">J17*F17/1000000000000</f>
        <v>1764582986.6718781</v>
      </c>
      <c r="L17" s="4" t="e">
        <f>K17/C17</f>
        <v>#DIV/0!</v>
      </c>
      <c r="M17" s="4"/>
      <c r="N17" s="4"/>
      <c r="O17" s="4"/>
    </row>
    <row r="18" spans="1:15" x14ac:dyDescent="0.35">
      <c r="B18" t="s">
        <v>51</v>
      </c>
      <c r="C18" s="5"/>
      <c r="D18" s="3">
        <v>14.230660500000001</v>
      </c>
      <c r="E18" s="3">
        <v>20</v>
      </c>
      <c r="F18" s="3">
        <f t="shared" si="10"/>
        <v>284.61321000000004</v>
      </c>
      <c r="G18" s="3">
        <v>1504</v>
      </c>
      <c r="H18" s="3">
        <f t="shared" si="11"/>
        <v>511360</v>
      </c>
      <c r="I18" s="3">
        <v>6.0220000000000003E+23</v>
      </c>
      <c r="J18" s="3">
        <f t="shared" ref="J18:J21" si="13">I18/H18</f>
        <v>1.1776439299123907E+18</v>
      </c>
      <c r="K18" s="3">
        <f t="shared" si="12"/>
        <v>335173019.12938052</v>
      </c>
      <c r="L18" s="4" t="e">
        <f t="shared" ref="L18:L21" si="14">K18/C18</f>
        <v>#DIV/0!</v>
      </c>
      <c r="M18" s="4"/>
      <c r="N18" s="4"/>
      <c r="O18" s="4"/>
    </row>
    <row r="19" spans="1:15" x14ac:dyDescent="0.35">
      <c r="B19" t="s">
        <v>14</v>
      </c>
      <c r="C19" s="5"/>
      <c r="D19" s="3">
        <v>22.149535</v>
      </c>
      <c r="E19" s="3">
        <v>20</v>
      </c>
      <c r="F19" s="3">
        <f t="shared" si="10"/>
        <v>442.9907</v>
      </c>
      <c r="G19" s="3">
        <v>1000</v>
      </c>
      <c r="H19" s="3">
        <f t="shared" si="11"/>
        <v>340000</v>
      </c>
      <c r="I19" s="3">
        <v>6.0220000000000003E+23</v>
      </c>
      <c r="J19" s="3">
        <f t="shared" si="13"/>
        <v>1.7711764705882353E+18</v>
      </c>
      <c r="K19" s="3">
        <f t="shared" si="12"/>
        <v>784614704.52941179</v>
      </c>
      <c r="L19" s="4" t="e">
        <f t="shared" si="14"/>
        <v>#DIV/0!</v>
      </c>
      <c r="M19" s="4"/>
      <c r="N19" s="4"/>
      <c r="O19" s="4"/>
    </row>
    <row r="20" spans="1:15" x14ac:dyDescent="0.35">
      <c r="B20" t="s">
        <v>15</v>
      </c>
      <c r="C20" s="5"/>
      <c r="D20" s="3">
        <v>22.246123000000001</v>
      </c>
      <c r="E20" s="3">
        <v>20</v>
      </c>
      <c r="F20" s="3">
        <f t="shared" si="10"/>
        <v>444.92246</v>
      </c>
      <c r="G20" s="3">
        <v>964</v>
      </c>
      <c r="H20" s="3">
        <f t="shared" si="11"/>
        <v>327760</v>
      </c>
      <c r="I20" s="3">
        <v>6.0220000000000003E+23</v>
      </c>
      <c r="J20" s="3">
        <f t="shared" si="13"/>
        <v>1.8373199902367588E+18</v>
      </c>
      <c r="K20" s="3">
        <f t="shared" si="12"/>
        <v>817464929.86331475</v>
      </c>
      <c r="L20" s="4" t="e">
        <f t="shared" si="14"/>
        <v>#DIV/0!</v>
      </c>
      <c r="M20" s="4"/>
      <c r="N20" s="4"/>
      <c r="O20" s="4"/>
    </row>
    <row r="21" spans="1:15" x14ac:dyDescent="0.35">
      <c r="B21" t="s">
        <v>16</v>
      </c>
      <c r="C21" s="5"/>
      <c r="D21" s="3">
        <v>23.480302999999999</v>
      </c>
      <c r="E21" s="3">
        <v>20</v>
      </c>
      <c r="F21" s="3">
        <f t="shared" si="10"/>
        <v>469.60605999999996</v>
      </c>
      <c r="G21" s="3">
        <v>991</v>
      </c>
      <c r="H21" s="3">
        <f t="shared" si="11"/>
        <v>336940</v>
      </c>
      <c r="I21" s="3">
        <v>6.0220000000000003E+23</v>
      </c>
      <c r="J21" s="3">
        <f t="shared" si="13"/>
        <v>1.787261827031519E+18</v>
      </c>
      <c r="K21" s="3">
        <f t="shared" si="12"/>
        <v>839308984.78067303</v>
      </c>
      <c r="L21" s="4" t="e">
        <f t="shared" si="14"/>
        <v>#DIV/0!</v>
      </c>
      <c r="M21" s="4"/>
      <c r="N21" s="4"/>
      <c r="O21" s="4"/>
    </row>
    <row r="22" spans="1:15" x14ac:dyDescent="0.35">
      <c r="C22" s="5"/>
      <c r="M22" s="4"/>
      <c r="N22" s="4"/>
      <c r="O22" s="4"/>
    </row>
    <row r="23" spans="1:15" s="7" customFormat="1" x14ac:dyDescent="0.35">
      <c r="A23" s="6" t="s">
        <v>19</v>
      </c>
      <c r="B23" s="7" t="s">
        <v>49</v>
      </c>
      <c r="C23" s="8"/>
      <c r="D23" s="9">
        <v>25.807805500000001</v>
      </c>
      <c r="E23" s="9">
        <v>20</v>
      </c>
      <c r="F23" s="10">
        <f>D23*E23</f>
        <v>516.15611000000001</v>
      </c>
      <c r="G23" s="9">
        <v>613</v>
      </c>
      <c r="H23" s="10">
        <f>G23*340</f>
        <v>208420</v>
      </c>
      <c r="I23" s="9">
        <v>6.0220000000000003E+23</v>
      </c>
      <c r="J23" s="10">
        <f>I23/H23</f>
        <v>2.8893580270607427E+18</v>
      </c>
      <c r="K23" s="10">
        <f>J23*F23/1000000000000</f>
        <v>1491359799.6449478</v>
      </c>
      <c r="L23" s="11" t="e">
        <f>K23/C23</f>
        <v>#DIV/0!</v>
      </c>
      <c r="M23" s="11" t="e">
        <f>AVERAGE(L23:L28)</f>
        <v>#DIV/0!</v>
      </c>
      <c r="N23" s="11" t="e">
        <f>STDEVA(L23:L28)</f>
        <v>#DIV/0!</v>
      </c>
      <c r="O23" s="11" t="e">
        <f>N23*100/M23</f>
        <v>#DIV/0!</v>
      </c>
    </row>
    <row r="24" spans="1:15" s="7" customFormat="1" x14ac:dyDescent="0.35">
      <c r="A24" s="6"/>
      <c r="B24" s="7" t="s">
        <v>50</v>
      </c>
      <c r="C24" s="8"/>
      <c r="D24" s="9">
        <v>14.993974</v>
      </c>
      <c r="E24" s="9">
        <v>20</v>
      </c>
      <c r="F24" s="10">
        <f t="shared" ref="F24:F28" si="15">D24*E24</f>
        <v>299.87948</v>
      </c>
      <c r="G24" s="9">
        <v>301</v>
      </c>
      <c r="H24" s="10">
        <f t="shared" ref="H24:H28" si="16">G24*340</f>
        <v>102340</v>
      </c>
      <c r="I24" s="9">
        <v>6.0220000000000003E+23</v>
      </c>
      <c r="J24" s="10">
        <f>I24/H24</f>
        <v>5.8843072112565955E+18</v>
      </c>
      <c r="K24" s="10">
        <f t="shared" ref="K24:K28" si="17">J24*F24/1000000000000</f>
        <v>1764582986.6718781</v>
      </c>
      <c r="L24" s="11" t="e">
        <f>K24/C24</f>
        <v>#DIV/0!</v>
      </c>
      <c r="M24" s="12"/>
      <c r="N24" s="12"/>
      <c r="O24" s="12"/>
    </row>
    <row r="25" spans="1:15" s="7" customFormat="1" x14ac:dyDescent="0.35">
      <c r="A25" s="6"/>
      <c r="B25" s="7" t="s">
        <v>51</v>
      </c>
      <c r="C25" s="8"/>
      <c r="D25" s="9">
        <v>14.230660500000001</v>
      </c>
      <c r="E25" s="9">
        <v>20</v>
      </c>
      <c r="F25" s="10">
        <f t="shared" si="15"/>
        <v>284.61321000000004</v>
      </c>
      <c r="G25" s="9">
        <v>1504</v>
      </c>
      <c r="H25" s="10">
        <f t="shared" si="16"/>
        <v>511360</v>
      </c>
      <c r="I25" s="9">
        <v>6.0220000000000003E+23</v>
      </c>
      <c r="J25" s="10">
        <f t="shared" ref="J25:J28" si="18">I25/H25</f>
        <v>1.1776439299123907E+18</v>
      </c>
      <c r="K25" s="10">
        <f t="shared" si="17"/>
        <v>335173019.12938052</v>
      </c>
      <c r="L25" s="11" t="e">
        <f t="shared" ref="L25:L28" si="19">K25/C25</f>
        <v>#DIV/0!</v>
      </c>
      <c r="M25" s="12"/>
      <c r="N25" s="12"/>
      <c r="O25" s="12"/>
    </row>
    <row r="26" spans="1:15" s="7" customFormat="1" x14ac:dyDescent="0.35">
      <c r="A26" s="6"/>
      <c r="B26" s="7" t="s">
        <v>14</v>
      </c>
      <c r="C26" s="8"/>
      <c r="D26" s="9">
        <v>22.149535</v>
      </c>
      <c r="E26" s="9">
        <v>20</v>
      </c>
      <c r="F26" s="10">
        <f t="shared" si="15"/>
        <v>442.9907</v>
      </c>
      <c r="G26" s="9">
        <v>1000</v>
      </c>
      <c r="H26" s="10">
        <f t="shared" si="16"/>
        <v>340000</v>
      </c>
      <c r="I26" s="9">
        <v>6.0220000000000003E+23</v>
      </c>
      <c r="J26" s="10">
        <f t="shared" si="18"/>
        <v>1.7711764705882353E+18</v>
      </c>
      <c r="K26" s="10">
        <f t="shared" si="17"/>
        <v>784614704.52941179</v>
      </c>
      <c r="L26" s="11" t="e">
        <f t="shared" si="19"/>
        <v>#DIV/0!</v>
      </c>
      <c r="M26" s="12"/>
      <c r="N26" s="12"/>
      <c r="O26" s="12"/>
    </row>
    <row r="27" spans="1:15" s="7" customFormat="1" x14ac:dyDescent="0.35">
      <c r="A27" s="6"/>
      <c r="B27" s="7" t="s">
        <v>15</v>
      </c>
      <c r="C27" s="8"/>
      <c r="D27" s="9">
        <v>22.246123000000001</v>
      </c>
      <c r="E27" s="9">
        <v>20</v>
      </c>
      <c r="F27" s="10">
        <f t="shared" si="15"/>
        <v>444.92246</v>
      </c>
      <c r="G27" s="9">
        <v>964</v>
      </c>
      <c r="H27" s="10">
        <f t="shared" si="16"/>
        <v>327760</v>
      </c>
      <c r="I27" s="9">
        <v>6.0220000000000003E+23</v>
      </c>
      <c r="J27" s="10">
        <f t="shared" si="18"/>
        <v>1.8373199902367588E+18</v>
      </c>
      <c r="K27" s="10">
        <f t="shared" si="17"/>
        <v>817464929.86331475</v>
      </c>
      <c r="L27" s="11" t="e">
        <f t="shared" si="19"/>
        <v>#DIV/0!</v>
      </c>
      <c r="M27" s="12"/>
      <c r="N27" s="12"/>
      <c r="O27" s="12"/>
    </row>
    <row r="28" spans="1:15" s="7" customFormat="1" x14ac:dyDescent="0.35">
      <c r="A28" s="6"/>
      <c r="B28" s="7" t="s">
        <v>16</v>
      </c>
      <c r="C28" s="8"/>
      <c r="D28" s="9">
        <v>23.480302999999999</v>
      </c>
      <c r="E28" s="9">
        <v>20</v>
      </c>
      <c r="F28" s="10">
        <f t="shared" si="15"/>
        <v>469.60605999999996</v>
      </c>
      <c r="G28" s="9">
        <v>991</v>
      </c>
      <c r="H28" s="10">
        <f t="shared" si="16"/>
        <v>336940</v>
      </c>
      <c r="I28" s="9">
        <v>6.0220000000000003E+23</v>
      </c>
      <c r="J28" s="10">
        <f t="shared" si="18"/>
        <v>1.787261827031519E+18</v>
      </c>
      <c r="K28" s="10">
        <f t="shared" si="17"/>
        <v>839308984.78067303</v>
      </c>
      <c r="L28" s="11" t="e">
        <f t="shared" si="19"/>
        <v>#DIV/0!</v>
      </c>
      <c r="M28" s="12"/>
      <c r="N28" s="12"/>
      <c r="O28" s="12"/>
    </row>
    <row r="29" spans="1:15" x14ac:dyDescent="0.35">
      <c r="C29" s="5"/>
      <c r="M29" s="4"/>
      <c r="N29" s="4"/>
      <c r="O29" s="4"/>
    </row>
    <row r="30" spans="1:15" x14ac:dyDescent="0.35">
      <c r="A30" t="s">
        <v>20</v>
      </c>
      <c r="B30" t="s">
        <v>49</v>
      </c>
      <c r="C30" s="5"/>
      <c r="D30" s="3">
        <v>25.807805500000001</v>
      </c>
      <c r="E30" s="3">
        <v>20</v>
      </c>
      <c r="F30" s="3">
        <f>D30*E30</f>
        <v>516.15611000000001</v>
      </c>
      <c r="G30" s="3">
        <v>613</v>
      </c>
      <c r="H30" s="3">
        <f>G30*340</f>
        <v>208420</v>
      </c>
      <c r="I30" s="3">
        <v>6.0220000000000003E+23</v>
      </c>
      <c r="J30" s="3">
        <f>I30/H30</f>
        <v>2.8893580270607427E+18</v>
      </c>
      <c r="K30" s="3">
        <f>J30*F30/1000000000000</f>
        <v>1491359799.6449478</v>
      </c>
      <c r="L30" s="4" t="e">
        <f>K30/C30</f>
        <v>#DIV/0!</v>
      </c>
      <c r="M30" s="4" t="e">
        <f>AVERAGE(L30:L35)</f>
        <v>#DIV/0!</v>
      </c>
      <c r="N30" s="4" t="e">
        <f>STDEVA(L30:L35)</f>
        <v>#DIV/0!</v>
      </c>
      <c r="O30" s="4" t="e">
        <f>N30*100/M30</f>
        <v>#DIV/0!</v>
      </c>
    </row>
    <row r="31" spans="1:15" x14ac:dyDescent="0.35">
      <c r="B31" t="s">
        <v>50</v>
      </c>
      <c r="C31" s="5"/>
      <c r="D31" s="3">
        <v>14.993974</v>
      </c>
      <c r="E31" s="3">
        <v>20</v>
      </c>
      <c r="F31" s="3">
        <f t="shared" ref="F31:F35" si="20">D31*E31</f>
        <v>299.87948</v>
      </c>
      <c r="G31" s="3">
        <v>301</v>
      </c>
      <c r="H31" s="3">
        <f t="shared" ref="H31:H35" si="21">G31*340</f>
        <v>102340</v>
      </c>
      <c r="I31" s="3">
        <v>6.0220000000000003E+23</v>
      </c>
      <c r="J31" s="3">
        <f>I31/H31</f>
        <v>5.8843072112565955E+18</v>
      </c>
      <c r="K31" s="3">
        <f t="shared" ref="K31:K35" si="22">J31*F31/1000000000000</f>
        <v>1764582986.6718781</v>
      </c>
      <c r="L31" s="4" t="e">
        <f>K31/C31</f>
        <v>#DIV/0!</v>
      </c>
      <c r="M31" s="4"/>
      <c r="N31" s="4"/>
      <c r="O31" s="4"/>
    </row>
    <row r="32" spans="1:15" x14ac:dyDescent="0.35">
      <c r="B32" t="s">
        <v>51</v>
      </c>
      <c r="C32" s="5"/>
      <c r="D32" s="3">
        <v>14.230660500000001</v>
      </c>
      <c r="E32" s="3">
        <v>20</v>
      </c>
      <c r="F32" s="3">
        <f t="shared" si="20"/>
        <v>284.61321000000004</v>
      </c>
      <c r="G32" s="3">
        <v>1504</v>
      </c>
      <c r="H32" s="3">
        <f t="shared" si="21"/>
        <v>511360</v>
      </c>
      <c r="I32" s="3">
        <v>6.0220000000000003E+23</v>
      </c>
      <c r="J32" s="3">
        <f t="shared" ref="J32:J35" si="23">I32/H32</f>
        <v>1.1776439299123907E+18</v>
      </c>
      <c r="K32" s="3">
        <f t="shared" si="22"/>
        <v>335173019.12938052</v>
      </c>
      <c r="L32" s="4" t="e">
        <f t="shared" ref="L32:L35" si="24">K32/C32</f>
        <v>#DIV/0!</v>
      </c>
      <c r="M32" s="4"/>
      <c r="N32" s="4"/>
      <c r="O32" s="4"/>
    </row>
    <row r="33" spans="1:15" x14ac:dyDescent="0.35">
      <c r="B33" t="s">
        <v>14</v>
      </c>
      <c r="C33" s="5"/>
      <c r="D33" s="3">
        <v>22.149535</v>
      </c>
      <c r="E33" s="3">
        <v>20</v>
      </c>
      <c r="F33" s="3">
        <f t="shared" si="20"/>
        <v>442.9907</v>
      </c>
      <c r="G33" s="3">
        <v>1000</v>
      </c>
      <c r="H33" s="3">
        <f t="shared" si="21"/>
        <v>340000</v>
      </c>
      <c r="I33" s="3">
        <v>6.0220000000000003E+23</v>
      </c>
      <c r="J33" s="3">
        <f t="shared" si="23"/>
        <v>1.7711764705882353E+18</v>
      </c>
      <c r="K33" s="3">
        <f t="shared" si="22"/>
        <v>784614704.52941179</v>
      </c>
      <c r="L33" s="4" t="e">
        <f t="shared" si="24"/>
        <v>#DIV/0!</v>
      </c>
      <c r="M33" s="4"/>
      <c r="N33" s="4"/>
      <c r="O33" s="4"/>
    </row>
    <row r="34" spans="1:15" x14ac:dyDescent="0.35">
      <c r="B34" t="s">
        <v>15</v>
      </c>
      <c r="C34" s="5"/>
      <c r="D34" s="3">
        <v>22.246123000000001</v>
      </c>
      <c r="E34" s="3">
        <v>20</v>
      </c>
      <c r="F34" s="3">
        <f t="shared" si="20"/>
        <v>444.92246</v>
      </c>
      <c r="G34" s="3">
        <v>964</v>
      </c>
      <c r="H34" s="3">
        <f t="shared" si="21"/>
        <v>327760</v>
      </c>
      <c r="I34" s="3">
        <v>6.0220000000000003E+23</v>
      </c>
      <c r="J34" s="3">
        <f t="shared" si="23"/>
        <v>1.8373199902367588E+18</v>
      </c>
      <c r="K34" s="3">
        <f t="shared" si="22"/>
        <v>817464929.86331475</v>
      </c>
      <c r="L34" s="4" t="e">
        <f t="shared" si="24"/>
        <v>#DIV/0!</v>
      </c>
      <c r="M34" s="4"/>
      <c r="N34" s="4"/>
      <c r="O34" s="4"/>
    </row>
    <row r="35" spans="1:15" x14ac:dyDescent="0.35">
      <c r="B35" t="s">
        <v>16</v>
      </c>
      <c r="C35" s="5"/>
      <c r="D35" s="3">
        <v>23.480302999999999</v>
      </c>
      <c r="E35" s="3">
        <v>20</v>
      </c>
      <c r="F35" s="3">
        <f t="shared" si="20"/>
        <v>469.60605999999996</v>
      </c>
      <c r="G35" s="3">
        <v>991</v>
      </c>
      <c r="H35" s="3">
        <f t="shared" si="21"/>
        <v>336940</v>
      </c>
      <c r="I35" s="3">
        <v>6.0220000000000003E+23</v>
      </c>
      <c r="J35" s="3">
        <f t="shared" si="23"/>
        <v>1.787261827031519E+18</v>
      </c>
      <c r="K35" s="3">
        <f t="shared" si="22"/>
        <v>839308984.78067303</v>
      </c>
      <c r="L35" s="4" t="e">
        <f t="shared" si="24"/>
        <v>#DIV/0!</v>
      </c>
      <c r="M35" s="4"/>
      <c r="N35" s="4"/>
      <c r="O35" s="4"/>
    </row>
    <row r="36" spans="1:15" x14ac:dyDescent="0.35">
      <c r="C36" s="5"/>
      <c r="M36" s="4"/>
      <c r="N36" s="4"/>
      <c r="O36" s="4"/>
    </row>
    <row r="37" spans="1:15" x14ac:dyDescent="0.35">
      <c r="A37" t="s">
        <v>21</v>
      </c>
      <c r="B37" t="s">
        <v>49</v>
      </c>
      <c r="C37" s="5"/>
      <c r="D37" s="3">
        <v>25.807805500000001</v>
      </c>
      <c r="E37" s="3">
        <v>20</v>
      </c>
      <c r="F37" s="3">
        <f>D37*E37</f>
        <v>516.15611000000001</v>
      </c>
      <c r="G37" s="3">
        <v>613</v>
      </c>
      <c r="H37" s="3">
        <f>G37*340</f>
        <v>208420</v>
      </c>
      <c r="I37" s="3">
        <v>6.0220000000000003E+23</v>
      </c>
      <c r="J37" s="3">
        <f>I37/H37</f>
        <v>2.8893580270607427E+18</v>
      </c>
      <c r="K37" s="3">
        <f>J37*F37/1000000000000</f>
        <v>1491359799.6449478</v>
      </c>
      <c r="L37" s="4" t="e">
        <f>K37/C37</f>
        <v>#DIV/0!</v>
      </c>
      <c r="M37" s="4" t="e">
        <f>AVERAGE(L37:L42)</f>
        <v>#DIV/0!</v>
      </c>
      <c r="N37" s="4" t="e">
        <f>STDEVA(L37:L42)</f>
        <v>#DIV/0!</v>
      </c>
      <c r="O37" s="4" t="e">
        <f>N37*100/M37</f>
        <v>#DIV/0!</v>
      </c>
    </row>
    <row r="38" spans="1:15" x14ac:dyDescent="0.35">
      <c r="B38" t="s">
        <v>50</v>
      </c>
      <c r="C38" s="5"/>
      <c r="D38" s="3">
        <v>14.993974</v>
      </c>
      <c r="E38" s="3">
        <v>20</v>
      </c>
      <c r="F38" s="3">
        <f t="shared" ref="F38:F42" si="25">D38*E38</f>
        <v>299.87948</v>
      </c>
      <c r="G38" s="3">
        <v>301</v>
      </c>
      <c r="H38" s="3">
        <f t="shared" ref="H38:H42" si="26">G38*340</f>
        <v>102340</v>
      </c>
      <c r="I38" s="3">
        <v>6.0220000000000003E+23</v>
      </c>
      <c r="J38" s="3">
        <f>I38/H38</f>
        <v>5.8843072112565955E+18</v>
      </c>
      <c r="K38" s="3">
        <f t="shared" ref="K38:K42" si="27">J38*F38/1000000000000</f>
        <v>1764582986.6718781</v>
      </c>
      <c r="L38" s="4" t="e">
        <f>K38/C38</f>
        <v>#DIV/0!</v>
      </c>
      <c r="M38" s="4"/>
      <c r="N38" s="4"/>
      <c r="O38" s="4"/>
    </row>
    <row r="39" spans="1:15" x14ac:dyDescent="0.35">
      <c r="B39" t="s">
        <v>51</v>
      </c>
      <c r="C39" s="5"/>
      <c r="D39" s="3">
        <v>14.230660500000001</v>
      </c>
      <c r="E39" s="3">
        <v>20</v>
      </c>
      <c r="F39" s="3">
        <f t="shared" si="25"/>
        <v>284.61321000000004</v>
      </c>
      <c r="G39" s="3">
        <v>1504</v>
      </c>
      <c r="H39" s="3">
        <f t="shared" si="26"/>
        <v>511360</v>
      </c>
      <c r="I39" s="3">
        <v>6.0220000000000003E+23</v>
      </c>
      <c r="J39" s="3">
        <f t="shared" ref="J39:J42" si="28">I39/H39</f>
        <v>1.1776439299123907E+18</v>
      </c>
      <c r="K39" s="3">
        <f t="shared" si="27"/>
        <v>335173019.12938052</v>
      </c>
      <c r="L39" s="4" t="e">
        <f t="shared" ref="L39:L42" si="29">K39/C39</f>
        <v>#DIV/0!</v>
      </c>
      <c r="M39" s="4"/>
      <c r="N39" s="4"/>
      <c r="O39" s="4"/>
    </row>
    <row r="40" spans="1:15" x14ac:dyDescent="0.35">
      <c r="B40" t="s">
        <v>14</v>
      </c>
      <c r="C40" s="5"/>
      <c r="D40" s="3">
        <v>22.149535</v>
      </c>
      <c r="E40" s="3">
        <v>20</v>
      </c>
      <c r="F40" s="3">
        <f t="shared" si="25"/>
        <v>442.9907</v>
      </c>
      <c r="G40" s="3">
        <v>1000</v>
      </c>
      <c r="H40" s="3">
        <f t="shared" si="26"/>
        <v>340000</v>
      </c>
      <c r="I40" s="3">
        <v>6.0220000000000003E+23</v>
      </c>
      <c r="J40" s="3">
        <f t="shared" si="28"/>
        <v>1.7711764705882353E+18</v>
      </c>
      <c r="K40" s="3">
        <f t="shared" si="27"/>
        <v>784614704.52941179</v>
      </c>
      <c r="L40" s="4" t="e">
        <f t="shared" si="29"/>
        <v>#DIV/0!</v>
      </c>
      <c r="M40" s="4"/>
      <c r="N40" s="4"/>
      <c r="O40" s="4"/>
    </row>
    <row r="41" spans="1:15" x14ac:dyDescent="0.35">
      <c r="B41" t="s">
        <v>15</v>
      </c>
      <c r="C41" s="5"/>
      <c r="D41" s="3">
        <v>22.246123000000001</v>
      </c>
      <c r="E41" s="3">
        <v>20</v>
      </c>
      <c r="F41" s="3">
        <f t="shared" si="25"/>
        <v>444.92246</v>
      </c>
      <c r="G41" s="3">
        <v>964</v>
      </c>
      <c r="H41" s="3">
        <f t="shared" si="26"/>
        <v>327760</v>
      </c>
      <c r="I41" s="3">
        <v>6.0220000000000003E+23</v>
      </c>
      <c r="J41" s="3">
        <f t="shared" si="28"/>
        <v>1.8373199902367588E+18</v>
      </c>
      <c r="K41" s="3">
        <f t="shared" si="27"/>
        <v>817464929.86331475</v>
      </c>
      <c r="L41" s="4" t="e">
        <f t="shared" si="29"/>
        <v>#DIV/0!</v>
      </c>
      <c r="M41" s="4"/>
      <c r="N41" s="4"/>
      <c r="O41" s="4"/>
    </row>
    <row r="42" spans="1:15" x14ac:dyDescent="0.35">
      <c r="B42" t="s">
        <v>16</v>
      </c>
      <c r="C42" s="5"/>
      <c r="D42" s="3">
        <v>23.480302999999999</v>
      </c>
      <c r="E42" s="3">
        <v>20</v>
      </c>
      <c r="F42" s="3">
        <f t="shared" si="25"/>
        <v>469.60605999999996</v>
      </c>
      <c r="G42" s="3">
        <v>991</v>
      </c>
      <c r="H42" s="3">
        <f t="shared" si="26"/>
        <v>336940</v>
      </c>
      <c r="I42" s="3">
        <v>6.0220000000000003E+23</v>
      </c>
      <c r="J42" s="3">
        <f t="shared" si="28"/>
        <v>1.787261827031519E+18</v>
      </c>
      <c r="K42" s="3">
        <f t="shared" si="27"/>
        <v>839308984.78067303</v>
      </c>
      <c r="L42" s="4" t="e">
        <f t="shared" si="29"/>
        <v>#DIV/0!</v>
      </c>
      <c r="M42" s="4"/>
      <c r="N42" s="4"/>
      <c r="O42" s="4"/>
    </row>
    <row r="43" spans="1:15" x14ac:dyDescent="0.35">
      <c r="C43" s="5"/>
      <c r="M43" s="4"/>
      <c r="N43" s="4"/>
      <c r="O43" s="4"/>
    </row>
    <row r="44" spans="1:15" x14ac:dyDescent="0.35">
      <c r="A44" t="s">
        <v>22</v>
      </c>
      <c r="B44" t="s">
        <v>49</v>
      </c>
      <c r="C44" s="5"/>
      <c r="D44" s="3">
        <v>25.807805500000001</v>
      </c>
      <c r="E44" s="3">
        <v>20</v>
      </c>
      <c r="F44" s="3">
        <f>D44*E44</f>
        <v>516.15611000000001</v>
      </c>
      <c r="G44" s="3">
        <v>613</v>
      </c>
      <c r="H44" s="3">
        <f>G44*340</f>
        <v>208420</v>
      </c>
      <c r="I44" s="3">
        <v>6.0220000000000003E+23</v>
      </c>
      <c r="J44" s="3">
        <f>I44/H44</f>
        <v>2.8893580270607427E+18</v>
      </c>
      <c r="K44" s="3">
        <f>J44*F44/1000000000000</f>
        <v>1491359799.6449478</v>
      </c>
      <c r="L44" s="4" t="e">
        <f>K44/C44</f>
        <v>#DIV/0!</v>
      </c>
      <c r="M44" s="4" t="e">
        <f>AVERAGE(L44:L49)</f>
        <v>#DIV/0!</v>
      </c>
      <c r="N44" s="4" t="e">
        <f>STDEVA(L44:L49)</f>
        <v>#DIV/0!</v>
      </c>
      <c r="O44" s="4" t="e">
        <f>N44*100/M44</f>
        <v>#DIV/0!</v>
      </c>
    </row>
    <row r="45" spans="1:15" x14ac:dyDescent="0.35">
      <c r="B45" t="s">
        <v>50</v>
      </c>
      <c r="C45" s="5"/>
      <c r="D45" s="3">
        <v>14.993974</v>
      </c>
      <c r="E45" s="3">
        <v>20</v>
      </c>
      <c r="F45" s="3">
        <f t="shared" ref="F45:F49" si="30">D45*E45</f>
        <v>299.87948</v>
      </c>
      <c r="G45" s="3">
        <v>301</v>
      </c>
      <c r="H45" s="3">
        <f t="shared" ref="H45:H49" si="31">G45*340</f>
        <v>102340</v>
      </c>
      <c r="I45" s="3">
        <v>6.0220000000000003E+23</v>
      </c>
      <c r="J45" s="3">
        <f>I45/H45</f>
        <v>5.8843072112565955E+18</v>
      </c>
      <c r="K45" s="3">
        <f t="shared" ref="K45:K49" si="32">J45*F45/1000000000000</f>
        <v>1764582986.6718781</v>
      </c>
      <c r="L45" s="4" t="e">
        <f>K45/C45</f>
        <v>#DIV/0!</v>
      </c>
      <c r="M45" s="4"/>
      <c r="N45" s="4"/>
      <c r="O45" s="4"/>
    </row>
    <row r="46" spans="1:15" x14ac:dyDescent="0.35">
      <c r="B46" t="s">
        <v>51</v>
      </c>
      <c r="C46" s="5"/>
      <c r="D46" s="3">
        <v>14.230660500000001</v>
      </c>
      <c r="E46" s="3">
        <v>20</v>
      </c>
      <c r="F46" s="3">
        <f t="shared" si="30"/>
        <v>284.61321000000004</v>
      </c>
      <c r="G46" s="3">
        <v>1504</v>
      </c>
      <c r="H46" s="3">
        <f t="shared" si="31"/>
        <v>511360</v>
      </c>
      <c r="I46" s="3">
        <v>6.0220000000000003E+23</v>
      </c>
      <c r="J46" s="3">
        <f t="shared" ref="J46:J49" si="33">I46/H46</f>
        <v>1.1776439299123907E+18</v>
      </c>
      <c r="K46" s="3">
        <f t="shared" si="32"/>
        <v>335173019.12938052</v>
      </c>
      <c r="L46" s="4" t="e">
        <f t="shared" ref="L46:L49" si="34">K46/C46</f>
        <v>#DIV/0!</v>
      </c>
      <c r="M46" s="4"/>
      <c r="N46" s="4"/>
      <c r="O46" s="4"/>
    </row>
    <row r="47" spans="1:15" x14ac:dyDescent="0.35">
      <c r="B47" t="s">
        <v>14</v>
      </c>
      <c r="C47" s="5"/>
      <c r="D47" s="3">
        <v>22.149535</v>
      </c>
      <c r="E47" s="3">
        <v>20</v>
      </c>
      <c r="F47" s="3">
        <f t="shared" si="30"/>
        <v>442.9907</v>
      </c>
      <c r="G47" s="3">
        <v>1000</v>
      </c>
      <c r="H47" s="3">
        <f t="shared" si="31"/>
        <v>340000</v>
      </c>
      <c r="I47" s="3">
        <v>6.0220000000000003E+23</v>
      </c>
      <c r="J47" s="3">
        <f t="shared" si="33"/>
        <v>1.7711764705882353E+18</v>
      </c>
      <c r="K47" s="3">
        <f t="shared" si="32"/>
        <v>784614704.52941179</v>
      </c>
      <c r="L47" s="4" t="e">
        <f t="shared" si="34"/>
        <v>#DIV/0!</v>
      </c>
      <c r="M47" s="4"/>
      <c r="N47" s="4"/>
      <c r="O47" s="4"/>
    </row>
    <row r="48" spans="1:15" x14ac:dyDescent="0.35">
      <c r="B48" t="s">
        <v>15</v>
      </c>
      <c r="C48" s="5"/>
      <c r="D48" s="3">
        <v>22.246123000000001</v>
      </c>
      <c r="E48" s="3">
        <v>20</v>
      </c>
      <c r="F48" s="3">
        <f t="shared" si="30"/>
        <v>444.92246</v>
      </c>
      <c r="G48" s="3">
        <v>964</v>
      </c>
      <c r="H48" s="3">
        <f t="shared" si="31"/>
        <v>327760</v>
      </c>
      <c r="I48" s="3">
        <v>6.0220000000000003E+23</v>
      </c>
      <c r="J48" s="3">
        <f t="shared" si="33"/>
        <v>1.8373199902367588E+18</v>
      </c>
      <c r="K48" s="3">
        <f t="shared" si="32"/>
        <v>817464929.86331475</v>
      </c>
      <c r="L48" s="4" t="e">
        <f t="shared" si="34"/>
        <v>#DIV/0!</v>
      </c>
      <c r="M48" s="4"/>
      <c r="N48" s="4"/>
      <c r="O48" s="4"/>
    </row>
    <row r="49" spans="1:15" x14ac:dyDescent="0.35">
      <c r="B49" t="s">
        <v>16</v>
      </c>
      <c r="C49" s="5"/>
      <c r="D49" s="3">
        <v>23.480302999999999</v>
      </c>
      <c r="E49" s="3">
        <v>20</v>
      </c>
      <c r="F49" s="3">
        <f t="shared" si="30"/>
        <v>469.60605999999996</v>
      </c>
      <c r="G49" s="3">
        <v>991</v>
      </c>
      <c r="H49" s="3">
        <f t="shared" si="31"/>
        <v>336940</v>
      </c>
      <c r="I49" s="3">
        <v>6.0220000000000003E+23</v>
      </c>
      <c r="J49" s="3">
        <f t="shared" si="33"/>
        <v>1.787261827031519E+18</v>
      </c>
      <c r="K49" s="3">
        <f t="shared" si="32"/>
        <v>839308984.78067303</v>
      </c>
      <c r="L49" s="4" t="e">
        <f t="shared" si="34"/>
        <v>#DIV/0!</v>
      </c>
      <c r="M49" s="4"/>
      <c r="N49" s="4"/>
      <c r="O49" s="4"/>
    </row>
    <row r="50" spans="1:15" x14ac:dyDescent="0.35">
      <c r="C50" s="5"/>
      <c r="M50" s="4"/>
      <c r="N50" s="4"/>
      <c r="O50" s="4"/>
    </row>
    <row r="51" spans="1:15" x14ac:dyDescent="0.35">
      <c r="A51" t="s">
        <v>23</v>
      </c>
      <c r="B51" t="s">
        <v>49</v>
      </c>
      <c r="C51" s="5"/>
      <c r="D51" s="3">
        <v>25.807805500000001</v>
      </c>
      <c r="E51" s="3">
        <v>20</v>
      </c>
      <c r="F51" s="3">
        <f>D51*E51</f>
        <v>516.15611000000001</v>
      </c>
      <c r="G51" s="3">
        <v>613</v>
      </c>
      <c r="H51" s="3">
        <f>G51*340</f>
        <v>208420</v>
      </c>
      <c r="I51" s="3">
        <v>6.0220000000000003E+23</v>
      </c>
      <c r="J51" s="3">
        <f>I51/H51</f>
        <v>2.8893580270607427E+18</v>
      </c>
      <c r="K51" s="3">
        <f>J51*F51/1000000000000</f>
        <v>1491359799.6449478</v>
      </c>
      <c r="L51" s="4" t="e">
        <f>K51/C51</f>
        <v>#DIV/0!</v>
      </c>
      <c r="M51" s="4" t="e">
        <f>AVERAGE(L51:L56)</f>
        <v>#DIV/0!</v>
      </c>
      <c r="N51" s="4" t="e">
        <f>STDEVA(L51:L56)</f>
        <v>#DIV/0!</v>
      </c>
      <c r="O51" s="4" t="e">
        <f>N51*100/M51</f>
        <v>#DIV/0!</v>
      </c>
    </row>
    <row r="52" spans="1:15" x14ac:dyDescent="0.35">
      <c r="B52" t="s">
        <v>50</v>
      </c>
      <c r="C52" s="5"/>
      <c r="D52" s="3">
        <v>14.993974</v>
      </c>
      <c r="E52" s="3">
        <v>20</v>
      </c>
      <c r="F52" s="3">
        <f t="shared" ref="F52:F56" si="35">D52*E52</f>
        <v>299.87948</v>
      </c>
      <c r="G52" s="3">
        <v>301</v>
      </c>
      <c r="H52" s="3">
        <f t="shared" ref="H52:H56" si="36">G52*340</f>
        <v>102340</v>
      </c>
      <c r="I52" s="3">
        <v>6.0220000000000003E+23</v>
      </c>
      <c r="J52" s="3">
        <f>I52/H52</f>
        <v>5.8843072112565955E+18</v>
      </c>
      <c r="K52" s="3">
        <f t="shared" ref="K52:K56" si="37">J52*F52/1000000000000</f>
        <v>1764582986.6718781</v>
      </c>
      <c r="L52" s="4" t="e">
        <f>K52/C52</f>
        <v>#DIV/0!</v>
      </c>
      <c r="M52" s="4"/>
      <c r="N52" s="4"/>
      <c r="O52" s="4"/>
    </row>
    <row r="53" spans="1:15" x14ac:dyDescent="0.35">
      <c r="B53" t="s">
        <v>51</v>
      </c>
      <c r="C53" s="5"/>
      <c r="D53" s="3">
        <v>14.230660500000001</v>
      </c>
      <c r="E53" s="3">
        <v>20</v>
      </c>
      <c r="F53" s="3">
        <f t="shared" si="35"/>
        <v>284.61321000000004</v>
      </c>
      <c r="G53" s="3">
        <v>1504</v>
      </c>
      <c r="H53" s="3">
        <f t="shared" si="36"/>
        <v>511360</v>
      </c>
      <c r="I53" s="3">
        <v>6.0220000000000003E+23</v>
      </c>
      <c r="J53" s="3">
        <f t="shared" ref="J53:J56" si="38">I53/H53</f>
        <v>1.1776439299123907E+18</v>
      </c>
      <c r="K53" s="3">
        <f t="shared" si="37"/>
        <v>335173019.12938052</v>
      </c>
      <c r="L53" s="4" t="e">
        <f t="shared" ref="L53:L56" si="39">K53/C53</f>
        <v>#DIV/0!</v>
      </c>
      <c r="M53" s="4"/>
      <c r="N53" s="4"/>
      <c r="O53" s="4"/>
    </row>
    <row r="54" spans="1:15" x14ac:dyDescent="0.35">
      <c r="B54" t="s">
        <v>14</v>
      </c>
      <c r="C54" s="5"/>
      <c r="D54" s="3">
        <v>22.149535</v>
      </c>
      <c r="E54" s="3">
        <v>20</v>
      </c>
      <c r="F54" s="3">
        <f t="shared" si="35"/>
        <v>442.9907</v>
      </c>
      <c r="G54" s="3">
        <v>1000</v>
      </c>
      <c r="H54" s="3">
        <f t="shared" si="36"/>
        <v>340000</v>
      </c>
      <c r="I54" s="3">
        <v>6.0220000000000003E+23</v>
      </c>
      <c r="J54" s="3">
        <f t="shared" si="38"/>
        <v>1.7711764705882353E+18</v>
      </c>
      <c r="K54" s="3">
        <f t="shared" si="37"/>
        <v>784614704.52941179</v>
      </c>
      <c r="L54" s="4" t="e">
        <f t="shared" si="39"/>
        <v>#DIV/0!</v>
      </c>
      <c r="M54" s="4"/>
      <c r="N54" s="4"/>
      <c r="O54" s="4"/>
    </row>
    <row r="55" spans="1:15" x14ac:dyDescent="0.35">
      <c r="B55" t="s">
        <v>15</v>
      </c>
      <c r="C55" s="5"/>
      <c r="D55" s="3">
        <v>22.246123000000001</v>
      </c>
      <c r="E55" s="3">
        <v>20</v>
      </c>
      <c r="F55" s="3">
        <f t="shared" si="35"/>
        <v>444.92246</v>
      </c>
      <c r="G55" s="3">
        <v>964</v>
      </c>
      <c r="H55" s="3">
        <f t="shared" si="36"/>
        <v>327760</v>
      </c>
      <c r="I55" s="3">
        <v>6.0220000000000003E+23</v>
      </c>
      <c r="J55" s="3">
        <f t="shared" si="38"/>
        <v>1.8373199902367588E+18</v>
      </c>
      <c r="K55" s="3">
        <f t="shared" si="37"/>
        <v>817464929.86331475</v>
      </c>
      <c r="L55" s="4" t="e">
        <f t="shared" si="39"/>
        <v>#DIV/0!</v>
      </c>
      <c r="M55" s="4"/>
      <c r="N55" s="4"/>
      <c r="O55" s="4"/>
    </row>
    <row r="56" spans="1:15" x14ac:dyDescent="0.35">
      <c r="B56" t="s">
        <v>16</v>
      </c>
      <c r="C56" s="5"/>
      <c r="D56" s="3">
        <v>23.480302999999999</v>
      </c>
      <c r="E56" s="3">
        <v>20</v>
      </c>
      <c r="F56" s="3">
        <f t="shared" si="35"/>
        <v>469.60605999999996</v>
      </c>
      <c r="G56" s="3">
        <v>991</v>
      </c>
      <c r="H56" s="3">
        <f t="shared" si="36"/>
        <v>336940</v>
      </c>
      <c r="I56" s="3">
        <v>6.0220000000000003E+23</v>
      </c>
      <c r="J56" s="3">
        <f t="shared" si="38"/>
        <v>1.787261827031519E+18</v>
      </c>
      <c r="K56" s="3">
        <f t="shared" si="37"/>
        <v>839308984.78067303</v>
      </c>
      <c r="L56" s="4" t="e">
        <f t="shared" si="39"/>
        <v>#DIV/0!</v>
      </c>
      <c r="M56" s="4"/>
      <c r="N56" s="4"/>
      <c r="O56" s="4"/>
    </row>
    <row r="57" spans="1:15" x14ac:dyDescent="0.35">
      <c r="C57" s="5"/>
      <c r="M57" s="4"/>
      <c r="N57" s="4"/>
      <c r="O57" s="4"/>
    </row>
    <row r="58" spans="1:15" x14ac:dyDescent="0.35">
      <c r="A58" t="s">
        <v>24</v>
      </c>
      <c r="B58" t="s">
        <v>49</v>
      </c>
      <c r="C58" s="5"/>
      <c r="D58" s="3">
        <v>25.807805500000001</v>
      </c>
      <c r="E58" s="3">
        <v>20</v>
      </c>
      <c r="F58" s="3">
        <f>D58*E58</f>
        <v>516.15611000000001</v>
      </c>
      <c r="G58" s="3">
        <v>613</v>
      </c>
      <c r="H58" s="3">
        <f>G58*340</f>
        <v>208420</v>
      </c>
      <c r="I58" s="3">
        <v>6.0220000000000003E+23</v>
      </c>
      <c r="J58" s="3">
        <f>I58/H58</f>
        <v>2.8893580270607427E+18</v>
      </c>
      <c r="K58" s="3">
        <f>J58*F58/1000000000000</f>
        <v>1491359799.6449478</v>
      </c>
      <c r="L58" s="4" t="e">
        <f>K58/C58</f>
        <v>#DIV/0!</v>
      </c>
      <c r="M58" s="4" t="e">
        <f>AVERAGE(L58:L63)</f>
        <v>#DIV/0!</v>
      </c>
      <c r="N58" s="4" t="e">
        <f>STDEVA(L58:L63)</f>
        <v>#DIV/0!</v>
      </c>
      <c r="O58" s="4" t="e">
        <f>N58*100/M58</f>
        <v>#DIV/0!</v>
      </c>
    </row>
    <row r="59" spans="1:15" x14ac:dyDescent="0.35">
      <c r="B59" t="s">
        <v>50</v>
      </c>
      <c r="C59" s="5"/>
      <c r="D59" s="3">
        <v>14.993974</v>
      </c>
      <c r="E59" s="3">
        <v>20</v>
      </c>
      <c r="F59" s="3">
        <f t="shared" ref="F59:F63" si="40">D59*E59</f>
        <v>299.87948</v>
      </c>
      <c r="G59" s="3">
        <v>301</v>
      </c>
      <c r="H59" s="3">
        <f t="shared" ref="H59:H63" si="41">G59*340</f>
        <v>102340</v>
      </c>
      <c r="I59" s="3">
        <v>6.0220000000000003E+23</v>
      </c>
      <c r="J59" s="3">
        <f>I59/H59</f>
        <v>5.8843072112565955E+18</v>
      </c>
      <c r="K59" s="3">
        <f t="shared" ref="K59:K63" si="42">J59*F59/1000000000000</f>
        <v>1764582986.6718781</v>
      </c>
      <c r="L59" s="4" t="e">
        <f>K59/C59</f>
        <v>#DIV/0!</v>
      </c>
      <c r="M59" s="4"/>
      <c r="N59" s="4"/>
      <c r="O59" s="4"/>
    </row>
    <row r="60" spans="1:15" x14ac:dyDescent="0.35">
      <c r="B60" t="s">
        <v>51</v>
      </c>
      <c r="C60" s="5"/>
      <c r="D60" s="3">
        <v>14.230660500000001</v>
      </c>
      <c r="E60" s="3">
        <v>20</v>
      </c>
      <c r="F60" s="3">
        <f t="shared" si="40"/>
        <v>284.61321000000004</v>
      </c>
      <c r="G60" s="3">
        <v>1504</v>
      </c>
      <c r="H60" s="3">
        <f t="shared" si="41"/>
        <v>511360</v>
      </c>
      <c r="I60" s="3">
        <v>6.0220000000000003E+23</v>
      </c>
      <c r="J60" s="3">
        <f t="shared" ref="J60:J63" si="43">I60/H60</f>
        <v>1.1776439299123907E+18</v>
      </c>
      <c r="K60" s="3">
        <f t="shared" si="42"/>
        <v>335173019.12938052</v>
      </c>
      <c r="L60" s="4" t="e">
        <f t="shared" ref="L60:L63" si="44">K60/C60</f>
        <v>#DIV/0!</v>
      </c>
      <c r="M60" s="4"/>
      <c r="N60" s="4"/>
      <c r="O60" s="4"/>
    </row>
    <row r="61" spans="1:15" x14ac:dyDescent="0.35">
      <c r="B61" t="s">
        <v>14</v>
      </c>
      <c r="C61" s="5"/>
      <c r="D61" s="3">
        <v>22.149535</v>
      </c>
      <c r="E61" s="3">
        <v>20</v>
      </c>
      <c r="F61" s="3">
        <f t="shared" si="40"/>
        <v>442.9907</v>
      </c>
      <c r="G61" s="3">
        <v>1000</v>
      </c>
      <c r="H61" s="3">
        <f t="shared" si="41"/>
        <v>340000</v>
      </c>
      <c r="I61" s="3">
        <v>6.0220000000000003E+23</v>
      </c>
      <c r="J61" s="3">
        <f t="shared" si="43"/>
        <v>1.7711764705882353E+18</v>
      </c>
      <c r="K61" s="3">
        <f t="shared" si="42"/>
        <v>784614704.52941179</v>
      </c>
      <c r="L61" s="4" t="e">
        <f t="shared" si="44"/>
        <v>#DIV/0!</v>
      </c>
      <c r="M61" s="4"/>
      <c r="N61" s="4"/>
      <c r="O61" s="4"/>
    </row>
    <row r="62" spans="1:15" x14ac:dyDescent="0.35">
      <c r="B62" t="s">
        <v>15</v>
      </c>
      <c r="C62" s="5"/>
      <c r="D62" s="3">
        <v>22.246123000000001</v>
      </c>
      <c r="E62" s="3">
        <v>20</v>
      </c>
      <c r="F62" s="3">
        <f t="shared" si="40"/>
        <v>444.92246</v>
      </c>
      <c r="G62" s="3">
        <v>964</v>
      </c>
      <c r="H62" s="3">
        <f t="shared" si="41"/>
        <v>327760</v>
      </c>
      <c r="I62" s="3">
        <v>6.0220000000000003E+23</v>
      </c>
      <c r="J62" s="3">
        <f t="shared" si="43"/>
        <v>1.8373199902367588E+18</v>
      </c>
      <c r="K62" s="3">
        <f t="shared" si="42"/>
        <v>817464929.86331475</v>
      </c>
      <c r="L62" s="4" t="e">
        <f t="shared" si="44"/>
        <v>#DIV/0!</v>
      </c>
      <c r="M62" s="4"/>
      <c r="N62" s="4"/>
      <c r="O62" s="4"/>
    </row>
    <row r="63" spans="1:15" x14ac:dyDescent="0.35">
      <c r="B63" t="s">
        <v>16</v>
      </c>
      <c r="C63" s="5"/>
      <c r="D63" s="3">
        <v>23.480302999999999</v>
      </c>
      <c r="E63" s="3">
        <v>20</v>
      </c>
      <c r="F63" s="3">
        <f t="shared" si="40"/>
        <v>469.60605999999996</v>
      </c>
      <c r="G63" s="3">
        <v>991</v>
      </c>
      <c r="H63" s="3">
        <f t="shared" si="41"/>
        <v>336940</v>
      </c>
      <c r="I63" s="3">
        <v>6.0220000000000003E+23</v>
      </c>
      <c r="J63" s="3">
        <f t="shared" si="43"/>
        <v>1.787261827031519E+18</v>
      </c>
      <c r="K63" s="3">
        <f t="shared" si="42"/>
        <v>839308984.78067303</v>
      </c>
      <c r="L63" s="4" t="e">
        <f t="shared" si="44"/>
        <v>#DIV/0!</v>
      </c>
      <c r="M63" s="4"/>
      <c r="N63" s="4"/>
      <c r="O63" s="4"/>
    </row>
    <row r="64" spans="1:15" x14ac:dyDescent="0.35">
      <c r="C64" s="5"/>
      <c r="M64" s="4"/>
      <c r="N64" s="4"/>
      <c r="O64" s="4"/>
    </row>
    <row r="65" spans="1:15" x14ac:dyDescent="0.35">
      <c r="A65" t="s">
        <v>25</v>
      </c>
      <c r="B65" t="s">
        <v>49</v>
      </c>
      <c r="C65" s="5"/>
      <c r="D65" s="3">
        <v>25.807805500000001</v>
      </c>
      <c r="E65" s="3">
        <v>20</v>
      </c>
      <c r="F65" s="3">
        <f>D65*E65</f>
        <v>516.15611000000001</v>
      </c>
      <c r="G65" s="3">
        <v>613</v>
      </c>
      <c r="H65" s="3">
        <f>G65*340</f>
        <v>208420</v>
      </c>
      <c r="I65" s="3">
        <v>6.0220000000000003E+23</v>
      </c>
      <c r="J65" s="3">
        <f>I65/H65</f>
        <v>2.8893580270607427E+18</v>
      </c>
      <c r="K65" s="3">
        <f>J65*F65/1000000000000</f>
        <v>1491359799.6449478</v>
      </c>
      <c r="L65" s="4" t="e">
        <f>K65/C65</f>
        <v>#DIV/0!</v>
      </c>
      <c r="M65" s="4" t="e">
        <f>AVERAGE(L65:L70)</f>
        <v>#DIV/0!</v>
      </c>
      <c r="N65" s="4" t="e">
        <f>STDEVA(L65:L70)</f>
        <v>#DIV/0!</v>
      </c>
      <c r="O65" s="4" t="e">
        <f>N65*100/M65</f>
        <v>#DIV/0!</v>
      </c>
    </row>
    <row r="66" spans="1:15" x14ac:dyDescent="0.35">
      <c r="B66" t="s">
        <v>50</v>
      </c>
      <c r="C66" s="5"/>
      <c r="D66" s="3">
        <v>14.993974</v>
      </c>
      <c r="E66" s="3">
        <v>20</v>
      </c>
      <c r="F66" s="3">
        <f t="shared" ref="F66:F70" si="45">D66*E66</f>
        <v>299.87948</v>
      </c>
      <c r="G66" s="3">
        <v>301</v>
      </c>
      <c r="H66" s="3">
        <f t="shared" ref="H66:H70" si="46">G66*340</f>
        <v>102340</v>
      </c>
      <c r="I66" s="3">
        <v>6.0220000000000003E+23</v>
      </c>
      <c r="J66" s="3">
        <f>I66/H66</f>
        <v>5.8843072112565955E+18</v>
      </c>
      <c r="K66" s="3">
        <f t="shared" ref="K66:K70" si="47">J66*F66/1000000000000</f>
        <v>1764582986.6718781</v>
      </c>
      <c r="L66" s="4" t="e">
        <f>K66/C66</f>
        <v>#DIV/0!</v>
      </c>
      <c r="M66" s="4"/>
      <c r="N66" s="4"/>
      <c r="O66" s="4"/>
    </row>
    <row r="67" spans="1:15" x14ac:dyDescent="0.35">
      <c r="B67" t="s">
        <v>51</v>
      </c>
      <c r="C67" s="5"/>
      <c r="D67" s="3">
        <v>14.230660500000001</v>
      </c>
      <c r="E67" s="3">
        <v>20</v>
      </c>
      <c r="F67" s="3">
        <f t="shared" si="45"/>
        <v>284.61321000000004</v>
      </c>
      <c r="G67" s="3">
        <v>1504</v>
      </c>
      <c r="H67" s="3">
        <f t="shared" si="46"/>
        <v>511360</v>
      </c>
      <c r="I67" s="3">
        <v>6.0220000000000003E+23</v>
      </c>
      <c r="J67" s="3">
        <f t="shared" ref="J67:J70" si="48">I67/H67</f>
        <v>1.1776439299123907E+18</v>
      </c>
      <c r="K67" s="3">
        <f t="shared" si="47"/>
        <v>335173019.12938052</v>
      </c>
      <c r="L67" s="4" t="e">
        <f t="shared" ref="L67:L70" si="49">K67/C67</f>
        <v>#DIV/0!</v>
      </c>
      <c r="M67" s="4"/>
      <c r="N67" s="4"/>
      <c r="O67" s="4"/>
    </row>
    <row r="68" spans="1:15" x14ac:dyDescent="0.35">
      <c r="B68" t="s">
        <v>14</v>
      </c>
      <c r="C68" s="5"/>
      <c r="D68" s="3">
        <v>22.149535</v>
      </c>
      <c r="E68" s="3">
        <v>20</v>
      </c>
      <c r="F68" s="3">
        <f t="shared" si="45"/>
        <v>442.9907</v>
      </c>
      <c r="G68" s="3">
        <v>1000</v>
      </c>
      <c r="H68" s="3">
        <f t="shared" si="46"/>
        <v>340000</v>
      </c>
      <c r="I68" s="3">
        <v>6.0220000000000003E+23</v>
      </c>
      <c r="J68" s="3">
        <f t="shared" si="48"/>
        <v>1.7711764705882353E+18</v>
      </c>
      <c r="K68" s="3">
        <f t="shared" si="47"/>
        <v>784614704.52941179</v>
      </c>
      <c r="L68" s="4" t="e">
        <f t="shared" si="49"/>
        <v>#DIV/0!</v>
      </c>
      <c r="M68" s="4"/>
      <c r="N68" s="4"/>
      <c r="O68" s="4"/>
    </row>
    <row r="69" spans="1:15" x14ac:dyDescent="0.35">
      <c r="B69" t="s">
        <v>15</v>
      </c>
      <c r="C69" s="5"/>
      <c r="D69" s="3">
        <v>22.246123000000001</v>
      </c>
      <c r="E69" s="3">
        <v>20</v>
      </c>
      <c r="F69" s="3">
        <f t="shared" si="45"/>
        <v>444.92246</v>
      </c>
      <c r="G69" s="3">
        <v>964</v>
      </c>
      <c r="H69" s="3">
        <f t="shared" si="46"/>
        <v>327760</v>
      </c>
      <c r="I69" s="3">
        <v>6.0220000000000003E+23</v>
      </c>
      <c r="J69" s="3">
        <f t="shared" si="48"/>
        <v>1.8373199902367588E+18</v>
      </c>
      <c r="K69" s="3">
        <f t="shared" si="47"/>
        <v>817464929.86331475</v>
      </c>
      <c r="L69" s="4" t="e">
        <f t="shared" si="49"/>
        <v>#DIV/0!</v>
      </c>
      <c r="M69" s="4"/>
      <c r="N69" s="4"/>
      <c r="O69" s="4"/>
    </row>
    <row r="70" spans="1:15" x14ac:dyDescent="0.35">
      <c r="B70" t="s">
        <v>16</v>
      </c>
      <c r="C70" s="5"/>
      <c r="D70" s="3">
        <v>23.480302999999999</v>
      </c>
      <c r="E70" s="3">
        <v>20</v>
      </c>
      <c r="F70" s="3">
        <f t="shared" si="45"/>
        <v>469.60605999999996</v>
      </c>
      <c r="G70" s="3">
        <v>991</v>
      </c>
      <c r="H70" s="3">
        <f t="shared" si="46"/>
        <v>336940</v>
      </c>
      <c r="I70" s="3">
        <v>6.0220000000000003E+23</v>
      </c>
      <c r="J70" s="3">
        <f t="shared" si="48"/>
        <v>1.787261827031519E+18</v>
      </c>
      <c r="K70" s="3">
        <f t="shared" si="47"/>
        <v>839308984.78067303</v>
      </c>
      <c r="L70" s="4" t="e">
        <f t="shared" si="49"/>
        <v>#DIV/0!</v>
      </c>
      <c r="M70" s="4"/>
      <c r="N70" s="4"/>
      <c r="O70" s="4"/>
    </row>
    <row r="71" spans="1:15" x14ac:dyDescent="0.35">
      <c r="C71" s="5"/>
      <c r="M71" s="4"/>
      <c r="N71" s="4"/>
      <c r="O71" s="4"/>
    </row>
    <row r="72" spans="1:15" x14ac:dyDescent="0.35">
      <c r="A72" t="s">
        <v>26</v>
      </c>
      <c r="B72" t="s">
        <v>49</v>
      </c>
      <c r="C72" s="5"/>
      <c r="D72" s="3">
        <v>25.807805500000001</v>
      </c>
      <c r="E72" s="3">
        <v>20</v>
      </c>
      <c r="F72" s="3">
        <f>D72*E72</f>
        <v>516.15611000000001</v>
      </c>
      <c r="G72" s="3">
        <v>613</v>
      </c>
      <c r="H72" s="3">
        <f>G72*340</f>
        <v>208420</v>
      </c>
      <c r="I72" s="3">
        <v>6.0220000000000003E+23</v>
      </c>
      <c r="J72" s="3">
        <f>I72/H72</f>
        <v>2.8893580270607427E+18</v>
      </c>
      <c r="K72" s="3">
        <f>J72*F72/1000000000000</f>
        <v>1491359799.6449478</v>
      </c>
      <c r="L72" s="4" t="e">
        <f>K72/C72</f>
        <v>#DIV/0!</v>
      </c>
      <c r="M72" s="4" t="e">
        <f>AVERAGE(L72:L77)</f>
        <v>#DIV/0!</v>
      </c>
      <c r="N72" s="4" t="e">
        <f>STDEVA(L72:L77)</f>
        <v>#DIV/0!</v>
      </c>
      <c r="O72" s="4" t="e">
        <f>N72*100/M72</f>
        <v>#DIV/0!</v>
      </c>
    </row>
    <row r="73" spans="1:15" x14ac:dyDescent="0.35">
      <c r="B73" t="s">
        <v>50</v>
      </c>
      <c r="C73" s="5"/>
      <c r="D73" s="3">
        <v>14.993974</v>
      </c>
      <c r="E73" s="3">
        <v>20</v>
      </c>
      <c r="F73" s="3">
        <f t="shared" ref="F73:F77" si="50">D73*E73</f>
        <v>299.87948</v>
      </c>
      <c r="G73" s="3">
        <v>301</v>
      </c>
      <c r="H73" s="3">
        <f t="shared" ref="H73:H77" si="51">G73*340</f>
        <v>102340</v>
      </c>
      <c r="I73" s="3">
        <v>6.0220000000000003E+23</v>
      </c>
      <c r="J73" s="3">
        <f>I73/H73</f>
        <v>5.8843072112565955E+18</v>
      </c>
      <c r="K73" s="3">
        <f t="shared" ref="K73:K77" si="52">J73*F73/1000000000000</f>
        <v>1764582986.6718781</v>
      </c>
      <c r="L73" s="4" t="e">
        <f>K73/C73</f>
        <v>#DIV/0!</v>
      </c>
      <c r="M73" s="4"/>
      <c r="N73" s="4"/>
      <c r="O73" s="4"/>
    </row>
    <row r="74" spans="1:15" x14ac:dyDescent="0.35">
      <c r="B74" t="s">
        <v>51</v>
      </c>
      <c r="C74" s="5"/>
      <c r="D74" s="3">
        <v>14.230660500000001</v>
      </c>
      <c r="E74" s="3">
        <v>20</v>
      </c>
      <c r="F74" s="3">
        <f t="shared" si="50"/>
        <v>284.61321000000004</v>
      </c>
      <c r="G74" s="3">
        <v>1504</v>
      </c>
      <c r="H74" s="3">
        <f t="shared" si="51"/>
        <v>511360</v>
      </c>
      <c r="I74" s="3">
        <v>6.0220000000000003E+23</v>
      </c>
      <c r="J74" s="3">
        <f t="shared" ref="J74:J77" si="53">I74/H74</f>
        <v>1.1776439299123907E+18</v>
      </c>
      <c r="K74" s="3">
        <f t="shared" si="52"/>
        <v>335173019.12938052</v>
      </c>
      <c r="L74" s="4" t="e">
        <f t="shared" ref="L74:L77" si="54">K74/C74</f>
        <v>#DIV/0!</v>
      </c>
      <c r="M74" s="4"/>
      <c r="N74" s="4"/>
      <c r="O74" s="4"/>
    </row>
    <row r="75" spans="1:15" x14ac:dyDescent="0.35">
      <c r="B75" t="s">
        <v>14</v>
      </c>
      <c r="C75" s="5"/>
      <c r="D75" s="3">
        <v>22.149535</v>
      </c>
      <c r="E75" s="3">
        <v>20</v>
      </c>
      <c r="F75" s="3">
        <f t="shared" si="50"/>
        <v>442.9907</v>
      </c>
      <c r="G75" s="3">
        <v>1000</v>
      </c>
      <c r="H75" s="3">
        <f t="shared" si="51"/>
        <v>340000</v>
      </c>
      <c r="I75" s="3">
        <v>6.0220000000000003E+23</v>
      </c>
      <c r="J75" s="3">
        <f t="shared" si="53"/>
        <v>1.7711764705882353E+18</v>
      </c>
      <c r="K75" s="3">
        <f t="shared" si="52"/>
        <v>784614704.52941179</v>
      </c>
      <c r="L75" s="4" t="e">
        <f t="shared" si="54"/>
        <v>#DIV/0!</v>
      </c>
      <c r="M75" s="4"/>
      <c r="N75" s="4"/>
      <c r="O75" s="4"/>
    </row>
    <row r="76" spans="1:15" x14ac:dyDescent="0.35">
      <c r="B76" t="s">
        <v>15</v>
      </c>
      <c r="C76" s="5"/>
      <c r="D76" s="3">
        <v>22.246123000000001</v>
      </c>
      <c r="E76" s="3">
        <v>20</v>
      </c>
      <c r="F76" s="3">
        <f t="shared" si="50"/>
        <v>444.92246</v>
      </c>
      <c r="G76" s="3">
        <v>964</v>
      </c>
      <c r="H76" s="3">
        <f t="shared" si="51"/>
        <v>327760</v>
      </c>
      <c r="I76" s="3">
        <v>6.0220000000000003E+23</v>
      </c>
      <c r="J76" s="3">
        <f t="shared" si="53"/>
        <v>1.8373199902367588E+18</v>
      </c>
      <c r="K76" s="3">
        <f t="shared" si="52"/>
        <v>817464929.86331475</v>
      </c>
      <c r="L76" s="4" t="e">
        <f t="shared" si="54"/>
        <v>#DIV/0!</v>
      </c>
      <c r="M76" s="4"/>
      <c r="N76" s="4"/>
      <c r="O76" s="4"/>
    </row>
    <row r="77" spans="1:15" x14ac:dyDescent="0.35">
      <c r="B77" t="s">
        <v>16</v>
      </c>
      <c r="C77" s="5"/>
      <c r="D77" s="3">
        <v>23.480302999999999</v>
      </c>
      <c r="E77" s="3">
        <v>20</v>
      </c>
      <c r="F77" s="3">
        <f t="shared" si="50"/>
        <v>469.60605999999996</v>
      </c>
      <c r="G77" s="3">
        <v>991</v>
      </c>
      <c r="H77" s="3">
        <f t="shared" si="51"/>
        <v>336940</v>
      </c>
      <c r="I77" s="3">
        <v>6.0220000000000003E+23</v>
      </c>
      <c r="J77" s="3">
        <f t="shared" si="53"/>
        <v>1.787261827031519E+18</v>
      </c>
      <c r="K77" s="3">
        <f t="shared" si="52"/>
        <v>839308984.78067303</v>
      </c>
      <c r="L77" s="4" t="e">
        <f t="shared" si="54"/>
        <v>#DIV/0!</v>
      </c>
      <c r="M77" s="4"/>
      <c r="N77" s="4"/>
      <c r="O77" s="4"/>
    </row>
    <row r="78" spans="1:15" x14ac:dyDescent="0.35">
      <c r="C78" s="5"/>
      <c r="M78" s="4"/>
      <c r="N78" s="4"/>
      <c r="O78" s="4"/>
    </row>
    <row r="79" spans="1:15" x14ac:dyDescent="0.35">
      <c r="A79" t="s">
        <v>27</v>
      </c>
      <c r="B79" t="s">
        <v>49</v>
      </c>
      <c r="C79" s="5"/>
      <c r="D79" s="3">
        <v>25.807805500000001</v>
      </c>
      <c r="E79" s="3">
        <v>20</v>
      </c>
      <c r="F79" s="3">
        <f>D79*E79</f>
        <v>516.15611000000001</v>
      </c>
      <c r="G79" s="3">
        <v>613</v>
      </c>
      <c r="H79" s="3">
        <f>G79*340</f>
        <v>208420</v>
      </c>
      <c r="I79" s="3">
        <v>6.0220000000000003E+23</v>
      </c>
      <c r="J79" s="3">
        <f>I79/H79</f>
        <v>2.8893580270607427E+18</v>
      </c>
      <c r="K79" s="3">
        <f>J79*F79/1000000000000</f>
        <v>1491359799.6449478</v>
      </c>
      <c r="L79" s="4" t="e">
        <f>K79/C79</f>
        <v>#DIV/0!</v>
      </c>
      <c r="M79" s="4" t="e">
        <f>AVERAGE(L79:L84)</f>
        <v>#DIV/0!</v>
      </c>
      <c r="N79" s="4" t="e">
        <f>STDEVA(L79:L84)</f>
        <v>#DIV/0!</v>
      </c>
      <c r="O79" s="4" t="e">
        <f>N79*100/M79</f>
        <v>#DIV/0!</v>
      </c>
    </row>
    <row r="80" spans="1:15" x14ac:dyDescent="0.35">
      <c r="B80" t="s">
        <v>50</v>
      </c>
      <c r="C80" s="5"/>
      <c r="D80" s="3">
        <v>14.993974</v>
      </c>
      <c r="E80" s="3">
        <v>20</v>
      </c>
      <c r="F80" s="3">
        <f t="shared" ref="F80:F84" si="55">D80*E80</f>
        <v>299.87948</v>
      </c>
      <c r="G80" s="3">
        <v>301</v>
      </c>
      <c r="H80" s="3">
        <f t="shared" ref="H80:H84" si="56">G80*340</f>
        <v>102340</v>
      </c>
      <c r="I80" s="3">
        <v>6.0220000000000003E+23</v>
      </c>
      <c r="J80" s="3">
        <f>I80/H80</f>
        <v>5.8843072112565955E+18</v>
      </c>
      <c r="K80" s="3">
        <f t="shared" ref="K80:K84" si="57">J80*F80/1000000000000</f>
        <v>1764582986.6718781</v>
      </c>
      <c r="L80" s="4" t="e">
        <f>K80/C80</f>
        <v>#DIV/0!</v>
      </c>
      <c r="M80" s="4"/>
      <c r="N80" s="4"/>
      <c r="O80" s="4"/>
    </row>
    <row r="81" spans="1:15" x14ac:dyDescent="0.35">
      <c r="B81" t="s">
        <v>51</v>
      </c>
      <c r="C81" s="5"/>
      <c r="D81" s="3">
        <v>14.230660500000001</v>
      </c>
      <c r="E81" s="3">
        <v>20</v>
      </c>
      <c r="F81" s="3">
        <f t="shared" si="55"/>
        <v>284.61321000000004</v>
      </c>
      <c r="G81" s="3">
        <v>1504</v>
      </c>
      <c r="H81" s="3">
        <f t="shared" si="56"/>
        <v>511360</v>
      </c>
      <c r="I81" s="3">
        <v>6.0220000000000003E+23</v>
      </c>
      <c r="J81" s="3">
        <f t="shared" ref="J81:J84" si="58">I81/H81</f>
        <v>1.1776439299123907E+18</v>
      </c>
      <c r="K81" s="3">
        <f t="shared" si="57"/>
        <v>335173019.12938052</v>
      </c>
      <c r="L81" s="4" t="e">
        <f t="shared" ref="L81:L84" si="59">K81/C81</f>
        <v>#DIV/0!</v>
      </c>
      <c r="M81" s="4"/>
      <c r="N81" s="4"/>
      <c r="O81" s="4"/>
    </row>
    <row r="82" spans="1:15" x14ac:dyDescent="0.35">
      <c r="B82" t="s">
        <v>14</v>
      </c>
      <c r="C82" s="5"/>
      <c r="D82" s="3">
        <v>22.149535</v>
      </c>
      <c r="E82" s="3">
        <v>20</v>
      </c>
      <c r="F82" s="3">
        <f t="shared" si="55"/>
        <v>442.9907</v>
      </c>
      <c r="G82" s="3">
        <v>1000</v>
      </c>
      <c r="H82" s="3">
        <f t="shared" si="56"/>
        <v>340000</v>
      </c>
      <c r="I82" s="3">
        <v>6.0220000000000003E+23</v>
      </c>
      <c r="J82" s="3">
        <f t="shared" si="58"/>
        <v>1.7711764705882353E+18</v>
      </c>
      <c r="K82" s="3">
        <f t="shared" si="57"/>
        <v>784614704.52941179</v>
      </c>
      <c r="L82" s="4" t="e">
        <f t="shared" si="59"/>
        <v>#DIV/0!</v>
      </c>
      <c r="M82" s="4"/>
      <c r="N82" s="4"/>
      <c r="O82" s="4"/>
    </row>
    <row r="83" spans="1:15" x14ac:dyDescent="0.35">
      <c r="B83" t="s">
        <v>15</v>
      </c>
      <c r="C83" s="5"/>
      <c r="D83" s="3">
        <v>22.246123000000001</v>
      </c>
      <c r="E83" s="3">
        <v>20</v>
      </c>
      <c r="F83" s="3">
        <f t="shared" si="55"/>
        <v>444.92246</v>
      </c>
      <c r="G83" s="3">
        <v>964</v>
      </c>
      <c r="H83" s="3">
        <f t="shared" si="56"/>
        <v>327760</v>
      </c>
      <c r="I83" s="3">
        <v>6.0220000000000003E+23</v>
      </c>
      <c r="J83" s="3">
        <f t="shared" si="58"/>
        <v>1.8373199902367588E+18</v>
      </c>
      <c r="K83" s="3">
        <f t="shared" si="57"/>
        <v>817464929.86331475</v>
      </c>
      <c r="L83" s="4" t="e">
        <f t="shared" si="59"/>
        <v>#DIV/0!</v>
      </c>
      <c r="M83" s="4"/>
      <c r="N83" s="4"/>
      <c r="O83" s="4"/>
    </row>
    <row r="84" spans="1:15" x14ac:dyDescent="0.35">
      <c r="B84" t="s">
        <v>16</v>
      </c>
      <c r="C84" s="5"/>
      <c r="D84" s="3">
        <v>23.480302999999999</v>
      </c>
      <c r="E84" s="3">
        <v>20</v>
      </c>
      <c r="F84" s="3">
        <f t="shared" si="55"/>
        <v>469.60605999999996</v>
      </c>
      <c r="G84" s="3">
        <v>991</v>
      </c>
      <c r="H84" s="3">
        <f t="shared" si="56"/>
        <v>336940</v>
      </c>
      <c r="I84" s="3">
        <v>6.0220000000000003E+23</v>
      </c>
      <c r="J84" s="3">
        <f t="shared" si="58"/>
        <v>1.787261827031519E+18</v>
      </c>
      <c r="K84" s="3">
        <f t="shared" si="57"/>
        <v>839308984.78067303</v>
      </c>
      <c r="L84" s="4" t="e">
        <f t="shared" si="59"/>
        <v>#DIV/0!</v>
      </c>
      <c r="M84" s="4"/>
      <c r="N84" s="4"/>
      <c r="O84" s="4"/>
    </row>
    <row r="85" spans="1:15" x14ac:dyDescent="0.35">
      <c r="C85" s="5"/>
      <c r="M85" s="4"/>
      <c r="N85" s="4"/>
      <c r="O85" s="4"/>
    </row>
    <row r="86" spans="1:15" x14ac:dyDescent="0.35">
      <c r="A86" t="s">
        <v>28</v>
      </c>
      <c r="B86" t="s">
        <v>49</v>
      </c>
      <c r="C86" s="5"/>
      <c r="D86" s="3">
        <v>25.807805500000001</v>
      </c>
      <c r="E86" s="3">
        <v>20</v>
      </c>
      <c r="F86" s="3">
        <f>D86*E86</f>
        <v>516.15611000000001</v>
      </c>
      <c r="G86" s="3">
        <v>613</v>
      </c>
      <c r="H86" s="3">
        <f>G86*340</f>
        <v>208420</v>
      </c>
      <c r="I86" s="3">
        <v>6.0220000000000003E+23</v>
      </c>
      <c r="J86" s="3">
        <f>I86/H86</f>
        <v>2.8893580270607427E+18</v>
      </c>
      <c r="K86" s="3">
        <f>J86*F86/1000000000000</f>
        <v>1491359799.6449478</v>
      </c>
      <c r="L86" s="4" t="e">
        <f>K86/C86</f>
        <v>#DIV/0!</v>
      </c>
      <c r="M86" s="4" t="e">
        <f>AVERAGE(L86:L91)</f>
        <v>#DIV/0!</v>
      </c>
      <c r="N86" s="4" t="e">
        <f>STDEVA(L86:L91)</f>
        <v>#DIV/0!</v>
      </c>
      <c r="O86" s="4" t="e">
        <f>N86*100/M86</f>
        <v>#DIV/0!</v>
      </c>
    </row>
    <row r="87" spans="1:15" x14ac:dyDescent="0.35">
      <c r="B87" t="s">
        <v>50</v>
      </c>
      <c r="C87" s="5"/>
      <c r="D87" s="3">
        <v>14.993974</v>
      </c>
      <c r="E87" s="3">
        <v>20</v>
      </c>
      <c r="F87" s="3">
        <f t="shared" ref="F87:F91" si="60">D87*E87</f>
        <v>299.87948</v>
      </c>
      <c r="G87" s="3">
        <v>301</v>
      </c>
      <c r="H87" s="3">
        <f t="shared" ref="H87:H91" si="61">G87*340</f>
        <v>102340</v>
      </c>
      <c r="I87" s="3">
        <v>6.0220000000000003E+23</v>
      </c>
      <c r="J87" s="3">
        <f>I87/H87</f>
        <v>5.8843072112565955E+18</v>
      </c>
      <c r="K87" s="3">
        <f t="shared" ref="K87:K91" si="62">J87*F87/1000000000000</f>
        <v>1764582986.6718781</v>
      </c>
      <c r="L87" s="4" t="e">
        <f>K87/C87</f>
        <v>#DIV/0!</v>
      </c>
      <c r="M87" s="4"/>
      <c r="N87" s="4"/>
      <c r="O87" s="4"/>
    </row>
    <row r="88" spans="1:15" x14ac:dyDescent="0.35">
      <c r="B88" t="s">
        <v>51</v>
      </c>
      <c r="C88" s="5"/>
      <c r="D88" s="3">
        <v>14.230660500000001</v>
      </c>
      <c r="E88" s="3">
        <v>20</v>
      </c>
      <c r="F88" s="3">
        <f t="shared" si="60"/>
        <v>284.61321000000004</v>
      </c>
      <c r="G88" s="3">
        <v>1504</v>
      </c>
      <c r="H88" s="3">
        <f t="shared" si="61"/>
        <v>511360</v>
      </c>
      <c r="I88" s="3">
        <v>6.0220000000000003E+23</v>
      </c>
      <c r="J88" s="3">
        <f t="shared" ref="J88:J91" si="63">I88/H88</f>
        <v>1.1776439299123907E+18</v>
      </c>
      <c r="K88" s="3">
        <f t="shared" si="62"/>
        <v>335173019.12938052</v>
      </c>
      <c r="L88" s="4" t="e">
        <f t="shared" ref="L88:L91" si="64">K88/C88</f>
        <v>#DIV/0!</v>
      </c>
      <c r="M88" s="4"/>
      <c r="N88" s="4"/>
      <c r="O88" s="4"/>
    </row>
    <row r="89" spans="1:15" x14ac:dyDescent="0.35">
      <c r="B89" t="s">
        <v>14</v>
      </c>
      <c r="C89" s="5"/>
      <c r="D89" s="3">
        <v>22.149535</v>
      </c>
      <c r="E89" s="3">
        <v>20</v>
      </c>
      <c r="F89" s="3">
        <f t="shared" si="60"/>
        <v>442.9907</v>
      </c>
      <c r="G89" s="3">
        <v>1000</v>
      </c>
      <c r="H89" s="3">
        <f t="shared" si="61"/>
        <v>340000</v>
      </c>
      <c r="I89" s="3">
        <v>6.0220000000000003E+23</v>
      </c>
      <c r="J89" s="3">
        <f t="shared" si="63"/>
        <v>1.7711764705882353E+18</v>
      </c>
      <c r="K89" s="3">
        <f t="shared" si="62"/>
        <v>784614704.52941179</v>
      </c>
      <c r="L89" s="4" t="e">
        <f t="shared" si="64"/>
        <v>#DIV/0!</v>
      </c>
      <c r="M89" s="4"/>
      <c r="N89" s="4"/>
      <c r="O89" s="4"/>
    </row>
    <row r="90" spans="1:15" x14ac:dyDescent="0.35">
      <c r="B90" t="s">
        <v>15</v>
      </c>
      <c r="C90" s="5"/>
      <c r="D90" s="3">
        <v>22.246123000000001</v>
      </c>
      <c r="E90" s="3">
        <v>20</v>
      </c>
      <c r="F90" s="3">
        <f t="shared" si="60"/>
        <v>444.92246</v>
      </c>
      <c r="G90" s="3">
        <v>964</v>
      </c>
      <c r="H90" s="3">
        <f t="shared" si="61"/>
        <v>327760</v>
      </c>
      <c r="I90" s="3">
        <v>6.0220000000000003E+23</v>
      </c>
      <c r="J90" s="3">
        <f t="shared" si="63"/>
        <v>1.8373199902367588E+18</v>
      </c>
      <c r="K90" s="3">
        <f t="shared" si="62"/>
        <v>817464929.86331475</v>
      </c>
      <c r="L90" s="4" t="e">
        <f t="shared" si="64"/>
        <v>#DIV/0!</v>
      </c>
      <c r="M90" s="4"/>
      <c r="N90" s="4"/>
      <c r="O90" s="4"/>
    </row>
    <row r="91" spans="1:15" x14ac:dyDescent="0.35">
      <c r="B91" t="s">
        <v>16</v>
      </c>
      <c r="C91" s="5"/>
      <c r="D91" s="3">
        <v>23.480302999999999</v>
      </c>
      <c r="E91" s="3">
        <v>20</v>
      </c>
      <c r="F91" s="3">
        <f t="shared" si="60"/>
        <v>469.60605999999996</v>
      </c>
      <c r="G91" s="3">
        <v>991</v>
      </c>
      <c r="H91" s="3">
        <f t="shared" si="61"/>
        <v>336940</v>
      </c>
      <c r="I91" s="3">
        <v>6.0220000000000003E+23</v>
      </c>
      <c r="J91" s="3">
        <f t="shared" si="63"/>
        <v>1.787261827031519E+18</v>
      </c>
      <c r="K91" s="3">
        <f t="shared" si="62"/>
        <v>839308984.78067303</v>
      </c>
      <c r="L91" s="4" t="e">
        <f t="shared" si="64"/>
        <v>#DIV/0!</v>
      </c>
      <c r="M91" s="4"/>
      <c r="N91" s="4"/>
      <c r="O91" s="4"/>
    </row>
    <row r="92" spans="1:15" x14ac:dyDescent="0.35">
      <c r="C92" s="5"/>
      <c r="M92" s="4"/>
      <c r="N92" s="4"/>
      <c r="O92" s="4"/>
    </row>
    <row r="93" spans="1:15" x14ac:dyDescent="0.35">
      <c r="A93" t="s">
        <v>29</v>
      </c>
      <c r="B93" t="s">
        <v>49</v>
      </c>
      <c r="C93" s="5"/>
      <c r="D93" s="3">
        <v>25.807805500000001</v>
      </c>
      <c r="E93" s="3">
        <v>20</v>
      </c>
      <c r="F93" s="3">
        <f>D93*E93</f>
        <v>516.15611000000001</v>
      </c>
      <c r="G93" s="3">
        <v>613</v>
      </c>
      <c r="H93" s="3">
        <f>G93*340</f>
        <v>208420</v>
      </c>
      <c r="I93" s="3">
        <v>6.0220000000000003E+23</v>
      </c>
      <c r="J93" s="3">
        <f>I93/H93</f>
        <v>2.8893580270607427E+18</v>
      </c>
      <c r="K93" s="3">
        <f>J93*F93/1000000000000</f>
        <v>1491359799.6449478</v>
      </c>
      <c r="L93" s="4" t="e">
        <f>K93/C93</f>
        <v>#DIV/0!</v>
      </c>
      <c r="M93" s="4" t="e">
        <f>AVERAGE(L93:L98)</f>
        <v>#DIV/0!</v>
      </c>
      <c r="N93" s="4" t="e">
        <f>STDEVA(L93:L98)</f>
        <v>#DIV/0!</v>
      </c>
      <c r="O93" s="4" t="e">
        <f>N93*100/M93</f>
        <v>#DIV/0!</v>
      </c>
    </row>
    <row r="94" spans="1:15" x14ac:dyDescent="0.35">
      <c r="B94" t="s">
        <v>50</v>
      </c>
      <c r="C94" s="5"/>
      <c r="D94" s="3">
        <v>14.993974</v>
      </c>
      <c r="E94" s="3">
        <v>20</v>
      </c>
      <c r="F94" s="3">
        <f t="shared" ref="F94:F98" si="65">D94*E94</f>
        <v>299.87948</v>
      </c>
      <c r="G94" s="3">
        <v>301</v>
      </c>
      <c r="H94" s="3">
        <f t="shared" ref="H94:H98" si="66">G94*340</f>
        <v>102340</v>
      </c>
      <c r="I94" s="3">
        <v>6.0220000000000003E+23</v>
      </c>
      <c r="J94" s="3">
        <f>I94/H94</f>
        <v>5.8843072112565955E+18</v>
      </c>
      <c r="K94" s="3">
        <f t="shared" ref="K94:K98" si="67">J94*F94/1000000000000</f>
        <v>1764582986.6718781</v>
      </c>
      <c r="L94" s="4" t="e">
        <f>K94/C94</f>
        <v>#DIV/0!</v>
      </c>
      <c r="M94" s="4"/>
      <c r="N94" s="4"/>
      <c r="O94" s="4"/>
    </row>
    <row r="95" spans="1:15" x14ac:dyDescent="0.35">
      <c r="B95" t="s">
        <v>51</v>
      </c>
      <c r="C95" s="5"/>
      <c r="D95" s="3">
        <v>14.230660500000001</v>
      </c>
      <c r="E95" s="3">
        <v>20</v>
      </c>
      <c r="F95" s="3">
        <f t="shared" si="65"/>
        <v>284.61321000000004</v>
      </c>
      <c r="G95" s="3">
        <v>1504</v>
      </c>
      <c r="H95" s="3">
        <f t="shared" si="66"/>
        <v>511360</v>
      </c>
      <c r="I95" s="3">
        <v>6.0220000000000003E+23</v>
      </c>
      <c r="J95" s="3">
        <f t="shared" ref="J95:J98" si="68">I95/H95</f>
        <v>1.1776439299123907E+18</v>
      </c>
      <c r="K95" s="3">
        <f t="shared" si="67"/>
        <v>335173019.12938052</v>
      </c>
      <c r="L95" s="4" t="e">
        <f t="shared" ref="L95:L98" si="69">K95/C95</f>
        <v>#DIV/0!</v>
      </c>
      <c r="M95" s="4"/>
      <c r="N95" s="4"/>
      <c r="O95" s="4"/>
    </row>
    <row r="96" spans="1:15" x14ac:dyDescent="0.35">
      <c r="B96" t="s">
        <v>14</v>
      </c>
      <c r="C96" s="5"/>
      <c r="D96" s="3">
        <v>22.149535</v>
      </c>
      <c r="E96" s="3">
        <v>20</v>
      </c>
      <c r="F96" s="3">
        <f t="shared" si="65"/>
        <v>442.9907</v>
      </c>
      <c r="G96" s="3">
        <v>1000</v>
      </c>
      <c r="H96" s="3">
        <f t="shared" si="66"/>
        <v>340000</v>
      </c>
      <c r="I96" s="3">
        <v>6.0220000000000003E+23</v>
      </c>
      <c r="J96" s="3">
        <f t="shared" si="68"/>
        <v>1.7711764705882353E+18</v>
      </c>
      <c r="K96" s="3">
        <f t="shared" si="67"/>
        <v>784614704.52941179</v>
      </c>
      <c r="L96" s="4" t="e">
        <f t="shared" si="69"/>
        <v>#DIV/0!</v>
      </c>
      <c r="M96" s="4"/>
      <c r="N96" s="4"/>
      <c r="O96" s="4"/>
    </row>
    <row r="97" spans="1:15" x14ac:dyDescent="0.35">
      <c r="B97" t="s">
        <v>15</v>
      </c>
      <c r="C97" s="5"/>
      <c r="D97" s="3">
        <v>22.246123000000001</v>
      </c>
      <c r="E97" s="3">
        <v>20</v>
      </c>
      <c r="F97" s="3">
        <f t="shared" si="65"/>
        <v>444.92246</v>
      </c>
      <c r="G97" s="3">
        <v>964</v>
      </c>
      <c r="H97" s="3">
        <f t="shared" si="66"/>
        <v>327760</v>
      </c>
      <c r="I97" s="3">
        <v>6.0220000000000003E+23</v>
      </c>
      <c r="J97" s="3">
        <f t="shared" si="68"/>
        <v>1.8373199902367588E+18</v>
      </c>
      <c r="K97" s="3">
        <f t="shared" si="67"/>
        <v>817464929.86331475</v>
      </c>
      <c r="L97" s="4" t="e">
        <f t="shared" si="69"/>
        <v>#DIV/0!</v>
      </c>
      <c r="M97" s="4"/>
      <c r="N97" s="4"/>
      <c r="O97" s="4"/>
    </row>
    <row r="98" spans="1:15" x14ac:dyDescent="0.35">
      <c r="B98" t="s">
        <v>16</v>
      </c>
      <c r="C98" s="5"/>
      <c r="D98" s="3">
        <v>23.480302999999999</v>
      </c>
      <c r="E98" s="3">
        <v>20</v>
      </c>
      <c r="F98" s="3">
        <f t="shared" si="65"/>
        <v>469.60605999999996</v>
      </c>
      <c r="G98" s="3">
        <v>991</v>
      </c>
      <c r="H98" s="3">
        <f t="shared" si="66"/>
        <v>336940</v>
      </c>
      <c r="I98" s="3">
        <v>6.0220000000000003E+23</v>
      </c>
      <c r="J98" s="3">
        <f t="shared" si="68"/>
        <v>1.787261827031519E+18</v>
      </c>
      <c r="K98" s="3">
        <f t="shared" si="67"/>
        <v>839308984.78067303</v>
      </c>
      <c r="L98" s="4" t="e">
        <f t="shared" si="69"/>
        <v>#DIV/0!</v>
      </c>
      <c r="M98" s="4"/>
      <c r="N98" s="4"/>
      <c r="O98" s="4"/>
    </row>
    <row r="99" spans="1:15" x14ac:dyDescent="0.35">
      <c r="C99" s="5"/>
      <c r="M99" s="4"/>
      <c r="N99" s="4"/>
      <c r="O99" s="4"/>
    </row>
    <row r="100" spans="1:15" x14ac:dyDescent="0.35">
      <c r="A100" t="s">
        <v>30</v>
      </c>
      <c r="B100" t="s">
        <v>49</v>
      </c>
      <c r="C100" s="5"/>
      <c r="D100" s="3">
        <v>25.807805500000001</v>
      </c>
      <c r="E100" s="3">
        <v>20</v>
      </c>
      <c r="F100" s="3">
        <f>D100*E100</f>
        <v>516.15611000000001</v>
      </c>
      <c r="G100" s="3">
        <v>613</v>
      </c>
      <c r="H100" s="3">
        <f>G100*340</f>
        <v>208420</v>
      </c>
      <c r="I100" s="3">
        <v>6.0220000000000003E+23</v>
      </c>
      <c r="J100" s="3">
        <f>I100/H100</f>
        <v>2.8893580270607427E+18</v>
      </c>
      <c r="K100" s="3">
        <f>J100*F100/1000000000000</f>
        <v>1491359799.6449478</v>
      </c>
      <c r="L100" s="4" t="e">
        <f>K100/C100</f>
        <v>#DIV/0!</v>
      </c>
      <c r="M100" s="4" t="e">
        <f>AVERAGE(L100:L105)</f>
        <v>#DIV/0!</v>
      </c>
      <c r="N100" s="4" t="e">
        <f>STDEVA(L100:L105)</f>
        <v>#DIV/0!</v>
      </c>
      <c r="O100" s="4" t="e">
        <f>N100*100/M100</f>
        <v>#DIV/0!</v>
      </c>
    </row>
    <row r="101" spans="1:15" x14ac:dyDescent="0.35">
      <c r="B101" t="s">
        <v>50</v>
      </c>
      <c r="C101" s="5"/>
      <c r="D101" s="3">
        <v>14.993974</v>
      </c>
      <c r="E101" s="3">
        <v>20</v>
      </c>
      <c r="F101" s="3">
        <f t="shared" ref="F101:F105" si="70">D101*E101</f>
        <v>299.87948</v>
      </c>
      <c r="G101" s="3">
        <v>301</v>
      </c>
      <c r="H101" s="3">
        <f t="shared" ref="H101:H105" si="71">G101*340</f>
        <v>102340</v>
      </c>
      <c r="I101" s="3">
        <v>6.0220000000000003E+23</v>
      </c>
      <c r="J101" s="3">
        <f>I101/H101</f>
        <v>5.8843072112565955E+18</v>
      </c>
      <c r="K101" s="3">
        <f t="shared" ref="K101:K105" si="72">J101*F101/1000000000000</f>
        <v>1764582986.6718781</v>
      </c>
      <c r="L101" s="4" t="e">
        <f>K101/C101</f>
        <v>#DIV/0!</v>
      </c>
      <c r="M101" s="4"/>
      <c r="N101" s="4"/>
      <c r="O101" s="4"/>
    </row>
    <row r="102" spans="1:15" x14ac:dyDescent="0.35">
      <c r="B102" t="s">
        <v>51</v>
      </c>
      <c r="C102" s="5"/>
      <c r="D102" s="3">
        <v>14.230660500000001</v>
      </c>
      <c r="E102" s="3">
        <v>20</v>
      </c>
      <c r="F102" s="3">
        <f t="shared" si="70"/>
        <v>284.61321000000004</v>
      </c>
      <c r="G102" s="3">
        <v>1504</v>
      </c>
      <c r="H102" s="3">
        <f t="shared" si="71"/>
        <v>511360</v>
      </c>
      <c r="I102" s="3">
        <v>6.0220000000000003E+23</v>
      </c>
      <c r="J102" s="3">
        <f t="shared" ref="J102:J105" si="73">I102/H102</f>
        <v>1.1776439299123907E+18</v>
      </c>
      <c r="K102" s="3">
        <f t="shared" si="72"/>
        <v>335173019.12938052</v>
      </c>
      <c r="L102" s="4" t="e">
        <f t="shared" ref="L102:L105" si="74">K102/C102</f>
        <v>#DIV/0!</v>
      </c>
      <c r="M102" s="4"/>
      <c r="N102" s="4"/>
      <c r="O102" s="4"/>
    </row>
    <row r="103" spans="1:15" x14ac:dyDescent="0.35">
      <c r="B103" t="s">
        <v>14</v>
      </c>
      <c r="C103" s="5"/>
      <c r="D103" s="3">
        <v>22.149535</v>
      </c>
      <c r="E103" s="3">
        <v>20</v>
      </c>
      <c r="F103" s="3">
        <f t="shared" si="70"/>
        <v>442.9907</v>
      </c>
      <c r="G103" s="3">
        <v>1000</v>
      </c>
      <c r="H103" s="3">
        <f t="shared" si="71"/>
        <v>340000</v>
      </c>
      <c r="I103" s="3">
        <v>6.0220000000000003E+23</v>
      </c>
      <c r="J103" s="3">
        <f t="shared" si="73"/>
        <v>1.7711764705882353E+18</v>
      </c>
      <c r="K103" s="3">
        <f t="shared" si="72"/>
        <v>784614704.52941179</v>
      </c>
      <c r="L103" s="4" t="e">
        <f t="shared" si="74"/>
        <v>#DIV/0!</v>
      </c>
      <c r="M103" s="4"/>
      <c r="N103" s="4"/>
      <c r="O103" s="4"/>
    </row>
    <row r="104" spans="1:15" x14ac:dyDescent="0.35">
      <c r="B104" t="s">
        <v>15</v>
      </c>
      <c r="C104" s="5"/>
      <c r="D104" s="3">
        <v>22.246123000000001</v>
      </c>
      <c r="E104" s="3">
        <v>20</v>
      </c>
      <c r="F104" s="3">
        <f t="shared" si="70"/>
        <v>444.92246</v>
      </c>
      <c r="G104" s="3">
        <v>964</v>
      </c>
      <c r="H104" s="3">
        <f t="shared" si="71"/>
        <v>327760</v>
      </c>
      <c r="I104" s="3">
        <v>6.0220000000000003E+23</v>
      </c>
      <c r="J104" s="3">
        <f t="shared" si="73"/>
        <v>1.8373199902367588E+18</v>
      </c>
      <c r="K104" s="3">
        <f t="shared" si="72"/>
        <v>817464929.86331475</v>
      </c>
      <c r="L104" s="4" t="e">
        <f t="shared" si="74"/>
        <v>#DIV/0!</v>
      </c>
      <c r="M104" s="4"/>
      <c r="N104" s="4"/>
      <c r="O104" s="4"/>
    </row>
    <row r="105" spans="1:15" x14ac:dyDescent="0.35">
      <c r="B105" t="s">
        <v>16</v>
      </c>
      <c r="C105" s="5"/>
      <c r="D105" s="3">
        <v>23.480302999999999</v>
      </c>
      <c r="E105" s="3">
        <v>20</v>
      </c>
      <c r="F105" s="3">
        <f t="shared" si="70"/>
        <v>469.60605999999996</v>
      </c>
      <c r="G105" s="3">
        <v>991</v>
      </c>
      <c r="H105" s="3">
        <f t="shared" si="71"/>
        <v>336940</v>
      </c>
      <c r="I105" s="3">
        <v>6.0220000000000003E+23</v>
      </c>
      <c r="J105" s="3">
        <f t="shared" si="73"/>
        <v>1.787261827031519E+18</v>
      </c>
      <c r="K105" s="3">
        <f t="shared" si="72"/>
        <v>839308984.78067303</v>
      </c>
      <c r="L105" s="4" t="e">
        <f t="shared" si="74"/>
        <v>#DIV/0!</v>
      </c>
      <c r="M105" s="4"/>
      <c r="N105" s="4"/>
      <c r="O105" s="4"/>
    </row>
    <row r="106" spans="1:15" x14ac:dyDescent="0.35">
      <c r="C106" s="5"/>
      <c r="M106" s="4"/>
      <c r="N106" s="4"/>
      <c r="O106" s="4"/>
    </row>
    <row r="107" spans="1:15" x14ac:dyDescent="0.35">
      <c r="A107" t="s">
        <v>31</v>
      </c>
      <c r="B107" t="s">
        <v>49</v>
      </c>
      <c r="C107" s="5"/>
      <c r="D107" s="3">
        <v>25.807805500000001</v>
      </c>
      <c r="E107" s="3">
        <v>20</v>
      </c>
      <c r="F107" s="3">
        <f>D107*E107</f>
        <v>516.15611000000001</v>
      </c>
      <c r="G107" s="3">
        <v>613</v>
      </c>
      <c r="H107" s="3">
        <f>G107*340</f>
        <v>208420</v>
      </c>
      <c r="I107" s="3">
        <v>6.0220000000000003E+23</v>
      </c>
      <c r="J107" s="3">
        <f>I107/H107</f>
        <v>2.8893580270607427E+18</v>
      </c>
      <c r="K107" s="3">
        <f>J107*F107/1000000000000</f>
        <v>1491359799.6449478</v>
      </c>
      <c r="L107" s="4" t="e">
        <f>K107/C107</f>
        <v>#DIV/0!</v>
      </c>
      <c r="M107" s="4" t="e">
        <f>AVERAGE(L107:L112)</f>
        <v>#DIV/0!</v>
      </c>
      <c r="N107" s="4" t="e">
        <f>STDEVA(L107:L112)</f>
        <v>#DIV/0!</v>
      </c>
      <c r="O107" s="4" t="e">
        <f>N107*100/M107</f>
        <v>#DIV/0!</v>
      </c>
    </row>
    <row r="108" spans="1:15" x14ac:dyDescent="0.35">
      <c r="B108" t="s">
        <v>50</v>
      </c>
      <c r="C108" s="5"/>
      <c r="D108" s="3">
        <v>14.993974</v>
      </c>
      <c r="E108" s="3">
        <v>20</v>
      </c>
      <c r="F108" s="3">
        <f t="shared" ref="F108:F112" si="75">D108*E108</f>
        <v>299.87948</v>
      </c>
      <c r="G108" s="3">
        <v>301</v>
      </c>
      <c r="H108" s="3">
        <f t="shared" ref="H108:H112" si="76">G108*340</f>
        <v>102340</v>
      </c>
      <c r="I108" s="3">
        <v>6.0220000000000003E+23</v>
      </c>
      <c r="J108" s="3">
        <f>I108/H108</f>
        <v>5.8843072112565955E+18</v>
      </c>
      <c r="K108" s="3">
        <f t="shared" ref="K108:K112" si="77">J108*F108/1000000000000</f>
        <v>1764582986.6718781</v>
      </c>
      <c r="L108" s="4" t="e">
        <f>K108/C108</f>
        <v>#DIV/0!</v>
      </c>
      <c r="M108" s="4"/>
      <c r="N108" s="4"/>
      <c r="O108" s="4"/>
    </row>
    <row r="109" spans="1:15" x14ac:dyDescent="0.35">
      <c r="B109" t="s">
        <v>51</v>
      </c>
      <c r="C109" s="5"/>
      <c r="D109" s="3">
        <v>14.230660500000001</v>
      </c>
      <c r="E109" s="3">
        <v>20</v>
      </c>
      <c r="F109" s="3">
        <f t="shared" si="75"/>
        <v>284.61321000000004</v>
      </c>
      <c r="G109" s="3">
        <v>1504</v>
      </c>
      <c r="H109" s="3">
        <f t="shared" si="76"/>
        <v>511360</v>
      </c>
      <c r="I109" s="3">
        <v>6.0220000000000003E+23</v>
      </c>
      <c r="J109" s="3">
        <f t="shared" ref="J109:J112" si="78">I109/H109</f>
        <v>1.1776439299123907E+18</v>
      </c>
      <c r="K109" s="3">
        <f t="shared" si="77"/>
        <v>335173019.12938052</v>
      </c>
      <c r="L109" s="4" t="e">
        <f t="shared" ref="L109:L112" si="79">K109/C109</f>
        <v>#DIV/0!</v>
      </c>
      <c r="M109" s="4"/>
      <c r="N109" s="4"/>
      <c r="O109" s="4"/>
    </row>
    <row r="110" spans="1:15" x14ac:dyDescent="0.35">
      <c r="B110" t="s">
        <v>14</v>
      </c>
      <c r="C110" s="5"/>
      <c r="D110" s="3">
        <v>22.149535</v>
      </c>
      <c r="E110" s="3">
        <v>20</v>
      </c>
      <c r="F110" s="3">
        <f t="shared" si="75"/>
        <v>442.9907</v>
      </c>
      <c r="G110" s="3">
        <v>1000</v>
      </c>
      <c r="H110" s="3">
        <f t="shared" si="76"/>
        <v>340000</v>
      </c>
      <c r="I110" s="3">
        <v>6.0220000000000003E+23</v>
      </c>
      <c r="J110" s="3">
        <f t="shared" si="78"/>
        <v>1.7711764705882353E+18</v>
      </c>
      <c r="K110" s="3">
        <f t="shared" si="77"/>
        <v>784614704.52941179</v>
      </c>
      <c r="L110" s="4" t="e">
        <f t="shared" si="79"/>
        <v>#DIV/0!</v>
      </c>
      <c r="M110" s="4"/>
      <c r="N110" s="4"/>
      <c r="O110" s="4"/>
    </row>
    <row r="111" spans="1:15" x14ac:dyDescent="0.35">
      <c r="B111" t="s">
        <v>15</v>
      </c>
      <c r="C111" s="5"/>
      <c r="D111" s="3">
        <v>22.246123000000001</v>
      </c>
      <c r="E111" s="3">
        <v>20</v>
      </c>
      <c r="F111" s="3">
        <f t="shared" si="75"/>
        <v>444.92246</v>
      </c>
      <c r="G111" s="3">
        <v>964</v>
      </c>
      <c r="H111" s="3">
        <f t="shared" si="76"/>
        <v>327760</v>
      </c>
      <c r="I111" s="3">
        <v>6.0220000000000003E+23</v>
      </c>
      <c r="J111" s="3">
        <f t="shared" si="78"/>
        <v>1.8373199902367588E+18</v>
      </c>
      <c r="K111" s="3">
        <f t="shared" si="77"/>
        <v>817464929.86331475</v>
      </c>
      <c r="L111" s="4" t="e">
        <f t="shared" si="79"/>
        <v>#DIV/0!</v>
      </c>
      <c r="M111" s="4"/>
      <c r="N111" s="4"/>
      <c r="O111" s="4"/>
    </row>
    <row r="112" spans="1:15" x14ac:dyDescent="0.35">
      <c r="B112" t="s">
        <v>16</v>
      </c>
      <c r="C112" s="5"/>
      <c r="D112" s="3">
        <v>23.480302999999999</v>
      </c>
      <c r="E112" s="3">
        <v>20</v>
      </c>
      <c r="F112" s="3">
        <f t="shared" si="75"/>
        <v>469.60605999999996</v>
      </c>
      <c r="G112" s="3">
        <v>991</v>
      </c>
      <c r="H112" s="3">
        <f t="shared" si="76"/>
        <v>336940</v>
      </c>
      <c r="I112" s="3">
        <v>6.0220000000000003E+23</v>
      </c>
      <c r="J112" s="3">
        <f t="shared" si="78"/>
        <v>1.787261827031519E+18</v>
      </c>
      <c r="K112" s="3">
        <f t="shared" si="77"/>
        <v>839308984.78067303</v>
      </c>
      <c r="L112" s="4" t="e">
        <f t="shared" si="79"/>
        <v>#DIV/0!</v>
      </c>
      <c r="M112" s="4"/>
      <c r="N112" s="4"/>
      <c r="O112" s="4"/>
    </row>
    <row r="113" spans="1:15" x14ac:dyDescent="0.35">
      <c r="C113" s="5"/>
      <c r="M113" s="4"/>
      <c r="N113" s="4"/>
      <c r="O113" s="4"/>
    </row>
    <row r="114" spans="1:15" x14ac:dyDescent="0.35">
      <c r="A114" t="s">
        <v>32</v>
      </c>
      <c r="B114" t="s">
        <v>49</v>
      </c>
      <c r="C114" s="5"/>
      <c r="D114" s="3">
        <v>25.807805500000001</v>
      </c>
      <c r="E114" s="3">
        <v>20</v>
      </c>
      <c r="F114" s="3">
        <f>D114*E114</f>
        <v>516.15611000000001</v>
      </c>
      <c r="G114" s="3">
        <v>613</v>
      </c>
      <c r="H114" s="3">
        <f>G114*340</f>
        <v>208420</v>
      </c>
      <c r="I114" s="3">
        <v>6.0220000000000003E+23</v>
      </c>
      <c r="J114" s="3">
        <f>I114/H114</f>
        <v>2.8893580270607427E+18</v>
      </c>
      <c r="K114" s="3">
        <f>J114*F114/1000000000000</f>
        <v>1491359799.6449478</v>
      </c>
      <c r="L114" s="4" t="e">
        <f>K114/C114</f>
        <v>#DIV/0!</v>
      </c>
      <c r="M114" s="4" t="e">
        <f>AVERAGE(L114:L119)</f>
        <v>#DIV/0!</v>
      </c>
      <c r="N114" s="4" t="e">
        <f>STDEVA(L114:L119)</f>
        <v>#DIV/0!</v>
      </c>
      <c r="O114" s="4" t="e">
        <f>N114*100/M114</f>
        <v>#DIV/0!</v>
      </c>
    </row>
    <row r="115" spans="1:15" x14ac:dyDescent="0.35">
      <c r="B115" t="s">
        <v>50</v>
      </c>
      <c r="C115" s="5"/>
      <c r="D115" s="3">
        <v>14.993974</v>
      </c>
      <c r="E115" s="3">
        <v>20</v>
      </c>
      <c r="F115" s="3">
        <f t="shared" ref="F115:F119" si="80">D115*E115</f>
        <v>299.87948</v>
      </c>
      <c r="G115" s="3">
        <v>301</v>
      </c>
      <c r="H115" s="3">
        <f t="shared" ref="H115:H119" si="81">G115*340</f>
        <v>102340</v>
      </c>
      <c r="I115" s="3">
        <v>6.0220000000000003E+23</v>
      </c>
      <c r="J115" s="3">
        <f>I115/H115</f>
        <v>5.8843072112565955E+18</v>
      </c>
      <c r="K115" s="3">
        <f t="shared" ref="K115:K119" si="82">J115*F115/1000000000000</f>
        <v>1764582986.6718781</v>
      </c>
      <c r="L115" s="4" t="e">
        <f>K115/C115</f>
        <v>#DIV/0!</v>
      </c>
      <c r="M115" s="4"/>
      <c r="N115" s="4"/>
      <c r="O115" s="4"/>
    </row>
    <row r="116" spans="1:15" x14ac:dyDescent="0.35">
      <c r="B116" t="s">
        <v>51</v>
      </c>
      <c r="C116" s="5"/>
      <c r="D116" s="3">
        <v>14.230660500000001</v>
      </c>
      <c r="E116" s="3">
        <v>20</v>
      </c>
      <c r="F116" s="3">
        <f t="shared" si="80"/>
        <v>284.61321000000004</v>
      </c>
      <c r="G116" s="3">
        <v>1504</v>
      </c>
      <c r="H116" s="3">
        <f t="shared" si="81"/>
        <v>511360</v>
      </c>
      <c r="I116" s="3">
        <v>6.0220000000000003E+23</v>
      </c>
      <c r="J116" s="3">
        <f t="shared" ref="J116:J119" si="83">I116/H116</f>
        <v>1.1776439299123907E+18</v>
      </c>
      <c r="K116" s="3">
        <f t="shared" si="82"/>
        <v>335173019.12938052</v>
      </c>
      <c r="L116" s="4" t="e">
        <f t="shared" ref="L116:L119" si="84">K116/C116</f>
        <v>#DIV/0!</v>
      </c>
      <c r="M116" s="4"/>
      <c r="N116" s="4"/>
      <c r="O116" s="4"/>
    </row>
    <row r="117" spans="1:15" x14ac:dyDescent="0.35">
      <c r="B117" t="s">
        <v>14</v>
      </c>
      <c r="C117" s="5"/>
      <c r="D117" s="3">
        <v>22.149535</v>
      </c>
      <c r="E117" s="3">
        <v>20</v>
      </c>
      <c r="F117" s="3">
        <f t="shared" si="80"/>
        <v>442.9907</v>
      </c>
      <c r="G117" s="3">
        <v>1000</v>
      </c>
      <c r="H117" s="3">
        <f t="shared" si="81"/>
        <v>340000</v>
      </c>
      <c r="I117" s="3">
        <v>6.0220000000000003E+23</v>
      </c>
      <c r="J117" s="3">
        <f t="shared" si="83"/>
        <v>1.7711764705882353E+18</v>
      </c>
      <c r="K117" s="3">
        <f t="shared" si="82"/>
        <v>784614704.52941179</v>
      </c>
      <c r="L117" s="4" t="e">
        <f t="shared" si="84"/>
        <v>#DIV/0!</v>
      </c>
      <c r="M117" s="4"/>
      <c r="N117" s="4"/>
      <c r="O117" s="4"/>
    </row>
    <row r="118" spans="1:15" x14ac:dyDescent="0.35">
      <c r="B118" t="s">
        <v>15</v>
      </c>
      <c r="C118" s="5"/>
      <c r="D118" s="3">
        <v>22.246123000000001</v>
      </c>
      <c r="E118" s="3">
        <v>20</v>
      </c>
      <c r="F118" s="3">
        <f t="shared" si="80"/>
        <v>444.92246</v>
      </c>
      <c r="G118" s="3">
        <v>964</v>
      </c>
      <c r="H118" s="3">
        <f t="shared" si="81"/>
        <v>327760</v>
      </c>
      <c r="I118" s="3">
        <v>6.0220000000000003E+23</v>
      </c>
      <c r="J118" s="3">
        <f t="shared" si="83"/>
        <v>1.8373199902367588E+18</v>
      </c>
      <c r="K118" s="3">
        <f t="shared" si="82"/>
        <v>817464929.86331475</v>
      </c>
      <c r="L118" s="4" t="e">
        <f t="shared" si="84"/>
        <v>#DIV/0!</v>
      </c>
      <c r="M118" s="4"/>
      <c r="N118" s="4"/>
      <c r="O118" s="4"/>
    </row>
    <row r="119" spans="1:15" x14ac:dyDescent="0.35">
      <c r="B119" t="s">
        <v>16</v>
      </c>
      <c r="C119" s="5"/>
      <c r="D119" s="3">
        <v>23.480302999999999</v>
      </c>
      <c r="E119" s="3">
        <v>20</v>
      </c>
      <c r="F119" s="3">
        <f t="shared" si="80"/>
        <v>469.60605999999996</v>
      </c>
      <c r="G119" s="3">
        <v>991</v>
      </c>
      <c r="H119" s="3">
        <f t="shared" si="81"/>
        <v>336940</v>
      </c>
      <c r="I119" s="3">
        <v>6.0220000000000003E+23</v>
      </c>
      <c r="J119" s="3">
        <f t="shared" si="83"/>
        <v>1.787261827031519E+18</v>
      </c>
      <c r="K119" s="3">
        <f t="shared" si="82"/>
        <v>839308984.78067303</v>
      </c>
      <c r="L119" s="4" t="e">
        <f t="shared" si="84"/>
        <v>#DIV/0!</v>
      </c>
      <c r="M119" s="4"/>
      <c r="N119" s="4"/>
      <c r="O119" s="4"/>
    </row>
    <row r="120" spans="1:15" x14ac:dyDescent="0.35">
      <c r="C120" s="5"/>
      <c r="M120" s="4"/>
      <c r="N120" s="4"/>
      <c r="O120" s="4"/>
    </row>
    <row r="121" spans="1:15" x14ac:dyDescent="0.35">
      <c r="A121" t="s">
        <v>33</v>
      </c>
      <c r="B121" t="s">
        <v>49</v>
      </c>
      <c r="C121" s="5"/>
      <c r="D121" s="3">
        <v>25.807805500000001</v>
      </c>
      <c r="E121" s="3">
        <v>20</v>
      </c>
      <c r="F121" s="3">
        <f>D121*E121</f>
        <v>516.15611000000001</v>
      </c>
      <c r="G121" s="3">
        <v>613</v>
      </c>
      <c r="H121" s="3">
        <f>G121*340</f>
        <v>208420</v>
      </c>
      <c r="I121" s="3">
        <v>6.0220000000000003E+23</v>
      </c>
      <c r="J121" s="3">
        <f>I121/H121</f>
        <v>2.8893580270607427E+18</v>
      </c>
      <c r="K121" s="3">
        <f>J121*F121/1000000000000</f>
        <v>1491359799.6449478</v>
      </c>
      <c r="L121" s="4" t="e">
        <f>K121/C121</f>
        <v>#DIV/0!</v>
      </c>
      <c r="M121" s="4" t="e">
        <f>AVERAGE(L121:L126)</f>
        <v>#DIV/0!</v>
      </c>
      <c r="N121" s="4" t="e">
        <f>STDEVA(L121:L126)</f>
        <v>#DIV/0!</v>
      </c>
      <c r="O121" s="4" t="e">
        <f>N121*100/M121</f>
        <v>#DIV/0!</v>
      </c>
    </row>
    <row r="122" spans="1:15" x14ac:dyDescent="0.35">
      <c r="B122" t="s">
        <v>50</v>
      </c>
      <c r="C122" s="5"/>
      <c r="D122" s="3">
        <v>14.993974</v>
      </c>
      <c r="E122" s="3">
        <v>20</v>
      </c>
      <c r="F122" s="3">
        <f t="shared" ref="F122:F126" si="85">D122*E122</f>
        <v>299.87948</v>
      </c>
      <c r="G122" s="3">
        <v>301</v>
      </c>
      <c r="H122" s="3">
        <f t="shared" ref="H122:H126" si="86">G122*340</f>
        <v>102340</v>
      </c>
      <c r="I122" s="3">
        <v>6.0220000000000003E+23</v>
      </c>
      <c r="J122" s="3">
        <f>I122/H122</f>
        <v>5.8843072112565955E+18</v>
      </c>
      <c r="K122" s="3">
        <f t="shared" ref="K122:K126" si="87">J122*F122/1000000000000</f>
        <v>1764582986.6718781</v>
      </c>
      <c r="L122" s="4" t="e">
        <f>K122/C122</f>
        <v>#DIV/0!</v>
      </c>
      <c r="M122" s="4"/>
      <c r="N122" s="4"/>
      <c r="O122" s="4"/>
    </row>
    <row r="123" spans="1:15" x14ac:dyDescent="0.35">
      <c r="B123" t="s">
        <v>51</v>
      </c>
      <c r="C123" s="5"/>
      <c r="D123" s="3">
        <v>14.230660500000001</v>
      </c>
      <c r="E123" s="3">
        <v>20</v>
      </c>
      <c r="F123" s="3">
        <f t="shared" si="85"/>
        <v>284.61321000000004</v>
      </c>
      <c r="G123" s="3">
        <v>1504</v>
      </c>
      <c r="H123" s="3">
        <f t="shared" si="86"/>
        <v>511360</v>
      </c>
      <c r="I123" s="3">
        <v>6.0220000000000003E+23</v>
      </c>
      <c r="J123" s="3">
        <f t="shared" ref="J123:J126" si="88">I123/H123</f>
        <v>1.1776439299123907E+18</v>
      </c>
      <c r="K123" s="3">
        <f t="shared" si="87"/>
        <v>335173019.12938052</v>
      </c>
      <c r="L123" s="4" t="e">
        <f t="shared" ref="L123:L126" si="89">K123/C123</f>
        <v>#DIV/0!</v>
      </c>
      <c r="M123" s="4"/>
      <c r="N123" s="4"/>
      <c r="O123" s="4"/>
    </row>
    <row r="124" spans="1:15" x14ac:dyDescent="0.35">
      <c r="B124" t="s">
        <v>14</v>
      </c>
      <c r="C124" s="5"/>
      <c r="D124" s="3">
        <v>22.149535</v>
      </c>
      <c r="E124" s="3">
        <v>20</v>
      </c>
      <c r="F124" s="3">
        <f t="shared" si="85"/>
        <v>442.9907</v>
      </c>
      <c r="G124" s="3">
        <v>1000</v>
      </c>
      <c r="H124" s="3">
        <f t="shared" si="86"/>
        <v>340000</v>
      </c>
      <c r="I124" s="3">
        <v>6.0220000000000003E+23</v>
      </c>
      <c r="J124" s="3">
        <f t="shared" si="88"/>
        <v>1.7711764705882353E+18</v>
      </c>
      <c r="K124" s="3">
        <f t="shared" si="87"/>
        <v>784614704.52941179</v>
      </c>
      <c r="L124" s="4" t="e">
        <f t="shared" si="89"/>
        <v>#DIV/0!</v>
      </c>
      <c r="M124" s="4"/>
      <c r="N124" s="4"/>
      <c r="O124" s="4"/>
    </row>
    <row r="125" spans="1:15" x14ac:dyDescent="0.35">
      <c r="B125" t="s">
        <v>15</v>
      </c>
      <c r="C125" s="5"/>
      <c r="D125" s="3">
        <v>22.246123000000001</v>
      </c>
      <c r="E125" s="3">
        <v>20</v>
      </c>
      <c r="F125" s="3">
        <f t="shared" si="85"/>
        <v>444.92246</v>
      </c>
      <c r="G125" s="3">
        <v>964</v>
      </c>
      <c r="H125" s="3">
        <f t="shared" si="86"/>
        <v>327760</v>
      </c>
      <c r="I125" s="3">
        <v>6.0220000000000003E+23</v>
      </c>
      <c r="J125" s="3">
        <f t="shared" si="88"/>
        <v>1.8373199902367588E+18</v>
      </c>
      <c r="K125" s="3">
        <f t="shared" si="87"/>
        <v>817464929.86331475</v>
      </c>
      <c r="L125" s="4" t="e">
        <f t="shared" si="89"/>
        <v>#DIV/0!</v>
      </c>
      <c r="M125" s="4"/>
      <c r="N125" s="4"/>
      <c r="O125" s="4"/>
    </row>
    <row r="126" spans="1:15" x14ac:dyDescent="0.35">
      <c r="B126" t="s">
        <v>16</v>
      </c>
      <c r="C126" s="5"/>
      <c r="D126" s="3">
        <v>23.480302999999999</v>
      </c>
      <c r="E126" s="3">
        <v>20</v>
      </c>
      <c r="F126" s="3">
        <f t="shared" si="85"/>
        <v>469.60605999999996</v>
      </c>
      <c r="G126" s="3">
        <v>991</v>
      </c>
      <c r="H126" s="3">
        <f t="shared" si="86"/>
        <v>336940</v>
      </c>
      <c r="I126" s="3">
        <v>6.0220000000000003E+23</v>
      </c>
      <c r="J126" s="3">
        <f t="shared" si="88"/>
        <v>1.787261827031519E+18</v>
      </c>
      <c r="K126" s="3">
        <f t="shared" si="87"/>
        <v>839308984.78067303</v>
      </c>
      <c r="L126" s="4" t="e">
        <f t="shared" si="89"/>
        <v>#DIV/0!</v>
      </c>
      <c r="M126" s="4"/>
      <c r="N126" s="4"/>
      <c r="O126" s="4"/>
    </row>
    <row r="127" spans="1:15" x14ac:dyDescent="0.35">
      <c r="C127" s="5"/>
      <c r="M127" s="4"/>
      <c r="N127" s="4"/>
      <c r="O127" s="4"/>
    </row>
    <row r="128" spans="1:15" x14ac:dyDescent="0.35">
      <c r="A128" t="s">
        <v>34</v>
      </c>
      <c r="B128" t="s">
        <v>49</v>
      </c>
      <c r="C128" s="5"/>
      <c r="D128" s="3">
        <v>25.807805500000001</v>
      </c>
      <c r="E128" s="3">
        <v>20</v>
      </c>
      <c r="F128" s="3">
        <f>D128*E128</f>
        <v>516.15611000000001</v>
      </c>
      <c r="G128" s="3">
        <v>613</v>
      </c>
      <c r="H128" s="3">
        <f>G128*340</f>
        <v>208420</v>
      </c>
      <c r="I128" s="3">
        <v>6.0220000000000003E+23</v>
      </c>
      <c r="J128" s="3">
        <f>I128/H128</f>
        <v>2.8893580270607427E+18</v>
      </c>
      <c r="K128" s="3">
        <f>J128*F128/1000000000000</f>
        <v>1491359799.6449478</v>
      </c>
      <c r="L128" s="4" t="e">
        <f>K128/C128</f>
        <v>#DIV/0!</v>
      </c>
      <c r="M128" s="4" t="e">
        <f>AVERAGE(L128:L133)</f>
        <v>#DIV/0!</v>
      </c>
      <c r="N128" s="4" t="e">
        <f>STDEVA(L128:L133)</f>
        <v>#DIV/0!</v>
      </c>
      <c r="O128" s="4" t="e">
        <f>N128*100/M128</f>
        <v>#DIV/0!</v>
      </c>
    </row>
    <row r="129" spans="1:15" x14ac:dyDescent="0.35">
      <c r="B129" t="s">
        <v>50</v>
      </c>
      <c r="C129" s="5"/>
      <c r="D129" s="3">
        <v>14.993974</v>
      </c>
      <c r="E129" s="3">
        <v>20</v>
      </c>
      <c r="F129" s="3">
        <f t="shared" ref="F129:F133" si="90">D129*E129</f>
        <v>299.87948</v>
      </c>
      <c r="G129" s="3">
        <v>301</v>
      </c>
      <c r="H129" s="3">
        <f t="shared" ref="H129:H133" si="91">G129*340</f>
        <v>102340</v>
      </c>
      <c r="I129" s="3">
        <v>6.0220000000000003E+23</v>
      </c>
      <c r="J129" s="3">
        <f>I129/H129</f>
        <v>5.8843072112565955E+18</v>
      </c>
      <c r="K129" s="3">
        <f t="shared" ref="K129:K133" si="92">J129*F129/1000000000000</f>
        <v>1764582986.6718781</v>
      </c>
      <c r="L129" s="4" t="e">
        <f>K129/C129</f>
        <v>#DIV/0!</v>
      </c>
      <c r="M129" s="4"/>
      <c r="N129" s="4"/>
      <c r="O129" s="4"/>
    </row>
    <row r="130" spans="1:15" x14ac:dyDescent="0.35">
      <c r="B130" t="s">
        <v>51</v>
      </c>
      <c r="C130" s="5"/>
      <c r="D130" s="3">
        <v>14.230660500000001</v>
      </c>
      <c r="E130" s="3">
        <v>20</v>
      </c>
      <c r="F130" s="3">
        <f t="shared" si="90"/>
        <v>284.61321000000004</v>
      </c>
      <c r="G130" s="3">
        <v>1504</v>
      </c>
      <c r="H130" s="3">
        <f t="shared" si="91"/>
        <v>511360</v>
      </c>
      <c r="I130" s="3">
        <v>6.0220000000000003E+23</v>
      </c>
      <c r="J130" s="3">
        <f t="shared" ref="J130:J133" si="93">I130/H130</f>
        <v>1.1776439299123907E+18</v>
      </c>
      <c r="K130" s="3">
        <f t="shared" si="92"/>
        <v>335173019.12938052</v>
      </c>
      <c r="L130" s="4" t="e">
        <f t="shared" ref="L130:L133" si="94">K130/C130</f>
        <v>#DIV/0!</v>
      </c>
      <c r="M130" s="4"/>
      <c r="N130" s="4"/>
      <c r="O130" s="4"/>
    </row>
    <row r="131" spans="1:15" x14ac:dyDescent="0.35">
      <c r="B131" t="s">
        <v>14</v>
      </c>
      <c r="C131" s="5"/>
      <c r="D131" s="3">
        <v>22.149535</v>
      </c>
      <c r="E131" s="3">
        <v>20</v>
      </c>
      <c r="F131" s="3">
        <f t="shared" si="90"/>
        <v>442.9907</v>
      </c>
      <c r="G131" s="3">
        <v>1000</v>
      </c>
      <c r="H131" s="3">
        <f t="shared" si="91"/>
        <v>340000</v>
      </c>
      <c r="I131" s="3">
        <v>6.0220000000000003E+23</v>
      </c>
      <c r="J131" s="3">
        <f t="shared" si="93"/>
        <v>1.7711764705882353E+18</v>
      </c>
      <c r="K131" s="3">
        <f t="shared" si="92"/>
        <v>784614704.52941179</v>
      </c>
      <c r="L131" s="4" t="e">
        <f t="shared" si="94"/>
        <v>#DIV/0!</v>
      </c>
      <c r="M131" s="4"/>
      <c r="N131" s="4"/>
      <c r="O131" s="4"/>
    </row>
    <row r="132" spans="1:15" x14ac:dyDescent="0.35">
      <c r="B132" t="s">
        <v>15</v>
      </c>
      <c r="C132" s="5"/>
      <c r="D132" s="3">
        <v>22.246123000000001</v>
      </c>
      <c r="E132" s="3">
        <v>20</v>
      </c>
      <c r="F132" s="3">
        <f t="shared" si="90"/>
        <v>444.92246</v>
      </c>
      <c r="G132" s="3">
        <v>964</v>
      </c>
      <c r="H132" s="3">
        <f t="shared" si="91"/>
        <v>327760</v>
      </c>
      <c r="I132" s="3">
        <v>6.0220000000000003E+23</v>
      </c>
      <c r="J132" s="3">
        <f t="shared" si="93"/>
        <v>1.8373199902367588E+18</v>
      </c>
      <c r="K132" s="3">
        <f t="shared" si="92"/>
        <v>817464929.86331475</v>
      </c>
      <c r="L132" s="4" t="e">
        <f t="shared" si="94"/>
        <v>#DIV/0!</v>
      </c>
      <c r="M132" s="4"/>
      <c r="N132" s="4"/>
      <c r="O132" s="4"/>
    </row>
    <row r="133" spans="1:15" x14ac:dyDescent="0.35">
      <c r="B133" t="s">
        <v>16</v>
      </c>
      <c r="C133" s="5"/>
      <c r="D133" s="3">
        <v>23.480302999999999</v>
      </c>
      <c r="E133" s="3">
        <v>20</v>
      </c>
      <c r="F133" s="3">
        <f t="shared" si="90"/>
        <v>469.60605999999996</v>
      </c>
      <c r="G133" s="3">
        <v>991</v>
      </c>
      <c r="H133" s="3">
        <f t="shared" si="91"/>
        <v>336940</v>
      </c>
      <c r="I133" s="3">
        <v>6.0220000000000003E+23</v>
      </c>
      <c r="J133" s="3">
        <f t="shared" si="93"/>
        <v>1.787261827031519E+18</v>
      </c>
      <c r="K133" s="3">
        <f t="shared" si="92"/>
        <v>839308984.78067303</v>
      </c>
      <c r="L133" s="4" t="e">
        <f t="shared" si="94"/>
        <v>#DIV/0!</v>
      </c>
      <c r="M133" s="4"/>
      <c r="N133" s="4"/>
      <c r="O133" s="4"/>
    </row>
    <row r="134" spans="1:15" x14ac:dyDescent="0.35">
      <c r="C134" s="5"/>
      <c r="M134" s="4"/>
      <c r="N134" s="4"/>
      <c r="O134" s="4"/>
    </row>
    <row r="135" spans="1:15" x14ac:dyDescent="0.35">
      <c r="A135" t="s">
        <v>35</v>
      </c>
      <c r="B135" t="s">
        <v>49</v>
      </c>
      <c r="C135" s="5"/>
      <c r="D135" s="3">
        <v>25.807805500000001</v>
      </c>
      <c r="E135" s="3">
        <v>20</v>
      </c>
      <c r="F135" s="3">
        <f>D135*E135</f>
        <v>516.15611000000001</v>
      </c>
      <c r="G135" s="3">
        <v>613</v>
      </c>
      <c r="H135" s="3">
        <f>G135*340</f>
        <v>208420</v>
      </c>
      <c r="I135" s="3">
        <v>6.0220000000000003E+23</v>
      </c>
      <c r="J135" s="3">
        <f>I135/H135</f>
        <v>2.8893580270607427E+18</v>
      </c>
      <c r="K135" s="3">
        <f>J135*F135/1000000000000</f>
        <v>1491359799.6449478</v>
      </c>
      <c r="L135" s="4" t="e">
        <f>K135/C135</f>
        <v>#DIV/0!</v>
      </c>
      <c r="M135" s="4" t="e">
        <f>AVERAGE(L135:L140)</f>
        <v>#DIV/0!</v>
      </c>
      <c r="N135" s="4" t="e">
        <f>STDEVA(L135:L140)</f>
        <v>#DIV/0!</v>
      </c>
      <c r="O135" s="4" t="e">
        <f>N135*100/M135</f>
        <v>#DIV/0!</v>
      </c>
    </row>
    <row r="136" spans="1:15" x14ac:dyDescent="0.35">
      <c r="B136" t="s">
        <v>50</v>
      </c>
      <c r="C136" s="5"/>
      <c r="D136" s="3">
        <v>14.993974</v>
      </c>
      <c r="E136" s="3">
        <v>20</v>
      </c>
      <c r="F136" s="3">
        <f t="shared" ref="F136:F140" si="95">D136*E136</f>
        <v>299.87948</v>
      </c>
      <c r="G136" s="3">
        <v>301</v>
      </c>
      <c r="H136" s="3">
        <f t="shared" ref="H136:H140" si="96">G136*340</f>
        <v>102340</v>
      </c>
      <c r="I136" s="3">
        <v>6.0220000000000003E+23</v>
      </c>
      <c r="J136" s="3">
        <f>I136/H136</f>
        <v>5.8843072112565955E+18</v>
      </c>
      <c r="K136" s="3">
        <f t="shared" ref="K136:K140" si="97">J136*F136/1000000000000</f>
        <v>1764582986.6718781</v>
      </c>
      <c r="L136" s="4" t="e">
        <f>K136/C136</f>
        <v>#DIV/0!</v>
      </c>
      <c r="M136" s="4"/>
      <c r="N136" s="4"/>
      <c r="O136" s="4"/>
    </row>
    <row r="137" spans="1:15" x14ac:dyDescent="0.35">
      <c r="B137" t="s">
        <v>51</v>
      </c>
      <c r="C137" s="5"/>
      <c r="D137" s="3">
        <v>14.230660500000001</v>
      </c>
      <c r="E137" s="3">
        <v>20</v>
      </c>
      <c r="F137" s="3">
        <f t="shared" si="95"/>
        <v>284.61321000000004</v>
      </c>
      <c r="G137" s="3">
        <v>1504</v>
      </c>
      <c r="H137" s="3">
        <f t="shared" si="96"/>
        <v>511360</v>
      </c>
      <c r="I137" s="3">
        <v>6.0220000000000003E+23</v>
      </c>
      <c r="J137" s="3">
        <f t="shared" ref="J137:J140" si="98">I137/H137</f>
        <v>1.1776439299123907E+18</v>
      </c>
      <c r="K137" s="3">
        <f t="shared" si="97"/>
        <v>335173019.12938052</v>
      </c>
      <c r="L137" s="4" t="e">
        <f t="shared" ref="L137:L140" si="99">K137/C137</f>
        <v>#DIV/0!</v>
      </c>
      <c r="M137" s="4"/>
      <c r="N137" s="4"/>
      <c r="O137" s="4"/>
    </row>
    <row r="138" spans="1:15" x14ac:dyDescent="0.35">
      <c r="B138" t="s">
        <v>14</v>
      </c>
      <c r="C138" s="5"/>
      <c r="D138" s="3">
        <v>22.149535</v>
      </c>
      <c r="E138" s="3">
        <v>20</v>
      </c>
      <c r="F138" s="3">
        <f t="shared" si="95"/>
        <v>442.9907</v>
      </c>
      <c r="G138" s="3">
        <v>1000</v>
      </c>
      <c r="H138" s="3">
        <f t="shared" si="96"/>
        <v>340000</v>
      </c>
      <c r="I138" s="3">
        <v>6.0220000000000003E+23</v>
      </c>
      <c r="J138" s="3">
        <f t="shared" si="98"/>
        <v>1.7711764705882353E+18</v>
      </c>
      <c r="K138" s="3">
        <f t="shared" si="97"/>
        <v>784614704.52941179</v>
      </c>
      <c r="L138" s="4" t="e">
        <f t="shared" si="99"/>
        <v>#DIV/0!</v>
      </c>
      <c r="M138" s="4"/>
      <c r="N138" s="4"/>
      <c r="O138" s="4"/>
    </row>
    <row r="139" spans="1:15" x14ac:dyDescent="0.35">
      <c r="B139" t="s">
        <v>15</v>
      </c>
      <c r="C139" s="5"/>
      <c r="D139" s="3">
        <v>22.246123000000001</v>
      </c>
      <c r="E139" s="3">
        <v>20</v>
      </c>
      <c r="F139" s="3">
        <f t="shared" si="95"/>
        <v>444.92246</v>
      </c>
      <c r="G139" s="3">
        <v>964</v>
      </c>
      <c r="H139" s="3">
        <f t="shared" si="96"/>
        <v>327760</v>
      </c>
      <c r="I139" s="3">
        <v>6.0220000000000003E+23</v>
      </c>
      <c r="J139" s="3">
        <f t="shared" si="98"/>
        <v>1.8373199902367588E+18</v>
      </c>
      <c r="K139" s="3">
        <f t="shared" si="97"/>
        <v>817464929.86331475</v>
      </c>
      <c r="L139" s="4" t="e">
        <f t="shared" si="99"/>
        <v>#DIV/0!</v>
      </c>
      <c r="M139" s="4"/>
      <c r="N139" s="4"/>
      <c r="O139" s="4"/>
    </row>
    <row r="140" spans="1:15" x14ac:dyDescent="0.35">
      <c r="B140" t="s">
        <v>16</v>
      </c>
      <c r="C140" s="5"/>
      <c r="D140" s="3">
        <v>23.480302999999999</v>
      </c>
      <c r="E140" s="3">
        <v>20</v>
      </c>
      <c r="F140" s="3">
        <f t="shared" si="95"/>
        <v>469.60605999999996</v>
      </c>
      <c r="G140" s="3">
        <v>991</v>
      </c>
      <c r="H140" s="3">
        <f t="shared" si="96"/>
        <v>336940</v>
      </c>
      <c r="I140" s="3">
        <v>6.0220000000000003E+23</v>
      </c>
      <c r="J140" s="3">
        <f t="shared" si="98"/>
        <v>1.787261827031519E+18</v>
      </c>
      <c r="K140" s="3">
        <f t="shared" si="97"/>
        <v>839308984.78067303</v>
      </c>
      <c r="L140" s="4" t="e">
        <f t="shared" si="99"/>
        <v>#DIV/0!</v>
      </c>
      <c r="M140" s="4"/>
      <c r="N140" s="4"/>
      <c r="O140" s="4"/>
    </row>
    <row r="141" spans="1:15" x14ac:dyDescent="0.35">
      <c r="C141" s="5"/>
      <c r="M141" s="4"/>
      <c r="N141" s="4"/>
      <c r="O141" s="4"/>
    </row>
    <row r="142" spans="1:15" x14ac:dyDescent="0.35">
      <c r="A142" t="s">
        <v>36</v>
      </c>
      <c r="B142" t="s">
        <v>49</v>
      </c>
      <c r="C142" s="5"/>
      <c r="D142" s="3">
        <v>25.807805500000001</v>
      </c>
      <c r="E142" s="3">
        <v>20</v>
      </c>
      <c r="F142" s="3">
        <f>D142*E142</f>
        <v>516.15611000000001</v>
      </c>
      <c r="G142" s="3">
        <v>613</v>
      </c>
      <c r="H142" s="3">
        <f>G142*340</f>
        <v>208420</v>
      </c>
      <c r="I142" s="3">
        <v>6.0220000000000003E+23</v>
      </c>
      <c r="J142" s="3">
        <f>I142/H142</f>
        <v>2.8893580270607427E+18</v>
      </c>
      <c r="K142" s="3">
        <f>J142*F142/1000000000000</f>
        <v>1491359799.6449478</v>
      </c>
      <c r="L142" s="4" t="e">
        <f>K142/C142</f>
        <v>#DIV/0!</v>
      </c>
      <c r="M142" s="4" t="e">
        <f>AVERAGE(L142:L147)</f>
        <v>#DIV/0!</v>
      </c>
      <c r="N142" s="4" t="e">
        <f>STDEVA(L142:L147)</f>
        <v>#DIV/0!</v>
      </c>
      <c r="O142" s="4" t="e">
        <f>N142*100/M142</f>
        <v>#DIV/0!</v>
      </c>
    </row>
    <row r="143" spans="1:15" x14ac:dyDescent="0.35">
      <c r="B143" t="s">
        <v>50</v>
      </c>
      <c r="C143" s="5"/>
      <c r="D143" s="3">
        <v>14.993974</v>
      </c>
      <c r="E143" s="3">
        <v>20</v>
      </c>
      <c r="F143" s="3">
        <f t="shared" ref="F143:F147" si="100">D143*E143</f>
        <v>299.87948</v>
      </c>
      <c r="G143" s="3">
        <v>301</v>
      </c>
      <c r="H143" s="3">
        <f t="shared" ref="H143:H147" si="101">G143*340</f>
        <v>102340</v>
      </c>
      <c r="I143" s="3">
        <v>6.0220000000000003E+23</v>
      </c>
      <c r="J143" s="3">
        <f>I143/H143</f>
        <v>5.8843072112565955E+18</v>
      </c>
      <c r="K143" s="3">
        <f t="shared" ref="K143:K147" si="102">J143*F143/1000000000000</f>
        <v>1764582986.6718781</v>
      </c>
      <c r="L143" s="4" t="e">
        <f>K143/C143</f>
        <v>#DIV/0!</v>
      </c>
      <c r="M143" s="4"/>
      <c r="N143" s="4"/>
      <c r="O143" s="4"/>
    </row>
    <row r="144" spans="1:15" x14ac:dyDescent="0.35">
      <c r="B144" t="s">
        <v>51</v>
      </c>
      <c r="C144" s="5"/>
      <c r="D144" s="3">
        <v>14.230660500000001</v>
      </c>
      <c r="E144" s="3">
        <v>20</v>
      </c>
      <c r="F144" s="3">
        <f t="shared" si="100"/>
        <v>284.61321000000004</v>
      </c>
      <c r="G144" s="3">
        <v>1504</v>
      </c>
      <c r="H144" s="3">
        <f t="shared" si="101"/>
        <v>511360</v>
      </c>
      <c r="I144" s="3">
        <v>6.0220000000000003E+23</v>
      </c>
      <c r="J144" s="3">
        <f t="shared" ref="J144:J147" si="103">I144/H144</f>
        <v>1.1776439299123907E+18</v>
      </c>
      <c r="K144" s="3">
        <f t="shared" si="102"/>
        <v>335173019.12938052</v>
      </c>
      <c r="L144" s="4" t="e">
        <f t="shared" ref="L144:L147" si="104">K144/C144</f>
        <v>#DIV/0!</v>
      </c>
      <c r="M144" s="4"/>
      <c r="N144" s="4"/>
      <c r="O144" s="4"/>
    </row>
    <row r="145" spans="1:15" x14ac:dyDescent="0.35">
      <c r="B145" t="s">
        <v>14</v>
      </c>
      <c r="C145" s="5"/>
      <c r="D145" s="3">
        <v>22.149535</v>
      </c>
      <c r="E145" s="3">
        <v>20</v>
      </c>
      <c r="F145" s="3">
        <f t="shared" si="100"/>
        <v>442.9907</v>
      </c>
      <c r="G145" s="3">
        <v>1000</v>
      </c>
      <c r="H145" s="3">
        <f t="shared" si="101"/>
        <v>340000</v>
      </c>
      <c r="I145" s="3">
        <v>6.0220000000000003E+23</v>
      </c>
      <c r="J145" s="3">
        <f t="shared" si="103"/>
        <v>1.7711764705882353E+18</v>
      </c>
      <c r="K145" s="3">
        <f t="shared" si="102"/>
        <v>784614704.52941179</v>
      </c>
      <c r="L145" s="4" t="e">
        <f t="shared" si="104"/>
        <v>#DIV/0!</v>
      </c>
      <c r="M145" s="4"/>
      <c r="N145" s="4"/>
      <c r="O145" s="4"/>
    </row>
    <row r="146" spans="1:15" x14ac:dyDescent="0.35">
      <c r="B146" t="s">
        <v>15</v>
      </c>
      <c r="C146" s="5"/>
      <c r="D146" s="3">
        <v>22.246123000000001</v>
      </c>
      <c r="E146" s="3">
        <v>20</v>
      </c>
      <c r="F146" s="3">
        <f t="shared" si="100"/>
        <v>444.92246</v>
      </c>
      <c r="G146" s="3">
        <v>964</v>
      </c>
      <c r="H146" s="3">
        <f t="shared" si="101"/>
        <v>327760</v>
      </c>
      <c r="I146" s="3">
        <v>6.0220000000000003E+23</v>
      </c>
      <c r="J146" s="3">
        <f t="shared" si="103"/>
        <v>1.8373199902367588E+18</v>
      </c>
      <c r="K146" s="3">
        <f t="shared" si="102"/>
        <v>817464929.86331475</v>
      </c>
      <c r="L146" s="4" t="e">
        <f t="shared" si="104"/>
        <v>#DIV/0!</v>
      </c>
      <c r="M146" s="4"/>
      <c r="N146" s="4"/>
      <c r="O146" s="4"/>
    </row>
    <row r="147" spans="1:15" x14ac:dyDescent="0.35">
      <c r="B147" t="s">
        <v>16</v>
      </c>
      <c r="C147" s="5"/>
      <c r="D147" s="3">
        <v>23.480302999999999</v>
      </c>
      <c r="E147" s="3">
        <v>20</v>
      </c>
      <c r="F147" s="3">
        <f t="shared" si="100"/>
        <v>469.60605999999996</v>
      </c>
      <c r="G147" s="3">
        <v>991</v>
      </c>
      <c r="H147" s="3">
        <f t="shared" si="101"/>
        <v>336940</v>
      </c>
      <c r="I147" s="3">
        <v>6.0220000000000003E+23</v>
      </c>
      <c r="J147" s="3">
        <f t="shared" si="103"/>
        <v>1.787261827031519E+18</v>
      </c>
      <c r="K147" s="3">
        <f t="shared" si="102"/>
        <v>839308984.78067303</v>
      </c>
      <c r="L147" s="4" t="e">
        <f t="shared" si="104"/>
        <v>#DIV/0!</v>
      </c>
      <c r="M147" s="4"/>
      <c r="N147" s="4"/>
      <c r="O147" s="4"/>
    </row>
    <row r="148" spans="1:15" x14ac:dyDescent="0.35">
      <c r="C148" s="5"/>
      <c r="M148" s="4"/>
      <c r="N148" s="4"/>
      <c r="O148" s="4"/>
    </row>
    <row r="149" spans="1:15" x14ac:dyDescent="0.35">
      <c r="A149" t="s">
        <v>37</v>
      </c>
      <c r="B149" t="s">
        <v>49</v>
      </c>
      <c r="C149" s="5"/>
      <c r="D149" s="3">
        <v>25.807805500000001</v>
      </c>
      <c r="E149" s="3">
        <v>20</v>
      </c>
      <c r="F149" s="3">
        <f>D149*E149</f>
        <v>516.15611000000001</v>
      </c>
      <c r="G149" s="3">
        <v>613</v>
      </c>
      <c r="H149" s="3">
        <f>G149*340</f>
        <v>208420</v>
      </c>
      <c r="I149" s="3">
        <v>6.0220000000000003E+23</v>
      </c>
      <c r="J149" s="3">
        <f>I149/H149</f>
        <v>2.8893580270607427E+18</v>
      </c>
      <c r="K149" s="3">
        <f>J149*F149/1000000000000</f>
        <v>1491359799.6449478</v>
      </c>
      <c r="L149" s="4" t="e">
        <f>K149/C149</f>
        <v>#DIV/0!</v>
      </c>
      <c r="M149" s="4" t="e">
        <f>AVERAGE(L149:L154)</f>
        <v>#DIV/0!</v>
      </c>
      <c r="N149" s="4" t="e">
        <f>STDEVA(L149:L154)</f>
        <v>#DIV/0!</v>
      </c>
      <c r="O149" s="4" t="e">
        <f>N149*100/M149</f>
        <v>#DIV/0!</v>
      </c>
    </row>
    <row r="150" spans="1:15" x14ac:dyDescent="0.35">
      <c r="B150" t="s">
        <v>50</v>
      </c>
      <c r="C150" s="5"/>
      <c r="D150" s="3">
        <v>14.993974</v>
      </c>
      <c r="E150" s="3">
        <v>20</v>
      </c>
      <c r="F150" s="3">
        <f t="shared" ref="F150:F154" si="105">D150*E150</f>
        <v>299.87948</v>
      </c>
      <c r="G150" s="3">
        <v>301</v>
      </c>
      <c r="H150" s="3">
        <f t="shared" ref="H150:H154" si="106">G150*340</f>
        <v>102340</v>
      </c>
      <c r="I150" s="3">
        <v>6.0220000000000003E+23</v>
      </c>
      <c r="J150" s="3">
        <f>I150/H150</f>
        <v>5.8843072112565955E+18</v>
      </c>
      <c r="K150" s="3">
        <f t="shared" ref="K150:K154" si="107">J150*F150/1000000000000</f>
        <v>1764582986.6718781</v>
      </c>
      <c r="L150" s="4" t="e">
        <f>K150/C150</f>
        <v>#DIV/0!</v>
      </c>
      <c r="M150" s="4"/>
      <c r="N150" s="4"/>
      <c r="O150" s="4"/>
    </row>
    <row r="151" spans="1:15" x14ac:dyDescent="0.35">
      <c r="B151" t="s">
        <v>51</v>
      </c>
      <c r="C151" s="5"/>
      <c r="D151" s="3">
        <v>14.230660500000001</v>
      </c>
      <c r="E151" s="3">
        <v>20</v>
      </c>
      <c r="F151" s="3">
        <f t="shared" si="105"/>
        <v>284.61321000000004</v>
      </c>
      <c r="G151" s="3">
        <v>1504</v>
      </c>
      <c r="H151" s="3">
        <f t="shared" si="106"/>
        <v>511360</v>
      </c>
      <c r="I151" s="3">
        <v>6.0220000000000003E+23</v>
      </c>
      <c r="J151" s="3">
        <f t="shared" ref="J151:J154" si="108">I151/H151</f>
        <v>1.1776439299123907E+18</v>
      </c>
      <c r="K151" s="3">
        <f t="shared" si="107"/>
        <v>335173019.12938052</v>
      </c>
      <c r="L151" s="4" t="e">
        <f t="shared" ref="L151:L154" si="109">K151/C151</f>
        <v>#DIV/0!</v>
      </c>
      <c r="M151" s="4"/>
      <c r="N151" s="4"/>
      <c r="O151" s="4"/>
    </row>
    <row r="152" spans="1:15" x14ac:dyDescent="0.35">
      <c r="B152" t="s">
        <v>14</v>
      </c>
      <c r="C152" s="5"/>
      <c r="D152" s="3">
        <v>22.149535</v>
      </c>
      <c r="E152" s="3">
        <v>20</v>
      </c>
      <c r="F152" s="3">
        <f t="shared" si="105"/>
        <v>442.9907</v>
      </c>
      <c r="G152" s="3">
        <v>1000</v>
      </c>
      <c r="H152" s="3">
        <f t="shared" si="106"/>
        <v>340000</v>
      </c>
      <c r="I152" s="3">
        <v>6.0220000000000003E+23</v>
      </c>
      <c r="J152" s="3">
        <f t="shared" si="108"/>
        <v>1.7711764705882353E+18</v>
      </c>
      <c r="K152" s="3">
        <f t="shared" si="107"/>
        <v>784614704.52941179</v>
      </c>
      <c r="L152" s="4" t="e">
        <f t="shared" si="109"/>
        <v>#DIV/0!</v>
      </c>
      <c r="M152" s="4"/>
      <c r="N152" s="4"/>
      <c r="O152" s="4"/>
    </row>
    <row r="153" spans="1:15" x14ac:dyDescent="0.35">
      <c r="B153" t="s">
        <v>15</v>
      </c>
      <c r="C153" s="5"/>
      <c r="D153" s="3">
        <v>22.246123000000001</v>
      </c>
      <c r="E153" s="3">
        <v>20</v>
      </c>
      <c r="F153" s="3">
        <f t="shared" si="105"/>
        <v>444.92246</v>
      </c>
      <c r="G153" s="3">
        <v>964</v>
      </c>
      <c r="H153" s="3">
        <f t="shared" si="106"/>
        <v>327760</v>
      </c>
      <c r="I153" s="3">
        <v>6.0220000000000003E+23</v>
      </c>
      <c r="J153" s="3">
        <f t="shared" si="108"/>
        <v>1.8373199902367588E+18</v>
      </c>
      <c r="K153" s="3">
        <f t="shared" si="107"/>
        <v>817464929.86331475</v>
      </c>
      <c r="L153" s="4" t="e">
        <f t="shared" si="109"/>
        <v>#DIV/0!</v>
      </c>
      <c r="M153" s="4"/>
      <c r="N153" s="4"/>
      <c r="O153" s="4"/>
    </row>
    <row r="154" spans="1:15" x14ac:dyDescent="0.35">
      <c r="B154" t="s">
        <v>16</v>
      </c>
      <c r="C154" s="5"/>
      <c r="D154" s="3">
        <v>23.480302999999999</v>
      </c>
      <c r="E154" s="3">
        <v>20</v>
      </c>
      <c r="F154" s="3">
        <f t="shared" si="105"/>
        <v>469.60605999999996</v>
      </c>
      <c r="G154" s="3">
        <v>991</v>
      </c>
      <c r="H154" s="3">
        <f t="shared" si="106"/>
        <v>336940</v>
      </c>
      <c r="I154" s="3">
        <v>6.0220000000000003E+23</v>
      </c>
      <c r="J154" s="3">
        <f t="shared" si="108"/>
        <v>1.787261827031519E+18</v>
      </c>
      <c r="K154" s="3">
        <f t="shared" si="107"/>
        <v>839308984.78067303</v>
      </c>
      <c r="L154" s="4" t="e">
        <f t="shared" si="109"/>
        <v>#DIV/0!</v>
      </c>
      <c r="M154" s="4"/>
      <c r="N154" s="4"/>
      <c r="O154" s="4"/>
    </row>
    <row r="155" spans="1:15" x14ac:dyDescent="0.35">
      <c r="C155" s="5"/>
      <c r="M155" s="4"/>
      <c r="N155" s="4"/>
      <c r="O155" s="4"/>
    </row>
    <row r="156" spans="1:15" x14ac:dyDescent="0.35">
      <c r="A156" t="s">
        <v>38</v>
      </c>
      <c r="B156" t="s">
        <v>49</v>
      </c>
      <c r="C156" s="5"/>
      <c r="D156" s="3">
        <v>25.807805500000001</v>
      </c>
      <c r="E156" s="3">
        <v>20</v>
      </c>
      <c r="F156" s="3">
        <f>D156*E156</f>
        <v>516.15611000000001</v>
      </c>
      <c r="G156" s="3">
        <v>613</v>
      </c>
      <c r="H156" s="3">
        <f>G156*340</f>
        <v>208420</v>
      </c>
      <c r="I156" s="3">
        <v>6.0220000000000003E+23</v>
      </c>
      <c r="J156" s="3">
        <f>I156/H156</f>
        <v>2.8893580270607427E+18</v>
      </c>
      <c r="K156" s="3">
        <f>J156*F156/1000000000000</f>
        <v>1491359799.6449478</v>
      </c>
      <c r="L156" s="4" t="e">
        <f>K156/C156</f>
        <v>#DIV/0!</v>
      </c>
      <c r="M156" s="4" t="e">
        <f>AVERAGE(L156:L161)</f>
        <v>#DIV/0!</v>
      </c>
      <c r="N156" s="4" t="e">
        <f>STDEVA(L156:L161)</f>
        <v>#DIV/0!</v>
      </c>
      <c r="O156" s="4" t="e">
        <f>N156*100/M156</f>
        <v>#DIV/0!</v>
      </c>
    </row>
    <row r="157" spans="1:15" x14ac:dyDescent="0.35">
      <c r="B157" t="s">
        <v>50</v>
      </c>
      <c r="C157" s="5"/>
      <c r="D157" s="3">
        <v>14.993974</v>
      </c>
      <c r="E157" s="3">
        <v>20</v>
      </c>
      <c r="F157" s="3">
        <f t="shared" ref="F157:F161" si="110">D157*E157</f>
        <v>299.87948</v>
      </c>
      <c r="G157" s="3">
        <v>301</v>
      </c>
      <c r="H157" s="3">
        <f t="shared" ref="H157:H161" si="111">G157*340</f>
        <v>102340</v>
      </c>
      <c r="I157" s="3">
        <v>6.0220000000000003E+23</v>
      </c>
      <c r="J157" s="3">
        <f>I157/H157</f>
        <v>5.8843072112565955E+18</v>
      </c>
      <c r="K157" s="3">
        <f t="shared" ref="K157:K161" si="112">J157*F157/1000000000000</f>
        <v>1764582986.6718781</v>
      </c>
      <c r="L157" s="4" t="e">
        <f>K157/C157</f>
        <v>#DIV/0!</v>
      </c>
      <c r="M157" s="4"/>
      <c r="N157" s="4"/>
      <c r="O157" s="4"/>
    </row>
    <row r="158" spans="1:15" x14ac:dyDescent="0.35">
      <c r="B158" t="s">
        <v>51</v>
      </c>
      <c r="C158" s="5"/>
      <c r="D158" s="3">
        <v>14.230660500000001</v>
      </c>
      <c r="E158" s="3">
        <v>20</v>
      </c>
      <c r="F158" s="3">
        <f t="shared" si="110"/>
        <v>284.61321000000004</v>
      </c>
      <c r="G158" s="3">
        <v>1504</v>
      </c>
      <c r="H158" s="3">
        <f t="shared" si="111"/>
        <v>511360</v>
      </c>
      <c r="I158" s="3">
        <v>6.0220000000000003E+23</v>
      </c>
      <c r="J158" s="3">
        <f t="shared" ref="J158:J161" si="113">I158/H158</f>
        <v>1.1776439299123907E+18</v>
      </c>
      <c r="K158" s="3">
        <f t="shared" si="112"/>
        <v>335173019.12938052</v>
      </c>
      <c r="L158" s="4" t="e">
        <f t="shared" ref="L158:L161" si="114">K158/C158</f>
        <v>#DIV/0!</v>
      </c>
      <c r="M158" s="4"/>
      <c r="N158" s="4"/>
      <c r="O158" s="4"/>
    </row>
    <row r="159" spans="1:15" x14ac:dyDescent="0.35">
      <c r="B159" t="s">
        <v>14</v>
      </c>
      <c r="C159" s="5"/>
      <c r="D159" s="3">
        <v>22.149535</v>
      </c>
      <c r="E159" s="3">
        <v>20</v>
      </c>
      <c r="F159" s="3">
        <f t="shared" si="110"/>
        <v>442.9907</v>
      </c>
      <c r="G159" s="3">
        <v>1000</v>
      </c>
      <c r="H159" s="3">
        <f t="shared" si="111"/>
        <v>340000</v>
      </c>
      <c r="I159" s="3">
        <v>6.0220000000000003E+23</v>
      </c>
      <c r="J159" s="3">
        <f t="shared" si="113"/>
        <v>1.7711764705882353E+18</v>
      </c>
      <c r="K159" s="3">
        <f t="shared" si="112"/>
        <v>784614704.52941179</v>
      </c>
      <c r="L159" s="4" t="e">
        <f t="shared" si="114"/>
        <v>#DIV/0!</v>
      </c>
      <c r="M159" s="4"/>
      <c r="N159" s="4"/>
      <c r="O159" s="4"/>
    </row>
    <row r="160" spans="1:15" x14ac:dyDescent="0.35">
      <c r="B160" t="s">
        <v>15</v>
      </c>
      <c r="C160" s="5"/>
      <c r="D160" s="3">
        <v>22.246123000000001</v>
      </c>
      <c r="E160" s="3">
        <v>20</v>
      </c>
      <c r="F160" s="3">
        <f t="shared" si="110"/>
        <v>444.92246</v>
      </c>
      <c r="G160" s="3">
        <v>964</v>
      </c>
      <c r="H160" s="3">
        <f t="shared" si="111"/>
        <v>327760</v>
      </c>
      <c r="I160" s="3">
        <v>6.0220000000000003E+23</v>
      </c>
      <c r="J160" s="3">
        <f t="shared" si="113"/>
        <v>1.8373199902367588E+18</v>
      </c>
      <c r="K160" s="3">
        <f t="shared" si="112"/>
        <v>817464929.86331475</v>
      </c>
      <c r="L160" s="4" t="e">
        <f t="shared" si="114"/>
        <v>#DIV/0!</v>
      </c>
      <c r="M160" s="4"/>
      <c r="N160" s="4"/>
      <c r="O160" s="4"/>
    </row>
    <row r="161" spans="1:15" x14ac:dyDescent="0.35">
      <c r="B161" t="s">
        <v>16</v>
      </c>
      <c r="C161" s="5"/>
      <c r="D161" s="3">
        <v>23.480302999999999</v>
      </c>
      <c r="E161" s="3">
        <v>20</v>
      </c>
      <c r="F161" s="3">
        <f t="shared" si="110"/>
        <v>469.60605999999996</v>
      </c>
      <c r="G161" s="3">
        <v>991</v>
      </c>
      <c r="H161" s="3">
        <f t="shared" si="111"/>
        <v>336940</v>
      </c>
      <c r="I161" s="3">
        <v>6.0220000000000003E+23</v>
      </c>
      <c r="J161" s="3">
        <f t="shared" si="113"/>
        <v>1.787261827031519E+18</v>
      </c>
      <c r="K161" s="3">
        <f t="shared" si="112"/>
        <v>839308984.78067303</v>
      </c>
      <c r="L161" s="4" t="e">
        <f t="shared" si="114"/>
        <v>#DIV/0!</v>
      </c>
      <c r="M161" s="4"/>
      <c r="N161" s="4"/>
      <c r="O161" s="4"/>
    </row>
    <row r="162" spans="1:15" x14ac:dyDescent="0.35">
      <c r="C162" s="5"/>
      <c r="M162" s="4"/>
      <c r="N162" s="4"/>
      <c r="O162" s="4"/>
    </row>
    <row r="163" spans="1:15" x14ac:dyDescent="0.35">
      <c r="A163" t="s">
        <v>39</v>
      </c>
      <c r="B163" t="s">
        <v>49</v>
      </c>
      <c r="C163" s="5"/>
      <c r="D163" s="3">
        <v>25.807805500000001</v>
      </c>
      <c r="E163" s="3">
        <v>20</v>
      </c>
      <c r="F163" s="3">
        <f>D163*E163</f>
        <v>516.15611000000001</v>
      </c>
      <c r="G163" s="3">
        <v>613</v>
      </c>
      <c r="H163" s="3">
        <f>G163*340</f>
        <v>208420</v>
      </c>
      <c r="I163" s="3">
        <v>6.0220000000000003E+23</v>
      </c>
      <c r="J163" s="3">
        <f>I163/H163</f>
        <v>2.8893580270607427E+18</v>
      </c>
      <c r="K163" s="3">
        <f>J163*F163/1000000000000</f>
        <v>1491359799.6449478</v>
      </c>
      <c r="L163" s="4" t="e">
        <f>K163/C163</f>
        <v>#DIV/0!</v>
      </c>
      <c r="M163" s="4" t="e">
        <f>AVERAGE(L163:L168)</f>
        <v>#DIV/0!</v>
      </c>
      <c r="N163" s="4" t="e">
        <f>STDEVA(L163:L168)</f>
        <v>#DIV/0!</v>
      </c>
      <c r="O163" s="4" t="e">
        <f>N163*100/M163</f>
        <v>#DIV/0!</v>
      </c>
    </row>
    <row r="164" spans="1:15" x14ac:dyDescent="0.35">
      <c r="B164" t="s">
        <v>50</v>
      </c>
      <c r="C164" s="5"/>
      <c r="D164" s="3">
        <v>14.993974</v>
      </c>
      <c r="E164" s="3">
        <v>20</v>
      </c>
      <c r="F164" s="3">
        <f t="shared" ref="F164:F168" si="115">D164*E164</f>
        <v>299.87948</v>
      </c>
      <c r="G164" s="3">
        <v>301</v>
      </c>
      <c r="H164" s="3">
        <f t="shared" ref="H164:H168" si="116">G164*340</f>
        <v>102340</v>
      </c>
      <c r="I164" s="3">
        <v>6.0220000000000003E+23</v>
      </c>
      <c r="J164" s="3">
        <f>I164/H164</f>
        <v>5.8843072112565955E+18</v>
      </c>
      <c r="K164" s="3">
        <f t="shared" ref="K164:K168" si="117">J164*F164/1000000000000</f>
        <v>1764582986.6718781</v>
      </c>
      <c r="L164" s="4" t="e">
        <f>K164/C164</f>
        <v>#DIV/0!</v>
      </c>
      <c r="M164" s="4"/>
      <c r="N164" s="4"/>
      <c r="O164" s="4"/>
    </row>
    <row r="165" spans="1:15" x14ac:dyDescent="0.35">
      <c r="B165" t="s">
        <v>51</v>
      </c>
      <c r="C165" s="5"/>
      <c r="D165" s="3">
        <v>14.230660500000001</v>
      </c>
      <c r="E165" s="3">
        <v>20</v>
      </c>
      <c r="F165" s="3">
        <f t="shared" si="115"/>
        <v>284.61321000000004</v>
      </c>
      <c r="G165" s="3">
        <v>1504</v>
      </c>
      <c r="H165" s="3">
        <f t="shared" si="116"/>
        <v>511360</v>
      </c>
      <c r="I165" s="3">
        <v>6.0220000000000003E+23</v>
      </c>
      <c r="J165" s="3">
        <f t="shared" ref="J165:J168" si="118">I165/H165</f>
        <v>1.1776439299123907E+18</v>
      </c>
      <c r="K165" s="3">
        <f t="shared" si="117"/>
        <v>335173019.12938052</v>
      </c>
      <c r="L165" s="4" t="e">
        <f t="shared" ref="L165:L168" si="119">K165/C165</f>
        <v>#DIV/0!</v>
      </c>
      <c r="M165" s="4"/>
      <c r="N165" s="4"/>
      <c r="O165" s="4"/>
    </row>
    <row r="166" spans="1:15" x14ac:dyDescent="0.35">
      <c r="B166" t="s">
        <v>14</v>
      </c>
      <c r="C166" s="5"/>
      <c r="D166" s="3">
        <v>22.149535</v>
      </c>
      <c r="E166" s="3">
        <v>20</v>
      </c>
      <c r="F166" s="3">
        <f t="shared" si="115"/>
        <v>442.9907</v>
      </c>
      <c r="G166" s="3">
        <v>1000</v>
      </c>
      <c r="H166" s="3">
        <f t="shared" si="116"/>
        <v>340000</v>
      </c>
      <c r="I166" s="3">
        <v>6.0220000000000003E+23</v>
      </c>
      <c r="J166" s="3">
        <f t="shared" si="118"/>
        <v>1.7711764705882353E+18</v>
      </c>
      <c r="K166" s="3">
        <f t="shared" si="117"/>
        <v>784614704.52941179</v>
      </c>
      <c r="L166" s="4" t="e">
        <f t="shared" si="119"/>
        <v>#DIV/0!</v>
      </c>
      <c r="M166" s="4"/>
      <c r="N166" s="4"/>
      <c r="O166" s="4"/>
    </row>
    <row r="167" spans="1:15" x14ac:dyDescent="0.35">
      <c r="B167" t="s">
        <v>15</v>
      </c>
      <c r="C167" s="5"/>
      <c r="D167" s="3">
        <v>22.246123000000001</v>
      </c>
      <c r="E167" s="3">
        <v>20</v>
      </c>
      <c r="F167" s="3">
        <f t="shared" si="115"/>
        <v>444.92246</v>
      </c>
      <c r="G167" s="3">
        <v>964</v>
      </c>
      <c r="H167" s="3">
        <f t="shared" si="116"/>
        <v>327760</v>
      </c>
      <c r="I167" s="3">
        <v>6.0220000000000003E+23</v>
      </c>
      <c r="J167" s="3">
        <f t="shared" si="118"/>
        <v>1.8373199902367588E+18</v>
      </c>
      <c r="K167" s="3">
        <f t="shared" si="117"/>
        <v>817464929.86331475</v>
      </c>
      <c r="L167" s="4" t="e">
        <f t="shared" si="119"/>
        <v>#DIV/0!</v>
      </c>
      <c r="M167" s="4"/>
      <c r="N167" s="4"/>
      <c r="O167" s="4"/>
    </row>
    <row r="168" spans="1:15" x14ac:dyDescent="0.35">
      <c r="B168" t="s">
        <v>16</v>
      </c>
      <c r="C168" s="5"/>
      <c r="D168" s="3">
        <v>23.480302999999999</v>
      </c>
      <c r="E168" s="3">
        <v>20</v>
      </c>
      <c r="F168" s="3">
        <f t="shared" si="115"/>
        <v>469.60605999999996</v>
      </c>
      <c r="G168" s="3">
        <v>991</v>
      </c>
      <c r="H168" s="3">
        <f t="shared" si="116"/>
        <v>336940</v>
      </c>
      <c r="I168" s="3">
        <v>6.0220000000000003E+23</v>
      </c>
      <c r="J168" s="3">
        <f t="shared" si="118"/>
        <v>1.787261827031519E+18</v>
      </c>
      <c r="K168" s="3">
        <f t="shared" si="117"/>
        <v>839308984.78067303</v>
      </c>
      <c r="L168" s="4" t="e">
        <f t="shared" si="119"/>
        <v>#DIV/0!</v>
      </c>
      <c r="M168" s="4"/>
      <c r="N168" s="4"/>
      <c r="O168" s="4"/>
    </row>
    <row r="169" spans="1:15" x14ac:dyDescent="0.35">
      <c r="C169" s="5"/>
      <c r="M169" s="4"/>
      <c r="N169" s="4"/>
      <c r="O169" s="4"/>
    </row>
    <row r="170" spans="1:15" x14ac:dyDescent="0.35">
      <c r="A170" t="s">
        <v>40</v>
      </c>
      <c r="B170" t="s">
        <v>49</v>
      </c>
      <c r="C170" s="5"/>
      <c r="D170" s="3">
        <v>25.807805500000001</v>
      </c>
      <c r="E170" s="3">
        <v>20</v>
      </c>
      <c r="F170" s="3">
        <f>D170*E170</f>
        <v>516.15611000000001</v>
      </c>
      <c r="G170" s="3">
        <v>613</v>
      </c>
      <c r="H170" s="3">
        <f>G170*340</f>
        <v>208420</v>
      </c>
      <c r="I170" s="3">
        <v>6.0220000000000003E+23</v>
      </c>
      <c r="J170" s="3">
        <f>I170/H170</f>
        <v>2.8893580270607427E+18</v>
      </c>
      <c r="K170" s="3">
        <f>J170*F170/1000000000000</f>
        <v>1491359799.6449478</v>
      </c>
      <c r="L170" s="4" t="e">
        <f>K170/C170</f>
        <v>#DIV/0!</v>
      </c>
      <c r="M170" s="4" t="e">
        <f>AVERAGE(L170:L175)</f>
        <v>#DIV/0!</v>
      </c>
      <c r="N170" s="4" t="e">
        <f>STDEVA(L170:L175)</f>
        <v>#DIV/0!</v>
      </c>
      <c r="O170" s="4" t="e">
        <f>N170*100/M170</f>
        <v>#DIV/0!</v>
      </c>
    </row>
    <row r="171" spans="1:15" x14ac:dyDescent="0.35">
      <c r="B171" t="s">
        <v>50</v>
      </c>
      <c r="C171" s="5"/>
      <c r="D171" s="3">
        <v>14.993974</v>
      </c>
      <c r="E171" s="3">
        <v>20</v>
      </c>
      <c r="F171" s="3">
        <f t="shared" ref="F171:F175" si="120">D171*E171</f>
        <v>299.87948</v>
      </c>
      <c r="G171" s="3">
        <v>301</v>
      </c>
      <c r="H171" s="3">
        <f t="shared" ref="H171:H175" si="121">G171*340</f>
        <v>102340</v>
      </c>
      <c r="I171" s="3">
        <v>6.0220000000000003E+23</v>
      </c>
      <c r="J171" s="3">
        <f>I171/H171</f>
        <v>5.8843072112565955E+18</v>
      </c>
      <c r="K171" s="3">
        <f t="shared" ref="K171:K175" si="122">J171*F171/1000000000000</f>
        <v>1764582986.6718781</v>
      </c>
      <c r="L171" s="4" t="e">
        <f>K171/C171</f>
        <v>#DIV/0!</v>
      </c>
      <c r="M171" s="4"/>
      <c r="N171" s="4"/>
      <c r="O171" s="4"/>
    </row>
    <row r="172" spans="1:15" x14ac:dyDescent="0.35">
      <c r="B172" t="s">
        <v>51</v>
      </c>
      <c r="C172" s="5"/>
      <c r="D172" s="3">
        <v>14.230660500000001</v>
      </c>
      <c r="E172" s="3">
        <v>20</v>
      </c>
      <c r="F172" s="3">
        <f t="shared" si="120"/>
        <v>284.61321000000004</v>
      </c>
      <c r="G172" s="3">
        <v>1504</v>
      </c>
      <c r="H172" s="3">
        <f t="shared" si="121"/>
        <v>511360</v>
      </c>
      <c r="I172" s="3">
        <v>6.0220000000000003E+23</v>
      </c>
      <c r="J172" s="3">
        <f t="shared" ref="J172:J175" si="123">I172/H172</f>
        <v>1.1776439299123907E+18</v>
      </c>
      <c r="K172" s="3">
        <f t="shared" si="122"/>
        <v>335173019.12938052</v>
      </c>
      <c r="L172" s="4" t="e">
        <f t="shared" ref="L172:L175" si="124">K172/C172</f>
        <v>#DIV/0!</v>
      </c>
      <c r="M172" s="4"/>
      <c r="N172" s="4"/>
      <c r="O172" s="4"/>
    </row>
    <row r="173" spans="1:15" x14ac:dyDescent="0.35">
      <c r="B173" t="s">
        <v>14</v>
      </c>
      <c r="C173" s="5"/>
      <c r="D173" s="3">
        <v>22.149535</v>
      </c>
      <c r="E173" s="3">
        <v>20</v>
      </c>
      <c r="F173" s="3">
        <f t="shared" si="120"/>
        <v>442.9907</v>
      </c>
      <c r="G173" s="3">
        <v>1000</v>
      </c>
      <c r="H173" s="3">
        <f t="shared" si="121"/>
        <v>340000</v>
      </c>
      <c r="I173" s="3">
        <v>6.0220000000000003E+23</v>
      </c>
      <c r="J173" s="3">
        <f t="shared" si="123"/>
        <v>1.7711764705882353E+18</v>
      </c>
      <c r="K173" s="3">
        <f t="shared" si="122"/>
        <v>784614704.52941179</v>
      </c>
      <c r="L173" s="4" t="e">
        <f t="shared" si="124"/>
        <v>#DIV/0!</v>
      </c>
      <c r="M173" s="4"/>
      <c r="N173" s="4"/>
      <c r="O173" s="4"/>
    </row>
    <row r="174" spans="1:15" x14ac:dyDescent="0.35">
      <c r="B174" t="s">
        <v>15</v>
      </c>
      <c r="C174" s="5"/>
      <c r="D174" s="3">
        <v>22.246123000000001</v>
      </c>
      <c r="E174" s="3">
        <v>20</v>
      </c>
      <c r="F174" s="3">
        <f t="shared" si="120"/>
        <v>444.92246</v>
      </c>
      <c r="G174" s="3">
        <v>964</v>
      </c>
      <c r="H174" s="3">
        <f t="shared" si="121"/>
        <v>327760</v>
      </c>
      <c r="I174" s="3">
        <v>6.0220000000000003E+23</v>
      </c>
      <c r="J174" s="3">
        <f t="shared" si="123"/>
        <v>1.8373199902367588E+18</v>
      </c>
      <c r="K174" s="3">
        <f t="shared" si="122"/>
        <v>817464929.86331475</v>
      </c>
      <c r="L174" s="4" t="e">
        <f t="shared" si="124"/>
        <v>#DIV/0!</v>
      </c>
      <c r="M174" s="4"/>
      <c r="N174" s="4"/>
      <c r="O174" s="4"/>
    </row>
    <row r="175" spans="1:15" x14ac:dyDescent="0.35">
      <c r="B175" t="s">
        <v>16</v>
      </c>
      <c r="C175" s="5"/>
      <c r="D175" s="3">
        <v>23.480302999999999</v>
      </c>
      <c r="E175" s="3">
        <v>20</v>
      </c>
      <c r="F175" s="3">
        <f t="shared" si="120"/>
        <v>469.60605999999996</v>
      </c>
      <c r="G175" s="3">
        <v>991</v>
      </c>
      <c r="H175" s="3">
        <f t="shared" si="121"/>
        <v>336940</v>
      </c>
      <c r="I175" s="3">
        <v>6.0220000000000003E+23</v>
      </c>
      <c r="J175" s="3">
        <f t="shared" si="123"/>
        <v>1.787261827031519E+18</v>
      </c>
      <c r="K175" s="3">
        <f t="shared" si="122"/>
        <v>839308984.78067303</v>
      </c>
      <c r="L175" s="4" t="e">
        <f t="shared" si="124"/>
        <v>#DIV/0!</v>
      </c>
      <c r="M175" s="4"/>
      <c r="N175" s="4"/>
      <c r="O175" s="4"/>
    </row>
    <row r="176" spans="1:15" x14ac:dyDescent="0.35">
      <c r="C176" s="5"/>
      <c r="M176" s="4"/>
      <c r="N176" s="4"/>
      <c r="O176" s="4"/>
    </row>
    <row r="177" spans="1:15" x14ac:dyDescent="0.35">
      <c r="A177" t="s">
        <v>41</v>
      </c>
      <c r="B177" t="s">
        <v>49</v>
      </c>
      <c r="C177" s="5"/>
      <c r="D177" s="3">
        <v>25.807805500000001</v>
      </c>
      <c r="E177" s="3">
        <v>20</v>
      </c>
      <c r="F177" s="3">
        <f>D177*E177</f>
        <v>516.15611000000001</v>
      </c>
      <c r="G177" s="3">
        <v>613</v>
      </c>
      <c r="H177" s="3">
        <f>G177*340</f>
        <v>208420</v>
      </c>
      <c r="I177" s="3">
        <v>6.0220000000000003E+23</v>
      </c>
      <c r="J177" s="3">
        <f>I177/H177</f>
        <v>2.8893580270607427E+18</v>
      </c>
      <c r="K177" s="3">
        <f>J177*F177/1000000000000</f>
        <v>1491359799.6449478</v>
      </c>
      <c r="L177" s="4" t="e">
        <f>K177/C177</f>
        <v>#DIV/0!</v>
      </c>
      <c r="M177" s="4" t="e">
        <f>AVERAGE(L177:L182)</f>
        <v>#DIV/0!</v>
      </c>
      <c r="N177" s="4" t="e">
        <f>STDEVA(L177:L182)</f>
        <v>#DIV/0!</v>
      </c>
      <c r="O177" s="4" t="e">
        <f>N177*100/M177</f>
        <v>#DIV/0!</v>
      </c>
    </row>
    <row r="178" spans="1:15" x14ac:dyDescent="0.35">
      <c r="B178" t="s">
        <v>50</v>
      </c>
      <c r="C178" s="5"/>
      <c r="D178" s="3">
        <v>14.993974</v>
      </c>
      <c r="E178" s="3">
        <v>20</v>
      </c>
      <c r="F178" s="3">
        <f t="shared" ref="F178:F182" si="125">D178*E178</f>
        <v>299.87948</v>
      </c>
      <c r="G178" s="3">
        <v>301</v>
      </c>
      <c r="H178" s="3">
        <f t="shared" ref="H178:H182" si="126">G178*340</f>
        <v>102340</v>
      </c>
      <c r="I178" s="3">
        <v>6.0220000000000003E+23</v>
      </c>
      <c r="J178" s="3">
        <f>I178/H178</f>
        <v>5.8843072112565955E+18</v>
      </c>
      <c r="K178" s="3">
        <f t="shared" ref="K178:K182" si="127">J178*F178/1000000000000</f>
        <v>1764582986.6718781</v>
      </c>
      <c r="L178" s="4" t="e">
        <f>K178/C178</f>
        <v>#DIV/0!</v>
      </c>
      <c r="M178" s="4"/>
      <c r="N178" s="4"/>
      <c r="O178" s="4"/>
    </row>
    <row r="179" spans="1:15" x14ac:dyDescent="0.35">
      <c r="B179" t="s">
        <v>51</v>
      </c>
      <c r="C179" s="5"/>
      <c r="D179" s="3">
        <v>14.230660500000001</v>
      </c>
      <c r="E179" s="3">
        <v>20</v>
      </c>
      <c r="F179" s="3">
        <f t="shared" si="125"/>
        <v>284.61321000000004</v>
      </c>
      <c r="G179" s="3">
        <v>1504</v>
      </c>
      <c r="H179" s="3">
        <f t="shared" si="126"/>
        <v>511360</v>
      </c>
      <c r="I179" s="3">
        <v>6.0220000000000003E+23</v>
      </c>
      <c r="J179" s="3">
        <f t="shared" ref="J179:J182" si="128">I179/H179</f>
        <v>1.1776439299123907E+18</v>
      </c>
      <c r="K179" s="3">
        <f t="shared" si="127"/>
        <v>335173019.12938052</v>
      </c>
      <c r="L179" s="4" t="e">
        <f t="shared" ref="L179:L182" si="129">K179/C179</f>
        <v>#DIV/0!</v>
      </c>
      <c r="M179" s="4"/>
      <c r="N179" s="4"/>
      <c r="O179" s="4"/>
    </row>
    <row r="180" spans="1:15" x14ac:dyDescent="0.35">
      <c r="B180" t="s">
        <v>14</v>
      </c>
      <c r="C180" s="5"/>
      <c r="D180" s="3">
        <v>22.149535</v>
      </c>
      <c r="E180" s="3">
        <v>20</v>
      </c>
      <c r="F180" s="3">
        <f t="shared" si="125"/>
        <v>442.9907</v>
      </c>
      <c r="G180" s="3">
        <v>1000</v>
      </c>
      <c r="H180" s="3">
        <f t="shared" si="126"/>
        <v>340000</v>
      </c>
      <c r="I180" s="3">
        <v>6.0220000000000003E+23</v>
      </c>
      <c r="J180" s="3">
        <f t="shared" si="128"/>
        <v>1.7711764705882353E+18</v>
      </c>
      <c r="K180" s="3">
        <f t="shared" si="127"/>
        <v>784614704.52941179</v>
      </c>
      <c r="L180" s="4" t="e">
        <f t="shared" si="129"/>
        <v>#DIV/0!</v>
      </c>
      <c r="M180" s="4"/>
      <c r="N180" s="4"/>
      <c r="O180" s="4"/>
    </row>
    <row r="181" spans="1:15" x14ac:dyDescent="0.35">
      <c r="B181" t="s">
        <v>15</v>
      </c>
      <c r="C181" s="5"/>
      <c r="D181" s="3">
        <v>22.246123000000001</v>
      </c>
      <c r="E181" s="3">
        <v>20</v>
      </c>
      <c r="F181" s="3">
        <f t="shared" si="125"/>
        <v>444.92246</v>
      </c>
      <c r="G181" s="3">
        <v>964</v>
      </c>
      <c r="H181" s="3">
        <f t="shared" si="126"/>
        <v>327760</v>
      </c>
      <c r="I181" s="3">
        <v>6.0220000000000003E+23</v>
      </c>
      <c r="J181" s="3">
        <f t="shared" si="128"/>
        <v>1.8373199902367588E+18</v>
      </c>
      <c r="K181" s="3">
        <f t="shared" si="127"/>
        <v>817464929.86331475</v>
      </c>
      <c r="L181" s="4" t="e">
        <f t="shared" si="129"/>
        <v>#DIV/0!</v>
      </c>
      <c r="M181" s="4"/>
      <c r="N181" s="4"/>
      <c r="O181" s="4"/>
    </row>
    <row r="182" spans="1:15" x14ac:dyDescent="0.35">
      <c r="B182" t="s">
        <v>16</v>
      </c>
      <c r="C182" s="5"/>
      <c r="D182" s="3">
        <v>23.480302999999999</v>
      </c>
      <c r="E182" s="3">
        <v>20</v>
      </c>
      <c r="F182" s="3">
        <f t="shared" si="125"/>
        <v>469.60605999999996</v>
      </c>
      <c r="G182" s="3">
        <v>991</v>
      </c>
      <c r="H182" s="3">
        <f t="shared" si="126"/>
        <v>336940</v>
      </c>
      <c r="I182" s="3">
        <v>6.0220000000000003E+23</v>
      </c>
      <c r="J182" s="3">
        <f t="shared" si="128"/>
        <v>1.787261827031519E+18</v>
      </c>
      <c r="K182" s="3">
        <f t="shared" si="127"/>
        <v>839308984.78067303</v>
      </c>
      <c r="L182" s="4" t="e">
        <f t="shared" si="129"/>
        <v>#DIV/0!</v>
      </c>
      <c r="M182" s="4"/>
      <c r="N182" s="4"/>
      <c r="O182" s="4"/>
    </row>
    <row r="183" spans="1:15" x14ac:dyDescent="0.35">
      <c r="C183" s="5"/>
      <c r="M183" s="4"/>
      <c r="N183" s="4"/>
      <c r="O183" s="4"/>
    </row>
    <row r="184" spans="1:15" x14ac:dyDescent="0.35">
      <c r="A184" t="s">
        <v>42</v>
      </c>
      <c r="B184" t="s">
        <v>49</v>
      </c>
      <c r="C184" s="5"/>
      <c r="D184" s="3">
        <v>25.807805500000001</v>
      </c>
      <c r="E184" s="3">
        <v>20</v>
      </c>
      <c r="F184" s="3">
        <f>D184*E184</f>
        <v>516.15611000000001</v>
      </c>
      <c r="G184" s="3">
        <v>613</v>
      </c>
      <c r="H184" s="3">
        <f>G184*340</f>
        <v>208420</v>
      </c>
      <c r="I184" s="3">
        <v>6.0220000000000003E+23</v>
      </c>
      <c r="J184" s="3">
        <f>I184/H184</f>
        <v>2.8893580270607427E+18</v>
      </c>
      <c r="K184" s="3">
        <f>J184*F184/1000000000000</f>
        <v>1491359799.6449478</v>
      </c>
      <c r="L184" s="4" t="e">
        <f>K184/C184</f>
        <v>#DIV/0!</v>
      </c>
      <c r="M184" s="4" t="e">
        <f>AVERAGE(L184:L189)</f>
        <v>#DIV/0!</v>
      </c>
      <c r="N184" s="4" t="e">
        <f>STDEVA(L184:L189)</f>
        <v>#DIV/0!</v>
      </c>
      <c r="O184" s="4" t="e">
        <f>N184*100/M184</f>
        <v>#DIV/0!</v>
      </c>
    </row>
    <row r="185" spans="1:15" x14ac:dyDescent="0.35">
      <c r="B185" t="s">
        <v>50</v>
      </c>
      <c r="C185" s="5"/>
      <c r="D185" s="3">
        <v>14.993974</v>
      </c>
      <c r="E185" s="3">
        <v>20</v>
      </c>
      <c r="F185" s="3">
        <f t="shared" ref="F185:F189" si="130">D185*E185</f>
        <v>299.87948</v>
      </c>
      <c r="G185" s="3">
        <v>301</v>
      </c>
      <c r="H185" s="3">
        <f t="shared" ref="H185:H189" si="131">G185*340</f>
        <v>102340</v>
      </c>
      <c r="I185" s="3">
        <v>6.0220000000000003E+23</v>
      </c>
      <c r="J185" s="3">
        <f>I185/H185</f>
        <v>5.8843072112565955E+18</v>
      </c>
      <c r="K185" s="3">
        <f t="shared" ref="K185:K189" si="132">J185*F185/1000000000000</f>
        <v>1764582986.6718781</v>
      </c>
      <c r="L185" s="4" t="e">
        <f>K185/C185</f>
        <v>#DIV/0!</v>
      </c>
      <c r="M185" s="4"/>
      <c r="N185" s="4"/>
      <c r="O185" s="4"/>
    </row>
    <row r="186" spans="1:15" x14ac:dyDescent="0.35">
      <c r="B186" t="s">
        <v>51</v>
      </c>
      <c r="C186" s="5"/>
      <c r="D186" s="3">
        <v>14.230660500000001</v>
      </c>
      <c r="E186" s="3">
        <v>20</v>
      </c>
      <c r="F186" s="3">
        <f t="shared" si="130"/>
        <v>284.61321000000004</v>
      </c>
      <c r="G186" s="3">
        <v>1504</v>
      </c>
      <c r="H186" s="3">
        <f t="shared" si="131"/>
        <v>511360</v>
      </c>
      <c r="I186" s="3">
        <v>6.0220000000000003E+23</v>
      </c>
      <c r="J186" s="3">
        <f t="shared" ref="J186:J189" si="133">I186/H186</f>
        <v>1.1776439299123907E+18</v>
      </c>
      <c r="K186" s="3">
        <f t="shared" si="132"/>
        <v>335173019.12938052</v>
      </c>
      <c r="L186" s="4" t="e">
        <f t="shared" ref="L186:L189" si="134">K186/C186</f>
        <v>#DIV/0!</v>
      </c>
      <c r="M186" s="4"/>
      <c r="N186" s="4"/>
      <c r="O186" s="4"/>
    </row>
    <row r="187" spans="1:15" x14ac:dyDescent="0.35">
      <c r="B187" t="s">
        <v>14</v>
      </c>
      <c r="C187" s="5"/>
      <c r="D187" s="3">
        <v>22.149535</v>
      </c>
      <c r="E187" s="3">
        <v>20</v>
      </c>
      <c r="F187" s="3">
        <f t="shared" si="130"/>
        <v>442.9907</v>
      </c>
      <c r="G187" s="3">
        <v>1000</v>
      </c>
      <c r="H187" s="3">
        <f t="shared" si="131"/>
        <v>340000</v>
      </c>
      <c r="I187" s="3">
        <v>6.0220000000000003E+23</v>
      </c>
      <c r="J187" s="3">
        <f t="shared" si="133"/>
        <v>1.7711764705882353E+18</v>
      </c>
      <c r="K187" s="3">
        <f t="shared" si="132"/>
        <v>784614704.52941179</v>
      </c>
      <c r="L187" s="4" t="e">
        <f t="shared" si="134"/>
        <v>#DIV/0!</v>
      </c>
      <c r="M187" s="4"/>
      <c r="N187" s="4"/>
      <c r="O187" s="4"/>
    </row>
    <row r="188" spans="1:15" x14ac:dyDescent="0.35">
      <c r="B188" t="s">
        <v>15</v>
      </c>
      <c r="C188" s="5"/>
      <c r="D188" s="3">
        <v>22.246123000000001</v>
      </c>
      <c r="E188" s="3">
        <v>20</v>
      </c>
      <c r="F188" s="3">
        <f t="shared" si="130"/>
        <v>444.92246</v>
      </c>
      <c r="G188" s="3">
        <v>964</v>
      </c>
      <c r="H188" s="3">
        <f t="shared" si="131"/>
        <v>327760</v>
      </c>
      <c r="I188" s="3">
        <v>6.0220000000000003E+23</v>
      </c>
      <c r="J188" s="3">
        <f t="shared" si="133"/>
        <v>1.8373199902367588E+18</v>
      </c>
      <c r="K188" s="3">
        <f t="shared" si="132"/>
        <v>817464929.86331475</v>
      </c>
      <c r="L188" s="4" t="e">
        <f t="shared" si="134"/>
        <v>#DIV/0!</v>
      </c>
      <c r="M188" s="4"/>
      <c r="N188" s="4"/>
      <c r="O188" s="4"/>
    </row>
    <row r="189" spans="1:15" x14ac:dyDescent="0.35">
      <c r="B189" t="s">
        <v>16</v>
      </c>
      <c r="C189" s="5"/>
      <c r="D189" s="3">
        <v>23.480302999999999</v>
      </c>
      <c r="E189" s="3">
        <v>20</v>
      </c>
      <c r="F189" s="3">
        <f t="shared" si="130"/>
        <v>469.60605999999996</v>
      </c>
      <c r="G189" s="3">
        <v>991</v>
      </c>
      <c r="H189" s="3">
        <f t="shared" si="131"/>
        <v>336940</v>
      </c>
      <c r="I189" s="3">
        <v>6.0220000000000003E+23</v>
      </c>
      <c r="J189" s="3">
        <f t="shared" si="133"/>
        <v>1.787261827031519E+18</v>
      </c>
      <c r="K189" s="3">
        <f t="shared" si="132"/>
        <v>839308984.78067303</v>
      </c>
      <c r="L189" s="4" t="e">
        <f t="shared" si="134"/>
        <v>#DIV/0!</v>
      </c>
      <c r="M189" s="4"/>
      <c r="N189" s="4"/>
      <c r="O189" s="4"/>
    </row>
    <row r="190" spans="1:15" x14ac:dyDescent="0.35">
      <c r="C190" s="5"/>
      <c r="M190" s="4"/>
      <c r="N190" s="4"/>
      <c r="O190" s="4"/>
    </row>
    <row r="191" spans="1:15" x14ac:dyDescent="0.35">
      <c r="A191" t="s">
        <v>43</v>
      </c>
      <c r="B191" t="s">
        <v>49</v>
      </c>
      <c r="C191" s="5"/>
      <c r="D191" s="3">
        <v>25.807805500000001</v>
      </c>
      <c r="E191" s="3">
        <v>20</v>
      </c>
      <c r="F191" s="3">
        <f>D191*E191</f>
        <v>516.15611000000001</v>
      </c>
      <c r="G191" s="3">
        <v>613</v>
      </c>
      <c r="H191" s="3">
        <f>G191*340</f>
        <v>208420</v>
      </c>
      <c r="I191" s="3">
        <v>6.0220000000000003E+23</v>
      </c>
      <c r="J191" s="3">
        <f>I191/H191</f>
        <v>2.8893580270607427E+18</v>
      </c>
      <c r="K191" s="3">
        <f>J191*F191/1000000000000</f>
        <v>1491359799.6449478</v>
      </c>
      <c r="L191" s="4" t="e">
        <f>K191/C191</f>
        <v>#DIV/0!</v>
      </c>
      <c r="M191" s="4" t="e">
        <f>AVERAGE(L191:L196)</f>
        <v>#DIV/0!</v>
      </c>
      <c r="N191" s="4" t="e">
        <f>STDEVA(L191:L196)</f>
        <v>#DIV/0!</v>
      </c>
      <c r="O191" s="4" t="e">
        <f>N191*100/M191</f>
        <v>#DIV/0!</v>
      </c>
    </row>
    <row r="192" spans="1:15" x14ac:dyDescent="0.35">
      <c r="B192" t="s">
        <v>50</v>
      </c>
      <c r="C192" s="5"/>
      <c r="D192" s="3">
        <v>14.993974</v>
      </c>
      <c r="E192" s="3">
        <v>20</v>
      </c>
      <c r="F192" s="3">
        <f t="shared" ref="F192:F196" si="135">D192*E192</f>
        <v>299.87948</v>
      </c>
      <c r="G192" s="3">
        <v>301</v>
      </c>
      <c r="H192" s="3">
        <f t="shared" ref="H192:H196" si="136">G192*340</f>
        <v>102340</v>
      </c>
      <c r="I192" s="3">
        <v>6.0220000000000003E+23</v>
      </c>
      <c r="J192" s="3">
        <f>I192/H192</f>
        <v>5.8843072112565955E+18</v>
      </c>
      <c r="K192" s="3">
        <f t="shared" ref="K192:K196" si="137">J192*F192/1000000000000</f>
        <v>1764582986.6718781</v>
      </c>
      <c r="L192" s="4" t="e">
        <f>K192/C192</f>
        <v>#DIV/0!</v>
      </c>
      <c r="M192" s="4"/>
      <c r="N192" s="4"/>
      <c r="O192" s="4"/>
    </row>
    <row r="193" spans="1:15" x14ac:dyDescent="0.35">
      <c r="B193" t="s">
        <v>51</v>
      </c>
      <c r="C193" s="5"/>
      <c r="D193" s="3">
        <v>14.230660500000001</v>
      </c>
      <c r="E193" s="3">
        <v>20</v>
      </c>
      <c r="F193" s="3">
        <f t="shared" si="135"/>
        <v>284.61321000000004</v>
      </c>
      <c r="G193" s="3">
        <v>1504</v>
      </c>
      <c r="H193" s="3">
        <f t="shared" si="136"/>
        <v>511360</v>
      </c>
      <c r="I193" s="3">
        <v>6.0220000000000003E+23</v>
      </c>
      <c r="J193" s="3">
        <f t="shared" ref="J193:J196" si="138">I193/H193</f>
        <v>1.1776439299123907E+18</v>
      </c>
      <c r="K193" s="3">
        <f t="shared" si="137"/>
        <v>335173019.12938052</v>
      </c>
      <c r="L193" s="4" t="e">
        <f t="shared" ref="L193:L196" si="139">K193/C193</f>
        <v>#DIV/0!</v>
      </c>
      <c r="M193" s="4"/>
      <c r="N193" s="4"/>
      <c r="O193" s="4"/>
    </row>
    <row r="194" spans="1:15" x14ac:dyDescent="0.35">
      <c r="B194" t="s">
        <v>14</v>
      </c>
      <c r="C194" s="5"/>
      <c r="D194" s="3">
        <v>22.149535</v>
      </c>
      <c r="E194" s="3">
        <v>20</v>
      </c>
      <c r="F194" s="3">
        <f t="shared" si="135"/>
        <v>442.9907</v>
      </c>
      <c r="G194" s="3">
        <v>1000</v>
      </c>
      <c r="H194" s="3">
        <f t="shared" si="136"/>
        <v>340000</v>
      </c>
      <c r="I194" s="3">
        <v>6.0220000000000003E+23</v>
      </c>
      <c r="J194" s="3">
        <f t="shared" si="138"/>
        <v>1.7711764705882353E+18</v>
      </c>
      <c r="K194" s="3">
        <f t="shared" si="137"/>
        <v>784614704.52941179</v>
      </c>
      <c r="L194" s="4" t="e">
        <f t="shared" si="139"/>
        <v>#DIV/0!</v>
      </c>
      <c r="M194" s="4"/>
      <c r="N194" s="4"/>
      <c r="O194" s="4"/>
    </row>
    <row r="195" spans="1:15" x14ac:dyDescent="0.35">
      <c r="B195" t="s">
        <v>15</v>
      </c>
      <c r="C195" s="5"/>
      <c r="D195" s="3">
        <v>22.246123000000001</v>
      </c>
      <c r="E195" s="3">
        <v>20</v>
      </c>
      <c r="F195" s="3">
        <f t="shared" si="135"/>
        <v>444.92246</v>
      </c>
      <c r="G195" s="3">
        <v>964</v>
      </c>
      <c r="H195" s="3">
        <f t="shared" si="136"/>
        <v>327760</v>
      </c>
      <c r="I195" s="3">
        <v>6.0220000000000003E+23</v>
      </c>
      <c r="J195" s="3">
        <f t="shared" si="138"/>
        <v>1.8373199902367588E+18</v>
      </c>
      <c r="K195" s="3">
        <f t="shared" si="137"/>
        <v>817464929.86331475</v>
      </c>
      <c r="L195" s="4" t="e">
        <f t="shared" si="139"/>
        <v>#DIV/0!</v>
      </c>
      <c r="M195" s="4"/>
      <c r="N195" s="4"/>
      <c r="O195" s="4"/>
    </row>
    <row r="196" spans="1:15" x14ac:dyDescent="0.35">
      <c r="B196" t="s">
        <v>16</v>
      </c>
      <c r="C196" s="5"/>
      <c r="D196" s="3">
        <v>23.480302999999999</v>
      </c>
      <c r="E196" s="3">
        <v>20</v>
      </c>
      <c r="F196" s="3">
        <f t="shared" si="135"/>
        <v>469.60605999999996</v>
      </c>
      <c r="G196" s="3">
        <v>991</v>
      </c>
      <c r="H196" s="3">
        <f t="shared" si="136"/>
        <v>336940</v>
      </c>
      <c r="I196" s="3">
        <v>6.0220000000000003E+23</v>
      </c>
      <c r="J196" s="3">
        <f t="shared" si="138"/>
        <v>1.787261827031519E+18</v>
      </c>
      <c r="K196" s="3">
        <f t="shared" si="137"/>
        <v>839308984.78067303</v>
      </c>
      <c r="L196" s="4" t="e">
        <f t="shared" si="139"/>
        <v>#DIV/0!</v>
      </c>
      <c r="M196" s="4"/>
      <c r="N196" s="4"/>
      <c r="O196" s="4"/>
    </row>
    <row r="197" spans="1:15" x14ac:dyDescent="0.35">
      <c r="C197" s="5"/>
      <c r="M197" s="4"/>
      <c r="N197" s="4"/>
      <c r="O197" s="4"/>
    </row>
    <row r="198" spans="1:15" x14ac:dyDescent="0.35">
      <c r="A198" t="s">
        <v>44</v>
      </c>
      <c r="B198" t="s">
        <v>49</v>
      </c>
      <c r="C198" s="5"/>
      <c r="D198" s="3">
        <v>25.807805500000001</v>
      </c>
      <c r="E198" s="3">
        <v>20</v>
      </c>
      <c r="F198" s="3">
        <f>D198*E198</f>
        <v>516.15611000000001</v>
      </c>
      <c r="G198" s="3">
        <v>613</v>
      </c>
      <c r="H198" s="3">
        <f>G198*340</f>
        <v>208420</v>
      </c>
      <c r="I198" s="3">
        <v>6.0220000000000003E+23</v>
      </c>
      <c r="J198" s="3">
        <f>I198/H198</f>
        <v>2.8893580270607427E+18</v>
      </c>
      <c r="K198" s="3">
        <f>J198*F198/1000000000000</f>
        <v>1491359799.6449478</v>
      </c>
      <c r="L198" s="4" t="e">
        <f>K198/C198</f>
        <v>#DIV/0!</v>
      </c>
      <c r="M198" s="4" t="e">
        <f>AVERAGE(L198:L203)</f>
        <v>#DIV/0!</v>
      </c>
      <c r="N198" s="4" t="e">
        <f>STDEVA(L198:L203)</f>
        <v>#DIV/0!</v>
      </c>
      <c r="O198" s="4" t="e">
        <f>N198*100/M198</f>
        <v>#DIV/0!</v>
      </c>
    </row>
    <row r="199" spans="1:15" x14ac:dyDescent="0.35">
      <c r="B199" t="s">
        <v>50</v>
      </c>
      <c r="C199" s="5"/>
      <c r="D199" s="3">
        <v>14.993974</v>
      </c>
      <c r="E199" s="3">
        <v>20</v>
      </c>
      <c r="F199" s="3">
        <f t="shared" ref="F199:F203" si="140">D199*E199</f>
        <v>299.87948</v>
      </c>
      <c r="G199" s="3">
        <v>301</v>
      </c>
      <c r="H199" s="3">
        <f t="shared" ref="H199:H203" si="141">G199*340</f>
        <v>102340</v>
      </c>
      <c r="I199" s="3">
        <v>6.0220000000000003E+23</v>
      </c>
      <c r="J199" s="3">
        <f>I199/H199</f>
        <v>5.8843072112565955E+18</v>
      </c>
      <c r="K199" s="3">
        <f t="shared" ref="K199:K203" si="142">J199*F199/1000000000000</f>
        <v>1764582986.6718781</v>
      </c>
      <c r="L199" s="4" t="e">
        <f>K199/C199</f>
        <v>#DIV/0!</v>
      </c>
      <c r="M199" s="4"/>
      <c r="N199" s="4"/>
      <c r="O199" s="4"/>
    </row>
    <row r="200" spans="1:15" x14ac:dyDescent="0.35">
      <c r="B200" t="s">
        <v>51</v>
      </c>
      <c r="C200" s="5"/>
      <c r="D200" s="3">
        <v>14.230660500000001</v>
      </c>
      <c r="E200" s="3">
        <v>20</v>
      </c>
      <c r="F200" s="3">
        <f t="shared" si="140"/>
        <v>284.61321000000004</v>
      </c>
      <c r="G200" s="3">
        <v>1504</v>
      </c>
      <c r="H200" s="3">
        <f t="shared" si="141"/>
        <v>511360</v>
      </c>
      <c r="I200" s="3">
        <v>6.0220000000000003E+23</v>
      </c>
      <c r="J200" s="3">
        <f t="shared" ref="J200:J203" si="143">I200/H200</f>
        <v>1.1776439299123907E+18</v>
      </c>
      <c r="K200" s="3">
        <f t="shared" si="142"/>
        <v>335173019.12938052</v>
      </c>
      <c r="L200" s="4" t="e">
        <f t="shared" ref="L200:L203" si="144">K200/C200</f>
        <v>#DIV/0!</v>
      </c>
      <c r="M200" s="4"/>
      <c r="N200" s="4"/>
      <c r="O200" s="4"/>
    </row>
    <row r="201" spans="1:15" x14ac:dyDescent="0.35">
      <c r="B201" t="s">
        <v>14</v>
      </c>
      <c r="C201" s="5"/>
      <c r="D201" s="3">
        <v>22.149535</v>
      </c>
      <c r="E201" s="3">
        <v>20</v>
      </c>
      <c r="F201" s="3">
        <f t="shared" si="140"/>
        <v>442.9907</v>
      </c>
      <c r="G201" s="3">
        <v>1000</v>
      </c>
      <c r="H201" s="3">
        <f t="shared" si="141"/>
        <v>340000</v>
      </c>
      <c r="I201" s="3">
        <v>6.0220000000000003E+23</v>
      </c>
      <c r="J201" s="3">
        <f t="shared" si="143"/>
        <v>1.7711764705882353E+18</v>
      </c>
      <c r="K201" s="3">
        <f t="shared" si="142"/>
        <v>784614704.52941179</v>
      </c>
      <c r="L201" s="4" t="e">
        <f t="shared" si="144"/>
        <v>#DIV/0!</v>
      </c>
      <c r="M201" s="4"/>
      <c r="N201" s="4"/>
      <c r="O201" s="4"/>
    </row>
    <row r="202" spans="1:15" x14ac:dyDescent="0.35">
      <c r="B202" t="s">
        <v>15</v>
      </c>
      <c r="C202" s="5"/>
      <c r="D202" s="3">
        <v>22.246123000000001</v>
      </c>
      <c r="E202" s="3">
        <v>20</v>
      </c>
      <c r="F202" s="3">
        <f t="shared" si="140"/>
        <v>444.92246</v>
      </c>
      <c r="G202" s="3">
        <v>964</v>
      </c>
      <c r="H202" s="3">
        <f t="shared" si="141"/>
        <v>327760</v>
      </c>
      <c r="I202" s="3">
        <v>6.0220000000000003E+23</v>
      </c>
      <c r="J202" s="3">
        <f t="shared" si="143"/>
        <v>1.8373199902367588E+18</v>
      </c>
      <c r="K202" s="3">
        <f t="shared" si="142"/>
        <v>817464929.86331475</v>
      </c>
      <c r="L202" s="4" t="e">
        <f t="shared" si="144"/>
        <v>#DIV/0!</v>
      </c>
      <c r="M202" s="4"/>
      <c r="N202" s="4"/>
      <c r="O202" s="4"/>
    </row>
    <row r="203" spans="1:15" x14ac:dyDescent="0.35">
      <c r="B203" t="s">
        <v>16</v>
      </c>
      <c r="C203" s="5"/>
      <c r="D203" s="3">
        <v>23.480302999999999</v>
      </c>
      <c r="E203" s="3">
        <v>20</v>
      </c>
      <c r="F203" s="3">
        <f t="shared" si="140"/>
        <v>469.60605999999996</v>
      </c>
      <c r="G203" s="3">
        <v>991</v>
      </c>
      <c r="H203" s="3">
        <f t="shared" si="141"/>
        <v>336940</v>
      </c>
      <c r="I203" s="3">
        <v>6.0220000000000003E+23</v>
      </c>
      <c r="J203" s="3">
        <f t="shared" si="143"/>
        <v>1.787261827031519E+18</v>
      </c>
      <c r="K203" s="3">
        <f t="shared" si="142"/>
        <v>839308984.78067303</v>
      </c>
      <c r="L203" s="4" t="e">
        <f t="shared" si="144"/>
        <v>#DIV/0!</v>
      </c>
      <c r="M203" s="4"/>
      <c r="N203" s="4"/>
      <c r="O203" s="4"/>
    </row>
    <row r="204" spans="1:15" x14ac:dyDescent="0.35">
      <c r="C204" s="5"/>
      <c r="M204" s="4"/>
      <c r="N204" s="4"/>
      <c r="O204" s="4"/>
    </row>
    <row r="205" spans="1:15" x14ac:dyDescent="0.35">
      <c r="A205" t="s">
        <v>45</v>
      </c>
      <c r="B205" t="s">
        <v>49</v>
      </c>
      <c r="C205" s="5"/>
      <c r="D205" s="3">
        <v>25.807805500000001</v>
      </c>
      <c r="E205" s="3">
        <v>20</v>
      </c>
      <c r="F205" s="3">
        <f>D205*E205</f>
        <v>516.15611000000001</v>
      </c>
      <c r="G205" s="3">
        <v>613</v>
      </c>
      <c r="H205" s="3">
        <f>G205*340</f>
        <v>208420</v>
      </c>
      <c r="I205" s="3">
        <v>6.0220000000000003E+23</v>
      </c>
      <c r="J205" s="3">
        <f>I205/H205</f>
        <v>2.8893580270607427E+18</v>
      </c>
      <c r="K205" s="3">
        <f>J205*F205/1000000000000</f>
        <v>1491359799.6449478</v>
      </c>
      <c r="L205" s="4" t="e">
        <f>K205/C205</f>
        <v>#DIV/0!</v>
      </c>
      <c r="M205" s="4" t="e">
        <f>AVERAGE(L205:L210)</f>
        <v>#DIV/0!</v>
      </c>
      <c r="N205" s="4" t="e">
        <f>STDEVA(L205:L210)</f>
        <v>#DIV/0!</v>
      </c>
      <c r="O205" s="4" t="e">
        <f>N205*100/M205</f>
        <v>#DIV/0!</v>
      </c>
    </row>
    <row r="206" spans="1:15" x14ac:dyDescent="0.35">
      <c r="B206" t="s">
        <v>50</v>
      </c>
      <c r="C206" s="5"/>
      <c r="D206" s="3">
        <v>14.993974</v>
      </c>
      <c r="E206" s="3">
        <v>20</v>
      </c>
      <c r="F206" s="3">
        <f t="shared" ref="F206:F210" si="145">D206*E206</f>
        <v>299.87948</v>
      </c>
      <c r="G206" s="3">
        <v>301</v>
      </c>
      <c r="H206" s="3">
        <f t="shared" ref="H206:H210" si="146">G206*340</f>
        <v>102340</v>
      </c>
      <c r="I206" s="3">
        <v>6.0220000000000003E+23</v>
      </c>
      <c r="J206" s="3">
        <f>I206/H206</f>
        <v>5.8843072112565955E+18</v>
      </c>
      <c r="K206" s="3">
        <f t="shared" ref="K206:K210" si="147">J206*F206/1000000000000</f>
        <v>1764582986.6718781</v>
      </c>
      <c r="L206" s="4" t="e">
        <f>K206/C206</f>
        <v>#DIV/0!</v>
      </c>
      <c r="M206" s="4"/>
      <c r="N206" s="4"/>
      <c r="O206" s="4"/>
    </row>
    <row r="207" spans="1:15" x14ac:dyDescent="0.35">
      <c r="B207" t="s">
        <v>51</v>
      </c>
      <c r="C207" s="5"/>
      <c r="D207" s="3">
        <v>14.230660500000001</v>
      </c>
      <c r="E207" s="3">
        <v>20</v>
      </c>
      <c r="F207" s="3">
        <f t="shared" si="145"/>
        <v>284.61321000000004</v>
      </c>
      <c r="G207" s="3">
        <v>1504</v>
      </c>
      <c r="H207" s="3">
        <f t="shared" si="146"/>
        <v>511360</v>
      </c>
      <c r="I207" s="3">
        <v>6.0220000000000003E+23</v>
      </c>
      <c r="J207" s="3">
        <f t="shared" ref="J207:J210" si="148">I207/H207</f>
        <v>1.1776439299123907E+18</v>
      </c>
      <c r="K207" s="3">
        <f t="shared" si="147"/>
        <v>335173019.12938052</v>
      </c>
      <c r="L207" s="4" t="e">
        <f t="shared" ref="L207:L210" si="149">K207/C207</f>
        <v>#DIV/0!</v>
      </c>
      <c r="M207" s="4"/>
      <c r="N207" s="4"/>
      <c r="O207" s="4"/>
    </row>
    <row r="208" spans="1:15" x14ac:dyDescent="0.35">
      <c r="B208" t="s">
        <v>14</v>
      </c>
      <c r="C208" s="5"/>
      <c r="D208" s="3">
        <v>22.149535</v>
      </c>
      <c r="E208" s="3">
        <v>20</v>
      </c>
      <c r="F208" s="3">
        <f t="shared" si="145"/>
        <v>442.9907</v>
      </c>
      <c r="G208" s="3">
        <v>1000</v>
      </c>
      <c r="H208" s="3">
        <f t="shared" si="146"/>
        <v>340000</v>
      </c>
      <c r="I208" s="3">
        <v>6.0220000000000003E+23</v>
      </c>
      <c r="J208" s="3">
        <f t="shared" si="148"/>
        <v>1.7711764705882353E+18</v>
      </c>
      <c r="K208" s="3">
        <f t="shared" si="147"/>
        <v>784614704.52941179</v>
      </c>
      <c r="L208" s="4" t="e">
        <f t="shared" si="149"/>
        <v>#DIV/0!</v>
      </c>
      <c r="M208" s="4"/>
      <c r="N208" s="4"/>
      <c r="O208" s="4"/>
    </row>
    <row r="209" spans="1:15" x14ac:dyDescent="0.35">
      <c r="B209" t="s">
        <v>15</v>
      </c>
      <c r="C209" s="5"/>
      <c r="D209" s="3">
        <v>22.246123000000001</v>
      </c>
      <c r="E209" s="3">
        <v>20</v>
      </c>
      <c r="F209" s="3">
        <f t="shared" si="145"/>
        <v>444.92246</v>
      </c>
      <c r="G209" s="3">
        <v>964</v>
      </c>
      <c r="H209" s="3">
        <f t="shared" si="146"/>
        <v>327760</v>
      </c>
      <c r="I209" s="3">
        <v>6.0220000000000003E+23</v>
      </c>
      <c r="J209" s="3">
        <f t="shared" si="148"/>
        <v>1.8373199902367588E+18</v>
      </c>
      <c r="K209" s="3">
        <f t="shared" si="147"/>
        <v>817464929.86331475</v>
      </c>
      <c r="L209" s="4" t="e">
        <f t="shared" si="149"/>
        <v>#DIV/0!</v>
      </c>
      <c r="M209" s="4"/>
      <c r="N209" s="4"/>
      <c r="O209" s="4"/>
    </row>
    <row r="210" spans="1:15" x14ac:dyDescent="0.35">
      <c r="B210" t="s">
        <v>16</v>
      </c>
      <c r="C210" s="5"/>
      <c r="D210" s="3">
        <v>23.480302999999999</v>
      </c>
      <c r="E210" s="3">
        <v>20</v>
      </c>
      <c r="F210" s="3">
        <f t="shared" si="145"/>
        <v>469.60605999999996</v>
      </c>
      <c r="G210" s="3">
        <v>991</v>
      </c>
      <c r="H210" s="3">
        <f t="shared" si="146"/>
        <v>336940</v>
      </c>
      <c r="I210" s="3">
        <v>6.0220000000000003E+23</v>
      </c>
      <c r="J210" s="3">
        <f t="shared" si="148"/>
        <v>1.787261827031519E+18</v>
      </c>
      <c r="K210" s="3">
        <f t="shared" si="147"/>
        <v>839308984.78067303</v>
      </c>
      <c r="L210" s="4" t="e">
        <f t="shared" si="149"/>
        <v>#DIV/0!</v>
      </c>
      <c r="M210" s="4"/>
      <c r="N210" s="4"/>
      <c r="O210" s="4"/>
    </row>
    <row r="211" spans="1:15" x14ac:dyDescent="0.35">
      <c r="C211" s="5"/>
      <c r="M211" s="4"/>
      <c r="N211" s="4"/>
      <c r="O211" s="4"/>
    </row>
    <row r="212" spans="1:15" x14ac:dyDescent="0.35">
      <c r="A212" t="s">
        <v>46</v>
      </c>
      <c r="B212" t="s">
        <v>49</v>
      </c>
      <c r="C212" s="5"/>
      <c r="D212" s="3">
        <v>25.807805500000001</v>
      </c>
      <c r="E212" s="3">
        <v>20</v>
      </c>
      <c r="F212" s="3">
        <f>D212*E212</f>
        <v>516.15611000000001</v>
      </c>
      <c r="G212" s="3">
        <v>613</v>
      </c>
      <c r="H212" s="3">
        <f>G212*340</f>
        <v>208420</v>
      </c>
      <c r="I212" s="3">
        <v>6.0220000000000003E+23</v>
      </c>
      <c r="J212" s="3">
        <f>I212/H212</f>
        <v>2.8893580270607427E+18</v>
      </c>
      <c r="K212" s="3">
        <f>J212*F212/1000000000000</f>
        <v>1491359799.6449478</v>
      </c>
      <c r="L212" s="4" t="e">
        <f>K212/C212</f>
        <v>#DIV/0!</v>
      </c>
      <c r="M212" s="4" t="e">
        <f>AVERAGE(L212:L217)</f>
        <v>#DIV/0!</v>
      </c>
      <c r="N212" s="4" t="e">
        <f>STDEVA(L212:L217)</f>
        <v>#DIV/0!</v>
      </c>
      <c r="O212" s="4" t="e">
        <f>N212*100/M212</f>
        <v>#DIV/0!</v>
      </c>
    </row>
    <row r="213" spans="1:15" x14ac:dyDescent="0.35">
      <c r="B213" t="s">
        <v>50</v>
      </c>
      <c r="C213" s="5"/>
      <c r="D213" s="3">
        <v>14.993974</v>
      </c>
      <c r="E213" s="3">
        <v>20</v>
      </c>
      <c r="F213" s="3">
        <f t="shared" ref="F213:F217" si="150">D213*E213</f>
        <v>299.87948</v>
      </c>
      <c r="G213" s="3">
        <v>301</v>
      </c>
      <c r="H213" s="3">
        <f t="shared" ref="H213:H217" si="151">G213*340</f>
        <v>102340</v>
      </c>
      <c r="I213" s="3">
        <v>6.0220000000000003E+23</v>
      </c>
      <c r="J213" s="3">
        <f>I213/H213</f>
        <v>5.8843072112565955E+18</v>
      </c>
      <c r="K213" s="3">
        <f t="shared" ref="K213:K217" si="152">J213*F213/1000000000000</f>
        <v>1764582986.6718781</v>
      </c>
      <c r="L213" s="4" t="e">
        <f>K213/C213</f>
        <v>#DIV/0!</v>
      </c>
      <c r="M213" s="4"/>
      <c r="N213" s="4"/>
      <c r="O213" s="4"/>
    </row>
    <row r="214" spans="1:15" x14ac:dyDescent="0.35">
      <c r="B214" t="s">
        <v>51</v>
      </c>
      <c r="C214" s="5"/>
      <c r="D214" s="3">
        <v>14.230660500000001</v>
      </c>
      <c r="E214" s="3">
        <v>20</v>
      </c>
      <c r="F214" s="3">
        <f t="shared" si="150"/>
        <v>284.61321000000004</v>
      </c>
      <c r="G214" s="3">
        <v>1504</v>
      </c>
      <c r="H214" s="3">
        <f t="shared" si="151"/>
        <v>511360</v>
      </c>
      <c r="I214" s="3">
        <v>6.0220000000000003E+23</v>
      </c>
      <c r="J214" s="3">
        <f t="shared" ref="J214:J217" si="153">I214/H214</f>
        <v>1.1776439299123907E+18</v>
      </c>
      <c r="K214" s="3">
        <f t="shared" si="152"/>
        <v>335173019.12938052</v>
      </c>
      <c r="L214" s="4" t="e">
        <f t="shared" ref="L214:L217" si="154">K214/C214</f>
        <v>#DIV/0!</v>
      </c>
      <c r="M214" s="4"/>
      <c r="N214" s="4"/>
      <c r="O214" s="4"/>
    </row>
    <row r="215" spans="1:15" x14ac:dyDescent="0.35">
      <c r="B215" t="s">
        <v>14</v>
      </c>
      <c r="C215" s="5"/>
      <c r="D215" s="3">
        <v>22.149535</v>
      </c>
      <c r="E215" s="3">
        <v>20</v>
      </c>
      <c r="F215" s="3">
        <f t="shared" si="150"/>
        <v>442.9907</v>
      </c>
      <c r="G215" s="3">
        <v>1000</v>
      </c>
      <c r="H215" s="3">
        <f t="shared" si="151"/>
        <v>340000</v>
      </c>
      <c r="I215" s="3">
        <v>6.0220000000000003E+23</v>
      </c>
      <c r="J215" s="3">
        <f t="shared" si="153"/>
        <v>1.7711764705882353E+18</v>
      </c>
      <c r="K215" s="3">
        <f t="shared" si="152"/>
        <v>784614704.52941179</v>
      </c>
      <c r="L215" s="4" t="e">
        <f t="shared" si="154"/>
        <v>#DIV/0!</v>
      </c>
      <c r="M215" s="4"/>
      <c r="N215" s="4"/>
      <c r="O215" s="4"/>
    </row>
    <row r="216" spans="1:15" x14ac:dyDescent="0.35">
      <c r="B216" t="s">
        <v>15</v>
      </c>
      <c r="C216" s="5"/>
      <c r="D216" s="3">
        <v>22.246123000000001</v>
      </c>
      <c r="E216" s="3">
        <v>20</v>
      </c>
      <c r="F216" s="3">
        <f t="shared" si="150"/>
        <v>444.92246</v>
      </c>
      <c r="G216" s="3">
        <v>964</v>
      </c>
      <c r="H216" s="3">
        <f t="shared" si="151"/>
        <v>327760</v>
      </c>
      <c r="I216" s="3">
        <v>6.0220000000000003E+23</v>
      </c>
      <c r="J216" s="3">
        <f t="shared" si="153"/>
        <v>1.8373199902367588E+18</v>
      </c>
      <c r="K216" s="3">
        <f t="shared" si="152"/>
        <v>817464929.86331475</v>
      </c>
      <c r="L216" s="4" t="e">
        <f t="shared" si="154"/>
        <v>#DIV/0!</v>
      </c>
      <c r="M216" s="4"/>
      <c r="N216" s="4"/>
      <c r="O216" s="4"/>
    </row>
    <row r="217" spans="1:15" x14ac:dyDescent="0.35">
      <c r="B217" t="s">
        <v>16</v>
      </c>
      <c r="C217" s="5"/>
      <c r="D217" s="3">
        <v>23.480302999999999</v>
      </c>
      <c r="E217" s="3">
        <v>20</v>
      </c>
      <c r="F217" s="3">
        <f t="shared" si="150"/>
        <v>469.60605999999996</v>
      </c>
      <c r="G217" s="3">
        <v>991</v>
      </c>
      <c r="H217" s="3">
        <f t="shared" si="151"/>
        <v>336940</v>
      </c>
      <c r="I217" s="3">
        <v>6.0220000000000003E+23</v>
      </c>
      <c r="J217" s="3">
        <f t="shared" si="153"/>
        <v>1.787261827031519E+18</v>
      </c>
      <c r="K217" s="3">
        <f t="shared" si="152"/>
        <v>839308984.78067303</v>
      </c>
      <c r="L217" s="4" t="e">
        <f t="shared" si="154"/>
        <v>#DIV/0!</v>
      </c>
      <c r="M217" s="4"/>
      <c r="N217" s="4"/>
      <c r="O217" s="4"/>
    </row>
    <row r="218" spans="1:15" x14ac:dyDescent="0.35">
      <c r="C218" s="5"/>
      <c r="M218" s="4"/>
      <c r="N218" s="4"/>
      <c r="O218" s="4"/>
    </row>
    <row r="219" spans="1:15" x14ac:dyDescent="0.35">
      <c r="A219" t="s">
        <v>47</v>
      </c>
      <c r="B219" t="s">
        <v>49</v>
      </c>
      <c r="C219" s="5"/>
      <c r="D219" s="3">
        <v>25.807805500000001</v>
      </c>
      <c r="E219" s="3">
        <v>20</v>
      </c>
      <c r="F219" s="3">
        <f>D219*E219</f>
        <v>516.15611000000001</v>
      </c>
      <c r="G219" s="3">
        <v>613</v>
      </c>
      <c r="H219" s="3">
        <f>G219*340</f>
        <v>208420</v>
      </c>
      <c r="I219" s="3">
        <v>6.0220000000000003E+23</v>
      </c>
      <c r="J219" s="3">
        <f>I219/H219</f>
        <v>2.8893580270607427E+18</v>
      </c>
      <c r="K219" s="3">
        <f>J219*F219/1000000000000</f>
        <v>1491359799.6449478</v>
      </c>
      <c r="L219" s="4" t="e">
        <f>K219/C219</f>
        <v>#DIV/0!</v>
      </c>
      <c r="M219" s="4" t="e">
        <f>AVERAGE(L219:L224)</f>
        <v>#DIV/0!</v>
      </c>
      <c r="N219" s="4" t="e">
        <f>STDEVA(L219:L224)</f>
        <v>#DIV/0!</v>
      </c>
      <c r="O219" s="4" t="e">
        <f>N219*100/M219</f>
        <v>#DIV/0!</v>
      </c>
    </row>
    <row r="220" spans="1:15" x14ac:dyDescent="0.35">
      <c r="B220" t="s">
        <v>50</v>
      </c>
      <c r="C220" s="5"/>
      <c r="D220" s="3">
        <v>14.993974</v>
      </c>
      <c r="E220" s="3">
        <v>20</v>
      </c>
      <c r="F220" s="3">
        <f t="shared" ref="F220:F224" si="155">D220*E220</f>
        <v>299.87948</v>
      </c>
      <c r="G220" s="3">
        <v>301</v>
      </c>
      <c r="H220" s="3">
        <f t="shared" ref="H220:H224" si="156">G220*340</f>
        <v>102340</v>
      </c>
      <c r="I220" s="3">
        <v>6.0220000000000003E+23</v>
      </c>
      <c r="J220" s="3">
        <f>I220/H220</f>
        <v>5.8843072112565955E+18</v>
      </c>
      <c r="K220" s="3">
        <f t="shared" ref="K220:K224" si="157">J220*F220/1000000000000</f>
        <v>1764582986.6718781</v>
      </c>
      <c r="L220" s="4" t="e">
        <f>K220/C220</f>
        <v>#DIV/0!</v>
      </c>
      <c r="M220" s="4"/>
      <c r="N220" s="4"/>
      <c r="O220" s="4"/>
    </row>
    <row r="221" spans="1:15" x14ac:dyDescent="0.35">
      <c r="B221" t="s">
        <v>51</v>
      </c>
      <c r="C221" s="5"/>
      <c r="D221" s="3">
        <v>14.230660500000001</v>
      </c>
      <c r="E221" s="3">
        <v>20</v>
      </c>
      <c r="F221" s="3">
        <f t="shared" si="155"/>
        <v>284.61321000000004</v>
      </c>
      <c r="G221" s="3">
        <v>1504</v>
      </c>
      <c r="H221" s="3">
        <f t="shared" si="156"/>
        <v>511360</v>
      </c>
      <c r="I221" s="3">
        <v>6.0220000000000003E+23</v>
      </c>
      <c r="J221" s="3">
        <f t="shared" ref="J221:J224" si="158">I221/H221</f>
        <v>1.1776439299123907E+18</v>
      </c>
      <c r="K221" s="3">
        <f t="shared" si="157"/>
        <v>335173019.12938052</v>
      </c>
      <c r="L221" s="4" t="e">
        <f t="shared" ref="L221:L224" si="159">K221/C221</f>
        <v>#DIV/0!</v>
      </c>
      <c r="M221" s="4"/>
      <c r="N221" s="4"/>
      <c r="O221" s="4"/>
    </row>
    <row r="222" spans="1:15" x14ac:dyDescent="0.35">
      <c r="B222" t="s">
        <v>14</v>
      </c>
      <c r="C222" s="5"/>
      <c r="D222" s="3">
        <v>22.149535</v>
      </c>
      <c r="E222" s="3">
        <v>20</v>
      </c>
      <c r="F222" s="3">
        <f t="shared" si="155"/>
        <v>442.9907</v>
      </c>
      <c r="G222" s="3">
        <v>1000</v>
      </c>
      <c r="H222" s="3">
        <f t="shared" si="156"/>
        <v>340000</v>
      </c>
      <c r="I222" s="3">
        <v>6.0220000000000003E+23</v>
      </c>
      <c r="J222" s="3">
        <f t="shared" si="158"/>
        <v>1.7711764705882353E+18</v>
      </c>
      <c r="K222" s="3">
        <f t="shared" si="157"/>
        <v>784614704.52941179</v>
      </c>
      <c r="L222" s="4" t="e">
        <f t="shared" si="159"/>
        <v>#DIV/0!</v>
      </c>
      <c r="M222" s="4"/>
      <c r="N222" s="4"/>
      <c r="O222" s="4"/>
    </row>
    <row r="223" spans="1:15" x14ac:dyDescent="0.35">
      <c r="B223" t="s">
        <v>15</v>
      </c>
      <c r="C223" s="5"/>
      <c r="D223" s="3">
        <v>22.246123000000001</v>
      </c>
      <c r="E223" s="3">
        <v>20</v>
      </c>
      <c r="F223" s="3">
        <f t="shared" si="155"/>
        <v>444.92246</v>
      </c>
      <c r="G223" s="3">
        <v>964</v>
      </c>
      <c r="H223" s="3">
        <f t="shared" si="156"/>
        <v>327760</v>
      </c>
      <c r="I223" s="3">
        <v>6.0220000000000003E+23</v>
      </c>
      <c r="J223" s="3">
        <f t="shared" si="158"/>
        <v>1.8373199902367588E+18</v>
      </c>
      <c r="K223" s="3">
        <f t="shared" si="157"/>
        <v>817464929.86331475</v>
      </c>
      <c r="L223" s="4" t="e">
        <f t="shared" si="159"/>
        <v>#DIV/0!</v>
      </c>
      <c r="M223" s="4"/>
      <c r="N223" s="4"/>
      <c r="O223" s="4"/>
    </row>
    <row r="224" spans="1:15" x14ac:dyDescent="0.35">
      <c r="B224" t="s">
        <v>16</v>
      </c>
      <c r="C224" s="5"/>
      <c r="D224" s="3">
        <v>23.480302999999999</v>
      </c>
      <c r="E224" s="3">
        <v>20</v>
      </c>
      <c r="F224" s="3">
        <f t="shared" si="155"/>
        <v>469.60605999999996</v>
      </c>
      <c r="G224" s="3">
        <v>991</v>
      </c>
      <c r="H224" s="3">
        <f t="shared" si="156"/>
        <v>336940</v>
      </c>
      <c r="I224" s="3">
        <v>6.0220000000000003E+23</v>
      </c>
      <c r="J224" s="3">
        <f t="shared" si="158"/>
        <v>1.787261827031519E+18</v>
      </c>
      <c r="K224" s="3">
        <f t="shared" si="157"/>
        <v>839308984.78067303</v>
      </c>
      <c r="L224" s="4" t="e">
        <f t="shared" si="159"/>
        <v>#DIV/0!</v>
      </c>
      <c r="M224" s="4"/>
      <c r="N224" s="4"/>
      <c r="O224" s="4"/>
    </row>
    <row r="225" spans="1:15" x14ac:dyDescent="0.35">
      <c r="C225" s="5"/>
      <c r="M225" s="4"/>
      <c r="N225" s="4"/>
      <c r="O225" s="4"/>
    </row>
    <row r="226" spans="1:15" x14ac:dyDescent="0.35">
      <c r="A226" t="s">
        <v>48</v>
      </c>
      <c r="B226" t="s">
        <v>49</v>
      </c>
      <c r="C226" s="5"/>
      <c r="D226" s="3">
        <v>25.807805500000001</v>
      </c>
      <c r="E226" s="3">
        <v>20</v>
      </c>
      <c r="F226" s="3">
        <f>D226*E226</f>
        <v>516.15611000000001</v>
      </c>
      <c r="G226" s="3">
        <v>613</v>
      </c>
      <c r="H226" s="3">
        <f>G226*340</f>
        <v>208420</v>
      </c>
      <c r="I226" s="3">
        <v>6.0220000000000003E+23</v>
      </c>
      <c r="J226" s="3">
        <f>I226/H226</f>
        <v>2.8893580270607427E+18</v>
      </c>
      <c r="K226" s="3">
        <f>J226*F226/1000000000000</f>
        <v>1491359799.6449478</v>
      </c>
      <c r="L226" s="4" t="e">
        <f>K226/C226</f>
        <v>#DIV/0!</v>
      </c>
      <c r="M226" s="4" t="e">
        <f>AVERAGE(L226:L231)</f>
        <v>#DIV/0!</v>
      </c>
      <c r="N226" s="4" t="e">
        <f>STDEVA(L226:L231)</f>
        <v>#DIV/0!</v>
      </c>
      <c r="O226" s="4" t="e">
        <f>N226*100/M226</f>
        <v>#DIV/0!</v>
      </c>
    </row>
    <row r="227" spans="1:15" x14ac:dyDescent="0.35">
      <c r="B227" t="s">
        <v>50</v>
      </c>
      <c r="C227" s="5"/>
      <c r="D227" s="3">
        <v>14.993974</v>
      </c>
      <c r="E227" s="3">
        <v>20</v>
      </c>
      <c r="F227" s="3">
        <f t="shared" ref="F227:F231" si="160">D227*E227</f>
        <v>299.87948</v>
      </c>
      <c r="G227" s="3">
        <v>301</v>
      </c>
      <c r="H227" s="3">
        <f t="shared" ref="H227:H231" si="161">G227*340</f>
        <v>102340</v>
      </c>
      <c r="I227" s="3">
        <v>6.0220000000000003E+23</v>
      </c>
      <c r="J227" s="3">
        <f>I227/H227</f>
        <v>5.8843072112565955E+18</v>
      </c>
      <c r="K227" s="3">
        <f t="shared" ref="K227:K231" si="162">J227*F227/1000000000000</f>
        <v>1764582986.6718781</v>
      </c>
      <c r="L227" s="4" t="e">
        <f>K227/C227</f>
        <v>#DIV/0!</v>
      </c>
      <c r="M227" s="4"/>
      <c r="N227" s="4"/>
      <c r="O227" s="4"/>
    </row>
    <row r="228" spans="1:15" x14ac:dyDescent="0.35">
      <c r="B228" t="s">
        <v>51</v>
      </c>
      <c r="C228" s="5"/>
      <c r="D228" s="3">
        <v>14.230660500000001</v>
      </c>
      <c r="E228" s="3">
        <v>20</v>
      </c>
      <c r="F228" s="3">
        <f t="shared" si="160"/>
        <v>284.61321000000004</v>
      </c>
      <c r="G228" s="3">
        <v>1504</v>
      </c>
      <c r="H228" s="3">
        <f t="shared" si="161"/>
        <v>511360</v>
      </c>
      <c r="I228" s="3">
        <v>6.0220000000000003E+23</v>
      </c>
      <c r="J228" s="3">
        <f t="shared" ref="J228:J231" si="163">I228/H228</f>
        <v>1.1776439299123907E+18</v>
      </c>
      <c r="K228" s="3">
        <f t="shared" si="162"/>
        <v>335173019.12938052</v>
      </c>
      <c r="L228" s="4" t="e">
        <f t="shared" ref="L228:L231" si="164">K228/C228</f>
        <v>#DIV/0!</v>
      </c>
      <c r="M228" s="4"/>
      <c r="N228" s="4"/>
      <c r="O228" s="4"/>
    </row>
    <row r="229" spans="1:15" x14ac:dyDescent="0.35">
      <c r="B229" t="s">
        <v>14</v>
      </c>
      <c r="C229" s="5"/>
      <c r="D229" s="3">
        <v>22.149535</v>
      </c>
      <c r="E229" s="3">
        <v>20</v>
      </c>
      <c r="F229" s="3">
        <f t="shared" si="160"/>
        <v>442.9907</v>
      </c>
      <c r="G229" s="3">
        <v>1000</v>
      </c>
      <c r="H229" s="3">
        <f t="shared" si="161"/>
        <v>340000</v>
      </c>
      <c r="I229" s="3">
        <v>6.0220000000000003E+23</v>
      </c>
      <c r="J229" s="3">
        <f t="shared" si="163"/>
        <v>1.7711764705882353E+18</v>
      </c>
      <c r="K229" s="3">
        <f t="shared" si="162"/>
        <v>784614704.52941179</v>
      </c>
      <c r="L229" s="4" t="e">
        <f t="shared" si="164"/>
        <v>#DIV/0!</v>
      </c>
      <c r="M229" s="4"/>
      <c r="N229" s="4"/>
      <c r="O229" s="4"/>
    </row>
    <row r="230" spans="1:15" x14ac:dyDescent="0.35">
      <c r="B230" t="s">
        <v>15</v>
      </c>
      <c r="C230" s="5"/>
      <c r="D230" s="3">
        <v>22.246123000000001</v>
      </c>
      <c r="E230" s="3">
        <v>20</v>
      </c>
      <c r="F230" s="3">
        <f t="shared" si="160"/>
        <v>444.92246</v>
      </c>
      <c r="G230" s="3">
        <v>964</v>
      </c>
      <c r="H230" s="3">
        <f t="shared" si="161"/>
        <v>327760</v>
      </c>
      <c r="I230" s="3">
        <v>6.0220000000000003E+23</v>
      </c>
      <c r="J230" s="3">
        <f t="shared" si="163"/>
        <v>1.8373199902367588E+18</v>
      </c>
      <c r="K230" s="3">
        <f t="shared" si="162"/>
        <v>817464929.86331475</v>
      </c>
      <c r="L230" s="4" t="e">
        <f t="shared" si="164"/>
        <v>#DIV/0!</v>
      </c>
      <c r="M230" s="4"/>
      <c r="N230" s="4"/>
      <c r="O230" s="4"/>
    </row>
    <row r="231" spans="1:15" x14ac:dyDescent="0.35">
      <c r="B231" t="s">
        <v>16</v>
      </c>
      <c r="C231" s="5"/>
      <c r="D231" s="3">
        <v>23.480302999999999</v>
      </c>
      <c r="E231" s="3">
        <v>20</v>
      </c>
      <c r="F231" s="3">
        <f t="shared" si="160"/>
        <v>469.60605999999996</v>
      </c>
      <c r="G231" s="3">
        <v>991</v>
      </c>
      <c r="H231" s="3">
        <f t="shared" si="161"/>
        <v>336940</v>
      </c>
      <c r="I231" s="3">
        <v>6.0220000000000003E+23</v>
      </c>
      <c r="J231" s="3">
        <f t="shared" si="163"/>
        <v>1.787261827031519E+18</v>
      </c>
      <c r="K231" s="3">
        <f t="shared" si="162"/>
        <v>839308984.78067303</v>
      </c>
      <c r="L231" s="4" t="e">
        <f t="shared" si="164"/>
        <v>#DIV/0!</v>
      </c>
      <c r="M231" s="4"/>
      <c r="N231" s="4"/>
      <c r="O231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Alonso</dc:creator>
  <cp:lastModifiedBy>Laura Alonso</cp:lastModifiedBy>
  <dcterms:created xsi:type="dcterms:W3CDTF">2021-03-16T11:00:06Z</dcterms:created>
  <dcterms:modified xsi:type="dcterms:W3CDTF">2021-03-16T11:16:32Z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2021-03-16T11:00:07Z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2a2a7e2e-9ccc-426d-bddd-29fda27c5030</vt:lpwstr>
  </property>
  <property fmtid="{D5CDD505-2E9C-101B-9397-08002B2CF9AE}" pid="8" name="MSIP_Label_92f01cf0-dd39-4ca8-8ed8-80cbd24f5bed_ContentBits">
    <vt:lpwstr>0</vt:lpwstr>
  </property>
</Properties>
</file>