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Creo que olvidamos añadir standards aqui</t>
        </r>
      </text>
    </comment>
  </commentList>
</comments>
</file>

<file path=xl/sharedStrings.xml><?xml version="1.0" encoding="utf-8"?>
<sst xmlns="http://schemas.openxmlformats.org/spreadsheetml/2006/main" count="386" uniqueCount="54">
  <si>
    <t xml:space="preserve">Sample ID</t>
  </si>
  <si>
    <t xml:space="preserve">Standard</t>
  </si>
  <si>
    <t xml:space="preserve">Standard reads counts</t>
  </si>
  <si>
    <t xml:space="preserve">Standard stock (pg/uL)</t>
  </si>
  <si>
    <t xml:space="preserve">Volume added (uL)</t>
  </si>
  <si>
    <t xml:space="preserve">Standard added (pg)</t>
  </si>
  <si>
    <t xml:space="preserve">Length (bp)</t>
  </si>
  <si>
    <t xml:space="preserve">MW (g/mol)</t>
  </si>
  <si>
    <t xml:space="preserve">Avogadro (molec/mol)</t>
  </si>
  <si>
    <t xml:space="preserve">moleculas/gr</t>
  </si>
  <si>
    <t xml:space="preserve">Standard added (copias)</t>
  </si>
  <si>
    <t xml:space="preserve">Standard ratio</t>
  </si>
  <si>
    <t xml:space="preserve">Avg Standard ratio</t>
  </si>
  <si>
    <t xml:space="preserve">DesvS ratio</t>
  </si>
  <si>
    <t xml:space="preserve">CV</t>
  </si>
  <si>
    <t xml:space="preserve">L_10_R1</t>
  </si>
  <si>
    <t xml:space="preserve">s13_therm_v1_613_Frag </t>
  </si>
  <si>
    <t xml:space="preserve">s14_virB_v1_301_Frag </t>
  </si>
  <si>
    <t xml:space="preserve">s15_alpha_v1_1504_Frag </t>
  </si>
  <si>
    <t xml:space="preserve">s3_pdhD_v1_1000_Frag</t>
  </si>
  <si>
    <t xml:space="preserve">s6_hyp1378_v1_964_Frag</t>
  </si>
  <si>
    <t xml:space="preserve">s7_hyp1273_v1_991_Frag</t>
  </si>
  <si>
    <t xml:space="preserve">D_10_R1</t>
  </si>
  <si>
    <t xml:space="preserve">L_25_R1</t>
  </si>
  <si>
    <t xml:space="preserve">D_25_R1</t>
  </si>
  <si>
    <t xml:space="preserve">L_18_R1</t>
  </si>
  <si>
    <t xml:space="preserve">D_18_R1</t>
  </si>
  <si>
    <t xml:space="preserve">L_34_R1</t>
  </si>
  <si>
    <t xml:space="preserve">D_34_R1</t>
  </si>
  <si>
    <t xml:space="preserve">L_10_R2</t>
  </si>
  <si>
    <t xml:space="preserve">D_10_R2</t>
  </si>
  <si>
    <t xml:space="preserve">L_25_R2</t>
  </si>
  <si>
    <t xml:space="preserve">D_25_R2</t>
  </si>
  <si>
    <t xml:space="preserve">L_18_R2</t>
  </si>
  <si>
    <t xml:space="preserve">D_18_R2</t>
  </si>
  <si>
    <t xml:space="preserve">L_34_R2</t>
  </si>
  <si>
    <t xml:space="preserve">D_34_R2</t>
  </si>
  <si>
    <t xml:space="preserve">L_10_R3</t>
  </si>
  <si>
    <t xml:space="preserve">D_10_R3</t>
  </si>
  <si>
    <t xml:space="preserve">L_25_R3</t>
  </si>
  <si>
    <t xml:space="preserve">D_25_R3</t>
  </si>
  <si>
    <t xml:space="preserve">L_18_R3</t>
  </si>
  <si>
    <t xml:space="preserve">D_18_R3</t>
  </si>
  <si>
    <t xml:space="preserve">L_34_R3</t>
  </si>
  <si>
    <t xml:space="preserve">D_34_R3</t>
  </si>
  <si>
    <t xml:space="preserve">L_18_R4</t>
  </si>
  <si>
    <t xml:space="preserve">D_18_R4</t>
  </si>
  <si>
    <t xml:space="preserve">L_34_R4</t>
  </si>
  <si>
    <t xml:space="preserve">D_34_R4</t>
  </si>
  <si>
    <t xml:space="preserve">D_34_R2_T1</t>
  </si>
  <si>
    <t xml:space="preserve">D_18_R3_T1</t>
  </si>
  <si>
    <t xml:space="preserve">L_34_R4_T1</t>
  </si>
  <si>
    <t xml:space="preserve">L_34_R4_T2</t>
  </si>
  <si>
    <t xml:space="preserve">L_34_R4_T3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</si>
</sst>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E7E6E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pane xSplit="1" ySplit="0" topLeftCell="B16" activePane="topRight" state="frozen"/>
      <selection pane="topLeft" activeCell="A16" activeCellId="0" sqref="A16"/>
      <selection pane="topRight" activeCell="A23" activeCellId="0" sqref="A23:A28"/>
    </sheetView>
  </sheetViews>
  <sheetFormatPr defaultColWidth="10.5390625" defaultRowHeight="14.5" zeroHeight="false" outlineLevelRow="0" outlineLevelCol="0"/>
  <cols>
    <col collapsed="false" customWidth="true" hidden="false" outlineLevel="0" max="2" min="2" style="0" width="22.82"/>
    <col collapsed="false" customWidth="true" hidden="false" outlineLevel="0" max="3" min="3" style="0" width="28.27"/>
    <col collapsed="false" customWidth="true" hidden="false" outlineLevel="0" max="4" min="4" style="1" width="22.55"/>
    <col collapsed="false" customWidth="true" hidden="false" outlineLevel="0" max="5" min="5" style="1" width="20.09"/>
    <col collapsed="false" customWidth="true" hidden="false" outlineLevel="0" max="6" min="6" style="1" width="22.55"/>
    <col collapsed="false" customWidth="true" hidden="false" outlineLevel="0" max="7" min="7" style="1" width="12.36"/>
    <col collapsed="false" customWidth="true" hidden="false" outlineLevel="0" max="8" min="8" style="1" width="15.72"/>
    <col collapsed="false" customWidth="true" hidden="false" outlineLevel="0" max="9" min="9" style="1" width="22.55"/>
    <col collapsed="false" customWidth="true" hidden="false" outlineLevel="0" max="10" min="10" style="1" width="14.72"/>
    <col collapsed="false" customWidth="true" hidden="false" outlineLevel="0" max="15" min="11" style="1" width="22.55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n">
        <v>201008</v>
      </c>
      <c r="D2" s="1" t="n">
        <v>25.8078055</v>
      </c>
      <c r="E2" s="1" t="n">
        <v>20</v>
      </c>
      <c r="F2" s="1" t="n">
        <f aca="false">D2*E2</f>
        <v>516.15611</v>
      </c>
      <c r="G2" s="1" t="n">
        <v>613</v>
      </c>
      <c r="H2" s="1" t="n">
        <f aca="false">G2*340</f>
        <v>208420</v>
      </c>
      <c r="I2" s="1" t="n">
        <v>6.022E+023</v>
      </c>
      <c r="J2" s="1" t="n">
        <f aca="false">I2/H2</f>
        <v>2.88935802706074E+018</v>
      </c>
      <c r="K2" s="1" t="n">
        <f aca="false">J2*F2/1000000000000</f>
        <v>1491359799.64495</v>
      </c>
      <c r="L2" s="4" t="n">
        <f aca="false">K2/C2</f>
        <v>7419.40519603671</v>
      </c>
      <c r="M2" s="4" t="n">
        <f aca="false">AVERAGE(L2:L7)</f>
        <v>8361.01490688323</v>
      </c>
      <c r="N2" s="4" t="n">
        <f aca="false">STDEVA(L2:L7)</f>
        <v>3315.68308429814</v>
      </c>
      <c r="O2" s="4" t="n">
        <f aca="false">N2*100/M2</f>
        <v>39.6564666039345</v>
      </c>
    </row>
    <row r="3" customFormat="false" ht="13.8" hidden="false" customHeight="false" outlineLevel="0" collapsed="false">
      <c r="A3" s="0" t="s">
        <v>15</v>
      </c>
      <c r="B3" s="0" t="s">
        <v>17</v>
      </c>
      <c r="C3" s="0" t="n">
        <v>121484</v>
      </c>
      <c r="D3" s="1" t="n">
        <v>14.993974</v>
      </c>
      <c r="E3" s="1" t="n">
        <v>20</v>
      </c>
      <c r="F3" s="1" t="n">
        <f aca="false">D3*E3</f>
        <v>299.87948</v>
      </c>
      <c r="G3" s="1" t="n">
        <v>301</v>
      </c>
      <c r="H3" s="1" t="n">
        <f aca="false">G3*340</f>
        <v>102340</v>
      </c>
      <c r="I3" s="1" t="n">
        <v>6.022E+023</v>
      </c>
      <c r="J3" s="1" t="n">
        <f aca="false">I3/H3</f>
        <v>5.8843072112566E+018</v>
      </c>
      <c r="K3" s="1" t="n">
        <f aca="false">J3*F3/1000000000000</f>
        <v>1764582986.67188</v>
      </c>
      <c r="L3" s="4" t="n">
        <f aca="false">K3/C3</f>
        <v>14525.229550162</v>
      </c>
      <c r="M3" s="4"/>
      <c r="N3" s="4"/>
      <c r="O3" s="4"/>
    </row>
    <row r="4" customFormat="false" ht="13.8" hidden="false" customHeight="false" outlineLevel="0" collapsed="false">
      <c r="A4" s="0" t="s">
        <v>15</v>
      </c>
      <c r="B4" s="0" t="s">
        <v>18</v>
      </c>
      <c r="C4" s="0" t="n">
        <v>58100</v>
      </c>
      <c r="D4" s="1" t="n">
        <v>14.2306605</v>
      </c>
      <c r="E4" s="1" t="n">
        <v>20</v>
      </c>
      <c r="F4" s="1" t="n">
        <f aca="false">D4*E4</f>
        <v>284.61321</v>
      </c>
      <c r="G4" s="1" t="n">
        <v>1504</v>
      </c>
      <c r="H4" s="1" t="n">
        <f aca="false">G4*340</f>
        <v>511360</v>
      </c>
      <c r="I4" s="1" t="n">
        <v>6.022E+023</v>
      </c>
      <c r="J4" s="1" t="n">
        <f aca="false">I4/H4</f>
        <v>1.17764392991239E+018</v>
      </c>
      <c r="K4" s="1" t="n">
        <f aca="false">J4*F4/1000000000000</f>
        <v>335173019.129381</v>
      </c>
      <c r="L4" s="4" t="n">
        <f aca="false">K4/C4</f>
        <v>5768.89878019588</v>
      </c>
      <c r="M4" s="4"/>
      <c r="N4" s="4"/>
      <c r="O4" s="4"/>
    </row>
    <row r="5" customFormat="false" ht="13.8" hidden="false" customHeight="false" outlineLevel="0" collapsed="false">
      <c r="A5" s="0" t="s">
        <v>15</v>
      </c>
      <c r="B5" s="0" t="s">
        <v>19</v>
      </c>
      <c r="C5" s="0" t="n">
        <v>124049</v>
      </c>
      <c r="D5" s="1" t="n">
        <v>22.149535</v>
      </c>
      <c r="E5" s="1" t="n">
        <v>20</v>
      </c>
      <c r="F5" s="1" t="n">
        <f aca="false">D5*E5</f>
        <v>442.9907</v>
      </c>
      <c r="G5" s="1" t="n">
        <v>1000</v>
      </c>
      <c r="H5" s="1" t="n">
        <f aca="false">G5*340</f>
        <v>340000</v>
      </c>
      <c r="I5" s="1" t="n">
        <v>6.022E+023</v>
      </c>
      <c r="J5" s="1" t="n">
        <f aca="false">I5/H5</f>
        <v>1.77117647058824E+018</v>
      </c>
      <c r="K5" s="1" t="n">
        <f aca="false">J5*F5/1000000000000</f>
        <v>784614704.529412</v>
      </c>
      <c r="L5" s="4" t="n">
        <f aca="false">K5/C5</f>
        <v>6325.03852936672</v>
      </c>
      <c r="M5" s="4"/>
      <c r="N5" s="4"/>
      <c r="O5" s="4"/>
    </row>
    <row r="6" customFormat="false" ht="13.8" hidden="false" customHeight="false" outlineLevel="0" collapsed="false">
      <c r="A6" s="0" t="s">
        <v>15</v>
      </c>
      <c r="B6" s="0" t="s">
        <v>20</v>
      </c>
      <c r="C6" s="0" t="n">
        <v>126235</v>
      </c>
      <c r="D6" s="1" t="n">
        <v>22.246123</v>
      </c>
      <c r="E6" s="1" t="n">
        <v>20</v>
      </c>
      <c r="F6" s="1" t="n">
        <f aca="false">D6*E6</f>
        <v>444.92246</v>
      </c>
      <c r="G6" s="1" t="n">
        <v>964</v>
      </c>
      <c r="H6" s="1" t="n">
        <f aca="false">G6*340</f>
        <v>327760</v>
      </c>
      <c r="I6" s="1" t="n">
        <v>6.022E+023</v>
      </c>
      <c r="J6" s="1" t="n">
        <f aca="false">I6/H6</f>
        <v>1.83731999023676E+018</v>
      </c>
      <c r="K6" s="1" t="n">
        <f aca="false">J6*F6/1000000000000</f>
        <v>817464929.863315</v>
      </c>
      <c r="L6" s="4" t="n">
        <f aca="false">K6/C6</f>
        <v>6475.73913624046</v>
      </c>
      <c r="M6" s="4"/>
      <c r="N6" s="4"/>
      <c r="O6" s="4"/>
    </row>
    <row r="7" customFormat="false" ht="13.8" hidden="false" customHeight="false" outlineLevel="0" collapsed="false">
      <c r="A7" s="0" t="s">
        <v>15</v>
      </c>
      <c r="B7" s="0" t="s">
        <v>21</v>
      </c>
      <c r="C7" s="0" t="n">
        <v>86959</v>
      </c>
      <c r="D7" s="1" t="n">
        <v>23.480303</v>
      </c>
      <c r="E7" s="1" t="n">
        <v>20</v>
      </c>
      <c r="F7" s="1" t="n">
        <f aca="false">D7*E7</f>
        <v>469.60606</v>
      </c>
      <c r="G7" s="1" t="n">
        <v>991</v>
      </c>
      <c r="H7" s="1" t="n">
        <f aca="false">G7*340</f>
        <v>336940</v>
      </c>
      <c r="I7" s="1" t="n">
        <v>6.022E+023</v>
      </c>
      <c r="J7" s="1" t="n">
        <f aca="false">I7/H7</f>
        <v>1.78726182703152E+018</v>
      </c>
      <c r="K7" s="1" t="n">
        <f aca="false">J7*F7/1000000000000</f>
        <v>839308984.780673</v>
      </c>
      <c r="L7" s="4" t="n">
        <f aca="false">K7/C7</f>
        <v>9651.77824929764</v>
      </c>
      <c r="M7" s="4"/>
      <c r="N7" s="4"/>
      <c r="O7" s="4"/>
    </row>
    <row r="8" customFormat="false" ht="14.5" hidden="false" customHeight="false" outlineLevel="0" collapsed="false">
      <c r="C8" s="5"/>
      <c r="M8" s="4"/>
      <c r="N8" s="4"/>
      <c r="O8" s="4"/>
    </row>
    <row r="9" customFormat="false" ht="13.8" hidden="false" customHeight="false" outlineLevel="0" collapsed="false">
      <c r="A9" s="0" t="s">
        <v>22</v>
      </c>
      <c r="B9" s="0" t="s">
        <v>16</v>
      </c>
      <c r="C9" s="0" t="n">
        <v>114019</v>
      </c>
      <c r="D9" s="1" t="n">
        <v>25.8078055</v>
      </c>
      <c r="E9" s="1" t="n">
        <v>20</v>
      </c>
      <c r="F9" s="1" t="n">
        <f aca="false">D9*E9</f>
        <v>516.15611</v>
      </c>
      <c r="G9" s="1" t="n">
        <v>613</v>
      </c>
      <c r="H9" s="1" t="n">
        <f aca="false">G9*340</f>
        <v>208420</v>
      </c>
      <c r="I9" s="1" t="n">
        <v>6.022E+023</v>
      </c>
      <c r="J9" s="1" t="n">
        <f aca="false">I9/H9</f>
        <v>2.88935802706074E+018</v>
      </c>
      <c r="K9" s="1" t="n">
        <f aca="false">J9*F9/1000000000000</f>
        <v>1491359799.64495</v>
      </c>
      <c r="L9" s="4" t="n">
        <f aca="false">K9/C9</f>
        <v>13079.9235184044</v>
      </c>
      <c r="M9" s="4" t="n">
        <f aca="false">AVERAGE(L9:L14)</f>
        <v>14032.2300641029</v>
      </c>
      <c r="N9" s="4" t="n">
        <f aca="false">STDEVA(L9:L14)</f>
        <v>4956.85794164236</v>
      </c>
      <c r="O9" s="4" t="n">
        <f aca="false">N9*100/M9</f>
        <v>35.3248052447697</v>
      </c>
    </row>
    <row r="10" customFormat="false" ht="13.8" hidden="false" customHeight="false" outlineLevel="0" collapsed="false">
      <c r="A10" s="0" t="s">
        <v>22</v>
      </c>
      <c r="B10" s="0" t="s">
        <v>17</v>
      </c>
      <c r="C10" s="0" t="n">
        <v>76247</v>
      </c>
      <c r="D10" s="1" t="n">
        <v>14.993974</v>
      </c>
      <c r="E10" s="1" t="n">
        <v>20</v>
      </c>
      <c r="F10" s="1" t="n">
        <f aca="false">D10*E10</f>
        <v>299.87948</v>
      </c>
      <c r="G10" s="1" t="n">
        <v>301</v>
      </c>
      <c r="H10" s="1" t="n">
        <f aca="false">G10*340</f>
        <v>102340</v>
      </c>
      <c r="I10" s="1" t="n">
        <v>6.022E+023</v>
      </c>
      <c r="J10" s="1" t="n">
        <f aca="false">I10/H10</f>
        <v>5.8843072112566E+018</v>
      </c>
      <c r="K10" s="1" t="n">
        <f aca="false">J10*F10/1000000000000</f>
        <v>1764582986.67188</v>
      </c>
      <c r="L10" s="4" t="n">
        <f aca="false">K10/C10</f>
        <v>23142.9824999263</v>
      </c>
      <c r="M10" s="4"/>
      <c r="N10" s="4"/>
      <c r="O10" s="4"/>
    </row>
    <row r="11" customFormat="false" ht="13.8" hidden="false" customHeight="false" outlineLevel="0" collapsed="false">
      <c r="A11" s="0" t="s">
        <v>22</v>
      </c>
      <c r="B11" s="0" t="s">
        <v>18</v>
      </c>
      <c r="C11" s="0" t="n">
        <v>33805</v>
      </c>
      <c r="D11" s="1" t="n">
        <v>14.2306605</v>
      </c>
      <c r="E11" s="1" t="n">
        <v>20</v>
      </c>
      <c r="F11" s="1" t="n">
        <f aca="false">D11*E11</f>
        <v>284.61321</v>
      </c>
      <c r="G11" s="1" t="n">
        <v>1504</v>
      </c>
      <c r="H11" s="1" t="n">
        <f aca="false">G11*340</f>
        <v>511360</v>
      </c>
      <c r="I11" s="1" t="n">
        <v>6.022E+023</v>
      </c>
      <c r="J11" s="1" t="n">
        <f aca="false">I11/H11</f>
        <v>1.17764392991239E+018</v>
      </c>
      <c r="K11" s="1" t="n">
        <f aca="false">J11*F11/1000000000000</f>
        <v>335173019.129381</v>
      </c>
      <c r="L11" s="4" t="n">
        <f aca="false">K11/C11</f>
        <v>9914.89481228755</v>
      </c>
      <c r="M11" s="4"/>
      <c r="N11" s="4"/>
      <c r="O11" s="4"/>
    </row>
    <row r="12" customFormat="false" ht="13.8" hidden="false" customHeight="false" outlineLevel="0" collapsed="false">
      <c r="A12" s="0" t="s">
        <v>22</v>
      </c>
      <c r="B12" s="0" t="s">
        <v>19</v>
      </c>
      <c r="C12" s="0" t="n">
        <v>72598</v>
      </c>
      <c r="D12" s="1" t="n">
        <v>22.149535</v>
      </c>
      <c r="E12" s="1" t="n">
        <v>20</v>
      </c>
      <c r="F12" s="1" t="n">
        <f aca="false">D12*E12</f>
        <v>442.9907</v>
      </c>
      <c r="G12" s="1" t="n">
        <v>1000</v>
      </c>
      <c r="H12" s="1" t="n">
        <f aca="false">G12*340</f>
        <v>340000</v>
      </c>
      <c r="I12" s="1" t="n">
        <v>6.022E+023</v>
      </c>
      <c r="J12" s="1" t="n">
        <f aca="false">I12/H12</f>
        <v>1.77117647058824E+018</v>
      </c>
      <c r="K12" s="1" t="n">
        <f aca="false">J12*F12/1000000000000</f>
        <v>784614704.529412</v>
      </c>
      <c r="L12" s="4" t="n">
        <f aca="false">K12/C12</f>
        <v>10807.6628079205</v>
      </c>
      <c r="M12" s="4"/>
      <c r="N12" s="4"/>
      <c r="O12" s="4"/>
    </row>
    <row r="13" customFormat="false" ht="13.8" hidden="false" customHeight="false" outlineLevel="0" collapsed="false">
      <c r="A13" s="0" t="s">
        <v>22</v>
      </c>
      <c r="B13" s="0" t="s">
        <v>20</v>
      </c>
      <c r="C13" s="0" t="n">
        <v>72653</v>
      </c>
      <c r="D13" s="1" t="n">
        <v>22.246123</v>
      </c>
      <c r="E13" s="1" t="n">
        <v>20</v>
      </c>
      <c r="F13" s="1" t="n">
        <f aca="false">D13*E13</f>
        <v>444.92246</v>
      </c>
      <c r="G13" s="1" t="n">
        <v>964</v>
      </c>
      <c r="H13" s="1" t="n">
        <f aca="false">G13*340</f>
        <v>327760</v>
      </c>
      <c r="I13" s="1" t="n">
        <v>6.022E+023</v>
      </c>
      <c r="J13" s="1" t="n">
        <f aca="false">I13/H13</f>
        <v>1.83731999023676E+018</v>
      </c>
      <c r="K13" s="1" t="n">
        <f aca="false">J13*F13/1000000000000</f>
        <v>817464929.863315</v>
      </c>
      <c r="L13" s="4" t="n">
        <f aca="false">K13/C13</f>
        <v>11251.6335163491</v>
      </c>
      <c r="M13" s="4"/>
      <c r="N13" s="4"/>
      <c r="O13" s="4"/>
    </row>
    <row r="14" customFormat="false" ht="13.8" hidden="false" customHeight="false" outlineLevel="0" collapsed="false">
      <c r="A14" s="0" t="s">
        <v>22</v>
      </c>
      <c r="B14" s="0" t="s">
        <v>21</v>
      </c>
      <c r="C14" s="0" t="n">
        <v>52469</v>
      </c>
      <c r="D14" s="1" t="n">
        <v>23.480303</v>
      </c>
      <c r="E14" s="1" t="n">
        <v>20</v>
      </c>
      <c r="F14" s="1" t="n">
        <f aca="false">D14*E14</f>
        <v>469.60606</v>
      </c>
      <c r="G14" s="1" t="n">
        <v>991</v>
      </c>
      <c r="H14" s="1" t="n">
        <f aca="false">G14*340</f>
        <v>336940</v>
      </c>
      <c r="I14" s="1" t="n">
        <v>6.022E+023</v>
      </c>
      <c r="J14" s="1" t="n">
        <f aca="false">I14/H14</f>
        <v>1.78726182703152E+018</v>
      </c>
      <c r="K14" s="1" t="n">
        <f aca="false">J14*F14/1000000000000</f>
        <v>839308984.780673</v>
      </c>
      <c r="L14" s="4" t="n">
        <f aca="false">K14/C14</f>
        <v>15996.2832297294</v>
      </c>
      <c r="M14" s="4"/>
      <c r="N14" s="4"/>
      <c r="O14" s="4"/>
    </row>
    <row r="15" customFormat="false" ht="14.5" hidden="false" customHeight="false" outlineLevel="0" collapsed="false">
      <c r="C15" s="5"/>
      <c r="M15" s="4"/>
      <c r="N15" s="4"/>
      <c r="O15" s="4"/>
    </row>
    <row r="16" customFormat="false" ht="13.8" hidden="false" customHeight="false" outlineLevel="0" collapsed="false">
      <c r="A16" s="0" t="s">
        <v>23</v>
      </c>
      <c r="B16" s="0" t="s">
        <v>16</v>
      </c>
      <c r="C16" s="0" t="n">
        <v>112836</v>
      </c>
      <c r="D16" s="1" t="n">
        <v>25.8078055</v>
      </c>
      <c r="E16" s="1" t="n">
        <v>20</v>
      </c>
      <c r="F16" s="1" t="n">
        <f aca="false">D16*E16</f>
        <v>516.15611</v>
      </c>
      <c r="G16" s="1" t="n">
        <v>613</v>
      </c>
      <c r="H16" s="1" t="n">
        <f aca="false">G16*340</f>
        <v>208420</v>
      </c>
      <c r="I16" s="1" t="n">
        <v>6.022E+023</v>
      </c>
      <c r="J16" s="1" t="n">
        <f aca="false">I16/H16</f>
        <v>2.88935802706074E+018</v>
      </c>
      <c r="K16" s="1" t="n">
        <f aca="false">J16*F16/1000000000000</f>
        <v>1491359799.64495</v>
      </c>
      <c r="L16" s="4" t="n">
        <f aca="false">K16/C16</f>
        <v>13217.056609991</v>
      </c>
      <c r="M16" s="4" t="n">
        <f aca="false">AVERAGE(L16:L21)</f>
        <v>13463.7569517959</v>
      </c>
      <c r="N16" s="4" t="n">
        <f aca="false">STDEVA(L16:L21)</f>
        <v>4141.45568535389</v>
      </c>
      <c r="O16" s="4" t="n">
        <f aca="false">N16*100/M16</f>
        <v>30.7600300583372</v>
      </c>
    </row>
    <row r="17" customFormat="false" ht="13.8" hidden="false" customHeight="false" outlineLevel="0" collapsed="false">
      <c r="A17" s="0" t="s">
        <v>23</v>
      </c>
      <c r="B17" s="0" t="s">
        <v>17</v>
      </c>
      <c r="C17" s="0" t="n">
        <v>85065</v>
      </c>
      <c r="D17" s="1" t="n">
        <v>14.993974</v>
      </c>
      <c r="E17" s="1" t="n">
        <v>20</v>
      </c>
      <c r="F17" s="1" t="n">
        <f aca="false">D17*E17</f>
        <v>299.87948</v>
      </c>
      <c r="G17" s="1" t="n">
        <v>301</v>
      </c>
      <c r="H17" s="1" t="n">
        <f aca="false">G17*340</f>
        <v>102340</v>
      </c>
      <c r="I17" s="1" t="n">
        <v>6.022E+023</v>
      </c>
      <c r="J17" s="1" t="n">
        <f aca="false">I17/H17</f>
        <v>5.8843072112566E+018</v>
      </c>
      <c r="K17" s="1" t="n">
        <f aca="false">J17*F17/1000000000000</f>
        <v>1764582986.67188</v>
      </c>
      <c r="L17" s="4" t="n">
        <f aca="false">K17/C17</f>
        <v>20743.9368326795</v>
      </c>
      <c r="M17" s="4"/>
      <c r="N17" s="4"/>
      <c r="O17" s="4"/>
    </row>
    <row r="18" customFormat="false" ht="13.8" hidden="false" customHeight="false" outlineLevel="0" collapsed="false">
      <c r="A18" s="0" t="s">
        <v>23</v>
      </c>
      <c r="B18" s="0" t="s">
        <v>18</v>
      </c>
      <c r="C18" s="0" t="n">
        <v>37034</v>
      </c>
      <c r="D18" s="1" t="n">
        <v>14.2306605</v>
      </c>
      <c r="E18" s="1" t="n">
        <v>20</v>
      </c>
      <c r="F18" s="1" t="n">
        <f aca="false">D18*E18</f>
        <v>284.61321</v>
      </c>
      <c r="G18" s="1" t="n">
        <v>1504</v>
      </c>
      <c r="H18" s="1" t="n">
        <f aca="false">G18*340</f>
        <v>511360</v>
      </c>
      <c r="I18" s="1" t="n">
        <v>6.022E+023</v>
      </c>
      <c r="J18" s="1" t="n">
        <f aca="false">I18/H18</f>
        <v>1.17764392991239E+018</v>
      </c>
      <c r="K18" s="1" t="n">
        <f aca="false">J18*F18/1000000000000</f>
        <v>335173019.129381</v>
      </c>
      <c r="L18" s="4" t="n">
        <f aca="false">K18/C18</f>
        <v>9050.41365041261</v>
      </c>
      <c r="M18" s="4"/>
      <c r="N18" s="4"/>
      <c r="O18" s="4"/>
    </row>
    <row r="19" customFormat="false" ht="13.8" hidden="false" customHeight="false" outlineLevel="0" collapsed="false">
      <c r="A19" s="0" t="s">
        <v>23</v>
      </c>
      <c r="B19" s="0" t="s">
        <v>19</v>
      </c>
      <c r="C19" s="0" t="n">
        <v>71613</v>
      </c>
      <c r="D19" s="1" t="n">
        <v>22.149535</v>
      </c>
      <c r="E19" s="1" t="n">
        <v>20</v>
      </c>
      <c r="F19" s="1" t="n">
        <f aca="false">D19*E19</f>
        <v>442.9907</v>
      </c>
      <c r="G19" s="1" t="n">
        <v>1000</v>
      </c>
      <c r="H19" s="1" t="n">
        <f aca="false">G19*340</f>
        <v>340000</v>
      </c>
      <c r="I19" s="1" t="n">
        <v>6.022E+023</v>
      </c>
      <c r="J19" s="1" t="n">
        <f aca="false">I19/H19</f>
        <v>1.77117647058824E+018</v>
      </c>
      <c r="K19" s="1" t="n">
        <f aca="false">J19*F19/1000000000000</f>
        <v>784614704.529412</v>
      </c>
      <c r="L19" s="4" t="n">
        <f aca="false">K19/C19</f>
        <v>10956.3166538116</v>
      </c>
      <c r="M19" s="4"/>
      <c r="N19" s="4"/>
      <c r="O19" s="4"/>
    </row>
    <row r="20" customFormat="false" ht="13.8" hidden="false" customHeight="false" outlineLevel="0" collapsed="false">
      <c r="A20" s="0" t="s">
        <v>23</v>
      </c>
      <c r="B20" s="0" t="s">
        <v>20</v>
      </c>
      <c r="C20" s="0" t="n">
        <v>70797</v>
      </c>
      <c r="D20" s="1" t="n">
        <v>22.246123</v>
      </c>
      <c r="E20" s="1" t="n">
        <v>20</v>
      </c>
      <c r="F20" s="1" t="n">
        <f aca="false">D20*E20</f>
        <v>444.92246</v>
      </c>
      <c r="G20" s="1" t="n">
        <v>964</v>
      </c>
      <c r="H20" s="1" t="n">
        <f aca="false">G20*340</f>
        <v>327760</v>
      </c>
      <c r="I20" s="1" t="n">
        <v>6.022E+023</v>
      </c>
      <c r="J20" s="1" t="n">
        <f aca="false">I20/H20</f>
        <v>1.83731999023676E+018</v>
      </c>
      <c r="K20" s="1" t="n">
        <f aca="false">J20*F20/1000000000000</f>
        <v>817464929.863315</v>
      </c>
      <c r="L20" s="4" t="n">
        <f aca="false">K20/C20</f>
        <v>11546.6040914631</v>
      </c>
      <c r="M20" s="4"/>
      <c r="N20" s="4"/>
      <c r="O20" s="4"/>
    </row>
    <row r="21" customFormat="false" ht="13.8" hidden="false" customHeight="false" outlineLevel="0" collapsed="false">
      <c r="A21" s="0" t="s">
        <v>23</v>
      </c>
      <c r="B21" s="0" t="s">
        <v>21</v>
      </c>
      <c r="C21" s="0" t="n">
        <v>54971</v>
      </c>
      <c r="D21" s="1" t="n">
        <v>23.480303</v>
      </c>
      <c r="E21" s="1" t="n">
        <v>20</v>
      </c>
      <c r="F21" s="1" t="n">
        <f aca="false">D21*E21</f>
        <v>469.60606</v>
      </c>
      <c r="G21" s="1" t="n">
        <v>991</v>
      </c>
      <c r="H21" s="1" t="n">
        <f aca="false">G21*340</f>
        <v>336940</v>
      </c>
      <c r="I21" s="1" t="n">
        <v>6.022E+023</v>
      </c>
      <c r="J21" s="1" t="n">
        <f aca="false">I21/H21</f>
        <v>1.78726182703152E+018</v>
      </c>
      <c r="K21" s="1" t="n">
        <f aca="false">J21*F21/1000000000000</f>
        <v>839308984.780673</v>
      </c>
      <c r="L21" s="4" t="n">
        <f aca="false">K21/C21</f>
        <v>15268.2138724177</v>
      </c>
      <c r="M21" s="4"/>
      <c r="N21" s="4"/>
      <c r="O21" s="4"/>
    </row>
    <row r="22" customFormat="false" ht="14.5" hidden="false" customHeight="false" outlineLevel="0" collapsed="false">
      <c r="C22" s="5"/>
      <c r="M22" s="4"/>
      <c r="N22" s="4"/>
      <c r="O22" s="4"/>
    </row>
    <row r="23" s="6" customFormat="true" ht="13.8" hidden="false" customHeight="false" outlineLevel="0" collapsed="false">
      <c r="A23" s="6" t="s">
        <v>24</v>
      </c>
      <c r="B23" s="6" t="s">
        <v>16</v>
      </c>
      <c r="C23" s="7"/>
      <c r="D23" s="8" t="n">
        <v>25.8078055</v>
      </c>
      <c r="E23" s="8" t="n">
        <v>20</v>
      </c>
      <c r="F23" s="8" t="n">
        <f aca="false">D23*E23</f>
        <v>516.15611</v>
      </c>
      <c r="G23" s="8" t="n">
        <v>613</v>
      </c>
      <c r="H23" s="8" t="n">
        <f aca="false">G23*340</f>
        <v>208420</v>
      </c>
      <c r="I23" s="8" t="n">
        <v>6.022E+023</v>
      </c>
      <c r="J23" s="8" t="n">
        <f aca="false">I23/H23</f>
        <v>2.88935802706074E+018</v>
      </c>
      <c r="K23" s="8" t="n">
        <f aca="false">J23*F23/1000000000000</f>
        <v>1491359799.64495</v>
      </c>
      <c r="L23" s="4" t="e">
        <f aca="false">K23/C23</f>
        <v>#DIV/0!</v>
      </c>
      <c r="M23" s="9" t="e">
        <f aca="false">AVERAGE(L23:L28)</f>
        <v>#DIV/0!</v>
      </c>
      <c r="N23" s="9" t="e">
        <f aca="false">STDEVA(L23:L28)</f>
        <v>#DIV/0!</v>
      </c>
      <c r="O23" s="9" t="e">
        <f aca="false">N23*100/M23</f>
        <v>#DIV/0!</v>
      </c>
    </row>
    <row r="24" s="6" customFormat="true" ht="13.8" hidden="false" customHeight="false" outlineLevel="0" collapsed="false">
      <c r="A24" s="6" t="s">
        <v>24</v>
      </c>
      <c r="B24" s="6" t="s">
        <v>17</v>
      </c>
      <c r="C24" s="7"/>
      <c r="D24" s="8" t="n">
        <v>14.993974</v>
      </c>
      <c r="E24" s="8" t="n">
        <v>20</v>
      </c>
      <c r="F24" s="8" t="n">
        <f aca="false">D24*E24</f>
        <v>299.87948</v>
      </c>
      <c r="G24" s="8" t="n">
        <v>301</v>
      </c>
      <c r="H24" s="8" t="n">
        <f aca="false">G24*340</f>
        <v>102340</v>
      </c>
      <c r="I24" s="8" t="n">
        <v>6.022E+023</v>
      </c>
      <c r="J24" s="8" t="n">
        <f aca="false">I24/H24</f>
        <v>5.8843072112566E+018</v>
      </c>
      <c r="K24" s="8" t="n">
        <f aca="false">J24*F24/1000000000000</f>
        <v>1764582986.67188</v>
      </c>
      <c r="L24" s="4" t="e">
        <f aca="false">K24/C24</f>
        <v>#DIV/0!</v>
      </c>
      <c r="M24" s="9"/>
      <c r="N24" s="9"/>
      <c r="O24" s="9"/>
    </row>
    <row r="25" s="6" customFormat="true" ht="13.8" hidden="false" customHeight="false" outlineLevel="0" collapsed="false">
      <c r="A25" s="6" t="s">
        <v>24</v>
      </c>
      <c r="B25" s="6" t="s">
        <v>18</v>
      </c>
      <c r="C25" s="7"/>
      <c r="D25" s="8" t="n">
        <v>14.2306605</v>
      </c>
      <c r="E25" s="8" t="n">
        <v>20</v>
      </c>
      <c r="F25" s="8" t="n">
        <f aca="false">D25*E25</f>
        <v>284.61321</v>
      </c>
      <c r="G25" s="8" t="n">
        <v>1504</v>
      </c>
      <c r="H25" s="8" t="n">
        <f aca="false">G25*340</f>
        <v>511360</v>
      </c>
      <c r="I25" s="8" t="n">
        <v>6.022E+023</v>
      </c>
      <c r="J25" s="8" t="n">
        <f aca="false">I25/H25</f>
        <v>1.17764392991239E+018</v>
      </c>
      <c r="K25" s="8" t="n">
        <f aca="false">J25*F25/1000000000000</f>
        <v>335173019.129381</v>
      </c>
      <c r="L25" s="4" t="e">
        <f aca="false">K25/C25</f>
        <v>#DIV/0!</v>
      </c>
      <c r="M25" s="9"/>
      <c r="N25" s="9"/>
      <c r="O25" s="9"/>
    </row>
    <row r="26" s="6" customFormat="true" ht="13.8" hidden="false" customHeight="false" outlineLevel="0" collapsed="false">
      <c r="A26" s="6" t="s">
        <v>24</v>
      </c>
      <c r="B26" s="6" t="s">
        <v>19</v>
      </c>
      <c r="C26" s="7"/>
      <c r="D26" s="8" t="n">
        <v>22.149535</v>
      </c>
      <c r="E26" s="8" t="n">
        <v>20</v>
      </c>
      <c r="F26" s="8" t="n">
        <f aca="false">D26*E26</f>
        <v>442.9907</v>
      </c>
      <c r="G26" s="8" t="n">
        <v>1000</v>
      </c>
      <c r="H26" s="8" t="n">
        <f aca="false">G26*340</f>
        <v>340000</v>
      </c>
      <c r="I26" s="8" t="n">
        <v>6.022E+023</v>
      </c>
      <c r="J26" s="8" t="n">
        <f aca="false">I26/H26</f>
        <v>1.77117647058824E+018</v>
      </c>
      <c r="K26" s="8" t="n">
        <f aca="false">J26*F26/1000000000000</f>
        <v>784614704.529412</v>
      </c>
      <c r="L26" s="4" t="e">
        <f aca="false">K26/C26</f>
        <v>#DIV/0!</v>
      </c>
      <c r="M26" s="9"/>
      <c r="N26" s="9"/>
      <c r="O26" s="9"/>
    </row>
    <row r="27" s="6" customFormat="true" ht="13.8" hidden="false" customHeight="false" outlineLevel="0" collapsed="false">
      <c r="A27" s="6" t="s">
        <v>24</v>
      </c>
      <c r="B27" s="6" t="s">
        <v>20</v>
      </c>
      <c r="C27" s="7"/>
      <c r="D27" s="8" t="n">
        <v>22.246123</v>
      </c>
      <c r="E27" s="8" t="n">
        <v>20</v>
      </c>
      <c r="F27" s="8" t="n">
        <f aca="false">D27*E27</f>
        <v>444.92246</v>
      </c>
      <c r="G27" s="8" t="n">
        <v>964</v>
      </c>
      <c r="H27" s="8" t="n">
        <f aca="false">G27*340</f>
        <v>327760</v>
      </c>
      <c r="I27" s="8" t="n">
        <v>6.022E+023</v>
      </c>
      <c r="J27" s="8" t="n">
        <f aca="false">I27/H27</f>
        <v>1.83731999023676E+018</v>
      </c>
      <c r="K27" s="8" t="n">
        <f aca="false">J27*F27/1000000000000</f>
        <v>817464929.863315</v>
      </c>
      <c r="L27" s="4" t="e">
        <f aca="false">K27/C27</f>
        <v>#DIV/0!</v>
      </c>
      <c r="M27" s="9"/>
      <c r="N27" s="9"/>
      <c r="O27" s="9"/>
    </row>
    <row r="28" s="6" customFormat="true" ht="13.8" hidden="false" customHeight="false" outlineLevel="0" collapsed="false">
      <c r="A28" s="6" t="s">
        <v>24</v>
      </c>
      <c r="B28" s="6" t="s">
        <v>21</v>
      </c>
      <c r="C28" s="7"/>
      <c r="D28" s="8" t="n">
        <v>23.480303</v>
      </c>
      <c r="E28" s="8" t="n">
        <v>20</v>
      </c>
      <c r="F28" s="8" t="n">
        <f aca="false">D28*E28</f>
        <v>469.60606</v>
      </c>
      <c r="G28" s="8" t="n">
        <v>991</v>
      </c>
      <c r="H28" s="8" t="n">
        <f aca="false">G28*340</f>
        <v>336940</v>
      </c>
      <c r="I28" s="8" t="n">
        <v>6.022E+023</v>
      </c>
      <c r="J28" s="8" t="n">
        <f aca="false">I28/H28</f>
        <v>1.78726182703152E+018</v>
      </c>
      <c r="K28" s="8" t="n">
        <f aca="false">J28*F28/1000000000000</f>
        <v>839308984.780673</v>
      </c>
      <c r="L28" s="4" t="e">
        <f aca="false">K28/C28</f>
        <v>#DIV/0!</v>
      </c>
      <c r="M28" s="9"/>
      <c r="N28" s="9"/>
      <c r="O28" s="9"/>
    </row>
    <row r="29" customFormat="false" ht="14.5" hidden="false" customHeight="false" outlineLevel="0" collapsed="false">
      <c r="C29" s="5"/>
      <c r="M29" s="4"/>
      <c r="N29" s="4"/>
      <c r="O29" s="4"/>
    </row>
    <row r="30" customFormat="false" ht="13.8" hidden="false" customHeight="false" outlineLevel="0" collapsed="false">
      <c r="A30" s="0" t="s">
        <v>25</v>
      </c>
      <c r="B30" s="0" t="s">
        <v>16</v>
      </c>
      <c r="C30" s="0" t="n">
        <v>113470</v>
      </c>
      <c r="D30" s="1" t="n">
        <v>25.8078055</v>
      </c>
      <c r="E30" s="1" t="n">
        <v>20</v>
      </c>
      <c r="F30" s="1" t="n">
        <f aca="false">D30*E30</f>
        <v>516.15611</v>
      </c>
      <c r="G30" s="1" t="n">
        <v>613</v>
      </c>
      <c r="H30" s="1" t="n">
        <f aca="false">G30*340</f>
        <v>208420</v>
      </c>
      <c r="I30" s="1" t="n">
        <v>6.022E+023</v>
      </c>
      <c r="J30" s="1" t="n">
        <f aca="false">I30/H30</f>
        <v>2.88935802706074E+018</v>
      </c>
      <c r="K30" s="1" t="n">
        <f aca="false">J30*F30/1000000000000</f>
        <v>1491359799.64495</v>
      </c>
      <c r="L30" s="4" t="n">
        <f aca="false">K30/C30</f>
        <v>13143.2078932312</v>
      </c>
      <c r="M30" s="4" t="n">
        <f aca="false">AVERAGE(L30:L35)</f>
        <v>12671.628276721</v>
      </c>
      <c r="N30" s="4" t="n">
        <f aca="false">STDEVA(L30:L35)</f>
        <v>3110.6728912085</v>
      </c>
      <c r="O30" s="4" t="n">
        <f aca="false">N30*100/M30</f>
        <v>24.5483281491385</v>
      </c>
    </row>
    <row r="31" customFormat="false" ht="13.8" hidden="false" customHeight="false" outlineLevel="0" collapsed="false">
      <c r="A31" s="0" t="s">
        <v>25</v>
      </c>
      <c r="B31" s="0" t="s">
        <v>17</v>
      </c>
      <c r="C31" s="0" t="n">
        <v>102298</v>
      </c>
      <c r="D31" s="1" t="n">
        <v>14.993974</v>
      </c>
      <c r="E31" s="1" t="n">
        <v>20</v>
      </c>
      <c r="F31" s="1" t="n">
        <f aca="false">D31*E31</f>
        <v>299.87948</v>
      </c>
      <c r="G31" s="1" t="n">
        <v>301</v>
      </c>
      <c r="H31" s="1" t="n">
        <f aca="false">G31*340</f>
        <v>102340</v>
      </c>
      <c r="I31" s="1" t="n">
        <v>6.022E+023</v>
      </c>
      <c r="J31" s="1" t="n">
        <f aca="false">I31/H31</f>
        <v>5.8843072112566E+018</v>
      </c>
      <c r="K31" s="1" t="n">
        <f aca="false">J31*F31/1000000000000</f>
        <v>1764582986.67188</v>
      </c>
      <c r="L31" s="4" t="n">
        <f aca="false">K31/C31</f>
        <v>17249.4377863876</v>
      </c>
      <c r="M31" s="4"/>
      <c r="N31" s="4"/>
      <c r="O31" s="4"/>
    </row>
    <row r="32" customFormat="false" ht="13.8" hidden="false" customHeight="false" outlineLevel="0" collapsed="false">
      <c r="A32" s="0" t="s">
        <v>25</v>
      </c>
      <c r="B32" s="0" t="s">
        <v>18</v>
      </c>
      <c r="C32" s="0" t="n">
        <v>40227</v>
      </c>
      <c r="D32" s="1" t="n">
        <v>14.2306605</v>
      </c>
      <c r="E32" s="1" t="n">
        <v>20</v>
      </c>
      <c r="F32" s="1" t="n">
        <f aca="false">D32*E32</f>
        <v>284.61321</v>
      </c>
      <c r="G32" s="1" t="n">
        <v>1504</v>
      </c>
      <c r="H32" s="1" t="n">
        <f aca="false">G32*340</f>
        <v>511360</v>
      </c>
      <c r="I32" s="1" t="n">
        <v>6.022E+023</v>
      </c>
      <c r="J32" s="1" t="n">
        <f aca="false">I32/H32</f>
        <v>1.17764392991239E+018</v>
      </c>
      <c r="K32" s="1" t="n">
        <f aca="false">J32*F32/1000000000000</f>
        <v>335173019.129381</v>
      </c>
      <c r="L32" s="4" t="n">
        <f aca="false">K32/C32</f>
        <v>8332.04114473812</v>
      </c>
      <c r="M32" s="4"/>
      <c r="N32" s="4"/>
      <c r="O32" s="4"/>
    </row>
    <row r="33" customFormat="false" ht="13.8" hidden="false" customHeight="false" outlineLevel="0" collapsed="false">
      <c r="A33" s="0" t="s">
        <v>25</v>
      </c>
      <c r="B33" s="0" t="s">
        <v>19</v>
      </c>
      <c r="C33" s="0" t="n">
        <v>70146</v>
      </c>
      <c r="D33" s="1" t="n">
        <v>22.149535</v>
      </c>
      <c r="E33" s="1" t="n">
        <v>20</v>
      </c>
      <c r="F33" s="1" t="n">
        <f aca="false">D33*E33</f>
        <v>442.9907</v>
      </c>
      <c r="G33" s="1" t="n">
        <v>1000</v>
      </c>
      <c r="H33" s="1" t="n">
        <f aca="false">G33*340</f>
        <v>340000</v>
      </c>
      <c r="I33" s="1" t="n">
        <v>6.022E+023</v>
      </c>
      <c r="J33" s="1" t="n">
        <f aca="false">I33/H33</f>
        <v>1.77117647058824E+018</v>
      </c>
      <c r="K33" s="1" t="n">
        <f aca="false">J33*F33/1000000000000</f>
        <v>784614704.529412</v>
      </c>
      <c r="L33" s="4" t="n">
        <f aca="false">K33/C33</f>
        <v>11185.4518365896</v>
      </c>
      <c r="M33" s="4"/>
      <c r="N33" s="4"/>
      <c r="O33" s="4"/>
    </row>
    <row r="34" customFormat="false" ht="13.8" hidden="false" customHeight="false" outlineLevel="0" collapsed="false">
      <c r="A34" s="0" t="s">
        <v>25</v>
      </c>
      <c r="B34" s="0" t="s">
        <v>20</v>
      </c>
      <c r="C34" s="0" t="n">
        <v>72036</v>
      </c>
      <c r="D34" s="1" t="n">
        <v>22.246123</v>
      </c>
      <c r="E34" s="1" t="n">
        <v>20</v>
      </c>
      <c r="F34" s="1" t="n">
        <f aca="false">D34*E34</f>
        <v>444.92246</v>
      </c>
      <c r="G34" s="1" t="n">
        <v>964</v>
      </c>
      <c r="H34" s="1" t="n">
        <f aca="false">G34*340</f>
        <v>327760</v>
      </c>
      <c r="I34" s="1" t="n">
        <v>6.022E+023</v>
      </c>
      <c r="J34" s="1" t="n">
        <f aca="false">I34/H34</f>
        <v>1.83731999023676E+018</v>
      </c>
      <c r="K34" s="1" t="n">
        <f aca="false">J34*F34/1000000000000</f>
        <v>817464929.863315</v>
      </c>
      <c r="L34" s="4" t="n">
        <f aca="false">K34/C34</f>
        <v>11348.0055786456</v>
      </c>
      <c r="M34" s="4"/>
      <c r="N34" s="4"/>
      <c r="O34" s="4"/>
    </row>
    <row r="35" customFormat="false" ht="13.8" hidden="false" customHeight="false" outlineLevel="0" collapsed="false">
      <c r="A35" s="0" t="s">
        <v>25</v>
      </c>
      <c r="B35" s="0" t="s">
        <v>21</v>
      </c>
      <c r="C35" s="0" t="n">
        <v>56819</v>
      </c>
      <c r="D35" s="1" t="n">
        <v>23.480303</v>
      </c>
      <c r="E35" s="1" t="n">
        <v>20</v>
      </c>
      <c r="F35" s="1" t="n">
        <f aca="false">D35*E35</f>
        <v>469.60606</v>
      </c>
      <c r="G35" s="1" t="n">
        <v>991</v>
      </c>
      <c r="H35" s="1" t="n">
        <f aca="false">G35*340</f>
        <v>336940</v>
      </c>
      <c r="I35" s="1" t="n">
        <v>6.022E+023</v>
      </c>
      <c r="J35" s="1" t="n">
        <f aca="false">I35/H35</f>
        <v>1.78726182703152E+018</v>
      </c>
      <c r="K35" s="1" t="n">
        <f aca="false">J35*F35/1000000000000</f>
        <v>839308984.780673</v>
      </c>
      <c r="L35" s="4" t="n">
        <f aca="false">K35/C35</f>
        <v>14771.6254207338</v>
      </c>
      <c r="M35" s="4"/>
      <c r="N35" s="4"/>
      <c r="O35" s="4"/>
    </row>
    <row r="36" customFormat="false" ht="14.5" hidden="false" customHeight="false" outlineLevel="0" collapsed="false">
      <c r="C36" s="5"/>
      <c r="M36" s="4"/>
      <c r="N36" s="4"/>
      <c r="O36" s="4"/>
    </row>
    <row r="37" customFormat="false" ht="13.8" hidden="false" customHeight="false" outlineLevel="0" collapsed="false">
      <c r="A37" s="0" t="s">
        <v>26</v>
      </c>
      <c r="B37" s="0" t="s">
        <v>16</v>
      </c>
      <c r="C37" s="0" t="n">
        <v>66170</v>
      </c>
      <c r="D37" s="1" t="n">
        <v>25.8078055</v>
      </c>
      <c r="E37" s="1" t="n">
        <v>20</v>
      </c>
      <c r="F37" s="1" t="n">
        <f aca="false">D37*E37</f>
        <v>516.15611</v>
      </c>
      <c r="G37" s="1" t="n">
        <v>613</v>
      </c>
      <c r="H37" s="1" t="n">
        <f aca="false">G37*340</f>
        <v>208420</v>
      </c>
      <c r="I37" s="1" t="n">
        <v>6.022E+023</v>
      </c>
      <c r="J37" s="1" t="n">
        <f aca="false">I37/H37</f>
        <v>2.88935802706074E+018</v>
      </c>
      <c r="K37" s="1" t="n">
        <f aca="false">J37*F37/1000000000000</f>
        <v>1491359799.64495</v>
      </c>
      <c r="L37" s="4" t="n">
        <f aca="false">K37/C37</f>
        <v>22538.3073846902</v>
      </c>
      <c r="M37" s="4" t="n">
        <f aca="false">AVERAGE(L37:L42)</f>
        <v>21870.6992751932</v>
      </c>
      <c r="N37" s="4" t="n">
        <f aca="false">STDEVA(L37:L42)</f>
        <v>4807.08997452918</v>
      </c>
      <c r="O37" s="4" t="n">
        <f aca="false">N37*100/M37</f>
        <v>21.9795897426179</v>
      </c>
    </row>
    <row r="38" customFormat="false" ht="13.8" hidden="false" customHeight="false" outlineLevel="0" collapsed="false">
      <c r="A38" s="0" t="s">
        <v>26</v>
      </c>
      <c r="B38" s="0" t="s">
        <v>17</v>
      </c>
      <c r="C38" s="0" t="n">
        <v>59967</v>
      </c>
      <c r="D38" s="1" t="n">
        <v>14.993974</v>
      </c>
      <c r="E38" s="1" t="n">
        <v>20</v>
      </c>
      <c r="F38" s="1" t="n">
        <f aca="false">D38*E38</f>
        <v>299.87948</v>
      </c>
      <c r="G38" s="1" t="n">
        <v>301</v>
      </c>
      <c r="H38" s="1" t="n">
        <f aca="false">G38*340</f>
        <v>102340</v>
      </c>
      <c r="I38" s="1" t="n">
        <v>6.022E+023</v>
      </c>
      <c r="J38" s="1" t="n">
        <f aca="false">I38/H38</f>
        <v>5.8843072112566E+018</v>
      </c>
      <c r="K38" s="1" t="n">
        <f aca="false">J38*F38/1000000000000</f>
        <v>1764582986.67188</v>
      </c>
      <c r="L38" s="4" t="n">
        <f aca="false">K38/C38</f>
        <v>29425.9006899108</v>
      </c>
      <c r="M38" s="4"/>
      <c r="N38" s="4"/>
      <c r="O38" s="4"/>
    </row>
    <row r="39" customFormat="false" ht="13.8" hidden="false" customHeight="false" outlineLevel="0" collapsed="false">
      <c r="A39" s="0" t="s">
        <v>26</v>
      </c>
      <c r="B39" s="0" t="s">
        <v>18</v>
      </c>
      <c r="C39" s="0" t="n">
        <v>20281</v>
      </c>
      <c r="D39" s="1" t="n">
        <v>14.2306605</v>
      </c>
      <c r="E39" s="1" t="n">
        <v>20</v>
      </c>
      <c r="F39" s="1" t="n">
        <f aca="false">D39*E39</f>
        <v>284.61321</v>
      </c>
      <c r="G39" s="1" t="n">
        <v>1504</v>
      </c>
      <c r="H39" s="1" t="n">
        <f aca="false">G39*340</f>
        <v>511360</v>
      </c>
      <c r="I39" s="1" t="n">
        <v>6.022E+023</v>
      </c>
      <c r="J39" s="1" t="n">
        <f aca="false">I39/H39</f>
        <v>1.17764392991239E+018</v>
      </c>
      <c r="K39" s="1" t="n">
        <f aca="false">J39*F39/1000000000000</f>
        <v>335173019.129381</v>
      </c>
      <c r="L39" s="4" t="n">
        <f aca="false">K39/C39</f>
        <v>16526.4542739204</v>
      </c>
      <c r="M39" s="4"/>
      <c r="N39" s="4"/>
      <c r="O39" s="4"/>
    </row>
    <row r="40" customFormat="false" ht="13.8" hidden="false" customHeight="false" outlineLevel="0" collapsed="false">
      <c r="A40" s="0" t="s">
        <v>26</v>
      </c>
      <c r="B40" s="0" t="s">
        <v>19</v>
      </c>
      <c r="C40" s="0" t="n">
        <v>41976</v>
      </c>
      <c r="D40" s="1" t="n">
        <v>22.149535</v>
      </c>
      <c r="E40" s="1" t="n">
        <v>20</v>
      </c>
      <c r="F40" s="1" t="n">
        <f aca="false">D40*E40</f>
        <v>442.9907</v>
      </c>
      <c r="G40" s="1" t="n">
        <v>1000</v>
      </c>
      <c r="H40" s="1" t="n">
        <f aca="false">G40*340</f>
        <v>340000</v>
      </c>
      <c r="I40" s="1" t="n">
        <v>6.022E+023</v>
      </c>
      <c r="J40" s="1" t="n">
        <f aca="false">I40/H40</f>
        <v>1.77117647058824E+018</v>
      </c>
      <c r="K40" s="1" t="n">
        <f aca="false">J40*F40/1000000000000</f>
        <v>784614704.529412</v>
      </c>
      <c r="L40" s="4" t="n">
        <f aca="false">K40/C40</f>
        <v>18691.983622294</v>
      </c>
      <c r="M40" s="4"/>
      <c r="N40" s="4"/>
      <c r="O40" s="4"/>
    </row>
    <row r="41" customFormat="false" ht="13.8" hidden="false" customHeight="false" outlineLevel="0" collapsed="false">
      <c r="A41" s="0" t="s">
        <v>26</v>
      </c>
      <c r="B41" s="0" t="s">
        <v>20</v>
      </c>
      <c r="C41" s="0" t="n">
        <v>43220</v>
      </c>
      <c r="D41" s="1" t="n">
        <v>22.246123</v>
      </c>
      <c r="E41" s="1" t="n">
        <v>20</v>
      </c>
      <c r="F41" s="1" t="n">
        <f aca="false">D41*E41</f>
        <v>444.92246</v>
      </c>
      <c r="G41" s="1" t="n">
        <v>964</v>
      </c>
      <c r="H41" s="1" t="n">
        <f aca="false">G41*340</f>
        <v>327760</v>
      </c>
      <c r="I41" s="1" t="n">
        <v>6.022E+023</v>
      </c>
      <c r="J41" s="1" t="n">
        <f aca="false">I41/H41</f>
        <v>1.83731999023676E+018</v>
      </c>
      <c r="K41" s="1" t="n">
        <f aca="false">J41*F41/1000000000000</f>
        <v>817464929.863315</v>
      </c>
      <c r="L41" s="4" t="n">
        <f aca="false">K41/C41</f>
        <v>18914.0428010947</v>
      </c>
      <c r="M41" s="4"/>
      <c r="N41" s="4"/>
      <c r="O41" s="4"/>
    </row>
    <row r="42" customFormat="false" ht="13.8" hidden="false" customHeight="false" outlineLevel="0" collapsed="false">
      <c r="A42" s="0" t="s">
        <v>26</v>
      </c>
      <c r="B42" s="0" t="s">
        <v>21</v>
      </c>
      <c r="C42" s="0" t="n">
        <v>33402</v>
      </c>
      <c r="D42" s="1" t="n">
        <v>23.480303</v>
      </c>
      <c r="E42" s="1" t="n">
        <v>20</v>
      </c>
      <c r="F42" s="1" t="n">
        <f aca="false">D42*E42</f>
        <v>469.60606</v>
      </c>
      <c r="G42" s="1" t="n">
        <v>991</v>
      </c>
      <c r="H42" s="1" t="n">
        <f aca="false">G42*340</f>
        <v>336940</v>
      </c>
      <c r="I42" s="1" t="n">
        <v>6.022E+023</v>
      </c>
      <c r="J42" s="1" t="n">
        <f aca="false">I42/H42</f>
        <v>1.78726182703152E+018</v>
      </c>
      <c r="K42" s="1" t="n">
        <f aca="false">J42*F42/1000000000000</f>
        <v>839308984.780673</v>
      </c>
      <c r="L42" s="4" t="n">
        <f aca="false">K42/C42</f>
        <v>25127.5068792489</v>
      </c>
      <c r="M42" s="4"/>
      <c r="N42" s="4"/>
      <c r="O42" s="4"/>
    </row>
    <row r="43" customFormat="false" ht="14.5" hidden="false" customHeight="false" outlineLevel="0" collapsed="false">
      <c r="C43" s="5"/>
      <c r="M43" s="4"/>
      <c r="N43" s="4"/>
      <c r="O43" s="4"/>
    </row>
    <row r="44" customFormat="false" ht="13.8" hidden="false" customHeight="false" outlineLevel="0" collapsed="false">
      <c r="A44" s="0" t="s">
        <v>27</v>
      </c>
      <c r="B44" s="0" t="s">
        <v>16</v>
      </c>
      <c r="C44" s="0" t="n">
        <v>93214</v>
      </c>
      <c r="D44" s="1" t="n">
        <v>25.8078055</v>
      </c>
      <c r="E44" s="1" t="n">
        <v>20</v>
      </c>
      <c r="F44" s="1" t="n">
        <f aca="false">D44*E44</f>
        <v>516.15611</v>
      </c>
      <c r="G44" s="1" t="n">
        <v>613</v>
      </c>
      <c r="H44" s="1" t="n">
        <f aca="false">G44*340</f>
        <v>208420</v>
      </c>
      <c r="I44" s="1" t="n">
        <v>6.022E+023</v>
      </c>
      <c r="J44" s="1" t="n">
        <f aca="false">I44/H44</f>
        <v>2.88935802706074E+018</v>
      </c>
      <c r="K44" s="1" t="n">
        <f aca="false">J44*F44/1000000000000</f>
        <v>1491359799.64495</v>
      </c>
      <c r="L44" s="4" t="n">
        <f aca="false">K44/C44</f>
        <v>15999.3112584477</v>
      </c>
      <c r="M44" s="4" t="n">
        <f aca="false">AVERAGE(L44:L49)</f>
        <v>15726.0259051671</v>
      </c>
      <c r="N44" s="4" t="n">
        <f aca="false">STDEVA(L44:L49)</f>
        <v>2787.00736018528</v>
      </c>
      <c r="O44" s="4" t="n">
        <f aca="false">N44*100/M44</f>
        <v>17.7222610276227</v>
      </c>
    </row>
    <row r="45" customFormat="false" ht="13.8" hidden="false" customHeight="false" outlineLevel="0" collapsed="false">
      <c r="A45" s="0" t="s">
        <v>27</v>
      </c>
      <c r="B45" s="0" t="s">
        <v>17</v>
      </c>
      <c r="C45" s="0" t="n">
        <v>88558</v>
      </c>
      <c r="D45" s="1" t="n">
        <v>14.993974</v>
      </c>
      <c r="E45" s="1" t="n">
        <v>20</v>
      </c>
      <c r="F45" s="1" t="n">
        <f aca="false">D45*E45</f>
        <v>299.87948</v>
      </c>
      <c r="G45" s="1" t="n">
        <v>301</v>
      </c>
      <c r="H45" s="1" t="n">
        <f aca="false">G45*340</f>
        <v>102340</v>
      </c>
      <c r="I45" s="1" t="n">
        <v>6.022E+023</v>
      </c>
      <c r="J45" s="1" t="n">
        <f aca="false">I45/H45</f>
        <v>5.8843072112566E+018</v>
      </c>
      <c r="K45" s="1" t="n">
        <f aca="false">J45*F45/1000000000000</f>
        <v>1764582986.67188</v>
      </c>
      <c r="L45" s="4" t="n">
        <f aca="false">K45/C45</f>
        <v>19925.7321379421</v>
      </c>
      <c r="M45" s="4"/>
      <c r="N45" s="4"/>
      <c r="O45" s="4"/>
    </row>
    <row r="46" customFormat="false" ht="13.8" hidden="false" customHeight="false" outlineLevel="0" collapsed="false">
      <c r="A46" s="0" t="s">
        <v>27</v>
      </c>
      <c r="B46" s="0" t="s">
        <v>18</v>
      </c>
      <c r="C46" s="0" t="n">
        <v>26086</v>
      </c>
      <c r="D46" s="1" t="n">
        <v>14.2306605</v>
      </c>
      <c r="E46" s="1" t="n">
        <v>20</v>
      </c>
      <c r="F46" s="1" t="n">
        <f aca="false">D46*E46</f>
        <v>284.61321</v>
      </c>
      <c r="G46" s="1" t="n">
        <v>1504</v>
      </c>
      <c r="H46" s="1" t="n">
        <f aca="false">G46*340</f>
        <v>511360</v>
      </c>
      <c r="I46" s="1" t="n">
        <v>6.022E+023</v>
      </c>
      <c r="J46" s="1" t="n">
        <f aca="false">I46/H46</f>
        <v>1.17764392991239E+018</v>
      </c>
      <c r="K46" s="1" t="n">
        <f aca="false">J46*F46/1000000000000</f>
        <v>335173019.129381</v>
      </c>
      <c r="L46" s="4" t="n">
        <f aca="false">K46/C46</f>
        <v>12848.7701881998</v>
      </c>
      <c r="M46" s="4"/>
      <c r="N46" s="4"/>
      <c r="O46" s="4"/>
    </row>
    <row r="47" customFormat="false" ht="13.8" hidden="false" customHeight="false" outlineLevel="0" collapsed="false">
      <c r="A47" s="0" t="s">
        <v>27</v>
      </c>
      <c r="B47" s="0" t="s">
        <v>19</v>
      </c>
      <c r="C47" s="0" t="n">
        <v>57863</v>
      </c>
      <c r="D47" s="1" t="n">
        <v>22.149535</v>
      </c>
      <c r="E47" s="1" t="n">
        <v>20</v>
      </c>
      <c r="F47" s="1" t="n">
        <f aca="false">D47*E47</f>
        <v>442.9907</v>
      </c>
      <c r="G47" s="1" t="n">
        <v>1000</v>
      </c>
      <c r="H47" s="1" t="n">
        <f aca="false">G47*340</f>
        <v>340000</v>
      </c>
      <c r="I47" s="1" t="n">
        <v>6.022E+023</v>
      </c>
      <c r="J47" s="1" t="n">
        <f aca="false">I47/H47</f>
        <v>1.77117647058824E+018</v>
      </c>
      <c r="K47" s="1" t="n">
        <f aca="false">J47*F47/1000000000000</f>
        <v>784614704.529412</v>
      </c>
      <c r="L47" s="4" t="n">
        <f aca="false">K47/C47</f>
        <v>13559.8690791942</v>
      </c>
      <c r="M47" s="4"/>
      <c r="N47" s="4"/>
      <c r="O47" s="4"/>
    </row>
    <row r="48" customFormat="false" ht="13.8" hidden="false" customHeight="false" outlineLevel="0" collapsed="false">
      <c r="A48" s="0" t="s">
        <v>27</v>
      </c>
      <c r="B48" s="0" t="s">
        <v>20</v>
      </c>
      <c r="C48" s="0" t="n">
        <v>58339</v>
      </c>
      <c r="D48" s="1" t="n">
        <v>22.246123</v>
      </c>
      <c r="E48" s="1" t="n">
        <v>20</v>
      </c>
      <c r="F48" s="1" t="n">
        <f aca="false">D48*E48</f>
        <v>444.92246</v>
      </c>
      <c r="G48" s="1" t="n">
        <v>964</v>
      </c>
      <c r="H48" s="1" t="n">
        <f aca="false">G48*340</f>
        <v>327760</v>
      </c>
      <c r="I48" s="1" t="n">
        <v>6.022E+023</v>
      </c>
      <c r="J48" s="1" t="n">
        <f aca="false">I48/H48</f>
        <v>1.83731999023676E+018</v>
      </c>
      <c r="K48" s="1" t="n">
        <f aca="false">J48*F48/1000000000000</f>
        <v>817464929.863315</v>
      </c>
      <c r="L48" s="4" t="n">
        <f aca="false">K48/C48</f>
        <v>14012.3233148205</v>
      </c>
      <c r="M48" s="4"/>
      <c r="N48" s="4"/>
      <c r="O48" s="4"/>
    </row>
    <row r="49" customFormat="false" ht="13.8" hidden="false" customHeight="false" outlineLevel="0" collapsed="false">
      <c r="A49" s="0" t="s">
        <v>27</v>
      </c>
      <c r="B49" s="0" t="s">
        <v>21</v>
      </c>
      <c r="C49" s="0" t="n">
        <v>46602</v>
      </c>
      <c r="D49" s="1" t="n">
        <v>23.480303</v>
      </c>
      <c r="E49" s="1" t="n">
        <v>20</v>
      </c>
      <c r="F49" s="1" t="n">
        <f aca="false">D49*E49</f>
        <v>469.60606</v>
      </c>
      <c r="G49" s="1" t="n">
        <v>991</v>
      </c>
      <c r="H49" s="1" t="n">
        <f aca="false">G49*340</f>
        <v>336940</v>
      </c>
      <c r="I49" s="1" t="n">
        <v>6.022E+023</v>
      </c>
      <c r="J49" s="1" t="n">
        <f aca="false">I49/H49</f>
        <v>1.78726182703152E+018</v>
      </c>
      <c r="K49" s="1" t="n">
        <f aca="false">J49*F49/1000000000000</f>
        <v>839308984.780673</v>
      </c>
      <c r="L49" s="4" t="n">
        <f aca="false">K49/C49</f>
        <v>18010.1494523985</v>
      </c>
      <c r="M49" s="4"/>
      <c r="N49" s="4"/>
      <c r="O49" s="4"/>
    </row>
    <row r="50" customFormat="false" ht="14.5" hidden="false" customHeight="false" outlineLevel="0" collapsed="false">
      <c r="C50" s="5"/>
      <c r="M50" s="4"/>
      <c r="N50" s="4"/>
      <c r="O50" s="4"/>
    </row>
    <row r="51" customFormat="false" ht="13.8" hidden="false" customHeight="false" outlineLevel="0" collapsed="false">
      <c r="A51" s="0" t="s">
        <v>28</v>
      </c>
      <c r="B51" s="0" t="s">
        <v>16</v>
      </c>
      <c r="C51" s="0" t="n">
        <v>54211</v>
      </c>
      <c r="D51" s="1" t="n">
        <v>25.8078055</v>
      </c>
      <c r="E51" s="1" t="n">
        <v>20</v>
      </c>
      <c r="F51" s="1" t="n">
        <f aca="false">D51*E51</f>
        <v>516.15611</v>
      </c>
      <c r="G51" s="1" t="n">
        <v>613</v>
      </c>
      <c r="H51" s="1" t="n">
        <f aca="false">G51*340</f>
        <v>208420</v>
      </c>
      <c r="I51" s="1" t="n">
        <v>6.022E+023</v>
      </c>
      <c r="J51" s="1" t="n">
        <f aca="false">I51/H51</f>
        <v>2.88935802706074E+018</v>
      </c>
      <c r="K51" s="1" t="n">
        <f aca="false">J51*F51/1000000000000</f>
        <v>1491359799.64495</v>
      </c>
      <c r="L51" s="4" t="n">
        <f aca="false">K51/C51</f>
        <v>27510.2801948857</v>
      </c>
      <c r="M51" s="4" t="n">
        <f aca="false">AVERAGE(L51:L56)</f>
        <v>28205.6260852136</v>
      </c>
      <c r="N51" s="4" t="n">
        <f aca="false">STDEVA(L51:L56)</f>
        <v>5626.47768782069</v>
      </c>
      <c r="O51" s="4" t="n">
        <f aca="false">N51*100/M51</f>
        <v>19.948068767636</v>
      </c>
    </row>
    <row r="52" customFormat="false" ht="13.8" hidden="false" customHeight="false" outlineLevel="0" collapsed="false">
      <c r="A52" s="0" t="s">
        <v>28</v>
      </c>
      <c r="B52" s="0" t="s">
        <v>17</v>
      </c>
      <c r="C52" s="0" t="n">
        <v>46598</v>
      </c>
      <c r="D52" s="1" t="n">
        <v>14.993974</v>
      </c>
      <c r="E52" s="1" t="n">
        <v>20</v>
      </c>
      <c r="F52" s="1" t="n">
        <f aca="false">D52*E52</f>
        <v>299.87948</v>
      </c>
      <c r="G52" s="1" t="n">
        <v>301</v>
      </c>
      <c r="H52" s="1" t="n">
        <f aca="false">G52*340</f>
        <v>102340</v>
      </c>
      <c r="I52" s="1" t="n">
        <v>6.022E+023</v>
      </c>
      <c r="J52" s="1" t="n">
        <f aca="false">I52/H52</f>
        <v>5.8843072112566E+018</v>
      </c>
      <c r="K52" s="1" t="n">
        <f aca="false">J52*F52/1000000000000</f>
        <v>1764582986.67188</v>
      </c>
      <c r="L52" s="4" t="n">
        <f aca="false">K52/C52</f>
        <v>37868.2129420121</v>
      </c>
      <c r="M52" s="4"/>
      <c r="N52" s="4"/>
      <c r="O52" s="4"/>
    </row>
    <row r="53" customFormat="false" ht="13.8" hidden="false" customHeight="false" outlineLevel="0" collapsed="false">
      <c r="A53" s="0" t="s">
        <v>28</v>
      </c>
      <c r="B53" s="0" t="s">
        <v>18</v>
      </c>
      <c r="C53" s="0" t="n">
        <v>14072</v>
      </c>
      <c r="D53" s="1" t="n">
        <v>14.2306605</v>
      </c>
      <c r="E53" s="1" t="n">
        <v>20</v>
      </c>
      <c r="F53" s="1" t="n">
        <f aca="false">D53*E53</f>
        <v>284.61321</v>
      </c>
      <c r="G53" s="1" t="n">
        <v>1504</v>
      </c>
      <c r="H53" s="1" t="n">
        <f aca="false">G53*340</f>
        <v>511360</v>
      </c>
      <c r="I53" s="1" t="n">
        <v>6.022E+023</v>
      </c>
      <c r="J53" s="1" t="n">
        <f aca="false">I53/H53</f>
        <v>1.17764392991239E+018</v>
      </c>
      <c r="K53" s="1" t="n">
        <f aca="false">J53*F53/1000000000000</f>
        <v>335173019.129381</v>
      </c>
      <c r="L53" s="4" t="n">
        <f aca="false">K53/C53</f>
        <v>23818.4351285802</v>
      </c>
      <c r="M53" s="4"/>
      <c r="N53" s="4"/>
      <c r="O53" s="4"/>
    </row>
    <row r="54" customFormat="false" ht="13.8" hidden="false" customHeight="false" outlineLevel="0" collapsed="false">
      <c r="A54" s="0" t="s">
        <v>28</v>
      </c>
      <c r="B54" s="0" t="s">
        <v>19</v>
      </c>
      <c r="C54" s="0" t="n">
        <v>32565</v>
      </c>
      <c r="D54" s="1" t="n">
        <v>22.149535</v>
      </c>
      <c r="E54" s="1" t="n">
        <v>20</v>
      </c>
      <c r="F54" s="1" t="n">
        <f aca="false">D54*E54</f>
        <v>442.9907</v>
      </c>
      <c r="G54" s="1" t="n">
        <v>1000</v>
      </c>
      <c r="H54" s="1" t="n">
        <f aca="false">G54*340</f>
        <v>340000</v>
      </c>
      <c r="I54" s="1" t="n">
        <v>6.022E+023</v>
      </c>
      <c r="J54" s="1" t="n">
        <f aca="false">I54/H54</f>
        <v>1.77117647058824E+018</v>
      </c>
      <c r="K54" s="1" t="n">
        <f aca="false">J54*F54/1000000000000</f>
        <v>784614704.529412</v>
      </c>
      <c r="L54" s="4" t="n">
        <f aca="false">K54/C54</f>
        <v>24093.8033019933</v>
      </c>
      <c r="M54" s="4"/>
      <c r="N54" s="4"/>
      <c r="O54" s="4"/>
    </row>
    <row r="55" customFormat="false" ht="13.8" hidden="false" customHeight="false" outlineLevel="0" collapsed="false">
      <c r="A55" s="0" t="s">
        <v>28</v>
      </c>
      <c r="B55" s="0" t="s">
        <v>20</v>
      </c>
      <c r="C55" s="0" t="n">
        <v>33754</v>
      </c>
      <c r="D55" s="1" t="n">
        <v>22.246123</v>
      </c>
      <c r="E55" s="1" t="n">
        <v>20</v>
      </c>
      <c r="F55" s="1" t="n">
        <f aca="false">D55*E55</f>
        <v>444.92246</v>
      </c>
      <c r="G55" s="1" t="n">
        <v>964</v>
      </c>
      <c r="H55" s="1" t="n">
        <f aca="false">G55*340</f>
        <v>327760</v>
      </c>
      <c r="I55" s="1" t="n">
        <v>6.022E+023</v>
      </c>
      <c r="J55" s="1" t="n">
        <f aca="false">I55/H55</f>
        <v>1.83731999023676E+018</v>
      </c>
      <c r="K55" s="1" t="n">
        <f aca="false">J55*F55/1000000000000</f>
        <v>817464929.863315</v>
      </c>
      <c r="L55" s="4" t="n">
        <f aca="false">K55/C55</f>
        <v>24218.3127885085</v>
      </c>
      <c r="M55" s="4"/>
      <c r="N55" s="4"/>
      <c r="O55" s="4"/>
    </row>
    <row r="56" customFormat="false" ht="13.8" hidden="false" customHeight="false" outlineLevel="0" collapsed="false">
      <c r="A56" s="0" t="s">
        <v>28</v>
      </c>
      <c r="B56" s="0" t="s">
        <v>21</v>
      </c>
      <c r="C56" s="0" t="n">
        <v>26456</v>
      </c>
      <c r="D56" s="1" t="n">
        <v>23.480303</v>
      </c>
      <c r="E56" s="1" t="n">
        <v>20</v>
      </c>
      <c r="F56" s="1" t="n">
        <f aca="false">D56*E56</f>
        <v>469.60606</v>
      </c>
      <c r="G56" s="1" t="n">
        <v>991</v>
      </c>
      <c r="H56" s="1" t="n">
        <f aca="false">G56*340</f>
        <v>336940</v>
      </c>
      <c r="I56" s="1" t="n">
        <v>6.022E+023</v>
      </c>
      <c r="J56" s="1" t="n">
        <f aca="false">I56/H56</f>
        <v>1.78726182703152E+018</v>
      </c>
      <c r="K56" s="1" t="n">
        <f aca="false">J56*F56/1000000000000</f>
        <v>839308984.780673</v>
      </c>
      <c r="L56" s="4" t="n">
        <f aca="false">K56/C56</f>
        <v>31724.7121553021</v>
      </c>
      <c r="M56" s="4"/>
      <c r="N56" s="4"/>
      <c r="O56" s="4"/>
    </row>
    <row r="57" customFormat="false" ht="14.5" hidden="false" customHeight="false" outlineLevel="0" collapsed="false">
      <c r="C57" s="5"/>
      <c r="M57" s="4"/>
      <c r="N57" s="4"/>
      <c r="O57" s="4"/>
    </row>
    <row r="58" customFormat="false" ht="13.8" hidden="false" customHeight="false" outlineLevel="0" collapsed="false">
      <c r="A58" s="0" t="s">
        <v>29</v>
      </c>
      <c r="B58" s="0" t="s">
        <v>16</v>
      </c>
      <c r="C58" s="0" t="n">
        <v>60241</v>
      </c>
      <c r="D58" s="1" t="n">
        <v>25.8078055</v>
      </c>
      <c r="E58" s="1" t="n">
        <v>20</v>
      </c>
      <c r="F58" s="1" t="n">
        <f aca="false">D58*E58</f>
        <v>516.15611</v>
      </c>
      <c r="G58" s="1" t="n">
        <v>613</v>
      </c>
      <c r="H58" s="1" t="n">
        <f aca="false">G58*340</f>
        <v>208420</v>
      </c>
      <c r="I58" s="1" t="n">
        <v>6.022E+023</v>
      </c>
      <c r="J58" s="1" t="n">
        <f aca="false">I58/H58</f>
        <v>2.88935802706074E+018</v>
      </c>
      <c r="K58" s="1" t="n">
        <f aca="false">J58*F58/1000000000000</f>
        <v>1491359799.64495</v>
      </c>
      <c r="L58" s="4" t="n">
        <f aca="false">K58/C58</f>
        <v>24756.5578201714</v>
      </c>
      <c r="M58" s="4" t="n">
        <f aca="false">AVERAGE(L58:L63)</f>
        <v>25169.6622011197</v>
      </c>
      <c r="N58" s="4" t="n">
        <f aca="false">STDEVA(L58:L63)</f>
        <v>6423.2553711901</v>
      </c>
      <c r="O58" s="4" t="n">
        <f aca="false">N58*100/M58</f>
        <v>25.5198314536949</v>
      </c>
    </row>
    <row r="59" customFormat="false" ht="13.8" hidden="false" customHeight="false" outlineLevel="0" collapsed="false">
      <c r="A59" s="0" t="s">
        <v>29</v>
      </c>
      <c r="B59" s="0" t="s">
        <v>17</v>
      </c>
      <c r="C59" s="0" t="n">
        <v>48832</v>
      </c>
      <c r="D59" s="1" t="n">
        <v>14.993974</v>
      </c>
      <c r="E59" s="1" t="n">
        <v>20</v>
      </c>
      <c r="F59" s="1" t="n">
        <f aca="false">D59*E59</f>
        <v>299.87948</v>
      </c>
      <c r="G59" s="1" t="n">
        <v>301</v>
      </c>
      <c r="H59" s="1" t="n">
        <f aca="false">G59*340</f>
        <v>102340</v>
      </c>
      <c r="I59" s="1" t="n">
        <v>6.022E+023</v>
      </c>
      <c r="J59" s="1" t="n">
        <f aca="false">I59/H59</f>
        <v>5.8843072112566E+018</v>
      </c>
      <c r="K59" s="1" t="n">
        <f aca="false">J59*F59/1000000000000</f>
        <v>1764582986.67188</v>
      </c>
      <c r="L59" s="4" t="n">
        <f aca="false">K59/C59</f>
        <v>36135.7918306004</v>
      </c>
      <c r="M59" s="4"/>
      <c r="N59" s="4"/>
      <c r="O59" s="4"/>
    </row>
    <row r="60" customFormat="false" ht="13.8" hidden="false" customHeight="false" outlineLevel="0" collapsed="false">
      <c r="A60" s="0" t="s">
        <v>29</v>
      </c>
      <c r="B60" s="0" t="s">
        <v>18</v>
      </c>
      <c r="C60" s="0" t="n">
        <v>17940</v>
      </c>
      <c r="D60" s="1" t="n">
        <v>14.2306605</v>
      </c>
      <c r="E60" s="1" t="n">
        <v>20</v>
      </c>
      <c r="F60" s="1" t="n">
        <f aca="false">D60*E60</f>
        <v>284.61321</v>
      </c>
      <c r="G60" s="1" t="n">
        <v>1504</v>
      </c>
      <c r="H60" s="1" t="n">
        <f aca="false">G60*340</f>
        <v>511360</v>
      </c>
      <c r="I60" s="1" t="n">
        <v>6.022E+023</v>
      </c>
      <c r="J60" s="1" t="n">
        <f aca="false">I60/H60</f>
        <v>1.17764392991239E+018</v>
      </c>
      <c r="K60" s="1" t="n">
        <f aca="false">J60*F60/1000000000000</f>
        <v>335173019.129381</v>
      </c>
      <c r="L60" s="4" t="n">
        <f aca="false">K60/C60</f>
        <v>18682.9999514705</v>
      </c>
      <c r="M60" s="4"/>
      <c r="N60" s="4"/>
      <c r="O60" s="4"/>
    </row>
    <row r="61" customFormat="false" ht="13.8" hidden="false" customHeight="false" outlineLevel="0" collapsed="false">
      <c r="A61" s="0" t="s">
        <v>29</v>
      </c>
      <c r="B61" s="0" t="s">
        <v>19</v>
      </c>
      <c r="C61" s="0" t="n">
        <v>37386</v>
      </c>
      <c r="D61" s="1" t="n">
        <v>22.149535</v>
      </c>
      <c r="E61" s="1" t="n">
        <v>20</v>
      </c>
      <c r="F61" s="1" t="n">
        <f aca="false">D61*E61</f>
        <v>442.9907</v>
      </c>
      <c r="G61" s="1" t="n">
        <v>1000</v>
      </c>
      <c r="H61" s="1" t="n">
        <f aca="false">G61*340</f>
        <v>340000</v>
      </c>
      <c r="I61" s="1" t="n">
        <v>6.022E+023</v>
      </c>
      <c r="J61" s="1" t="n">
        <f aca="false">I61/H61</f>
        <v>1.77117647058824E+018</v>
      </c>
      <c r="K61" s="1" t="n">
        <f aca="false">J61*F61/1000000000000</f>
        <v>784614704.529412</v>
      </c>
      <c r="L61" s="4" t="n">
        <f aca="false">K61/C61</f>
        <v>20986.8588383195</v>
      </c>
      <c r="M61" s="4"/>
      <c r="N61" s="4"/>
      <c r="O61" s="4"/>
    </row>
    <row r="62" customFormat="false" ht="13.8" hidden="false" customHeight="false" outlineLevel="0" collapsed="false">
      <c r="A62" s="0" t="s">
        <v>29</v>
      </c>
      <c r="B62" s="0" t="s">
        <v>20</v>
      </c>
      <c r="C62" s="0" t="n">
        <v>37841</v>
      </c>
      <c r="D62" s="1" t="n">
        <v>22.246123</v>
      </c>
      <c r="E62" s="1" t="n">
        <v>20</v>
      </c>
      <c r="F62" s="1" t="n">
        <f aca="false">D62*E62</f>
        <v>444.92246</v>
      </c>
      <c r="G62" s="1" t="n">
        <v>964</v>
      </c>
      <c r="H62" s="1" t="n">
        <f aca="false">G62*340</f>
        <v>327760</v>
      </c>
      <c r="I62" s="1" t="n">
        <v>6.022E+023</v>
      </c>
      <c r="J62" s="1" t="n">
        <f aca="false">I62/H62</f>
        <v>1.83731999023676E+018</v>
      </c>
      <c r="K62" s="1" t="n">
        <f aca="false">J62*F62/1000000000000</f>
        <v>817464929.863315</v>
      </c>
      <c r="L62" s="4" t="n">
        <f aca="false">K62/C62</f>
        <v>21602.6249270187</v>
      </c>
      <c r="M62" s="4"/>
      <c r="N62" s="4"/>
      <c r="O62" s="4"/>
    </row>
    <row r="63" customFormat="false" ht="13.8" hidden="false" customHeight="false" outlineLevel="0" collapsed="false">
      <c r="A63" s="0" t="s">
        <v>29</v>
      </c>
      <c r="B63" s="0" t="s">
        <v>21</v>
      </c>
      <c r="C63" s="0" t="n">
        <v>29089</v>
      </c>
      <c r="D63" s="1" t="n">
        <v>23.480303</v>
      </c>
      <c r="E63" s="1" t="n">
        <v>20</v>
      </c>
      <c r="F63" s="1" t="n">
        <f aca="false">D63*E63</f>
        <v>469.60606</v>
      </c>
      <c r="G63" s="1" t="n">
        <v>991</v>
      </c>
      <c r="H63" s="1" t="n">
        <f aca="false">G63*340</f>
        <v>336940</v>
      </c>
      <c r="I63" s="1" t="n">
        <v>6.022E+023</v>
      </c>
      <c r="J63" s="1" t="n">
        <f aca="false">I63/H63</f>
        <v>1.78726182703152E+018</v>
      </c>
      <c r="K63" s="1" t="n">
        <f aca="false">J63*F63/1000000000000</f>
        <v>839308984.780673</v>
      </c>
      <c r="L63" s="4" t="n">
        <f aca="false">K63/C63</f>
        <v>28853.1398391376</v>
      </c>
      <c r="M63" s="4"/>
      <c r="N63" s="4"/>
      <c r="O63" s="4"/>
    </row>
    <row r="64" customFormat="false" ht="14.5" hidden="false" customHeight="false" outlineLevel="0" collapsed="false">
      <c r="C64" s="5"/>
      <c r="M64" s="4"/>
      <c r="N64" s="4"/>
      <c r="O64" s="4"/>
    </row>
    <row r="65" customFormat="false" ht="13.8" hidden="false" customHeight="false" outlineLevel="0" collapsed="false">
      <c r="A65" s="0" t="s">
        <v>30</v>
      </c>
      <c r="B65" s="0" t="s">
        <v>16</v>
      </c>
      <c r="C65" s="0" t="n">
        <v>71758</v>
      </c>
      <c r="D65" s="1" t="n">
        <v>25.8078055</v>
      </c>
      <c r="E65" s="1" t="n">
        <v>20</v>
      </c>
      <c r="F65" s="1" t="n">
        <f aca="false">D65*E65</f>
        <v>516.15611</v>
      </c>
      <c r="G65" s="1" t="n">
        <v>613</v>
      </c>
      <c r="H65" s="1" t="n">
        <f aca="false">G65*340</f>
        <v>208420</v>
      </c>
      <c r="I65" s="1" t="n">
        <v>6.022E+023</v>
      </c>
      <c r="J65" s="1" t="n">
        <f aca="false">I65/H65</f>
        <v>2.88935802706074E+018</v>
      </c>
      <c r="K65" s="1" t="n">
        <f aca="false">J65*F65/1000000000000</f>
        <v>1491359799.64495</v>
      </c>
      <c r="L65" s="4" t="n">
        <f aca="false">K65/C65</f>
        <v>20783.1851451399</v>
      </c>
      <c r="M65" s="4" t="n">
        <f aca="false">AVERAGE(L65:L70)</f>
        <v>20613.2300473907</v>
      </c>
      <c r="N65" s="4" t="n">
        <f aca="false">STDEVA(L65:L70)</f>
        <v>6636.56437667359</v>
      </c>
      <c r="O65" s="4" t="n">
        <f aca="false">N65*100/M65</f>
        <v>32.1956547392905</v>
      </c>
    </row>
    <row r="66" customFormat="false" ht="13.8" hidden="false" customHeight="false" outlineLevel="0" collapsed="false">
      <c r="A66" s="0" t="s">
        <v>30</v>
      </c>
      <c r="B66" s="0" t="s">
        <v>17</v>
      </c>
      <c r="C66" s="0" t="n">
        <v>54063</v>
      </c>
      <c r="D66" s="1" t="n">
        <v>14.993974</v>
      </c>
      <c r="E66" s="1" t="n">
        <v>20</v>
      </c>
      <c r="F66" s="1" t="n">
        <f aca="false">D66*E66</f>
        <v>299.87948</v>
      </c>
      <c r="G66" s="1" t="n">
        <v>301</v>
      </c>
      <c r="H66" s="1" t="n">
        <f aca="false">G66*340</f>
        <v>102340</v>
      </c>
      <c r="I66" s="1" t="n">
        <v>6.022E+023</v>
      </c>
      <c r="J66" s="1" t="n">
        <f aca="false">I66/H66</f>
        <v>5.8843072112566E+018</v>
      </c>
      <c r="K66" s="1" t="n">
        <f aca="false">J66*F66/1000000000000</f>
        <v>1764582986.67188</v>
      </c>
      <c r="L66" s="4" t="n">
        <f aca="false">K66/C66</f>
        <v>32639.3834354712</v>
      </c>
      <c r="M66" s="4"/>
      <c r="N66" s="4"/>
      <c r="O66" s="4"/>
    </row>
    <row r="67" customFormat="false" ht="13.8" hidden="false" customHeight="false" outlineLevel="0" collapsed="false">
      <c r="A67" s="0" t="s">
        <v>30</v>
      </c>
      <c r="B67" s="0" t="s">
        <v>18</v>
      </c>
      <c r="C67" s="0" t="n">
        <v>23077</v>
      </c>
      <c r="D67" s="1" t="n">
        <v>14.2306605</v>
      </c>
      <c r="E67" s="1" t="n">
        <v>20</v>
      </c>
      <c r="F67" s="1" t="n">
        <f aca="false">D67*E67</f>
        <v>284.61321</v>
      </c>
      <c r="G67" s="1" t="n">
        <v>1504</v>
      </c>
      <c r="H67" s="1" t="n">
        <f aca="false">G67*340</f>
        <v>511360</v>
      </c>
      <c r="I67" s="1" t="n">
        <v>6.022E+023</v>
      </c>
      <c r="J67" s="1" t="n">
        <f aca="false">I67/H67</f>
        <v>1.17764392991239E+018</v>
      </c>
      <c r="K67" s="1" t="n">
        <f aca="false">J67*F67/1000000000000</f>
        <v>335173019.129381</v>
      </c>
      <c r="L67" s="4" t="n">
        <f aca="false">K67/C67</f>
        <v>14524.115748554</v>
      </c>
      <c r="M67" s="4"/>
      <c r="N67" s="4"/>
      <c r="O67" s="4"/>
    </row>
    <row r="68" customFormat="false" ht="13.8" hidden="false" customHeight="false" outlineLevel="0" collapsed="false">
      <c r="A68" s="0" t="s">
        <v>30</v>
      </c>
      <c r="B68" s="0" t="s">
        <v>19</v>
      </c>
      <c r="C68" s="0" t="n">
        <v>49476</v>
      </c>
      <c r="D68" s="1" t="n">
        <v>22.149535</v>
      </c>
      <c r="E68" s="1" t="n">
        <v>20</v>
      </c>
      <c r="F68" s="1" t="n">
        <f aca="false">D68*E68</f>
        <v>442.9907</v>
      </c>
      <c r="G68" s="1" t="n">
        <v>1000</v>
      </c>
      <c r="H68" s="1" t="n">
        <f aca="false">G68*340</f>
        <v>340000</v>
      </c>
      <c r="I68" s="1" t="n">
        <v>6.022E+023</v>
      </c>
      <c r="J68" s="1" t="n">
        <f aca="false">I68/H68</f>
        <v>1.77117647058824E+018</v>
      </c>
      <c r="K68" s="1" t="n">
        <f aca="false">J68*F68/1000000000000</f>
        <v>784614704.529412</v>
      </c>
      <c r="L68" s="4" t="n">
        <f aca="false">K68/C68</f>
        <v>15858.491077076</v>
      </c>
      <c r="M68" s="4"/>
      <c r="N68" s="4"/>
      <c r="O68" s="4"/>
    </row>
    <row r="69" customFormat="false" ht="13.8" hidden="false" customHeight="false" outlineLevel="0" collapsed="false">
      <c r="A69" s="0" t="s">
        <v>30</v>
      </c>
      <c r="B69" s="0" t="s">
        <v>20</v>
      </c>
      <c r="C69" s="0" t="n">
        <v>47522</v>
      </c>
      <c r="D69" s="1" t="n">
        <v>22.246123</v>
      </c>
      <c r="E69" s="1" t="n">
        <v>20</v>
      </c>
      <c r="F69" s="1" t="n">
        <f aca="false">D69*E69</f>
        <v>444.92246</v>
      </c>
      <c r="G69" s="1" t="n">
        <v>964</v>
      </c>
      <c r="H69" s="1" t="n">
        <f aca="false">G69*340</f>
        <v>327760</v>
      </c>
      <c r="I69" s="1" t="n">
        <v>6.022E+023</v>
      </c>
      <c r="J69" s="1" t="n">
        <f aca="false">I69/H69</f>
        <v>1.83731999023676E+018</v>
      </c>
      <c r="K69" s="1" t="n">
        <f aca="false">J69*F69/1000000000000</f>
        <v>817464929.863315</v>
      </c>
      <c r="L69" s="4" t="n">
        <f aca="false">K69/C69</f>
        <v>17201.8208379975</v>
      </c>
      <c r="M69" s="4"/>
      <c r="N69" s="4"/>
      <c r="O69" s="4"/>
    </row>
    <row r="70" customFormat="false" ht="13.8" hidden="false" customHeight="false" outlineLevel="0" collapsed="false">
      <c r="A70" s="0" t="s">
        <v>30</v>
      </c>
      <c r="B70" s="0" t="s">
        <v>21</v>
      </c>
      <c r="C70" s="0" t="n">
        <v>37019</v>
      </c>
      <c r="D70" s="1" t="n">
        <v>23.480303</v>
      </c>
      <c r="E70" s="1" t="n">
        <v>20</v>
      </c>
      <c r="F70" s="1" t="n">
        <f aca="false">D70*E70</f>
        <v>469.60606</v>
      </c>
      <c r="G70" s="1" t="n">
        <v>991</v>
      </c>
      <c r="H70" s="1" t="n">
        <f aca="false">G70*340</f>
        <v>336940</v>
      </c>
      <c r="I70" s="1" t="n">
        <v>6.022E+023</v>
      </c>
      <c r="J70" s="1" t="n">
        <f aca="false">I70/H70</f>
        <v>1.78726182703152E+018</v>
      </c>
      <c r="K70" s="1" t="n">
        <f aca="false">J70*F70/1000000000000</f>
        <v>839308984.780673</v>
      </c>
      <c r="L70" s="4" t="n">
        <f aca="false">K70/C70</f>
        <v>22672.3840401057</v>
      </c>
      <c r="M70" s="4"/>
      <c r="N70" s="4"/>
      <c r="O70" s="4"/>
    </row>
    <row r="71" customFormat="false" ht="14.5" hidden="false" customHeight="false" outlineLevel="0" collapsed="false">
      <c r="C71" s="5"/>
      <c r="M71" s="4"/>
      <c r="N71" s="4"/>
      <c r="O71" s="4"/>
    </row>
    <row r="72" customFormat="false" ht="13.8" hidden="false" customHeight="false" outlineLevel="0" collapsed="false">
      <c r="A72" s="0" t="s">
        <v>31</v>
      </c>
      <c r="B72" s="0" t="s">
        <v>16</v>
      </c>
      <c r="C72" s="0" t="n">
        <v>96878</v>
      </c>
      <c r="D72" s="1" t="n">
        <v>25.8078055</v>
      </c>
      <c r="E72" s="1" t="n">
        <v>20</v>
      </c>
      <c r="F72" s="1" t="n">
        <f aca="false">D72*E72</f>
        <v>516.15611</v>
      </c>
      <c r="G72" s="1" t="n">
        <v>613</v>
      </c>
      <c r="H72" s="1" t="n">
        <f aca="false">G72*340</f>
        <v>208420</v>
      </c>
      <c r="I72" s="1" t="n">
        <v>6.022E+023</v>
      </c>
      <c r="J72" s="1" t="n">
        <f aca="false">I72/H72</f>
        <v>2.88935802706074E+018</v>
      </c>
      <c r="K72" s="1" t="n">
        <f aca="false">J72*F72/1000000000000</f>
        <v>1491359799.64495</v>
      </c>
      <c r="L72" s="4" t="n">
        <f aca="false">K72/C72</f>
        <v>15394.2050790164</v>
      </c>
      <c r="M72" s="4" t="n">
        <f aca="false">AVERAGE(L72:L77)</f>
        <v>14503.5909418677</v>
      </c>
      <c r="N72" s="4" t="n">
        <f aca="false">STDEVA(L72:L77)</f>
        <v>4365.08139934619</v>
      </c>
      <c r="O72" s="4" t="n">
        <f aca="false">N72*100/M72</f>
        <v>30.0965562035085</v>
      </c>
    </row>
    <row r="73" customFormat="false" ht="13.8" hidden="false" customHeight="false" outlineLevel="0" collapsed="false">
      <c r="A73" s="0" t="s">
        <v>31</v>
      </c>
      <c r="B73" s="0" t="s">
        <v>17</v>
      </c>
      <c r="C73" s="0" t="n">
        <v>82237</v>
      </c>
      <c r="D73" s="1" t="n">
        <v>14.993974</v>
      </c>
      <c r="E73" s="1" t="n">
        <v>20</v>
      </c>
      <c r="F73" s="1" t="n">
        <f aca="false">D73*E73</f>
        <v>299.87948</v>
      </c>
      <c r="G73" s="1" t="n">
        <v>301</v>
      </c>
      <c r="H73" s="1" t="n">
        <f aca="false">G73*340</f>
        <v>102340</v>
      </c>
      <c r="I73" s="1" t="n">
        <v>6.022E+023</v>
      </c>
      <c r="J73" s="1" t="n">
        <f aca="false">I73/H73</f>
        <v>5.8843072112566E+018</v>
      </c>
      <c r="K73" s="1" t="n">
        <f aca="false">J73*F73/1000000000000</f>
        <v>1764582986.67188</v>
      </c>
      <c r="L73" s="4" t="n">
        <f aca="false">K73/C73</f>
        <v>21457.2879199372</v>
      </c>
      <c r="M73" s="4"/>
      <c r="N73" s="4"/>
      <c r="O73" s="4"/>
    </row>
    <row r="74" customFormat="false" ht="13.8" hidden="false" customHeight="false" outlineLevel="0" collapsed="false">
      <c r="A74" s="0" t="s">
        <v>31</v>
      </c>
      <c r="B74" s="0" t="s">
        <v>18</v>
      </c>
      <c r="C74" s="0" t="n">
        <v>34845</v>
      </c>
      <c r="D74" s="1" t="n">
        <v>14.2306605</v>
      </c>
      <c r="E74" s="1" t="n">
        <v>20</v>
      </c>
      <c r="F74" s="1" t="n">
        <f aca="false">D74*E74</f>
        <v>284.61321</v>
      </c>
      <c r="G74" s="1" t="n">
        <v>1504</v>
      </c>
      <c r="H74" s="1" t="n">
        <f aca="false">G74*340</f>
        <v>511360</v>
      </c>
      <c r="I74" s="1" t="n">
        <v>6.022E+023</v>
      </c>
      <c r="J74" s="1" t="n">
        <f aca="false">I74/H74</f>
        <v>1.17764392991239E+018</v>
      </c>
      <c r="K74" s="1" t="n">
        <f aca="false">J74*F74/1000000000000</f>
        <v>335173019.129381</v>
      </c>
      <c r="L74" s="4" t="n">
        <f aca="false">K74/C74</f>
        <v>9618.97027204421</v>
      </c>
      <c r="M74" s="4"/>
      <c r="N74" s="4"/>
      <c r="O74" s="4"/>
    </row>
    <row r="75" customFormat="false" ht="13.8" hidden="false" customHeight="false" outlineLevel="0" collapsed="false">
      <c r="A75" s="0" t="s">
        <v>31</v>
      </c>
      <c r="B75" s="0" t="s">
        <v>19</v>
      </c>
      <c r="C75" s="0" t="n">
        <v>70473</v>
      </c>
      <c r="D75" s="1" t="n">
        <v>22.149535</v>
      </c>
      <c r="E75" s="1" t="n">
        <v>20</v>
      </c>
      <c r="F75" s="1" t="n">
        <f aca="false">D75*E75</f>
        <v>442.9907</v>
      </c>
      <c r="G75" s="1" t="n">
        <v>1000</v>
      </c>
      <c r="H75" s="1" t="n">
        <f aca="false">G75*340</f>
        <v>340000</v>
      </c>
      <c r="I75" s="1" t="n">
        <v>6.022E+023</v>
      </c>
      <c r="J75" s="1" t="n">
        <f aca="false">I75/H75</f>
        <v>1.77117647058824E+018</v>
      </c>
      <c r="K75" s="1" t="n">
        <f aca="false">J75*F75/1000000000000</f>
        <v>784614704.529412</v>
      </c>
      <c r="L75" s="4" t="n">
        <f aca="false">K75/C75</f>
        <v>11133.5505020279</v>
      </c>
      <c r="M75" s="4"/>
      <c r="N75" s="4"/>
      <c r="O75" s="4"/>
    </row>
    <row r="76" customFormat="false" ht="13.8" hidden="false" customHeight="false" outlineLevel="0" collapsed="false">
      <c r="A76" s="0" t="s">
        <v>31</v>
      </c>
      <c r="B76" s="0" t="s">
        <v>20</v>
      </c>
      <c r="C76" s="0" t="n">
        <v>66017</v>
      </c>
      <c r="D76" s="1" t="n">
        <v>22.246123</v>
      </c>
      <c r="E76" s="1" t="n">
        <v>20</v>
      </c>
      <c r="F76" s="1" t="n">
        <f aca="false">D76*E76</f>
        <v>444.92246</v>
      </c>
      <c r="G76" s="1" t="n">
        <v>964</v>
      </c>
      <c r="H76" s="1" t="n">
        <f aca="false">G76*340</f>
        <v>327760</v>
      </c>
      <c r="I76" s="1" t="n">
        <v>6.022E+023</v>
      </c>
      <c r="J76" s="1" t="n">
        <f aca="false">I76/H76</f>
        <v>1.83731999023676E+018</v>
      </c>
      <c r="K76" s="1" t="n">
        <f aca="false">J76*F76/1000000000000</f>
        <v>817464929.863315</v>
      </c>
      <c r="L76" s="4" t="n">
        <f aca="false">K76/C76</f>
        <v>12382.6428020558</v>
      </c>
      <c r="M76" s="4"/>
      <c r="N76" s="4"/>
      <c r="O76" s="4"/>
    </row>
    <row r="77" customFormat="false" ht="13.8" hidden="false" customHeight="false" outlineLevel="0" collapsed="false">
      <c r="A77" s="0" t="s">
        <v>31</v>
      </c>
      <c r="B77" s="0" t="s">
        <v>21</v>
      </c>
      <c r="C77" s="0" t="n">
        <v>49270</v>
      </c>
      <c r="D77" s="1" t="n">
        <v>23.480303</v>
      </c>
      <c r="E77" s="1" t="n">
        <v>20</v>
      </c>
      <c r="F77" s="1" t="n">
        <f aca="false">D77*E77</f>
        <v>469.60606</v>
      </c>
      <c r="G77" s="1" t="n">
        <v>991</v>
      </c>
      <c r="H77" s="1" t="n">
        <f aca="false">G77*340</f>
        <v>336940</v>
      </c>
      <c r="I77" s="1" t="n">
        <v>6.022E+023</v>
      </c>
      <c r="J77" s="1" t="n">
        <f aca="false">I77/H77</f>
        <v>1.78726182703152E+018</v>
      </c>
      <c r="K77" s="1" t="n">
        <f aca="false">J77*F77/1000000000000</f>
        <v>839308984.780673</v>
      </c>
      <c r="L77" s="4" t="n">
        <f aca="false">K77/C77</f>
        <v>17034.8890761249</v>
      </c>
      <c r="M77" s="4"/>
      <c r="N77" s="4"/>
      <c r="O77" s="4"/>
    </row>
    <row r="78" customFormat="false" ht="14.5" hidden="false" customHeight="false" outlineLevel="0" collapsed="false">
      <c r="C78" s="5"/>
      <c r="M78" s="4"/>
      <c r="N78" s="4"/>
      <c r="O78" s="4"/>
    </row>
    <row r="79" customFormat="false" ht="13.8" hidden="false" customHeight="false" outlineLevel="0" collapsed="false">
      <c r="A79" s="0" t="s">
        <v>32</v>
      </c>
      <c r="B79" s="0" t="s">
        <v>16</v>
      </c>
      <c r="C79" s="0" t="n">
        <v>68877</v>
      </c>
      <c r="D79" s="1" t="n">
        <v>25.8078055</v>
      </c>
      <c r="E79" s="1" t="n">
        <v>20</v>
      </c>
      <c r="F79" s="1" t="n">
        <f aca="false">D79*E79</f>
        <v>516.15611</v>
      </c>
      <c r="G79" s="1" t="n">
        <v>613</v>
      </c>
      <c r="H79" s="1" t="n">
        <f aca="false">G79*340</f>
        <v>208420</v>
      </c>
      <c r="I79" s="1" t="n">
        <v>6.022E+023</v>
      </c>
      <c r="J79" s="1" t="n">
        <f aca="false">I79/H79</f>
        <v>2.88935802706074E+018</v>
      </c>
      <c r="K79" s="1" t="n">
        <f aca="false">J79*F79/1000000000000</f>
        <v>1491359799.64495</v>
      </c>
      <c r="L79" s="4" t="n">
        <f aca="false">K79/C79</f>
        <v>21652.508088984</v>
      </c>
      <c r="M79" s="4" t="n">
        <f aca="false">AVERAGE(L79:L84)</f>
        <v>22020.2263310449</v>
      </c>
      <c r="N79" s="4" t="n">
        <f aca="false">STDEVA(L79:L84)</f>
        <v>4439.85291987695</v>
      </c>
      <c r="O79" s="4" t="n">
        <f aca="false">N79*100/M79</f>
        <v>20.1626125596061</v>
      </c>
    </row>
    <row r="80" customFormat="false" ht="13.8" hidden="false" customHeight="false" outlineLevel="0" collapsed="false">
      <c r="A80" s="0" t="s">
        <v>32</v>
      </c>
      <c r="B80" s="0" t="s">
        <v>17</v>
      </c>
      <c r="C80" s="0" t="n">
        <v>59965</v>
      </c>
      <c r="D80" s="1" t="n">
        <v>14.993974</v>
      </c>
      <c r="E80" s="1" t="n">
        <v>20</v>
      </c>
      <c r="F80" s="1" t="n">
        <f aca="false">D80*E80</f>
        <v>299.87948</v>
      </c>
      <c r="G80" s="1" t="n">
        <v>301</v>
      </c>
      <c r="H80" s="1" t="n">
        <f aca="false">G80*340</f>
        <v>102340</v>
      </c>
      <c r="I80" s="1" t="n">
        <v>6.022E+023</v>
      </c>
      <c r="J80" s="1" t="n">
        <f aca="false">I80/H80</f>
        <v>5.8843072112566E+018</v>
      </c>
      <c r="K80" s="1" t="n">
        <f aca="false">J80*F80/1000000000000</f>
        <v>1764582986.67188</v>
      </c>
      <c r="L80" s="4" t="n">
        <f aca="false">K80/C80</f>
        <v>29426.8821257713</v>
      </c>
      <c r="M80" s="4"/>
      <c r="N80" s="4"/>
      <c r="O80" s="4"/>
    </row>
    <row r="81" customFormat="false" ht="13.8" hidden="false" customHeight="false" outlineLevel="0" collapsed="false">
      <c r="A81" s="0" t="s">
        <v>32</v>
      </c>
      <c r="B81" s="0" t="s">
        <v>18</v>
      </c>
      <c r="C81" s="0" t="n">
        <v>20046</v>
      </c>
      <c r="D81" s="1" t="n">
        <v>14.2306605</v>
      </c>
      <c r="E81" s="1" t="n">
        <v>20</v>
      </c>
      <c r="F81" s="1" t="n">
        <f aca="false">D81*E81</f>
        <v>284.61321</v>
      </c>
      <c r="G81" s="1" t="n">
        <v>1504</v>
      </c>
      <c r="H81" s="1" t="n">
        <f aca="false">G81*340</f>
        <v>511360</v>
      </c>
      <c r="I81" s="1" t="n">
        <v>6.022E+023</v>
      </c>
      <c r="J81" s="1" t="n">
        <f aca="false">I81/H81</f>
        <v>1.17764392991239E+018</v>
      </c>
      <c r="K81" s="1" t="n">
        <f aca="false">J81*F81/1000000000000</f>
        <v>335173019.129381</v>
      </c>
      <c r="L81" s="4" t="n">
        <f aca="false">K81/C81</f>
        <v>16720.1945090981</v>
      </c>
      <c r="M81" s="4"/>
      <c r="N81" s="4"/>
      <c r="O81" s="4"/>
    </row>
    <row r="82" customFormat="false" ht="13.8" hidden="false" customHeight="false" outlineLevel="0" collapsed="false">
      <c r="A82" s="0" t="s">
        <v>32</v>
      </c>
      <c r="B82" s="0" t="s">
        <v>19</v>
      </c>
      <c r="C82" s="0" t="n">
        <v>38833</v>
      </c>
      <c r="D82" s="1" t="n">
        <v>22.149535</v>
      </c>
      <c r="E82" s="1" t="n">
        <v>20</v>
      </c>
      <c r="F82" s="1" t="n">
        <f aca="false">D82*E82</f>
        <v>442.9907</v>
      </c>
      <c r="G82" s="1" t="n">
        <v>1000</v>
      </c>
      <c r="H82" s="1" t="n">
        <f aca="false">G82*340</f>
        <v>340000</v>
      </c>
      <c r="I82" s="1" t="n">
        <v>6.022E+023</v>
      </c>
      <c r="J82" s="1" t="n">
        <f aca="false">I82/H82</f>
        <v>1.77117647058824E+018</v>
      </c>
      <c r="K82" s="1" t="n">
        <f aca="false">J82*F82/1000000000000</f>
        <v>784614704.529412</v>
      </c>
      <c r="L82" s="4" t="n">
        <f aca="false">K82/C82</f>
        <v>20204.8439350401</v>
      </c>
      <c r="M82" s="4"/>
      <c r="N82" s="4"/>
      <c r="O82" s="4"/>
    </row>
    <row r="83" customFormat="false" ht="13.8" hidden="false" customHeight="false" outlineLevel="0" collapsed="false">
      <c r="A83" s="0" t="s">
        <v>32</v>
      </c>
      <c r="B83" s="0" t="s">
        <v>20</v>
      </c>
      <c r="C83" s="0" t="n">
        <v>41727</v>
      </c>
      <c r="D83" s="1" t="n">
        <v>22.246123</v>
      </c>
      <c r="E83" s="1" t="n">
        <v>20</v>
      </c>
      <c r="F83" s="1" t="n">
        <f aca="false">D83*E83</f>
        <v>444.92246</v>
      </c>
      <c r="G83" s="1" t="n">
        <v>964</v>
      </c>
      <c r="H83" s="1" t="n">
        <f aca="false">G83*340</f>
        <v>327760</v>
      </c>
      <c r="I83" s="1" t="n">
        <v>6.022E+023</v>
      </c>
      <c r="J83" s="1" t="n">
        <f aca="false">I83/H83</f>
        <v>1.83731999023676E+018</v>
      </c>
      <c r="K83" s="1" t="n">
        <f aca="false">J83*F83/1000000000000</f>
        <v>817464929.863315</v>
      </c>
      <c r="L83" s="4" t="n">
        <f aca="false">K83/C83</f>
        <v>19590.7908515665</v>
      </c>
      <c r="M83" s="4"/>
      <c r="N83" s="4"/>
      <c r="O83" s="4"/>
    </row>
    <row r="84" customFormat="false" ht="13.8" hidden="false" customHeight="false" outlineLevel="0" collapsed="false">
      <c r="A84" s="0" t="s">
        <v>32</v>
      </c>
      <c r="B84" s="0" t="s">
        <v>21</v>
      </c>
      <c r="C84" s="0" t="n">
        <v>34221</v>
      </c>
      <c r="D84" s="1" t="n">
        <v>23.480303</v>
      </c>
      <c r="E84" s="1" t="n">
        <v>20</v>
      </c>
      <c r="F84" s="1" t="n">
        <f aca="false">D84*E84</f>
        <v>469.60606</v>
      </c>
      <c r="G84" s="1" t="n">
        <v>991</v>
      </c>
      <c r="H84" s="1" t="n">
        <f aca="false">G84*340</f>
        <v>336940</v>
      </c>
      <c r="I84" s="1" t="n">
        <v>6.022E+023</v>
      </c>
      <c r="J84" s="1" t="n">
        <f aca="false">I84/H84</f>
        <v>1.78726182703152E+018</v>
      </c>
      <c r="K84" s="1" t="n">
        <f aca="false">J84*F84/1000000000000</f>
        <v>839308984.780673</v>
      </c>
      <c r="L84" s="4" t="n">
        <f aca="false">K84/C84</f>
        <v>24526.1384758094</v>
      </c>
      <c r="M84" s="4"/>
      <c r="N84" s="4"/>
      <c r="O84" s="4"/>
    </row>
    <row r="85" customFormat="false" ht="14.5" hidden="false" customHeight="false" outlineLevel="0" collapsed="false">
      <c r="C85" s="5"/>
      <c r="M85" s="4"/>
      <c r="N85" s="4"/>
      <c r="O85" s="4"/>
    </row>
    <row r="86" customFormat="false" ht="13.8" hidden="false" customHeight="false" outlineLevel="0" collapsed="false">
      <c r="A86" s="0" t="s">
        <v>33</v>
      </c>
      <c r="B86" s="0" t="s">
        <v>16</v>
      </c>
      <c r="C86" s="0" t="n">
        <v>97668</v>
      </c>
      <c r="D86" s="1" t="n">
        <v>25.8078055</v>
      </c>
      <c r="E86" s="1" t="n">
        <v>20</v>
      </c>
      <c r="F86" s="1" t="n">
        <f aca="false">D86*E86</f>
        <v>516.15611</v>
      </c>
      <c r="G86" s="1" t="n">
        <v>613</v>
      </c>
      <c r="H86" s="1" t="n">
        <f aca="false">G86*340</f>
        <v>208420</v>
      </c>
      <c r="I86" s="1" t="n">
        <v>6.022E+023</v>
      </c>
      <c r="J86" s="1" t="n">
        <f aca="false">I86/H86</f>
        <v>2.88935802706074E+018</v>
      </c>
      <c r="K86" s="1" t="n">
        <f aca="false">J86*F86/1000000000000</f>
        <v>1491359799.64495</v>
      </c>
      <c r="L86" s="4" t="n">
        <f aca="false">K86/C86</f>
        <v>15269.6870996124</v>
      </c>
      <c r="M86" s="4" t="n">
        <f aca="false">AVERAGE(L86:L91)</f>
        <v>18174.9879574357</v>
      </c>
      <c r="N86" s="4" t="n">
        <f aca="false">STDEVA(L86:L91)</f>
        <v>4245.41408743203</v>
      </c>
      <c r="O86" s="4" t="n">
        <f aca="false">N86*100/M86</f>
        <v>23.3585524093575</v>
      </c>
    </row>
    <row r="87" customFormat="false" ht="13.8" hidden="false" customHeight="false" outlineLevel="0" collapsed="false">
      <c r="A87" s="0" t="s">
        <v>33</v>
      </c>
      <c r="B87" s="0" t="s">
        <v>17</v>
      </c>
      <c r="C87" s="0" t="n">
        <v>66344</v>
      </c>
      <c r="D87" s="1" t="n">
        <v>14.993974</v>
      </c>
      <c r="E87" s="1" t="n">
        <v>20</v>
      </c>
      <c r="F87" s="1" t="n">
        <f aca="false">D87*E87</f>
        <v>299.87948</v>
      </c>
      <c r="G87" s="1" t="n">
        <v>301</v>
      </c>
      <c r="H87" s="1" t="n">
        <f aca="false">G87*340</f>
        <v>102340</v>
      </c>
      <c r="I87" s="1" t="n">
        <v>6.022E+023</v>
      </c>
      <c r="J87" s="1" t="n">
        <f aca="false">I87/H87</f>
        <v>5.8843072112566E+018</v>
      </c>
      <c r="K87" s="1" t="n">
        <f aca="false">J87*F87/1000000000000</f>
        <v>1764582986.67188</v>
      </c>
      <c r="L87" s="4" t="n">
        <f aca="false">K87/C87</f>
        <v>26597.4765867581</v>
      </c>
      <c r="M87" s="4"/>
      <c r="N87" s="4"/>
      <c r="O87" s="4"/>
    </row>
    <row r="88" customFormat="false" ht="13.8" hidden="false" customHeight="false" outlineLevel="0" collapsed="false">
      <c r="A88" s="0" t="s">
        <v>33</v>
      </c>
      <c r="B88" s="0" t="s">
        <v>18</v>
      </c>
      <c r="C88" s="0" t="n">
        <v>19517</v>
      </c>
      <c r="D88" s="1" t="n">
        <v>14.2306605</v>
      </c>
      <c r="E88" s="1" t="n">
        <v>20</v>
      </c>
      <c r="F88" s="1" t="n">
        <f aca="false">D88*E88</f>
        <v>284.61321</v>
      </c>
      <c r="G88" s="1" t="n">
        <v>1504</v>
      </c>
      <c r="H88" s="1" t="n">
        <f aca="false">G88*340</f>
        <v>511360</v>
      </c>
      <c r="I88" s="1" t="n">
        <v>6.022E+023</v>
      </c>
      <c r="J88" s="1" t="n">
        <f aca="false">I88/H88</f>
        <v>1.17764392991239E+018</v>
      </c>
      <c r="K88" s="1" t="n">
        <f aca="false">J88*F88/1000000000000</f>
        <v>335173019.129381</v>
      </c>
      <c r="L88" s="4" t="n">
        <f aca="false">K88/C88</f>
        <v>17173.3882835159</v>
      </c>
      <c r="M88" s="4"/>
      <c r="N88" s="4"/>
      <c r="O88" s="4"/>
    </row>
    <row r="89" customFormat="false" ht="13.8" hidden="false" customHeight="false" outlineLevel="0" collapsed="false">
      <c r="A89" s="0" t="s">
        <v>33</v>
      </c>
      <c r="B89" s="0" t="s">
        <v>19</v>
      </c>
      <c r="C89" s="0" t="n">
        <v>44528</v>
      </c>
      <c r="D89" s="1" t="n">
        <v>22.149535</v>
      </c>
      <c r="E89" s="1" t="n">
        <v>20</v>
      </c>
      <c r="F89" s="1" t="n">
        <f aca="false">D89*E89</f>
        <v>442.9907</v>
      </c>
      <c r="G89" s="1" t="n">
        <v>1000</v>
      </c>
      <c r="H89" s="1" t="n">
        <f aca="false">G89*340</f>
        <v>340000</v>
      </c>
      <c r="I89" s="1" t="n">
        <v>6.022E+023</v>
      </c>
      <c r="J89" s="1" t="n">
        <f aca="false">I89/H89</f>
        <v>1.77117647058824E+018</v>
      </c>
      <c r="K89" s="1" t="n">
        <f aca="false">J89*F89/1000000000000</f>
        <v>784614704.529412</v>
      </c>
      <c r="L89" s="4" t="n">
        <f aca="false">K89/C89</f>
        <v>17620.7039285261</v>
      </c>
      <c r="M89" s="4"/>
      <c r="N89" s="4"/>
      <c r="O89" s="4"/>
    </row>
    <row r="90" customFormat="false" ht="13.8" hidden="false" customHeight="false" outlineLevel="0" collapsed="false">
      <c r="A90" s="0" t="s">
        <v>33</v>
      </c>
      <c r="B90" s="0" t="s">
        <v>20</v>
      </c>
      <c r="C90" s="0" t="n">
        <v>53412</v>
      </c>
      <c r="D90" s="1" t="n">
        <v>22.246123</v>
      </c>
      <c r="E90" s="1" t="n">
        <v>20</v>
      </c>
      <c r="F90" s="1" t="n">
        <f aca="false">D90*E90</f>
        <v>444.92246</v>
      </c>
      <c r="G90" s="1" t="n">
        <v>964</v>
      </c>
      <c r="H90" s="1" t="n">
        <f aca="false">G90*340</f>
        <v>327760</v>
      </c>
      <c r="I90" s="1" t="n">
        <v>6.022E+023</v>
      </c>
      <c r="J90" s="1" t="n">
        <f aca="false">I90/H90</f>
        <v>1.83731999023676E+018</v>
      </c>
      <c r="K90" s="1" t="n">
        <f aca="false">J90*F90/1000000000000</f>
        <v>817464929.863315</v>
      </c>
      <c r="L90" s="4" t="n">
        <f aca="false">K90/C90</f>
        <v>15304.8927181778</v>
      </c>
      <c r="M90" s="4"/>
      <c r="N90" s="4"/>
      <c r="O90" s="4"/>
    </row>
    <row r="91" customFormat="false" ht="13.8" hidden="false" customHeight="false" outlineLevel="0" collapsed="false">
      <c r="A91" s="0" t="s">
        <v>33</v>
      </c>
      <c r="B91" s="0" t="s">
        <v>21</v>
      </c>
      <c r="C91" s="0" t="n">
        <v>49129</v>
      </c>
      <c r="D91" s="1" t="n">
        <v>23.480303</v>
      </c>
      <c r="E91" s="1" t="n">
        <v>20</v>
      </c>
      <c r="F91" s="1" t="n">
        <f aca="false">D91*E91</f>
        <v>469.60606</v>
      </c>
      <c r="G91" s="1" t="n">
        <v>991</v>
      </c>
      <c r="H91" s="1" t="n">
        <f aca="false">G91*340</f>
        <v>336940</v>
      </c>
      <c r="I91" s="1" t="n">
        <v>6.022E+023</v>
      </c>
      <c r="J91" s="1" t="n">
        <f aca="false">I91/H91</f>
        <v>1.78726182703152E+018</v>
      </c>
      <c r="K91" s="1" t="n">
        <f aca="false">J91*F91/1000000000000</f>
        <v>839308984.780673</v>
      </c>
      <c r="L91" s="4" t="n">
        <f aca="false">K91/C91</f>
        <v>17083.7791280236</v>
      </c>
      <c r="M91" s="4"/>
      <c r="N91" s="4"/>
      <c r="O91" s="4"/>
    </row>
    <row r="92" customFormat="false" ht="14.5" hidden="false" customHeight="false" outlineLevel="0" collapsed="false">
      <c r="C92" s="5"/>
      <c r="M92" s="4"/>
      <c r="N92" s="4"/>
      <c r="O92" s="4"/>
    </row>
    <row r="93" customFormat="false" ht="13.8" hidden="false" customHeight="false" outlineLevel="0" collapsed="false">
      <c r="A93" s="0" t="s">
        <v>34</v>
      </c>
      <c r="B93" s="0" t="s">
        <v>16</v>
      </c>
      <c r="C93" s="0" t="n">
        <v>75550</v>
      </c>
      <c r="D93" s="1" t="n">
        <v>25.8078055</v>
      </c>
      <c r="E93" s="1" t="n">
        <v>20</v>
      </c>
      <c r="F93" s="1" t="n">
        <f aca="false">D93*E93</f>
        <v>516.15611</v>
      </c>
      <c r="G93" s="1" t="n">
        <v>613</v>
      </c>
      <c r="H93" s="1" t="n">
        <f aca="false">G93*340</f>
        <v>208420</v>
      </c>
      <c r="I93" s="1" t="n">
        <v>6.022E+023</v>
      </c>
      <c r="J93" s="1" t="n">
        <f aca="false">I93/H93</f>
        <v>2.88935802706074E+018</v>
      </c>
      <c r="K93" s="1" t="n">
        <f aca="false">J93*F93/1000000000000</f>
        <v>1491359799.64495</v>
      </c>
      <c r="L93" s="4" t="n">
        <f aca="false">K93/C93</f>
        <v>19740.0370568491</v>
      </c>
      <c r="M93" s="4" t="n">
        <f aca="false">AVERAGE(L93:L98)</f>
        <v>19840.9539430742</v>
      </c>
      <c r="N93" s="4" t="n">
        <f aca="false">STDEVA(L93:L98)</f>
        <v>3145.46093762026</v>
      </c>
      <c r="O93" s="4" t="n">
        <f aca="false">N93*100/M93</f>
        <v>15.8533755314634</v>
      </c>
    </row>
    <row r="94" customFormat="false" ht="13.8" hidden="false" customHeight="false" outlineLevel="0" collapsed="false">
      <c r="A94" s="0" t="s">
        <v>34</v>
      </c>
      <c r="B94" s="0" t="s">
        <v>17</v>
      </c>
      <c r="C94" s="0" t="n">
        <v>72004</v>
      </c>
      <c r="D94" s="1" t="n">
        <v>14.993974</v>
      </c>
      <c r="E94" s="1" t="n">
        <v>20</v>
      </c>
      <c r="F94" s="1" t="n">
        <f aca="false">D94*E94</f>
        <v>299.87948</v>
      </c>
      <c r="G94" s="1" t="n">
        <v>301</v>
      </c>
      <c r="H94" s="1" t="n">
        <f aca="false">G94*340</f>
        <v>102340</v>
      </c>
      <c r="I94" s="1" t="n">
        <v>6.022E+023</v>
      </c>
      <c r="J94" s="1" t="n">
        <f aca="false">I94/H94</f>
        <v>5.8843072112566E+018</v>
      </c>
      <c r="K94" s="1" t="n">
        <f aca="false">J94*F94/1000000000000</f>
        <v>1764582986.67188</v>
      </c>
      <c r="L94" s="4" t="n">
        <f aca="false">K94/C94</f>
        <v>24506.735551801</v>
      </c>
      <c r="M94" s="4"/>
      <c r="N94" s="4"/>
      <c r="O94" s="4"/>
    </row>
    <row r="95" customFormat="false" ht="13.8" hidden="false" customHeight="false" outlineLevel="0" collapsed="false">
      <c r="A95" s="0" t="s">
        <v>34</v>
      </c>
      <c r="B95" s="0" t="s">
        <v>18</v>
      </c>
      <c r="C95" s="0" t="n">
        <v>20625</v>
      </c>
      <c r="D95" s="1" t="n">
        <v>14.2306605</v>
      </c>
      <c r="E95" s="1" t="n">
        <v>20</v>
      </c>
      <c r="F95" s="1" t="n">
        <f aca="false">D95*E95</f>
        <v>284.61321</v>
      </c>
      <c r="G95" s="1" t="n">
        <v>1504</v>
      </c>
      <c r="H95" s="1" t="n">
        <f aca="false">G95*340</f>
        <v>511360</v>
      </c>
      <c r="I95" s="1" t="n">
        <v>6.022E+023</v>
      </c>
      <c r="J95" s="1" t="n">
        <f aca="false">I95/H95</f>
        <v>1.17764392991239E+018</v>
      </c>
      <c r="K95" s="1" t="n">
        <f aca="false">J95*F95/1000000000000</f>
        <v>335173019.129381</v>
      </c>
      <c r="L95" s="4" t="n">
        <f aca="false">K95/C95</f>
        <v>16250.8130486972</v>
      </c>
      <c r="M95" s="4"/>
      <c r="N95" s="4"/>
      <c r="O95" s="4"/>
    </row>
    <row r="96" customFormat="false" ht="13.8" hidden="false" customHeight="false" outlineLevel="0" collapsed="false">
      <c r="A96" s="0" t="s">
        <v>34</v>
      </c>
      <c r="B96" s="0" t="s">
        <v>19</v>
      </c>
      <c r="C96" s="0" t="n">
        <v>45059</v>
      </c>
      <c r="D96" s="1" t="n">
        <v>22.149535</v>
      </c>
      <c r="E96" s="1" t="n">
        <v>20</v>
      </c>
      <c r="F96" s="1" t="n">
        <f aca="false">D96*E96</f>
        <v>442.9907</v>
      </c>
      <c r="G96" s="1" t="n">
        <v>1000</v>
      </c>
      <c r="H96" s="1" t="n">
        <f aca="false">G96*340</f>
        <v>340000</v>
      </c>
      <c r="I96" s="1" t="n">
        <v>6.022E+023</v>
      </c>
      <c r="J96" s="1" t="n">
        <f aca="false">I96/H96</f>
        <v>1.77117647058824E+018</v>
      </c>
      <c r="K96" s="1" t="n">
        <f aca="false">J96*F96/1000000000000</f>
        <v>784614704.529412</v>
      </c>
      <c r="L96" s="4" t="n">
        <f aca="false">K96/C96</f>
        <v>17413.0518770814</v>
      </c>
      <c r="M96" s="4"/>
      <c r="N96" s="4"/>
      <c r="O96" s="4"/>
    </row>
    <row r="97" customFormat="false" ht="13.8" hidden="false" customHeight="false" outlineLevel="0" collapsed="false">
      <c r="A97" s="0" t="s">
        <v>34</v>
      </c>
      <c r="B97" s="0" t="s">
        <v>20</v>
      </c>
      <c r="C97" s="0" t="n">
        <v>43982</v>
      </c>
      <c r="D97" s="1" t="n">
        <v>22.246123</v>
      </c>
      <c r="E97" s="1" t="n">
        <v>20</v>
      </c>
      <c r="F97" s="1" t="n">
        <f aca="false">D97*E97</f>
        <v>444.92246</v>
      </c>
      <c r="G97" s="1" t="n">
        <v>964</v>
      </c>
      <c r="H97" s="1" t="n">
        <f aca="false">G97*340</f>
        <v>327760</v>
      </c>
      <c r="I97" s="1" t="n">
        <v>6.022E+023</v>
      </c>
      <c r="J97" s="1" t="n">
        <f aca="false">I97/H97</f>
        <v>1.83731999023676E+018</v>
      </c>
      <c r="K97" s="1" t="n">
        <f aca="false">J97*F97/1000000000000</f>
        <v>817464929.863315</v>
      </c>
      <c r="L97" s="4" t="n">
        <f aca="false">K97/C97</f>
        <v>18586.3519135854</v>
      </c>
      <c r="M97" s="4"/>
      <c r="N97" s="4"/>
      <c r="O97" s="4"/>
    </row>
    <row r="98" customFormat="false" ht="13.8" hidden="false" customHeight="false" outlineLevel="0" collapsed="false">
      <c r="A98" s="0" t="s">
        <v>34</v>
      </c>
      <c r="B98" s="0" t="s">
        <v>21</v>
      </c>
      <c r="C98" s="0" t="n">
        <v>37222</v>
      </c>
      <c r="D98" s="1" t="n">
        <v>23.480303</v>
      </c>
      <c r="E98" s="1" t="n">
        <v>20</v>
      </c>
      <c r="F98" s="1" t="n">
        <f aca="false">D98*E98</f>
        <v>469.60606</v>
      </c>
      <c r="G98" s="1" t="n">
        <v>991</v>
      </c>
      <c r="H98" s="1" t="n">
        <f aca="false">G98*340</f>
        <v>336940</v>
      </c>
      <c r="I98" s="1" t="n">
        <v>6.022E+023</v>
      </c>
      <c r="J98" s="1" t="n">
        <f aca="false">I98/H98</f>
        <v>1.78726182703152E+018</v>
      </c>
      <c r="K98" s="1" t="n">
        <f aca="false">J98*F98/1000000000000</f>
        <v>839308984.780673</v>
      </c>
      <c r="L98" s="4" t="n">
        <f aca="false">K98/C98</f>
        <v>22548.7342104313</v>
      </c>
      <c r="M98" s="4"/>
      <c r="N98" s="4"/>
      <c r="O98" s="4"/>
    </row>
    <row r="99" customFormat="false" ht="14.5" hidden="false" customHeight="false" outlineLevel="0" collapsed="false">
      <c r="C99" s="5"/>
      <c r="M99" s="4"/>
      <c r="N99" s="4"/>
      <c r="O99" s="4"/>
    </row>
    <row r="100" customFormat="false" ht="13.8" hidden="false" customHeight="false" outlineLevel="0" collapsed="false">
      <c r="A100" s="0" t="s">
        <v>35</v>
      </c>
      <c r="B100" s="0" t="s">
        <v>16</v>
      </c>
      <c r="C100" s="0" t="n">
        <v>85357</v>
      </c>
      <c r="D100" s="1" t="n">
        <v>25.8078055</v>
      </c>
      <c r="E100" s="1" t="n">
        <v>20</v>
      </c>
      <c r="F100" s="1" t="n">
        <f aca="false">D100*E100</f>
        <v>516.15611</v>
      </c>
      <c r="G100" s="1" t="n">
        <v>613</v>
      </c>
      <c r="H100" s="1" t="n">
        <f aca="false">G100*340</f>
        <v>208420</v>
      </c>
      <c r="I100" s="1" t="n">
        <v>6.022E+023</v>
      </c>
      <c r="J100" s="1" t="n">
        <f aca="false">I100/H100</f>
        <v>2.88935802706074E+018</v>
      </c>
      <c r="K100" s="1" t="n">
        <f aca="false">J100*F100/1000000000000</f>
        <v>1491359799.64495</v>
      </c>
      <c r="L100" s="4" t="n">
        <f aca="false">K100/C100</f>
        <v>17472.0268946302</v>
      </c>
      <c r="M100" s="4" t="n">
        <f aca="false">AVERAGE(L100:L105)</f>
        <v>16832.656681663</v>
      </c>
      <c r="N100" s="4" t="n">
        <f aca="false">STDEVA(L100:L105)</f>
        <v>1361.0878345495</v>
      </c>
      <c r="O100" s="4" t="n">
        <f aca="false">N100*100/M100</f>
        <v>8.08599533805159</v>
      </c>
    </row>
    <row r="101" customFormat="false" ht="13.8" hidden="false" customHeight="false" outlineLevel="0" collapsed="false">
      <c r="A101" s="0" t="s">
        <v>35</v>
      </c>
      <c r="B101" s="0" t="s">
        <v>17</v>
      </c>
      <c r="C101" s="0" t="n">
        <v>92649</v>
      </c>
      <c r="D101" s="1" t="n">
        <v>14.993974</v>
      </c>
      <c r="E101" s="1" t="n">
        <v>20</v>
      </c>
      <c r="F101" s="1" t="n">
        <f aca="false">D101*E101</f>
        <v>299.87948</v>
      </c>
      <c r="G101" s="1" t="n">
        <v>301</v>
      </c>
      <c r="H101" s="1" t="n">
        <f aca="false">G101*340</f>
        <v>102340</v>
      </c>
      <c r="I101" s="1" t="n">
        <v>6.022E+023</v>
      </c>
      <c r="J101" s="1" t="n">
        <f aca="false">I101/H101</f>
        <v>5.8843072112566E+018</v>
      </c>
      <c r="K101" s="1" t="n">
        <f aca="false">J101*F101/1000000000000</f>
        <v>1764582986.67188</v>
      </c>
      <c r="L101" s="4" t="n">
        <f aca="false">K101/C101</f>
        <v>19045.8934977375</v>
      </c>
      <c r="M101" s="4"/>
      <c r="N101" s="4"/>
      <c r="O101" s="4"/>
    </row>
    <row r="102" customFormat="false" ht="13.8" hidden="false" customHeight="false" outlineLevel="0" collapsed="false">
      <c r="A102" s="0" t="s">
        <v>35</v>
      </c>
      <c r="B102" s="0" t="s">
        <v>18</v>
      </c>
      <c r="C102" s="0" t="n">
        <v>21041</v>
      </c>
      <c r="D102" s="1" t="n">
        <v>14.2306605</v>
      </c>
      <c r="E102" s="1" t="n">
        <v>20</v>
      </c>
      <c r="F102" s="1" t="n">
        <f aca="false">D102*E102</f>
        <v>284.61321</v>
      </c>
      <c r="G102" s="1" t="n">
        <v>1504</v>
      </c>
      <c r="H102" s="1" t="n">
        <f aca="false">G102*340</f>
        <v>511360</v>
      </c>
      <c r="I102" s="1" t="n">
        <v>6.022E+023</v>
      </c>
      <c r="J102" s="1" t="n">
        <f aca="false">I102/H102</f>
        <v>1.17764392991239E+018</v>
      </c>
      <c r="K102" s="1" t="n">
        <f aca="false">J102*F102/1000000000000</f>
        <v>335173019.129381</v>
      </c>
      <c r="L102" s="4" t="n">
        <f aca="false">K102/C102</f>
        <v>15929.5194681517</v>
      </c>
      <c r="M102" s="4"/>
      <c r="N102" s="4"/>
      <c r="O102" s="4"/>
    </row>
    <row r="103" customFormat="false" ht="13.8" hidden="false" customHeight="false" outlineLevel="0" collapsed="false">
      <c r="A103" s="0" t="s">
        <v>35</v>
      </c>
      <c r="B103" s="0" t="s">
        <v>19</v>
      </c>
      <c r="C103" s="0" t="n">
        <v>50533</v>
      </c>
      <c r="D103" s="1" t="n">
        <v>22.149535</v>
      </c>
      <c r="E103" s="1" t="n">
        <v>20</v>
      </c>
      <c r="F103" s="1" t="n">
        <f aca="false">D103*E103</f>
        <v>442.9907</v>
      </c>
      <c r="G103" s="1" t="n">
        <v>1000</v>
      </c>
      <c r="H103" s="1" t="n">
        <f aca="false">G103*340</f>
        <v>340000</v>
      </c>
      <c r="I103" s="1" t="n">
        <v>6.022E+023</v>
      </c>
      <c r="J103" s="1" t="n">
        <f aca="false">I103/H103</f>
        <v>1.77117647058824E+018</v>
      </c>
      <c r="K103" s="1" t="n">
        <f aca="false">J103*F103/1000000000000</f>
        <v>784614704.529412</v>
      </c>
      <c r="L103" s="4" t="n">
        <f aca="false">K103/C103</f>
        <v>15526.7786303883</v>
      </c>
      <c r="M103" s="4"/>
      <c r="N103" s="4"/>
      <c r="O103" s="4"/>
    </row>
    <row r="104" customFormat="false" ht="13.8" hidden="false" customHeight="false" outlineLevel="0" collapsed="false">
      <c r="A104" s="0" t="s">
        <v>35</v>
      </c>
      <c r="B104" s="0" t="s">
        <v>20</v>
      </c>
      <c r="C104" s="0" t="n">
        <v>51977</v>
      </c>
      <c r="D104" s="1" t="n">
        <v>22.246123</v>
      </c>
      <c r="E104" s="1" t="n">
        <v>20</v>
      </c>
      <c r="F104" s="1" t="n">
        <f aca="false">D104*E104</f>
        <v>444.92246</v>
      </c>
      <c r="G104" s="1" t="n">
        <v>964</v>
      </c>
      <c r="H104" s="1" t="n">
        <f aca="false">G104*340</f>
        <v>327760</v>
      </c>
      <c r="I104" s="1" t="n">
        <v>6.022E+023</v>
      </c>
      <c r="J104" s="1" t="n">
        <f aca="false">I104/H104</f>
        <v>1.83731999023676E+018</v>
      </c>
      <c r="K104" s="1" t="n">
        <f aca="false">J104*F104/1000000000000</f>
        <v>817464929.863315</v>
      </c>
      <c r="L104" s="4" t="n">
        <f aca="false">K104/C104</f>
        <v>15727.4357862769</v>
      </c>
      <c r="M104" s="4"/>
      <c r="N104" s="4"/>
      <c r="O104" s="4"/>
    </row>
    <row r="105" customFormat="false" ht="13.8" hidden="false" customHeight="false" outlineLevel="0" collapsed="false">
      <c r="A105" s="0" t="s">
        <v>35</v>
      </c>
      <c r="B105" s="0" t="s">
        <v>21</v>
      </c>
      <c r="C105" s="0" t="n">
        <v>48531</v>
      </c>
      <c r="D105" s="1" t="n">
        <v>23.480303</v>
      </c>
      <c r="E105" s="1" t="n">
        <v>20</v>
      </c>
      <c r="F105" s="1" t="n">
        <f aca="false">D105*E105</f>
        <v>469.60606</v>
      </c>
      <c r="G105" s="1" t="n">
        <v>991</v>
      </c>
      <c r="H105" s="1" t="n">
        <f aca="false">G105*340</f>
        <v>336940</v>
      </c>
      <c r="I105" s="1" t="n">
        <v>6.022E+023</v>
      </c>
      <c r="J105" s="1" t="n">
        <f aca="false">I105/H105</f>
        <v>1.78726182703152E+018</v>
      </c>
      <c r="K105" s="1" t="n">
        <f aca="false">J105*F105/1000000000000</f>
        <v>839308984.780673</v>
      </c>
      <c r="L105" s="4" t="n">
        <f aca="false">K105/C105</f>
        <v>17294.2858127933</v>
      </c>
      <c r="M105" s="4"/>
      <c r="N105" s="4"/>
      <c r="O105" s="4"/>
    </row>
    <row r="106" customFormat="false" ht="14.5" hidden="false" customHeight="false" outlineLevel="0" collapsed="false">
      <c r="C106" s="5"/>
      <c r="M106" s="4"/>
      <c r="N106" s="4"/>
      <c r="O106" s="4"/>
    </row>
    <row r="107" customFormat="false" ht="13.8" hidden="false" customHeight="false" outlineLevel="0" collapsed="false">
      <c r="A107" s="0" t="s">
        <v>36</v>
      </c>
      <c r="B107" s="0" t="s">
        <v>16</v>
      </c>
      <c r="C107" s="0" t="n">
        <v>109145</v>
      </c>
      <c r="D107" s="1" t="n">
        <v>25.8078055</v>
      </c>
      <c r="E107" s="1" t="n">
        <v>20</v>
      </c>
      <c r="F107" s="1" t="n">
        <f aca="false">D107*E107</f>
        <v>516.15611</v>
      </c>
      <c r="G107" s="1" t="n">
        <v>613</v>
      </c>
      <c r="H107" s="1" t="n">
        <f aca="false">G107*340</f>
        <v>208420</v>
      </c>
      <c r="I107" s="1" t="n">
        <v>6.022E+023</v>
      </c>
      <c r="J107" s="1" t="n">
        <f aca="false">I107/H107</f>
        <v>2.88935802706074E+018</v>
      </c>
      <c r="K107" s="1" t="n">
        <f aca="false">J107*F107/1000000000000</f>
        <v>1491359799.64495</v>
      </c>
      <c r="L107" s="4" t="n">
        <f aca="false">K107/C107</f>
        <v>13664.0230852989</v>
      </c>
      <c r="M107" s="4" t="n">
        <f aca="false">AVERAGE(L107:L112)</f>
        <v>13489.4650509438</v>
      </c>
      <c r="N107" s="4" t="n">
        <f aca="false">STDEVA(L107:L112)</f>
        <v>3263.69111944258</v>
      </c>
      <c r="O107" s="4" t="n">
        <f aca="false">N107*100/M107</f>
        <v>24.1943702520229</v>
      </c>
    </row>
    <row r="108" customFormat="false" ht="13.8" hidden="false" customHeight="false" outlineLevel="0" collapsed="false">
      <c r="A108" s="0" t="s">
        <v>36</v>
      </c>
      <c r="B108" s="0" t="s">
        <v>17</v>
      </c>
      <c r="C108" s="0" t="n">
        <v>96530</v>
      </c>
      <c r="D108" s="1" t="n">
        <v>14.993974</v>
      </c>
      <c r="E108" s="1" t="n">
        <v>20</v>
      </c>
      <c r="F108" s="1" t="n">
        <f aca="false">D108*E108</f>
        <v>299.87948</v>
      </c>
      <c r="G108" s="1" t="n">
        <v>301</v>
      </c>
      <c r="H108" s="1" t="n">
        <f aca="false">G108*340</f>
        <v>102340</v>
      </c>
      <c r="I108" s="1" t="n">
        <v>6.022E+023</v>
      </c>
      <c r="J108" s="1" t="n">
        <f aca="false">I108/H108</f>
        <v>5.8843072112566E+018</v>
      </c>
      <c r="K108" s="1" t="n">
        <f aca="false">J108*F108/1000000000000</f>
        <v>1764582986.67188</v>
      </c>
      <c r="L108" s="4" t="n">
        <f aca="false">K108/C108</f>
        <v>18280.1511102443</v>
      </c>
      <c r="M108" s="4"/>
      <c r="N108" s="4"/>
      <c r="O108" s="4"/>
    </row>
    <row r="109" customFormat="false" ht="13.8" hidden="false" customHeight="false" outlineLevel="0" collapsed="false">
      <c r="A109" s="0" t="s">
        <v>36</v>
      </c>
      <c r="B109" s="0" t="s">
        <v>18</v>
      </c>
      <c r="C109" s="0" t="n">
        <v>35157</v>
      </c>
      <c r="D109" s="1" t="n">
        <v>14.2306605</v>
      </c>
      <c r="E109" s="1" t="n">
        <v>20</v>
      </c>
      <c r="F109" s="1" t="n">
        <f aca="false">D109*E109</f>
        <v>284.61321</v>
      </c>
      <c r="G109" s="1" t="n">
        <v>1504</v>
      </c>
      <c r="H109" s="1" t="n">
        <f aca="false">G109*340</f>
        <v>511360</v>
      </c>
      <c r="I109" s="1" t="n">
        <v>6.022E+023</v>
      </c>
      <c r="J109" s="1" t="n">
        <f aca="false">I109/H109</f>
        <v>1.17764392991239E+018</v>
      </c>
      <c r="K109" s="1" t="n">
        <f aca="false">J109*F109/1000000000000</f>
        <v>335173019.129381</v>
      </c>
      <c r="L109" s="4" t="n">
        <f aca="false">K109/C109</f>
        <v>9533.6069382877</v>
      </c>
      <c r="M109" s="4"/>
      <c r="N109" s="4"/>
      <c r="O109" s="4"/>
    </row>
    <row r="110" customFormat="false" ht="13.8" hidden="false" customHeight="false" outlineLevel="0" collapsed="false">
      <c r="A110" s="0" t="s">
        <v>36</v>
      </c>
      <c r="B110" s="0" t="s">
        <v>19</v>
      </c>
      <c r="C110" s="0" t="n">
        <v>69690</v>
      </c>
      <c r="D110" s="1" t="n">
        <v>22.149535</v>
      </c>
      <c r="E110" s="1" t="n">
        <v>20</v>
      </c>
      <c r="F110" s="1" t="n">
        <f aca="false">D110*E110</f>
        <v>442.9907</v>
      </c>
      <c r="G110" s="1" t="n">
        <v>1000</v>
      </c>
      <c r="H110" s="1" t="n">
        <f aca="false">G110*340</f>
        <v>340000</v>
      </c>
      <c r="I110" s="1" t="n">
        <v>6.022E+023</v>
      </c>
      <c r="J110" s="1" t="n">
        <f aca="false">I110/H110</f>
        <v>1.77117647058824E+018</v>
      </c>
      <c r="K110" s="1" t="n">
        <f aca="false">J110*F110/1000000000000</f>
        <v>784614704.529412</v>
      </c>
      <c r="L110" s="4" t="n">
        <f aca="false">K110/C110</f>
        <v>11258.6411899758</v>
      </c>
      <c r="M110" s="4"/>
      <c r="N110" s="4"/>
      <c r="O110" s="4"/>
    </row>
    <row r="111" customFormat="false" ht="13.8" hidden="false" customHeight="false" outlineLevel="0" collapsed="false">
      <c r="A111" s="0" t="s">
        <v>36</v>
      </c>
      <c r="B111" s="0" t="s">
        <v>20</v>
      </c>
      <c r="C111" s="0" t="n">
        <v>68179</v>
      </c>
      <c r="D111" s="1" t="n">
        <v>22.246123</v>
      </c>
      <c r="E111" s="1" t="n">
        <v>20</v>
      </c>
      <c r="F111" s="1" t="n">
        <f aca="false">D111*E111</f>
        <v>444.92246</v>
      </c>
      <c r="G111" s="1" t="n">
        <v>964</v>
      </c>
      <c r="H111" s="1" t="n">
        <f aca="false">G111*340</f>
        <v>327760</v>
      </c>
      <c r="I111" s="1" t="n">
        <v>6.022E+023</v>
      </c>
      <c r="J111" s="1" t="n">
        <f aca="false">I111/H111</f>
        <v>1.83731999023676E+018</v>
      </c>
      <c r="K111" s="1" t="n">
        <f aca="false">J111*F111/1000000000000</f>
        <v>817464929.863315</v>
      </c>
      <c r="L111" s="4" t="n">
        <f aca="false">K111/C111</f>
        <v>11989.9812238859</v>
      </c>
      <c r="M111" s="4"/>
      <c r="N111" s="4"/>
      <c r="O111" s="4"/>
    </row>
    <row r="112" customFormat="false" ht="13.8" hidden="false" customHeight="false" outlineLevel="0" collapsed="false">
      <c r="A112" s="0" t="s">
        <v>36</v>
      </c>
      <c r="B112" s="0" t="s">
        <v>21</v>
      </c>
      <c r="C112" s="0" t="n">
        <v>51776</v>
      </c>
      <c r="D112" s="1" t="n">
        <v>23.480303</v>
      </c>
      <c r="E112" s="1" t="n">
        <v>20</v>
      </c>
      <c r="F112" s="1" t="n">
        <f aca="false">D112*E112</f>
        <v>469.60606</v>
      </c>
      <c r="G112" s="1" t="n">
        <v>991</v>
      </c>
      <c r="H112" s="1" t="n">
        <f aca="false">G112*340</f>
        <v>336940</v>
      </c>
      <c r="I112" s="1" t="n">
        <v>6.022E+023</v>
      </c>
      <c r="J112" s="1" t="n">
        <f aca="false">I112/H112</f>
        <v>1.78726182703152E+018</v>
      </c>
      <c r="K112" s="1" t="n">
        <f aca="false">J112*F112/1000000000000</f>
        <v>839308984.780673</v>
      </c>
      <c r="L112" s="4" t="n">
        <f aca="false">K112/C112</f>
        <v>16210.3867579704</v>
      </c>
      <c r="M112" s="4"/>
      <c r="N112" s="4"/>
      <c r="O112" s="4"/>
    </row>
    <row r="113" customFormat="false" ht="14.5" hidden="false" customHeight="false" outlineLevel="0" collapsed="false">
      <c r="C113" s="5"/>
      <c r="M113" s="4"/>
      <c r="N113" s="4"/>
      <c r="O113" s="4"/>
    </row>
    <row r="114" customFormat="false" ht="13.8" hidden="false" customHeight="false" outlineLevel="0" collapsed="false">
      <c r="A114" s="0" t="s">
        <v>37</v>
      </c>
      <c r="B114" s="0" t="s">
        <v>16</v>
      </c>
      <c r="C114" s="0" t="n">
        <v>70176</v>
      </c>
      <c r="D114" s="1" t="n">
        <v>25.8078055</v>
      </c>
      <c r="E114" s="1" t="n">
        <v>20</v>
      </c>
      <c r="F114" s="1" t="n">
        <f aca="false">D114*E114</f>
        <v>516.15611</v>
      </c>
      <c r="G114" s="1" t="n">
        <v>613</v>
      </c>
      <c r="H114" s="1" t="n">
        <f aca="false">G114*340</f>
        <v>208420</v>
      </c>
      <c r="I114" s="1" t="n">
        <v>6.022E+023</v>
      </c>
      <c r="J114" s="1" t="n">
        <f aca="false">I114/H114</f>
        <v>2.88935802706074E+018</v>
      </c>
      <c r="K114" s="1" t="n">
        <f aca="false">J114*F114/1000000000000</f>
        <v>1491359799.64495</v>
      </c>
      <c r="L114" s="4" t="n">
        <f aca="false">K114/C114</f>
        <v>21251.7071312835</v>
      </c>
      <c r="M114" s="4" t="n">
        <f aca="false">AVERAGE(L114:L119)</f>
        <v>21891.9780248626</v>
      </c>
      <c r="N114" s="4" t="n">
        <f aca="false">STDEVA(L114:L119)</f>
        <v>3356.88057937097</v>
      </c>
      <c r="O114" s="4" t="n">
        <f aca="false">N114*100/M114</f>
        <v>15.3338386122925</v>
      </c>
    </row>
    <row r="115" customFormat="false" ht="13.8" hidden="false" customHeight="false" outlineLevel="0" collapsed="false">
      <c r="A115" s="0" t="s">
        <v>37</v>
      </c>
      <c r="B115" s="0" t="s">
        <v>17</v>
      </c>
      <c r="C115" s="0" t="n">
        <v>64266</v>
      </c>
      <c r="D115" s="1" t="n">
        <v>14.993974</v>
      </c>
      <c r="E115" s="1" t="n">
        <v>20</v>
      </c>
      <c r="F115" s="1" t="n">
        <f aca="false">D115*E115</f>
        <v>299.87948</v>
      </c>
      <c r="G115" s="1" t="n">
        <v>301</v>
      </c>
      <c r="H115" s="1" t="n">
        <f aca="false">G115*340</f>
        <v>102340</v>
      </c>
      <c r="I115" s="1" t="n">
        <v>6.022E+023</v>
      </c>
      <c r="J115" s="1" t="n">
        <f aca="false">I115/H115</f>
        <v>5.8843072112566E+018</v>
      </c>
      <c r="K115" s="1" t="n">
        <f aca="false">J115*F115/1000000000000</f>
        <v>1764582986.67188</v>
      </c>
      <c r="L115" s="4" t="n">
        <f aca="false">K115/C115</f>
        <v>27457.4889781825</v>
      </c>
      <c r="M115" s="4"/>
      <c r="N115" s="4"/>
      <c r="O115" s="4"/>
    </row>
    <row r="116" customFormat="false" ht="13.8" hidden="false" customHeight="false" outlineLevel="0" collapsed="false">
      <c r="A116" s="0" t="s">
        <v>37</v>
      </c>
      <c r="B116" s="0" t="s">
        <v>18</v>
      </c>
      <c r="C116" s="0" t="n">
        <v>18443</v>
      </c>
      <c r="D116" s="1" t="n">
        <v>14.2306605</v>
      </c>
      <c r="E116" s="1" t="n">
        <v>20</v>
      </c>
      <c r="F116" s="1" t="n">
        <f aca="false">D116*E116</f>
        <v>284.61321</v>
      </c>
      <c r="G116" s="1" t="n">
        <v>1504</v>
      </c>
      <c r="H116" s="1" t="n">
        <f aca="false">G116*340</f>
        <v>511360</v>
      </c>
      <c r="I116" s="1" t="n">
        <v>6.022E+023</v>
      </c>
      <c r="J116" s="1" t="n">
        <f aca="false">I116/H116</f>
        <v>1.17764392991239E+018</v>
      </c>
      <c r="K116" s="1" t="n">
        <f aca="false">J116*F116/1000000000000</f>
        <v>335173019.129381</v>
      </c>
      <c r="L116" s="4" t="n">
        <f aca="false">K116/C116</f>
        <v>18173.454379948</v>
      </c>
      <c r="M116" s="4"/>
      <c r="N116" s="4"/>
      <c r="O116" s="4"/>
    </row>
    <row r="117" customFormat="false" ht="13.8" hidden="false" customHeight="false" outlineLevel="0" collapsed="false">
      <c r="A117" s="0" t="s">
        <v>37</v>
      </c>
      <c r="B117" s="0" t="s">
        <v>19</v>
      </c>
      <c r="C117" s="0" t="n">
        <v>41035</v>
      </c>
      <c r="D117" s="1" t="n">
        <v>22.149535</v>
      </c>
      <c r="E117" s="1" t="n">
        <v>20</v>
      </c>
      <c r="F117" s="1" t="n">
        <f aca="false">D117*E117</f>
        <v>442.9907</v>
      </c>
      <c r="G117" s="1" t="n">
        <v>1000</v>
      </c>
      <c r="H117" s="1" t="n">
        <f aca="false">G117*340</f>
        <v>340000</v>
      </c>
      <c r="I117" s="1" t="n">
        <v>6.022E+023</v>
      </c>
      <c r="J117" s="1" t="n">
        <f aca="false">I117/H117</f>
        <v>1.77117647058824E+018</v>
      </c>
      <c r="K117" s="1" t="n">
        <f aca="false">J117*F117/1000000000000</f>
        <v>784614704.529412</v>
      </c>
      <c r="L117" s="4" t="n">
        <f aca="false">K117/C117</f>
        <v>19120.6215311176</v>
      </c>
      <c r="M117" s="4"/>
      <c r="N117" s="4"/>
      <c r="O117" s="4"/>
    </row>
    <row r="118" customFormat="false" ht="13.8" hidden="false" customHeight="false" outlineLevel="0" collapsed="false">
      <c r="A118" s="0" t="s">
        <v>37</v>
      </c>
      <c r="B118" s="0" t="s">
        <v>20</v>
      </c>
      <c r="C118" s="0" t="n">
        <v>37812</v>
      </c>
      <c r="D118" s="1" t="n">
        <v>22.246123</v>
      </c>
      <c r="E118" s="1" t="n">
        <v>20</v>
      </c>
      <c r="F118" s="1" t="n">
        <f aca="false">D118*E118</f>
        <v>444.92246</v>
      </c>
      <c r="G118" s="1" t="n">
        <v>964</v>
      </c>
      <c r="H118" s="1" t="n">
        <f aca="false">G118*340</f>
        <v>327760</v>
      </c>
      <c r="I118" s="1" t="n">
        <v>6.022E+023</v>
      </c>
      <c r="J118" s="1" t="n">
        <f aca="false">I118/H118</f>
        <v>1.83731999023676E+018</v>
      </c>
      <c r="K118" s="1" t="n">
        <f aca="false">J118*F118/1000000000000</f>
        <v>817464929.863315</v>
      </c>
      <c r="L118" s="4" t="n">
        <f aca="false">K118/C118</f>
        <v>21619.1931096825</v>
      </c>
      <c r="M118" s="4"/>
      <c r="N118" s="4"/>
      <c r="O118" s="4"/>
    </row>
    <row r="119" customFormat="false" ht="13.8" hidden="false" customHeight="false" outlineLevel="0" collapsed="false">
      <c r="A119" s="0" t="s">
        <v>37</v>
      </c>
      <c r="B119" s="0" t="s">
        <v>21</v>
      </c>
      <c r="C119" s="0" t="n">
        <v>35370</v>
      </c>
      <c r="D119" s="1" t="n">
        <v>23.480303</v>
      </c>
      <c r="E119" s="1" t="n">
        <v>20</v>
      </c>
      <c r="F119" s="1" t="n">
        <f aca="false">D119*E119</f>
        <v>469.60606</v>
      </c>
      <c r="G119" s="1" t="n">
        <v>991</v>
      </c>
      <c r="H119" s="1" t="n">
        <f aca="false">G119*340</f>
        <v>336940</v>
      </c>
      <c r="I119" s="1" t="n">
        <v>6.022E+023</v>
      </c>
      <c r="J119" s="1" t="n">
        <f aca="false">I119/H119</f>
        <v>1.78726182703152E+018</v>
      </c>
      <c r="K119" s="1" t="n">
        <f aca="false">J119*F119/1000000000000</f>
        <v>839308984.780673</v>
      </c>
      <c r="L119" s="4" t="n">
        <f aca="false">K119/C119</f>
        <v>23729.4030189616</v>
      </c>
      <c r="M119" s="4"/>
      <c r="N119" s="4"/>
      <c r="O119" s="4"/>
    </row>
    <row r="120" customFormat="false" ht="14.5" hidden="false" customHeight="false" outlineLevel="0" collapsed="false">
      <c r="C120" s="5"/>
      <c r="M120" s="4"/>
      <c r="N120" s="4"/>
      <c r="O120" s="4"/>
    </row>
    <row r="121" customFormat="false" ht="13.8" hidden="false" customHeight="false" outlineLevel="0" collapsed="false">
      <c r="A121" s="0" t="s">
        <v>38</v>
      </c>
      <c r="B121" s="0" t="s">
        <v>16</v>
      </c>
      <c r="C121" s="0" t="n">
        <v>97845</v>
      </c>
      <c r="D121" s="1" t="n">
        <v>25.8078055</v>
      </c>
      <c r="E121" s="1" t="n">
        <v>20</v>
      </c>
      <c r="F121" s="1" t="n">
        <f aca="false">D121*E121</f>
        <v>516.15611</v>
      </c>
      <c r="G121" s="1" t="n">
        <v>613</v>
      </c>
      <c r="H121" s="1" t="n">
        <f aca="false">G121*340</f>
        <v>208420</v>
      </c>
      <c r="I121" s="1" t="n">
        <v>6.022E+023</v>
      </c>
      <c r="J121" s="1" t="n">
        <f aca="false">I121/H121</f>
        <v>2.88935802706074E+018</v>
      </c>
      <c r="K121" s="1" t="n">
        <f aca="false">J121*F121/1000000000000</f>
        <v>1491359799.64495</v>
      </c>
      <c r="L121" s="4" t="n">
        <f aca="false">K121/C121</f>
        <v>15242.0644861255</v>
      </c>
      <c r="M121" s="4" t="n">
        <f aca="false">AVERAGE(L121:L126)</f>
        <v>16655.6071935283</v>
      </c>
      <c r="N121" s="4" t="n">
        <f aca="false">STDEVA(L121:L126)</f>
        <v>2446.50743412882</v>
      </c>
      <c r="O121" s="4" t="n">
        <f aca="false">N121*100/M121</f>
        <v>14.688791622556</v>
      </c>
    </row>
    <row r="122" customFormat="false" ht="13.8" hidden="false" customHeight="false" outlineLevel="0" collapsed="false">
      <c r="A122" s="0" t="s">
        <v>38</v>
      </c>
      <c r="B122" s="0" t="s">
        <v>17</v>
      </c>
      <c r="C122" s="0" t="n">
        <v>90804</v>
      </c>
      <c r="D122" s="1" t="n">
        <v>14.993974</v>
      </c>
      <c r="E122" s="1" t="n">
        <v>20</v>
      </c>
      <c r="F122" s="1" t="n">
        <f aca="false">D122*E122</f>
        <v>299.87948</v>
      </c>
      <c r="G122" s="1" t="n">
        <v>301</v>
      </c>
      <c r="H122" s="1" t="n">
        <f aca="false">G122*340</f>
        <v>102340</v>
      </c>
      <c r="I122" s="1" t="n">
        <v>6.022E+023</v>
      </c>
      <c r="J122" s="1" t="n">
        <f aca="false">I122/H122</f>
        <v>5.8843072112566E+018</v>
      </c>
      <c r="K122" s="1" t="n">
        <f aca="false">J122*F122/1000000000000</f>
        <v>1764582986.67188</v>
      </c>
      <c r="L122" s="4" t="n">
        <f aca="false">K122/C122</f>
        <v>19432.8772595026</v>
      </c>
      <c r="M122" s="4"/>
      <c r="N122" s="4"/>
      <c r="O122" s="4"/>
    </row>
    <row r="123" customFormat="false" ht="13.8" hidden="false" customHeight="false" outlineLevel="0" collapsed="false">
      <c r="A123" s="0" t="s">
        <v>38</v>
      </c>
      <c r="B123" s="0" t="s">
        <v>18</v>
      </c>
      <c r="C123" s="0" t="n">
        <v>17434</v>
      </c>
      <c r="D123" s="1" t="n">
        <v>14.2306605</v>
      </c>
      <c r="E123" s="1" t="n">
        <v>20</v>
      </c>
      <c r="F123" s="1" t="n">
        <f aca="false">D123*E123</f>
        <v>284.61321</v>
      </c>
      <c r="G123" s="1" t="n">
        <v>1504</v>
      </c>
      <c r="H123" s="1" t="n">
        <f aca="false">G123*340</f>
        <v>511360</v>
      </c>
      <c r="I123" s="1" t="n">
        <v>6.022E+023</v>
      </c>
      <c r="J123" s="1" t="n">
        <f aca="false">I123/H123</f>
        <v>1.17764392991239E+018</v>
      </c>
      <c r="K123" s="1" t="n">
        <f aca="false">J123*F123/1000000000000</f>
        <v>335173019.129381</v>
      </c>
      <c r="L123" s="4" t="n">
        <f aca="false">K123/C123</f>
        <v>19225.2506096926</v>
      </c>
      <c r="M123" s="4"/>
      <c r="N123" s="4"/>
      <c r="O123" s="4"/>
    </row>
    <row r="124" customFormat="false" ht="13.8" hidden="false" customHeight="false" outlineLevel="0" collapsed="false">
      <c r="A124" s="0" t="s">
        <v>38</v>
      </c>
      <c r="B124" s="0" t="s">
        <v>19</v>
      </c>
      <c r="C124" s="0" t="n">
        <v>44781</v>
      </c>
      <c r="D124" s="1" t="n">
        <v>22.149535</v>
      </c>
      <c r="E124" s="1" t="n">
        <v>20</v>
      </c>
      <c r="F124" s="1" t="n">
        <f aca="false">D124*E124</f>
        <v>442.9907</v>
      </c>
      <c r="G124" s="1" t="n">
        <v>1000</v>
      </c>
      <c r="H124" s="1" t="n">
        <f aca="false">G124*340</f>
        <v>340000</v>
      </c>
      <c r="I124" s="1" t="n">
        <v>6.022E+023</v>
      </c>
      <c r="J124" s="1" t="n">
        <f aca="false">I124/H124</f>
        <v>1.77117647058824E+018</v>
      </c>
      <c r="K124" s="1" t="n">
        <f aca="false">J124*F124/1000000000000</f>
        <v>784614704.529412</v>
      </c>
      <c r="L124" s="4" t="n">
        <f aca="false">K124/C124</f>
        <v>17521.1519289299</v>
      </c>
      <c r="M124" s="4"/>
      <c r="N124" s="4"/>
      <c r="O124" s="4"/>
    </row>
    <row r="125" customFormat="false" ht="13.8" hidden="false" customHeight="false" outlineLevel="0" collapsed="false">
      <c r="A125" s="0" t="s">
        <v>38</v>
      </c>
      <c r="B125" s="0" t="s">
        <v>20</v>
      </c>
      <c r="C125" s="0" t="n">
        <v>60846</v>
      </c>
      <c r="D125" s="1" t="n">
        <v>22.246123</v>
      </c>
      <c r="E125" s="1" t="n">
        <v>20</v>
      </c>
      <c r="F125" s="1" t="n">
        <f aca="false">D125*E125</f>
        <v>444.92246</v>
      </c>
      <c r="G125" s="1" t="n">
        <v>964</v>
      </c>
      <c r="H125" s="1" t="n">
        <f aca="false">G125*340</f>
        <v>327760</v>
      </c>
      <c r="I125" s="1" t="n">
        <v>6.022E+023</v>
      </c>
      <c r="J125" s="1" t="n">
        <f aca="false">I125/H125</f>
        <v>1.83731999023676E+018</v>
      </c>
      <c r="K125" s="1" t="n">
        <f aca="false">J125*F125/1000000000000</f>
        <v>817464929.863315</v>
      </c>
      <c r="L125" s="4" t="n">
        <f aca="false">K125/C125</f>
        <v>13434.9822480248</v>
      </c>
      <c r="M125" s="4"/>
      <c r="N125" s="4"/>
      <c r="O125" s="4"/>
    </row>
    <row r="126" customFormat="false" ht="13.8" hidden="false" customHeight="false" outlineLevel="0" collapsed="false">
      <c r="A126" s="0" t="s">
        <v>38</v>
      </c>
      <c r="B126" s="0" t="s">
        <v>21</v>
      </c>
      <c r="C126" s="0" t="n">
        <v>55667</v>
      </c>
      <c r="D126" s="1" t="n">
        <v>23.480303</v>
      </c>
      <c r="E126" s="1" t="n">
        <v>20</v>
      </c>
      <c r="F126" s="1" t="n">
        <f aca="false">D126*E126</f>
        <v>469.60606</v>
      </c>
      <c r="G126" s="1" t="n">
        <v>991</v>
      </c>
      <c r="H126" s="1" t="n">
        <f aca="false">G126*340</f>
        <v>336940</v>
      </c>
      <c r="I126" s="1" t="n">
        <v>6.022E+023</v>
      </c>
      <c r="J126" s="1" t="n">
        <f aca="false">I126/H126</f>
        <v>1.78726182703152E+018</v>
      </c>
      <c r="K126" s="1" t="n">
        <f aca="false">J126*F126/1000000000000</f>
        <v>839308984.780673</v>
      </c>
      <c r="L126" s="4" t="n">
        <f aca="false">K126/C126</f>
        <v>15077.3166288946</v>
      </c>
      <c r="M126" s="4"/>
      <c r="N126" s="4"/>
      <c r="O126" s="4"/>
    </row>
    <row r="127" customFormat="false" ht="14.5" hidden="false" customHeight="false" outlineLevel="0" collapsed="false">
      <c r="C127" s="5"/>
      <c r="M127" s="4"/>
      <c r="N127" s="4"/>
      <c r="O127" s="4"/>
    </row>
    <row r="128" customFormat="false" ht="13.8" hidden="false" customHeight="false" outlineLevel="0" collapsed="false">
      <c r="A128" s="0" t="s">
        <v>39</v>
      </c>
      <c r="B128" s="0" t="s">
        <v>16</v>
      </c>
      <c r="C128" s="0" t="n">
        <v>126030</v>
      </c>
      <c r="D128" s="1" t="n">
        <v>25.8078055</v>
      </c>
      <c r="E128" s="1" t="n">
        <v>20</v>
      </c>
      <c r="F128" s="1" t="n">
        <f aca="false">D128*E128</f>
        <v>516.15611</v>
      </c>
      <c r="G128" s="1" t="n">
        <v>613</v>
      </c>
      <c r="H128" s="1" t="n">
        <f aca="false">G128*340</f>
        <v>208420</v>
      </c>
      <c r="I128" s="1" t="n">
        <v>6.022E+023</v>
      </c>
      <c r="J128" s="1" t="n">
        <f aca="false">I128/H128</f>
        <v>2.88935802706074E+018</v>
      </c>
      <c r="K128" s="1" t="n">
        <f aca="false">J128*F128/1000000000000</f>
        <v>1491359799.64495</v>
      </c>
      <c r="L128" s="4" t="n">
        <f aca="false">K128/C128</f>
        <v>11833.3714166861</v>
      </c>
      <c r="M128" s="4" t="n">
        <f aca="false">AVERAGE(L128:L133)</f>
        <v>11865.1058648543</v>
      </c>
      <c r="N128" s="4" t="n">
        <f aca="false">STDEVA(L128:L133)</f>
        <v>1403.47043146327</v>
      </c>
      <c r="O128" s="4" t="n">
        <f aca="false">N128*100/M128</f>
        <v>11.8285538068438</v>
      </c>
    </row>
    <row r="129" customFormat="false" ht="13.8" hidden="false" customHeight="false" outlineLevel="0" collapsed="false">
      <c r="A129" s="0" t="s">
        <v>39</v>
      </c>
      <c r="B129" s="0" t="s">
        <v>17</v>
      </c>
      <c r="C129" s="0" t="n">
        <v>120758</v>
      </c>
      <c r="D129" s="1" t="n">
        <v>14.993974</v>
      </c>
      <c r="E129" s="1" t="n">
        <v>20</v>
      </c>
      <c r="F129" s="1" t="n">
        <f aca="false">D129*E129</f>
        <v>299.87948</v>
      </c>
      <c r="G129" s="1" t="n">
        <v>301</v>
      </c>
      <c r="H129" s="1" t="n">
        <f aca="false">G129*340</f>
        <v>102340</v>
      </c>
      <c r="I129" s="1" t="n">
        <v>6.022E+023</v>
      </c>
      <c r="J129" s="1" t="n">
        <f aca="false">I129/H129</f>
        <v>5.8843072112566E+018</v>
      </c>
      <c r="K129" s="1" t="n">
        <f aca="false">J129*F129/1000000000000</f>
        <v>1764582986.67188</v>
      </c>
      <c r="L129" s="4" t="n">
        <f aca="false">K129/C129</f>
        <v>14612.5555795217</v>
      </c>
      <c r="M129" s="4"/>
      <c r="N129" s="4"/>
      <c r="O129" s="4"/>
    </row>
    <row r="130" customFormat="false" ht="13.8" hidden="false" customHeight="false" outlineLevel="0" collapsed="false">
      <c r="A130" s="0" t="s">
        <v>39</v>
      </c>
      <c r="B130" s="0" t="s">
        <v>18</v>
      </c>
      <c r="C130" s="0" t="n">
        <v>30555</v>
      </c>
      <c r="D130" s="1" t="n">
        <v>14.2306605</v>
      </c>
      <c r="E130" s="1" t="n">
        <v>20</v>
      </c>
      <c r="F130" s="1" t="n">
        <f aca="false">D130*E130</f>
        <v>284.61321</v>
      </c>
      <c r="G130" s="1" t="n">
        <v>1504</v>
      </c>
      <c r="H130" s="1" t="n">
        <f aca="false">G130*340</f>
        <v>511360</v>
      </c>
      <c r="I130" s="1" t="n">
        <v>6.022E+023</v>
      </c>
      <c r="J130" s="1" t="n">
        <f aca="false">I130/H130</f>
        <v>1.17764392991239E+018</v>
      </c>
      <c r="K130" s="1" t="n">
        <f aca="false">J130*F130/1000000000000</f>
        <v>335173019.129381</v>
      </c>
      <c r="L130" s="4" t="n">
        <f aca="false">K130/C130</f>
        <v>10969.4982532934</v>
      </c>
      <c r="M130" s="4"/>
      <c r="N130" s="4"/>
      <c r="O130" s="4"/>
    </row>
    <row r="131" customFormat="false" ht="13.8" hidden="false" customHeight="false" outlineLevel="0" collapsed="false">
      <c r="A131" s="0" t="s">
        <v>39</v>
      </c>
      <c r="B131" s="0" t="s">
        <v>19</v>
      </c>
      <c r="C131" s="0" t="n">
        <v>68516</v>
      </c>
      <c r="D131" s="1" t="n">
        <v>22.149535</v>
      </c>
      <c r="E131" s="1" t="n">
        <v>20</v>
      </c>
      <c r="F131" s="1" t="n">
        <f aca="false">D131*E131</f>
        <v>442.9907</v>
      </c>
      <c r="G131" s="1" t="n">
        <v>1000</v>
      </c>
      <c r="H131" s="1" t="n">
        <f aca="false">G131*340</f>
        <v>340000</v>
      </c>
      <c r="I131" s="1" t="n">
        <v>6.022E+023</v>
      </c>
      <c r="J131" s="1" t="n">
        <f aca="false">I131/H131</f>
        <v>1.77117647058824E+018</v>
      </c>
      <c r="K131" s="1" t="n">
        <f aca="false">J131*F131/1000000000000</f>
        <v>784614704.529412</v>
      </c>
      <c r="L131" s="4" t="n">
        <f aca="false">K131/C131</f>
        <v>11451.5544475657</v>
      </c>
      <c r="M131" s="4"/>
      <c r="N131" s="4"/>
      <c r="O131" s="4"/>
    </row>
    <row r="132" customFormat="false" ht="13.8" hidden="false" customHeight="false" outlineLevel="0" collapsed="false">
      <c r="A132" s="0" t="s">
        <v>39</v>
      </c>
      <c r="B132" s="0" t="s">
        <v>20</v>
      </c>
      <c r="C132" s="0" t="n">
        <v>76033</v>
      </c>
      <c r="D132" s="1" t="n">
        <v>22.246123</v>
      </c>
      <c r="E132" s="1" t="n">
        <v>20</v>
      </c>
      <c r="F132" s="1" t="n">
        <f aca="false">D132*E132</f>
        <v>444.92246</v>
      </c>
      <c r="G132" s="1" t="n">
        <v>964</v>
      </c>
      <c r="H132" s="1" t="n">
        <f aca="false">G132*340</f>
        <v>327760</v>
      </c>
      <c r="I132" s="1" t="n">
        <v>6.022E+023</v>
      </c>
      <c r="J132" s="1" t="n">
        <f aca="false">I132/H132</f>
        <v>1.83731999023676E+018</v>
      </c>
      <c r="K132" s="1" t="n">
        <f aca="false">J132*F132/1000000000000</f>
        <v>817464929.863315</v>
      </c>
      <c r="L132" s="4" t="n">
        <f aca="false">K132/C132</f>
        <v>10751.4491058266</v>
      </c>
      <c r="M132" s="4"/>
      <c r="N132" s="4"/>
      <c r="O132" s="4"/>
    </row>
    <row r="133" customFormat="false" ht="13.8" hidden="false" customHeight="false" outlineLevel="0" collapsed="false">
      <c r="A133" s="0" t="s">
        <v>39</v>
      </c>
      <c r="B133" s="0" t="s">
        <v>21</v>
      </c>
      <c r="C133" s="0" t="n">
        <v>72528</v>
      </c>
      <c r="D133" s="1" t="n">
        <v>23.480303</v>
      </c>
      <c r="E133" s="1" t="n">
        <v>20</v>
      </c>
      <c r="F133" s="1" t="n">
        <f aca="false">D133*E133</f>
        <v>469.60606</v>
      </c>
      <c r="G133" s="1" t="n">
        <v>991</v>
      </c>
      <c r="H133" s="1" t="n">
        <f aca="false">G133*340</f>
        <v>336940</v>
      </c>
      <c r="I133" s="1" t="n">
        <v>6.022E+023</v>
      </c>
      <c r="J133" s="1" t="n">
        <f aca="false">I133/H133</f>
        <v>1.78726182703152E+018</v>
      </c>
      <c r="K133" s="1" t="n">
        <f aca="false">J133*F133/1000000000000</f>
        <v>839308984.780673</v>
      </c>
      <c r="L133" s="4" t="n">
        <f aca="false">K133/C133</f>
        <v>11572.2063862325</v>
      </c>
      <c r="M133" s="4"/>
      <c r="N133" s="4"/>
      <c r="O133" s="4"/>
    </row>
    <row r="134" customFormat="false" ht="14.5" hidden="false" customHeight="false" outlineLevel="0" collapsed="false">
      <c r="C134" s="5"/>
      <c r="M134" s="4"/>
      <c r="N134" s="4"/>
      <c r="O134" s="4"/>
    </row>
    <row r="135" customFormat="false" ht="13.8" hidden="false" customHeight="false" outlineLevel="0" collapsed="false">
      <c r="A135" s="0" t="s">
        <v>40</v>
      </c>
      <c r="B135" s="0" t="s">
        <v>16</v>
      </c>
      <c r="C135" s="0" t="n">
        <v>71990</v>
      </c>
      <c r="D135" s="1" t="n">
        <v>25.8078055</v>
      </c>
      <c r="E135" s="1" t="n">
        <v>20</v>
      </c>
      <c r="F135" s="1" t="n">
        <f aca="false">D135*E135</f>
        <v>516.15611</v>
      </c>
      <c r="G135" s="1" t="n">
        <v>613</v>
      </c>
      <c r="H135" s="1" t="n">
        <f aca="false">G135*340</f>
        <v>208420</v>
      </c>
      <c r="I135" s="1" t="n">
        <v>6.022E+023</v>
      </c>
      <c r="J135" s="1" t="n">
        <f aca="false">I135/H135</f>
        <v>2.88935802706074E+018</v>
      </c>
      <c r="K135" s="1" t="n">
        <f aca="false">J135*F135/1000000000000</f>
        <v>1491359799.64495</v>
      </c>
      <c r="L135" s="4" t="n">
        <f aca="false">K135/C135</f>
        <v>20716.2078017078</v>
      </c>
      <c r="M135" s="4" t="n">
        <f aca="false">AVERAGE(L135:L140)</f>
        <v>21806.7691850418</v>
      </c>
      <c r="N135" s="4" t="n">
        <f aca="false">STDEVA(L135:L140)</f>
        <v>4257.26194226759</v>
      </c>
      <c r="O135" s="4" t="n">
        <f aca="false">N135*100/M135</f>
        <v>19.5226624638547</v>
      </c>
    </row>
    <row r="136" customFormat="false" ht="13.8" hidden="false" customHeight="false" outlineLevel="0" collapsed="false">
      <c r="A136" s="0" t="s">
        <v>40</v>
      </c>
      <c r="B136" s="0" t="s">
        <v>17</v>
      </c>
      <c r="C136" s="0" t="n">
        <v>61679</v>
      </c>
      <c r="D136" s="1" t="n">
        <v>14.993974</v>
      </c>
      <c r="E136" s="1" t="n">
        <v>20</v>
      </c>
      <c r="F136" s="1" t="n">
        <f aca="false">D136*E136</f>
        <v>299.87948</v>
      </c>
      <c r="G136" s="1" t="n">
        <v>301</v>
      </c>
      <c r="H136" s="1" t="n">
        <f aca="false">G136*340</f>
        <v>102340</v>
      </c>
      <c r="I136" s="1" t="n">
        <v>6.022E+023</v>
      </c>
      <c r="J136" s="1" t="n">
        <f aca="false">I136/H136</f>
        <v>5.8843072112566E+018</v>
      </c>
      <c r="K136" s="1" t="n">
        <f aca="false">J136*F136/1000000000000</f>
        <v>1764582986.67188</v>
      </c>
      <c r="L136" s="4" t="n">
        <f aca="false">K136/C136</f>
        <v>28609.1374158446</v>
      </c>
      <c r="M136" s="4"/>
      <c r="N136" s="4"/>
      <c r="O136" s="4"/>
    </row>
    <row r="137" customFormat="false" ht="13.8" hidden="false" customHeight="false" outlineLevel="0" collapsed="false">
      <c r="A137" s="0" t="s">
        <v>40</v>
      </c>
      <c r="B137" s="0" t="s">
        <v>18</v>
      </c>
      <c r="C137" s="0" t="n">
        <v>20234</v>
      </c>
      <c r="D137" s="1" t="n">
        <v>14.2306605</v>
      </c>
      <c r="E137" s="1" t="n">
        <v>20</v>
      </c>
      <c r="F137" s="1" t="n">
        <f aca="false">D137*E137</f>
        <v>284.61321</v>
      </c>
      <c r="G137" s="1" t="n">
        <v>1504</v>
      </c>
      <c r="H137" s="1" t="n">
        <f aca="false">G137*340</f>
        <v>511360</v>
      </c>
      <c r="I137" s="1" t="n">
        <v>6.022E+023</v>
      </c>
      <c r="J137" s="1" t="n">
        <f aca="false">I137/H137</f>
        <v>1.17764392991239E+018</v>
      </c>
      <c r="K137" s="1" t="n">
        <f aca="false">J137*F137/1000000000000</f>
        <v>335173019.129381</v>
      </c>
      <c r="L137" s="4" t="n">
        <f aca="false">K137/C137</f>
        <v>16564.842301541</v>
      </c>
      <c r="M137" s="4"/>
      <c r="N137" s="4"/>
      <c r="O137" s="4"/>
    </row>
    <row r="138" customFormat="false" ht="13.8" hidden="false" customHeight="false" outlineLevel="0" collapsed="false">
      <c r="A138" s="0" t="s">
        <v>40</v>
      </c>
      <c r="B138" s="0" t="s">
        <v>19</v>
      </c>
      <c r="C138" s="0" t="n">
        <v>38425</v>
      </c>
      <c r="D138" s="1" t="n">
        <v>22.149535</v>
      </c>
      <c r="E138" s="1" t="n">
        <v>20</v>
      </c>
      <c r="F138" s="1" t="n">
        <f aca="false">D138*E138</f>
        <v>442.9907</v>
      </c>
      <c r="G138" s="1" t="n">
        <v>1000</v>
      </c>
      <c r="H138" s="1" t="n">
        <f aca="false">G138*340</f>
        <v>340000</v>
      </c>
      <c r="I138" s="1" t="n">
        <v>6.022E+023</v>
      </c>
      <c r="J138" s="1" t="n">
        <f aca="false">I138/H138</f>
        <v>1.77117647058824E+018</v>
      </c>
      <c r="K138" s="1" t="n">
        <f aca="false">J138*F138/1000000000000</f>
        <v>784614704.529412</v>
      </c>
      <c r="L138" s="4" t="n">
        <f aca="false">K138/C138</f>
        <v>20419.3807294577</v>
      </c>
      <c r="M138" s="4"/>
      <c r="N138" s="4"/>
      <c r="O138" s="4"/>
    </row>
    <row r="139" customFormat="false" ht="13.8" hidden="false" customHeight="false" outlineLevel="0" collapsed="false">
      <c r="A139" s="0" t="s">
        <v>40</v>
      </c>
      <c r="B139" s="0" t="s">
        <v>20</v>
      </c>
      <c r="C139" s="0" t="n">
        <v>41531</v>
      </c>
      <c r="D139" s="1" t="n">
        <v>22.246123</v>
      </c>
      <c r="E139" s="1" t="n">
        <v>20</v>
      </c>
      <c r="F139" s="1" t="n">
        <f aca="false">D139*E139</f>
        <v>444.92246</v>
      </c>
      <c r="G139" s="1" t="n">
        <v>964</v>
      </c>
      <c r="H139" s="1" t="n">
        <f aca="false">G139*340</f>
        <v>327760</v>
      </c>
      <c r="I139" s="1" t="n">
        <v>6.022E+023</v>
      </c>
      <c r="J139" s="1" t="n">
        <f aca="false">I139/H139</f>
        <v>1.83731999023676E+018</v>
      </c>
      <c r="K139" s="1" t="n">
        <f aca="false">J139*F139/1000000000000</f>
        <v>817464929.863315</v>
      </c>
      <c r="L139" s="4" t="n">
        <f aca="false">K139/C139</f>
        <v>19683.2469688501</v>
      </c>
      <c r="M139" s="4"/>
      <c r="N139" s="4"/>
      <c r="O139" s="4"/>
    </row>
    <row r="140" customFormat="false" ht="13.8" hidden="false" customHeight="false" outlineLevel="0" collapsed="false">
      <c r="A140" s="0" t="s">
        <v>40</v>
      </c>
      <c r="B140" s="0" t="s">
        <v>21</v>
      </c>
      <c r="C140" s="0" t="n">
        <v>33778</v>
      </c>
      <c r="D140" s="1" t="n">
        <v>23.480303</v>
      </c>
      <c r="E140" s="1" t="n">
        <v>20</v>
      </c>
      <c r="F140" s="1" t="n">
        <f aca="false">D140*E140</f>
        <v>469.60606</v>
      </c>
      <c r="G140" s="1" t="n">
        <v>991</v>
      </c>
      <c r="H140" s="1" t="n">
        <f aca="false">G140*340</f>
        <v>336940</v>
      </c>
      <c r="I140" s="1" t="n">
        <v>6.022E+023</v>
      </c>
      <c r="J140" s="1" t="n">
        <f aca="false">I140/H140</f>
        <v>1.78726182703152E+018</v>
      </c>
      <c r="K140" s="1" t="n">
        <f aca="false">J140*F140/1000000000000</f>
        <v>839308984.780673</v>
      </c>
      <c r="L140" s="4" t="n">
        <f aca="false">K140/C140</f>
        <v>24847.7998928496</v>
      </c>
      <c r="M140" s="4"/>
      <c r="N140" s="4"/>
      <c r="O140" s="4"/>
    </row>
    <row r="141" customFormat="false" ht="14.5" hidden="false" customHeight="false" outlineLevel="0" collapsed="false">
      <c r="C141" s="5"/>
      <c r="M141" s="4"/>
      <c r="N141" s="4"/>
      <c r="O141" s="4"/>
    </row>
    <row r="142" customFormat="false" ht="13.8" hidden="false" customHeight="false" outlineLevel="0" collapsed="false">
      <c r="A142" s="0" t="s">
        <v>41</v>
      </c>
      <c r="B142" s="0" t="s">
        <v>16</v>
      </c>
      <c r="C142" s="0" t="n">
        <v>110083</v>
      </c>
      <c r="D142" s="1" t="n">
        <v>25.8078055</v>
      </c>
      <c r="E142" s="1" t="n">
        <v>20</v>
      </c>
      <c r="F142" s="1" t="n">
        <f aca="false">D142*E142</f>
        <v>516.15611</v>
      </c>
      <c r="G142" s="1" t="n">
        <v>613</v>
      </c>
      <c r="H142" s="1" t="n">
        <f aca="false">G142*340</f>
        <v>208420</v>
      </c>
      <c r="I142" s="1" t="n">
        <v>6.022E+023</v>
      </c>
      <c r="J142" s="1" t="n">
        <f aca="false">I142/H142</f>
        <v>2.88935802706074E+018</v>
      </c>
      <c r="K142" s="1" t="n">
        <f aca="false">J142*F142/1000000000000</f>
        <v>1491359799.64495</v>
      </c>
      <c r="L142" s="4" t="n">
        <f aca="false">K142/C142</f>
        <v>13547.5940848719</v>
      </c>
      <c r="M142" s="4" t="n">
        <f aca="false">AVERAGE(L142:L147)</f>
        <v>14052.2514962217</v>
      </c>
      <c r="N142" s="4" t="n">
        <f aca="false">STDEVA(L142:L147)</f>
        <v>2070.78642006176</v>
      </c>
      <c r="O142" s="4" t="n">
        <f aca="false">N142*100/M142</f>
        <v>14.7363319011088</v>
      </c>
    </row>
    <row r="143" customFormat="false" ht="13.8" hidden="false" customHeight="false" outlineLevel="0" collapsed="false">
      <c r="A143" s="0" t="s">
        <v>41</v>
      </c>
      <c r="B143" s="0" t="s">
        <v>17</v>
      </c>
      <c r="C143" s="0" t="n">
        <v>99487</v>
      </c>
      <c r="D143" s="1" t="n">
        <v>14.993974</v>
      </c>
      <c r="E143" s="1" t="n">
        <v>20</v>
      </c>
      <c r="F143" s="1" t="n">
        <f aca="false">D143*E143</f>
        <v>299.87948</v>
      </c>
      <c r="G143" s="1" t="n">
        <v>301</v>
      </c>
      <c r="H143" s="1" t="n">
        <f aca="false">G143*340</f>
        <v>102340</v>
      </c>
      <c r="I143" s="1" t="n">
        <v>6.022E+023</v>
      </c>
      <c r="J143" s="1" t="n">
        <f aca="false">I143/H143</f>
        <v>5.8843072112566E+018</v>
      </c>
      <c r="K143" s="1" t="n">
        <f aca="false">J143*F143/1000000000000</f>
        <v>1764582986.67188</v>
      </c>
      <c r="L143" s="4" t="n">
        <f aca="false">K143/C143</f>
        <v>17736.8197520468</v>
      </c>
      <c r="M143" s="4"/>
      <c r="N143" s="4"/>
      <c r="O143" s="4"/>
    </row>
    <row r="144" customFormat="false" ht="13.8" hidden="false" customHeight="false" outlineLevel="0" collapsed="false">
      <c r="A144" s="0" t="s">
        <v>41</v>
      </c>
      <c r="B144" s="0" t="s">
        <v>18</v>
      </c>
      <c r="C144" s="0" t="n">
        <v>25030</v>
      </c>
      <c r="D144" s="1" t="n">
        <v>14.2306605</v>
      </c>
      <c r="E144" s="1" t="n">
        <v>20</v>
      </c>
      <c r="F144" s="1" t="n">
        <f aca="false">D144*E144</f>
        <v>284.61321</v>
      </c>
      <c r="G144" s="1" t="n">
        <v>1504</v>
      </c>
      <c r="H144" s="1" t="n">
        <f aca="false">G144*340</f>
        <v>511360</v>
      </c>
      <c r="I144" s="1" t="n">
        <v>6.022E+023</v>
      </c>
      <c r="J144" s="1" t="n">
        <f aca="false">I144/H144</f>
        <v>1.17764392991239E+018</v>
      </c>
      <c r="K144" s="1" t="n">
        <f aca="false">J144*F144/1000000000000</f>
        <v>335173019.129381</v>
      </c>
      <c r="L144" s="4" t="n">
        <f aca="false">K144/C144</f>
        <v>13390.8517430835</v>
      </c>
      <c r="M144" s="4"/>
      <c r="N144" s="4"/>
      <c r="O144" s="4"/>
    </row>
    <row r="145" customFormat="false" ht="13.8" hidden="false" customHeight="false" outlineLevel="0" collapsed="false">
      <c r="A145" s="0" t="s">
        <v>41</v>
      </c>
      <c r="B145" s="0" t="s">
        <v>19</v>
      </c>
      <c r="C145" s="0" t="n">
        <v>62015</v>
      </c>
      <c r="D145" s="1" t="n">
        <v>22.149535</v>
      </c>
      <c r="E145" s="1" t="n">
        <v>20</v>
      </c>
      <c r="F145" s="1" t="n">
        <f aca="false">D145*E145</f>
        <v>442.9907</v>
      </c>
      <c r="G145" s="1" t="n">
        <v>1000</v>
      </c>
      <c r="H145" s="1" t="n">
        <f aca="false">G145*340</f>
        <v>340000</v>
      </c>
      <c r="I145" s="1" t="n">
        <v>6.022E+023</v>
      </c>
      <c r="J145" s="1" t="n">
        <f aca="false">I145/H145</f>
        <v>1.77117647058824E+018</v>
      </c>
      <c r="K145" s="1" t="n">
        <f aca="false">J145*F145/1000000000000</f>
        <v>784614704.529412</v>
      </c>
      <c r="L145" s="4" t="n">
        <f aca="false">K145/C145</f>
        <v>12652.0149081579</v>
      </c>
      <c r="M145" s="4"/>
      <c r="N145" s="4"/>
      <c r="O145" s="4"/>
    </row>
    <row r="146" customFormat="false" ht="13.8" hidden="false" customHeight="false" outlineLevel="0" collapsed="false">
      <c r="A146" s="0" t="s">
        <v>41</v>
      </c>
      <c r="B146" s="0" t="s">
        <v>20</v>
      </c>
      <c r="C146" s="0" t="n">
        <v>68243</v>
      </c>
      <c r="D146" s="1" t="n">
        <v>22.246123</v>
      </c>
      <c r="E146" s="1" t="n">
        <v>20</v>
      </c>
      <c r="F146" s="1" t="n">
        <f aca="false">D146*E146</f>
        <v>444.92246</v>
      </c>
      <c r="G146" s="1" t="n">
        <v>964</v>
      </c>
      <c r="H146" s="1" t="n">
        <f aca="false">G146*340</f>
        <v>327760</v>
      </c>
      <c r="I146" s="1" t="n">
        <v>6.022E+023</v>
      </c>
      <c r="J146" s="1" t="n">
        <f aca="false">I146/H146</f>
        <v>1.83731999023676E+018</v>
      </c>
      <c r="K146" s="1" t="n">
        <f aca="false">J146*F146/1000000000000</f>
        <v>817464929.863315</v>
      </c>
      <c r="L146" s="4" t="n">
        <f aca="false">K146/C146</f>
        <v>11978.7367182468</v>
      </c>
      <c r="M146" s="4"/>
      <c r="N146" s="4"/>
      <c r="O146" s="4"/>
    </row>
    <row r="147" customFormat="false" ht="13.8" hidden="false" customHeight="false" outlineLevel="0" collapsed="false">
      <c r="A147" s="0" t="s">
        <v>41</v>
      </c>
      <c r="B147" s="0" t="s">
        <v>21</v>
      </c>
      <c r="C147" s="0" t="n">
        <v>55926</v>
      </c>
      <c r="D147" s="1" t="n">
        <v>23.480303</v>
      </c>
      <c r="E147" s="1" t="n">
        <v>20</v>
      </c>
      <c r="F147" s="1" t="n">
        <f aca="false">D147*E147</f>
        <v>469.60606</v>
      </c>
      <c r="G147" s="1" t="n">
        <v>991</v>
      </c>
      <c r="H147" s="1" t="n">
        <f aca="false">G147*340</f>
        <v>336940</v>
      </c>
      <c r="I147" s="1" t="n">
        <v>6.022E+023</v>
      </c>
      <c r="J147" s="1" t="n">
        <f aca="false">I147/H147</f>
        <v>1.78726182703152E+018</v>
      </c>
      <c r="K147" s="1" t="n">
        <f aca="false">J147*F147/1000000000000</f>
        <v>839308984.780673</v>
      </c>
      <c r="L147" s="4" t="n">
        <f aca="false">K147/C147</f>
        <v>15007.4917709236</v>
      </c>
      <c r="M147" s="4"/>
      <c r="N147" s="4"/>
      <c r="O147" s="4"/>
    </row>
    <row r="148" customFormat="false" ht="14.5" hidden="false" customHeight="false" outlineLevel="0" collapsed="false">
      <c r="C148" s="5"/>
      <c r="M148" s="4"/>
      <c r="N148" s="4"/>
      <c r="O148" s="4"/>
    </row>
    <row r="149" customFormat="false" ht="13.8" hidden="false" customHeight="false" outlineLevel="0" collapsed="false">
      <c r="A149" s="0" t="s">
        <v>42</v>
      </c>
      <c r="B149" s="0" t="s">
        <v>16</v>
      </c>
      <c r="C149" s="0" t="n">
        <v>98543</v>
      </c>
      <c r="D149" s="1" t="n">
        <v>25.8078055</v>
      </c>
      <c r="E149" s="1" t="n">
        <v>20</v>
      </c>
      <c r="F149" s="1" t="n">
        <f aca="false">D149*E149</f>
        <v>516.15611</v>
      </c>
      <c r="G149" s="1" t="n">
        <v>613</v>
      </c>
      <c r="H149" s="1" t="n">
        <f aca="false">G149*340</f>
        <v>208420</v>
      </c>
      <c r="I149" s="1" t="n">
        <v>6.022E+023</v>
      </c>
      <c r="J149" s="1" t="n">
        <f aca="false">I149/H149</f>
        <v>2.88935802706074E+018</v>
      </c>
      <c r="K149" s="1" t="n">
        <f aca="false">J149*F149/1000000000000</f>
        <v>1491359799.64495</v>
      </c>
      <c r="L149" s="4" t="n">
        <f aca="false">K149/C149</f>
        <v>15134.1018605578</v>
      </c>
      <c r="M149" s="4" t="n">
        <f aca="false">AVERAGE(L149:L154)</f>
        <v>15164.583582691</v>
      </c>
      <c r="N149" s="4" t="n">
        <f aca="false">STDEVA(L149:L154)</f>
        <v>4311.49202518227</v>
      </c>
      <c r="O149" s="4" t="n">
        <f aca="false">N149*100/M149</f>
        <v>28.4313248805819</v>
      </c>
    </row>
    <row r="150" customFormat="false" ht="13.8" hidden="false" customHeight="false" outlineLevel="0" collapsed="false">
      <c r="A150" s="0" t="s">
        <v>42</v>
      </c>
      <c r="B150" s="0" t="s">
        <v>17</v>
      </c>
      <c r="C150" s="0" t="n">
        <v>81346</v>
      </c>
      <c r="D150" s="1" t="n">
        <v>14.993974</v>
      </c>
      <c r="E150" s="1" t="n">
        <v>20</v>
      </c>
      <c r="F150" s="1" t="n">
        <f aca="false">D150*E150</f>
        <v>299.87948</v>
      </c>
      <c r="G150" s="1" t="n">
        <v>301</v>
      </c>
      <c r="H150" s="1" t="n">
        <f aca="false">G150*340</f>
        <v>102340</v>
      </c>
      <c r="I150" s="1" t="n">
        <v>6.022E+023</v>
      </c>
      <c r="J150" s="1" t="n">
        <f aca="false">I150/H150</f>
        <v>5.8843072112566E+018</v>
      </c>
      <c r="K150" s="1" t="n">
        <f aca="false">J150*F150/1000000000000</f>
        <v>1764582986.67188</v>
      </c>
      <c r="L150" s="4" t="n">
        <f aca="false">K150/C150</f>
        <v>21692.3141478607</v>
      </c>
      <c r="M150" s="4"/>
      <c r="N150" s="4"/>
      <c r="O150" s="4"/>
    </row>
    <row r="151" customFormat="false" ht="13.8" hidden="false" customHeight="false" outlineLevel="0" collapsed="false">
      <c r="A151" s="0" t="s">
        <v>42</v>
      </c>
      <c r="B151" s="0" t="s">
        <v>18</v>
      </c>
      <c r="C151" s="0" t="n">
        <v>37129</v>
      </c>
      <c r="D151" s="1" t="n">
        <v>14.2306605</v>
      </c>
      <c r="E151" s="1" t="n">
        <v>20</v>
      </c>
      <c r="F151" s="1" t="n">
        <f aca="false">D151*E151</f>
        <v>284.61321</v>
      </c>
      <c r="G151" s="1" t="n">
        <v>1504</v>
      </c>
      <c r="H151" s="1" t="n">
        <f aca="false">G151*340</f>
        <v>511360</v>
      </c>
      <c r="I151" s="1" t="n">
        <v>6.022E+023</v>
      </c>
      <c r="J151" s="1" t="n">
        <f aca="false">I151/H151</f>
        <v>1.17764392991239E+018</v>
      </c>
      <c r="K151" s="1" t="n">
        <f aca="false">J151*F151/1000000000000</f>
        <v>335173019.129381</v>
      </c>
      <c r="L151" s="4" t="n">
        <f aca="false">K151/C151</f>
        <v>9027.25683776511</v>
      </c>
      <c r="M151" s="4"/>
      <c r="N151" s="4"/>
      <c r="O151" s="4"/>
    </row>
    <row r="152" customFormat="false" ht="13.8" hidden="false" customHeight="false" outlineLevel="0" collapsed="false">
      <c r="A152" s="0" t="s">
        <v>42</v>
      </c>
      <c r="B152" s="0" t="s">
        <v>19</v>
      </c>
      <c r="C152" s="0" t="n">
        <v>61529</v>
      </c>
      <c r="D152" s="1" t="n">
        <v>22.149535</v>
      </c>
      <c r="E152" s="1" t="n">
        <v>20</v>
      </c>
      <c r="F152" s="1" t="n">
        <f aca="false">D152*E152</f>
        <v>442.9907</v>
      </c>
      <c r="G152" s="1" t="n">
        <v>1000</v>
      </c>
      <c r="H152" s="1" t="n">
        <f aca="false">G152*340</f>
        <v>340000</v>
      </c>
      <c r="I152" s="1" t="n">
        <v>6.022E+023</v>
      </c>
      <c r="J152" s="1" t="n">
        <f aca="false">I152/H152</f>
        <v>1.77117647058824E+018</v>
      </c>
      <c r="K152" s="1" t="n">
        <f aca="false">J152*F152/1000000000000</f>
        <v>784614704.529412</v>
      </c>
      <c r="L152" s="4" t="n">
        <f aca="false">K152/C152</f>
        <v>12751.9495608479</v>
      </c>
      <c r="M152" s="4"/>
      <c r="N152" s="4"/>
      <c r="O152" s="4"/>
    </row>
    <row r="153" customFormat="false" ht="13.8" hidden="false" customHeight="false" outlineLevel="0" collapsed="false">
      <c r="A153" s="0" t="s">
        <v>42</v>
      </c>
      <c r="B153" s="0" t="s">
        <v>20</v>
      </c>
      <c r="C153" s="0" t="n">
        <v>55793</v>
      </c>
      <c r="D153" s="1" t="n">
        <v>22.246123</v>
      </c>
      <c r="E153" s="1" t="n">
        <v>20</v>
      </c>
      <c r="F153" s="1" t="n">
        <f aca="false">D153*E153</f>
        <v>444.92246</v>
      </c>
      <c r="G153" s="1" t="n">
        <v>964</v>
      </c>
      <c r="H153" s="1" t="n">
        <f aca="false">G153*340</f>
        <v>327760</v>
      </c>
      <c r="I153" s="1" t="n">
        <v>6.022E+023</v>
      </c>
      <c r="J153" s="1" t="n">
        <f aca="false">I153/H153</f>
        <v>1.83731999023676E+018</v>
      </c>
      <c r="K153" s="1" t="n">
        <f aca="false">J153*F153/1000000000000</f>
        <v>817464929.863315</v>
      </c>
      <c r="L153" s="4" t="n">
        <f aca="false">K153/C153</f>
        <v>14651.7471701345</v>
      </c>
      <c r="M153" s="4"/>
      <c r="N153" s="4"/>
      <c r="O153" s="4"/>
    </row>
    <row r="154" customFormat="false" ht="13.8" hidden="false" customHeight="false" outlineLevel="0" collapsed="false">
      <c r="A154" s="0" t="s">
        <v>42</v>
      </c>
      <c r="B154" s="0" t="s">
        <v>21</v>
      </c>
      <c r="C154" s="0" t="n">
        <v>47338</v>
      </c>
      <c r="D154" s="1" t="n">
        <v>23.480303</v>
      </c>
      <c r="E154" s="1" t="n">
        <v>20</v>
      </c>
      <c r="F154" s="1" t="n">
        <f aca="false">D154*E154</f>
        <v>469.60606</v>
      </c>
      <c r="G154" s="1" t="n">
        <v>991</v>
      </c>
      <c r="H154" s="1" t="n">
        <f aca="false">G154*340</f>
        <v>336940</v>
      </c>
      <c r="I154" s="1" t="n">
        <v>6.022E+023</v>
      </c>
      <c r="J154" s="1" t="n">
        <f aca="false">I154/H154</f>
        <v>1.78726182703152E+018</v>
      </c>
      <c r="K154" s="1" t="n">
        <f aca="false">J154*F154/1000000000000</f>
        <v>839308984.780673</v>
      </c>
      <c r="L154" s="4" t="n">
        <f aca="false">K154/C154</f>
        <v>17730.13191898</v>
      </c>
      <c r="M154" s="4"/>
      <c r="N154" s="4"/>
      <c r="O154" s="4"/>
    </row>
    <row r="155" customFormat="false" ht="14.5" hidden="false" customHeight="false" outlineLevel="0" collapsed="false">
      <c r="C155" s="5"/>
      <c r="M155" s="4"/>
      <c r="N155" s="4"/>
      <c r="O155" s="4"/>
    </row>
    <row r="156" customFormat="false" ht="13.8" hidden="false" customHeight="false" outlineLevel="0" collapsed="false">
      <c r="A156" s="0" t="s">
        <v>43</v>
      </c>
      <c r="B156" s="0" t="s">
        <v>16</v>
      </c>
      <c r="C156" s="0" t="n">
        <v>86459</v>
      </c>
      <c r="D156" s="1" t="n">
        <v>25.8078055</v>
      </c>
      <c r="E156" s="1" t="n">
        <v>20</v>
      </c>
      <c r="F156" s="1" t="n">
        <f aca="false">D156*E156</f>
        <v>516.15611</v>
      </c>
      <c r="G156" s="1" t="n">
        <v>613</v>
      </c>
      <c r="H156" s="1" t="n">
        <f aca="false">G156*340</f>
        <v>208420</v>
      </c>
      <c r="I156" s="1" t="n">
        <v>6.022E+023</v>
      </c>
      <c r="J156" s="1" t="n">
        <f aca="false">I156/H156</f>
        <v>2.88935802706074E+018</v>
      </c>
      <c r="K156" s="1" t="n">
        <f aca="false">J156*F156/1000000000000</f>
        <v>1491359799.64495</v>
      </c>
      <c r="L156" s="4" t="n">
        <f aca="false">K156/C156</f>
        <v>17249.3297360014</v>
      </c>
      <c r="M156" s="4" t="n">
        <f aca="false">AVERAGE(L156:L161)</f>
        <v>17692.5636770095</v>
      </c>
      <c r="N156" s="4" t="n">
        <f aca="false">STDEVA(L156:L161)</f>
        <v>1829.88558084823</v>
      </c>
      <c r="O156" s="4" t="n">
        <f aca="false">N156*100/M156</f>
        <v>10.3426818987576</v>
      </c>
    </row>
    <row r="157" customFormat="false" ht="13.8" hidden="false" customHeight="false" outlineLevel="0" collapsed="false">
      <c r="A157" s="0" t="s">
        <v>43</v>
      </c>
      <c r="B157" s="0" t="s">
        <v>17</v>
      </c>
      <c r="C157" s="0" t="n">
        <v>86015</v>
      </c>
      <c r="D157" s="1" t="n">
        <v>14.993974</v>
      </c>
      <c r="E157" s="1" t="n">
        <v>20</v>
      </c>
      <c r="F157" s="1" t="n">
        <f aca="false">D157*E157</f>
        <v>299.87948</v>
      </c>
      <c r="G157" s="1" t="n">
        <v>301</v>
      </c>
      <c r="H157" s="1" t="n">
        <f aca="false">G157*340</f>
        <v>102340</v>
      </c>
      <c r="I157" s="1" t="n">
        <v>6.022E+023</v>
      </c>
      <c r="J157" s="1" t="n">
        <f aca="false">I157/H157</f>
        <v>5.8843072112566E+018</v>
      </c>
      <c r="K157" s="1" t="n">
        <f aca="false">J157*F157/1000000000000</f>
        <v>1764582986.67188</v>
      </c>
      <c r="L157" s="4" t="n">
        <f aca="false">K157/C157</f>
        <v>20514.8286539775</v>
      </c>
      <c r="M157" s="4"/>
      <c r="N157" s="4"/>
      <c r="O157" s="4"/>
    </row>
    <row r="158" customFormat="false" ht="13.8" hidden="false" customHeight="false" outlineLevel="0" collapsed="false">
      <c r="A158" s="0" t="s">
        <v>43</v>
      </c>
      <c r="B158" s="0" t="s">
        <v>18</v>
      </c>
      <c r="C158" s="0" t="n">
        <v>18819</v>
      </c>
      <c r="D158" s="1" t="n">
        <v>14.2306605</v>
      </c>
      <c r="E158" s="1" t="n">
        <v>20</v>
      </c>
      <c r="F158" s="1" t="n">
        <f aca="false">D158*E158</f>
        <v>284.61321</v>
      </c>
      <c r="G158" s="1" t="n">
        <v>1504</v>
      </c>
      <c r="H158" s="1" t="n">
        <f aca="false">G158*340</f>
        <v>511360</v>
      </c>
      <c r="I158" s="1" t="n">
        <v>6.022E+023</v>
      </c>
      <c r="J158" s="1" t="n">
        <f aca="false">I158/H158</f>
        <v>1.17764392991239E+018</v>
      </c>
      <c r="K158" s="1" t="n">
        <f aca="false">J158*F158/1000000000000</f>
        <v>335173019.129381</v>
      </c>
      <c r="L158" s="4" t="n">
        <f aca="false">K158/C158</f>
        <v>17810.3522572602</v>
      </c>
      <c r="M158" s="4"/>
      <c r="N158" s="4"/>
      <c r="O158" s="4"/>
    </row>
    <row r="159" customFormat="false" ht="13.8" hidden="false" customHeight="false" outlineLevel="0" collapsed="false">
      <c r="A159" s="0" t="s">
        <v>43</v>
      </c>
      <c r="B159" s="0" t="s">
        <v>19</v>
      </c>
      <c r="C159" s="0" t="n">
        <v>45087</v>
      </c>
      <c r="D159" s="1" t="n">
        <v>22.149535</v>
      </c>
      <c r="E159" s="1" t="n">
        <v>20</v>
      </c>
      <c r="F159" s="1" t="n">
        <f aca="false">D159*E159</f>
        <v>442.9907</v>
      </c>
      <c r="G159" s="1" t="n">
        <v>1000</v>
      </c>
      <c r="H159" s="1" t="n">
        <f aca="false">G159*340</f>
        <v>340000</v>
      </c>
      <c r="I159" s="1" t="n">
        <v>6.022E+023</v>
      </c>
      <c r="J159" s="1" t="n">
        <f aca="false">I159/H159</f>
        <v>1.77117647058824E+018</v>
      </c>
      <c r="K159" s="1" t="n">
        <f aca="false">J159*F159/1000000000000</f>
        <v>784614704.529412</v>
      </c>
      <c r="L159" s="4" t="n">
        <f aca="false">K159/C159</f>
        <v>17402.2379960834</v>
      </c>
      <c r="M159" s="4"/>
      <c r="N159" s="4"/>
      <c r="O159" s="4"/>
    </row>
    <row r="160" customFormat="false" ht="13.8" hidden="false" customHeight="false" outlineLevel="0" collapsed="false">
      <c r="A160" s="0" t="s">
        <v>43</v>
      </c>
      <c r="B160" s="0" t="s">
        <v>20</v>
      </c>
      <c r="C160" s="0" t="n">
        <v>55047</v>
      </c>
      <c r="D160" s="1" t="n">
        <v>22.246123</v>
      </c>
      <c r="E160" s="1" t="n">
        <v>20</v>
      </c>
      <c r="F160" s="1" t="n">
        <f aca="false">D160*E160</f>
        <v>444.92246</v>
      </c>
      <c r="G160" s="1" t="n">
        <v>964</v>
      </c>
      <c r="H160" s="1" t="n">
        <f aca="false">G160*340</f>
        <v>327760</v>
      </c>
      <c r="I160" s="1" t="n">
        <v>6.022E+023</v>
      </c>
      <c r="J160" s="1" t="n">
        <f aca="false">I160/H160</f>
        <v>1.83731999023676E+018</v>
      </c>
      <c r="K160" s="1" t="n">
        <f aca="false">J160*F160/1000000000000</f>
        <v>817464929.863315</v>
      </c>
      <c r="L160" s="4" t="n">
        <f aca="false">K160/C160</f>
        <v>14850.3084611934</v>
      </c>
      <c r="M160" s="4"/>
      <c r="N160" s="4"/>
      <c r="O160" s="4"/>
    </row>
    <row r="161" customFormat="false" ht="13.8" hidden="false" customHeight="false" outlineLevel="0" collapsed="false">
      <c r="A161" s="0" t="s">
        <v>43</v>
      </c>
      <c r="B161" s="0" t="s">
        <v>21</v>
      </c>
      <c r="C161" s="0" t="n">
        <v>45793</v>
      </c>
      <c r="D161" s="1" t="n">
        <v>23.480303</v>
      </c>
      <c r="E161" s="1" t="n">
        <v>20</v>
      </c>
      <c r="F161" s="1" t="n">
        <f aca="false">D161*E161</f>
        <v>469.60606</v>
      </c>
      <c r="G161" s="1" t="n">
        <v>991</v>
      </c>
      <c r="H161" s="1" t="n">
        <f aca="false">G161*340</f>
        <v>336940</v>
      </c>
      <c r="I161" s="1" t="n">
        <v>6.022E+023</v>
      </c>
      <c r="J161" s="1" t="n">
        <f aca="false">I161/H161</f>
        <v>1.78726182703152E+018</v>
      </c>
      <c r="K161" s="1" t="n">
        <f aca="false">J161*F161/1000000000000</f>
        <v>839308984.780673</v>
      </c>
      <c r="L161" s="4" t="n">
        <f aca="false">K161/C161</f>
        <v>18328.324957541</v>
      </c>
      <c r="M161" s="4"/>
      <c r="N161" s="4"/>
      <c r="O161" s="4"/>
    </row>
    <row r="162" customFormat="false" ht="14.5" hidden="false" customHeight="false" outlineLevel="0" collapsed="false">
      <c r="C162" s="5"/>
      <c r="M162" s="4"/>
      <c r="N162" s="4"/>
      <c r="O162" s="4"/>
    </row>
    <row r="163" customFormat="false" ht="13.8" hidden="false" customHeight="false" outlineLevel="0" collapsed="false">
      <c r="A163" s="0" t="s">
        <v>44</v>
      </c>
      <c r="B163" s="0" t="s">
        <v>16</v>
      </c>
      <c r="C163" s="0" t="n">
        <v>102358</v>
      </c>
      <c r="D163" s="1" t="n">
        <v>25.8078055</v>
      </c>
      <c r="E163" s="1" t="n">
        <v>20</v>
      </c>
      <c r="F163" s="1" t="n">
        <f aca="false">D163*E163</f>
        <v>516.15611</v>
      </c>
      <c r="G163" s="1" t="n">
        <v>613</v>
      </c>
      <c r="H163" s="1" t="n">
        <f aca="false">G163*340</f>
        <v>208420</v>
      </c>
      <c r="I163" s="1" t="n">
        <v>6.022E+023</v>
      </c>
      <c r="J163" s="1" t="n">
        <f aca="false">I163/H163</f>
        <v>2.88935802706074E+018</v>
      </c>
      <c r="K163" s="1" t="n">
        <f aca="false">J163*F163/1000000000000</f>
        <v>1491359799.64495</v>
      </c>
      <c r="L163" s="4" t="n">
        <f aca="false">K163/C163</f>
        <v>14570.0365349552</v>
      </c>
      <c r="M163" s="4" t="n">
        <f aca="false">AVERAGE(L163:L168)</f>
        <v>14820.1945290757</v>
      </c>
      <c r="N163" s="4" t="n">
        <f aca="false">STDEVA(L163:L168)</f>
        <v>2098.17194687093</v>
      </c>
      <c r="O163" s="4" t="n">
        <f aca="false">N163*100/M163</f>
        <v>14.1575196111936</v>
      </c>
    </row>
    <row r="164" customFormat="false" ht="13.8" hidden="false" customHeight="false" outlineLevel="0" collapsed="false">
      <c r="A164" s="0" t="s">
        <v>44</v>
      </c>
      <c r="B164" s="0" t="s">
        <v>17</v>
      </c>
      <c r="C164" s="0" t="n">
        <v>96569</v>
      </c>
      <c r="D164" s="1" t="n">
        <v>14.993974</v>
      </c>
      <c r="E164" s="1" t="n">
        <v>20</v>
      </c>
      <c r="F164" s="1" t="n">
        <f aca="false">D164*E164</f>
        <v>299.87948</v>
      </c>
      <c r="G164" s="1" t="n">
        <v>301</v>
      </c>
      <c r="H164" s="1" t="n">
        <f aca="false">G164*340</f>
        <v>102340</v>
      </c>
      <c r="I164" s="1" t="n">
        <v>6.022E+023</v>
      </c>
      <c r="J164" s="1" t="n">
        <f aca="false">I164/H164</f>
        <v>5.8843072112566E+018</v>
      </c>
      <c r="K164" s="1" t="n">
        <f aca="false">J164*F164/1000000000000</f>
        <v>1764582986.67188</v>
      </c>
      <c r="L164" s="4" t="n">
        <f aca="false">K164/C164</f>
        <v>18272.7685558707</v>
      </c>
      <c r="M164" s="4"/>
      <c r="N164" s="4"/>
      <c r="O164" s="4"/>
    </row>
    <row r="165" customFormat="false" ht="13.8" hidden="false" customHeight="false" outlineLevel="0" collapsed="false">
      <c r="A165" s="0" t="s">
        <v>44</v>
      </c>
      <c r="B165" s="0" t="s">
        <v>18</v>
      </c>
      <c r="C165" s="0" t="n">
        <v>26618</v>
      </c>
      <c r="D165" s="1" t="n">
        <v>14.2306605</v>
      </c>
      <c r="E165" s="1" t="n">
        <v>20</v>
      </c>
      <c r="F165" s="1" t="n">
        <f aca="false">D165*E165</f>
        <v>284.61321</v>
      </c>
      <c r="G165" s="1" t="n">
        <v>1504</v>
      </c>
      <c r="H165" s="1" t="n">
        <f aca="false">G165*340</f>
        <v>511360</v>
      </c>
      <c r="I165" s="1" t="n">
        <v>6.022E+023</v>
      </c>
      <c r="J165" s="1" t="n">
        <f aca="false">I165/H165</f>
        <v>1.17764392991239E+018</v>
      </c>
      <c r="K165" s="1" t="n">
        <f aca="false">J165*F165/1000000000000</f>
        <v>335173019.129381</v>
      </c>
      <c r="L165" s="4" t="n">
        <f aca="false">K165/C165</f>
        <v>12591.9685599737</v>
      </c>
      <c r="M165" s="4"/>
      <c r="N165" s="4"/>
      <c r="O165" s="4"/>
    </row>
    <row r="166" customFormat="false" ht="13.8" hidden="false" customHeight="false" outlineLevel="0" collapsed="false">
      <c r="A166" s="0" t="s">
        <v>44</v>
      </c>
      <c r="B166" s="0" t="s">
        <v>19</v>
      </c>
      <c r="C166" s="0" t="n">
        <v>59715</v>
      </c>
      <c r="D166" s="1" t="n">
        <v>22.149535</v>
      </c>
      <c r="E166" s="1" t="n">
        <v>20</v>
      </c>
      <c r="F166" s="1" t="n">
        <f aca="false">D166*E166</f>
        <v>442.9907</v>
      </c>
      <c r="G166" s="1" t="n">
        <v>1000</v>
      </c>
      <c r="H166" s="1" t="n">
        <f aca="false">G166*340</f>
        <v>340000</v>
      </c>
      <c r="I166" s="1" t="n">
        <v>6.022E+023</v>
      </c>
      <c r="J166" s="1" t="n">
        <f aca="false">I166/H166</f>
        <v>1.77117647058824E+018</v>
      </c>
      <c r="K166" s="1" t="n">
        <f aca="false">J166*F166/1000000000000</f>
        <v>784614704.529412</v>
      </c>
      <c r="L166" s="4" t="n">
        <f aca="false">K166/C166</f>
        <v>13139.3235289192</v>
      </c>
      <c r="M166" s="4"/>
      <c r="N166" s="4"/>
      <c r="O166" s="4"/>
    </row>
    <row r="167" customFormat="false" ht="13.8" hidden="false" customHeight="false" outlineLevel="0" collapsed="false">
      <c r="A167" s="0" t="s">
        <v>44</v>
      </c>
      <c r="B167" s="0" t="s">
        <v>20</v>
      </c>
      <c r="C167" s="0" t="n">
        <v>57664</v>
      </c>
      <c r="D167" s="1" t="n">
        <v>22.246123</v>
      </c>
      <c r="E167" s="1" t="n">
        <v>20</v>
      </c>
      <c r="F167" s="1" t="n">
        <f aca="false">D167*E167</f>
        <v>444.92246</v>
      </c>
      <c r="G167" s="1" t="n">
        <v>964</v>
      </c>
      <c r="H167" s="1" t="n">
        <f aca="false">G167*340</f>
        <v>327760</v>
      </c>
      <c r="I167" s="1" t="n">
        <v>6.022E+023</v>
      </c>
      <c r="J167" s="1" t="n">
        <f aca="false">I167/H167</f>
        <v>1.83731999023676E+018</v>
      </c>
      <c r="K167" s="1" t="n">
        <f aca="false">J167*F167/1000000000000</f>
        <v>817464929.863315</v>
      </c>
      <c r="L167" s="4" t="n">
        <f aca="false">K167/C167</f>
        <v>14176.3479790392</v>
      </c>
      <c r="M167" s="4"/>
      <c r="N167" s="4"/>
      <c r="O167" s="4"/>
    </row>
    <row r="168" customFormat="false" ht="13.8" hidden="false" customHeight="false" outlineLevel="0" collapsed="false">
      <c r="A168" s="0" t="s">
        <v>44</v>
      </c>
      <c r="B168" s="0" t="s">
        <v>21</v>
      </c>
      <c r="C168" s="0" t="n">
        <v>51903</v>
      </c>
      <c r="D168" s="1" t="n">
        <v>23.480303</v>
      </c>
      <c r="E168" s="1" t="n">
        <v>20</v>
      </c>
      <c r="F168" s="1" t="n">
        <f aca="false">D168*E168</f>
        <v>469.60606</v>
      </c>
      <c r="G168" s="1" t="n">
        <v>991</v>
      </c>
      <c r="H168" s="1" t="n">
        <f aca="false">G168*340</f>
        <v>336940</v>
      </c>
      <c r="I168" s="1" t="n">
        <v>6.022E+023</v>
      </c>
      <c r="J168" s="1" t="n">
        <f aca="false">I168/H168</f>
        <v>1.78726182703152E+018</v>
      </c>
      <c r="K168" s="1" t="n">
        <f aca="false">J168*F168/1000000000000</f>
        <v>839308984.780673</v>
      </c>
      <c r="L168" s="4" t="n">
        <f aca="false">K168/C168</f>
        <v>16170.7220156961</v>
      </c>
      <c r="M168" s="4"/>
      <c r="N168" s="4"/>
      <c r="O168" s="4"/>
    </row>
    <row r="169" customFormat="false" ht="14.5" hidden="false" customHeight="false" outlineLevel="0" collapsed="false">
      <c r="C169" s="5"/>
      <c r="M169" s="4"/>
      <c r="N169" s="4"/>
      <c r="O169" s="4"/>
    </row>
    <row r="170" customFormat="false" ht="13.8" hidden="false" customHeight="false" outlineLevel="0" collapsed="false">
      <c r="A170" s="0" t="s">
        <v>45</v>
      </c>
      <c r="B170" s="0" t="s">
        <v>16</v>
      </c>
      <c r="C170" s="0" t="n">
        <v>146095</v>
      </c>
      <c r="D170" s="1" t="n">
        <v>25.8078055</v>
      </c>
      <c r="E170" s="1" t="n">
        <v>20</v>
      </c>
      <c r="F170" s="1" t="n">
        <f aca="false">D170*E170</f>
        <v>516.15611</v>
      </c>
      <c r="G170" s="1" t="n">
        <v>613</v>
      </c>
      <c r="H170" s="1" t="n">
        <f aca="false">G170*340</f>
        <v>208420</v>
      </c>
      <c r="I170" s="1" t="n">
        <v>6.022E+023</v>
      </c>
      <c r="J170" s="1" t="n">
        <f aca="false">I170/H170</f>
        <v>2.88935802706074E+018</v>
      </c>
      <c r="K170" s="1" t="n">
        <f aca="false">J170*F170/1000000000000</f>
        <v>1491359799.64495</v>
      </c>
      <c r="L170" s="4" t="n">
        <f aca="false">K170/C170</f>
        <v>10208.150858311</v>
      </c>
      <c r="M170" s="4" t="n">
        <f aca="false">AVERAGE(L170:L175)</f>
        <v>10315.7093524298</v>
      </c>
      <c r="N170" s="4" t="n">
        <f aca="false">STDEVA(L170:L175)</f>
        <v>1307.98806891019</v>
      </c>
      <c r="O170" s="4" t="n">
        <f aca="false">N170*100/M170</f>
        <v>12.6795746586453</v>
      </c>
    </row>
    <row r="171" customFormat="false" ht="13.8" hidden="false" customHeight="false" outlineLevel="0" collapsed="false">
      <c r="A171" s="0" t="s">
        <v>45</v>
      </c>
      <c r="B171" s="0" t="s">
        <v>17</v>
      </c>
      <c r="C171" s="0" t="n">
        <v>137419</v>
      </c>
      <c r="D171" s="1" t="n">
        <v>14.993974</v>
      </c>
      <c r="E171" s="1" t="n">
        <v>20</v>
      </c>
      <c r="F171" s="1" t="n">
        <f aca="false">D171*E171</f>
        <v>299.87948</v>
      </c>
      <c r="G171" s="1" t="n">
        <v>301</v>
      </c>
      <c r="H171" s="1" t="n">
        <f aca="false">G171*340</f>
        <v>102340</v>
      </c>
      <c r="I171" s="1" t="n">
        <v>6.022E+023</v>
      </c>
      <c r="J171" s="1" t="n">
        <f aca="false">I171/H171</f>
        <v>5.8843072112566E+018</v>
      </c>
      <c r="K171" s="1" t="n">
        <f aca="false">J171*F171/1000000000000</f>
        <v>1764582986.67188</v>
      </c>
      <c r="L171" s="4" t="n">
        <f aca="false">K171/C171</f>
        <v>12840.8952668254</v>
      </c>
      <c r="M171" s="4"/>
      <c r="N171" s="4"/>
      <c r="O171" s="4"/>
    </row>
    <row r="172" customFormat="false" ht="13.8" hidden="false" customHeight="false" outlineLevel="0" collapsed="false">
      <c r="A172" s="0" t="s">
        <v>45</v>
      </c>
      <c r="B172" s="0" t="s">
        <v>18</v>
      </c>
      <c r="C172" s="0" t="n">
        <v>32513</v>
      </c>
      <c r="D172" s="1" t="n">
        <v>14.2306605</v>
      </c>
      <c r="E172" s="1" t="n">
        <v>20</v>
      </c>
      <c r="F172" s="1" t="n">
        <f aca="false">D172*E172</f>
        <v>284.61321</v>
      </c>
      <c r="G172" s="1" t="n">
        <v>1504</v>
      </c>
      <c r="H172" s="1" t="n">
        <f aca="false">G172*340</f>
        <v>511360</v>
      </c>
      <c r="I172" s="1" t="n">
        <v>6.022E+023</v>
      </c>
      <c r="J172" s="1" t="n">
        <f aca="false">I172/H172</f>
        <v>1.17764392991239E+018</v>
      </c>
      <c r="K172" s="1" t="n">
        <f aca="false">J172*F172/1000000000000</f>
        <v>335173019.129381</v>
      </c>
      <c r="L172" s="4" t="n">
        <f aca="false">K172/C172</f>
        <v>10308.8924162452</v>
      </c>
      <c r="M172" s="4"/>
      <c r="N172" s="4"/>
      <c r="O172" s="4"/>
    </row>
    <row r="173" customFormat="false" ht="13.8" hidden="false" customHeight="false" outlineLevel="0" collapsed="false">
      <c r="A173" s="0" t="s">
        <v>45</v>
      </c>
      <c r="B173" s="0" t="s">
        <v>19</v>
      </c>
      <c r="C173" s="0" t="n">
        <v>83731</v>
      </c>
      <c r="D173" s="1" t="n">
        <v>22.149535</v>
      </c>
      <c r="E173" s="1" t="n">
        <v>20</v>
      </c>
      <c r="F173" s="1" t="n">
        <f aca="false">D173*E173</f>
        <v>442.9907</v>
      </c>
      <c r="G173" s="1" t="n">
        <v>1000</v>
      </c>
      <c r="H173" s="1" t="n">
        <f aca="false">G173*340</f>
        <v>340000</v>
      </c>
      <c r="I173" s="1" t="n">
        <v>6.022E+023</v>
      </c>
      <c r="J173" s="1" t="n">
        <f aca="false">I173/H173</f>
        <v>1.77117647058824E+018</v>
      </c>
      <c r="K173" s="1" t="n">
        <f aca="false">J173*F173/1000000000000</f>
        <v>784614704.529412</v>
      </c>
      <c r="L173" s="4" t="n">
        <f aca="false">K173/C173</f>
        <v>9370.65966642476</v>
      </c>
      <c r="M173" s="4"/>
      <c r="N173" s="4"/>
      <c r="O173" s="4"/>
    </row>
    <row r="174" customFormat="false" ht="13.8" hidden="false" customHeight="false" outlineLevel="0" collapsed="false">
      <c r="A174" s="0" t="s">
        <v>45</v>
      </c>
      <c r="B174" s="0" t="s">
        <v>20</v>
      </c>
      <c r="C174" s="0" t="n">
        <v>88206</v>
      </c>
      <c r="D174" s="1" t="n">
        <v>22.246123</v>
      </c>
      <c r="E174" s="1" t="n">
        <v>20</v>
      </c>
      <c r="F174" s="1" t="n">
        <f aca="false">D174*E174</f>
        <v>444.92246</v>
      </c>
      <c r="G174" s="1" t="n">
        <v>964</v>
      </c>
      <c r="H174" s="1" t="n">
        <f aca="false">G174*340</f>
        <v>327760</v>
      </c>
      <c r="I174" s="1" t="n">
        <v>6.022E+023</v>
      </c>
      <c r="J174" s="1" t="n">
        <f aca="false">I174/H174</f>
        <v>1.83731999023676E+018</v>
      </c>
      <c r="K174" s="1" t="n">
        <f aca="false">J174*F174/1000000000000</f>
        <v>817464929.863315</v>
      </c>
      <c r="L174" s="4" t="n">
        <f aca="false">K174/C174</f>
        <v>9267.67940801436</v>
      </c>
      <c r="M174" s="4"/>
      <c r="N174" s="4"/>
      <c r="O174" s="4"/>
    </row>
    <row r="175" customFormat="false" ht="13.8" hidden="false" customHeight="false" outlineLevel="0" collapsed="false">
      <c r="A175" s="0" t="s">
        <v>45</v>
      </c>
      <c r="B175" s="0" t="s">
        <v>21</v>
      </c>
      <c r="C175" s="0" t="n">
        <v>84796</v>
      </c>
      <c r="D175" s="1" t="n">
        <v>23.480303</v>
      </c>
      <c r="E175" s="1" t="n">
        <v>20</v>
      </c>
      <c r="F175" s="1" t="n">
        <f aca="false">D175*E175</f>
        <v>469.60606</v>
      </c>
      <c r="G175" s="1" t="n">
        <v>991</v>
      </c>
      <c r="H175" s="1" t="n">
        <f aca="false">G175*340</f>
        <v>336940</v>
      </c>
      <c r="I175" s="1" t="n">
        <v>6.022E+023</v>
      </c>
      <c r="J175" s="1" t="n">
        <f aca="false">I175/H175</f>
        <v>1.78726182703152E+018</v>
      </c>
      <c r="K175" s="1" t="n">
        <f aca="false">J175*F175/1000000000000</f>
        <v>839308984.780673</v>
      </c>
      <c r="L175" s="4" t="n">
        <f aca="false">K175/C175</f>
        <v>9897.97849875788</v>
      </c>
      <c r="M175" s="4"/>
      <c r="N175" s="4"/>
      <c r="O175" s="4"/>
    </row>
    <row r="176" customFormat="false" ht="14.5" hidden="false" customHeight="false" outlineLevel="0" collapsed="false">
      <c r="C176" s="5"/>
      <c r="M176" s="4"/>
      <c r="N176" s="4"/>
      <c r="O176" s="4"/>
    </row>
    <row r="177" customFormat="false" ht="13.8" hidden="false" customHeight="false" outlineLevel="0" collapsed="false">
      <c r="A177" s="0" t="s">
        <v>46</v>
      </c>
      <c r="B177" s="0" t="s">
        <v>16</v>
      </c>
      <c r="C177" s="0" t="n">
        <v>80188</v>
      </c>
      <c r="D177" s="1" t="n">
        <v>25.8078055</v>
      </c>
      <c r="E177" s="1" t="n">
        <v>20</v>
      </c>
      <c r="F177" s="1" t="n">
        <f aca="false">D177*E177</f>
        <v>516.15611</v>
      </c>
      <c r="G177" s="1" t="n">
        <v>613</v>
      </c>
      <c r="H177" s="1" t="n">
        <f aca="false">G177*340</f>
        <v>208420</v>
      </c>
      <c r="I177" s="1" t="n">
        <v>6.022E+023</v>
      </c>
      <c r="J177" s="1" t="n">
        <f aca="false">I177/H177</f>
        <v>2.88935802706074E+018</v>
      </c>
      <c r="K177" s="1" t="n">
        <f aca="false">J177*F177/1000000000000</f>
        <v>1491359799.64495</v>
      </c>
      <c r="L177" s="4" t="n">
        <f aca="false">K177/C177</f>
        <v>18598.2915105121</v>
      </c>
      <c r="M177" s="4" t="n">
        <f aca="false">AVERAGE(L177:L182)</f>
        <v>19522.6875441397</v>
      </c>
      <c r="N177" s="4" t="n">
        <f aca="false">STDEVA(L177:L182)</f>
        <v>4456.10618065104</v>
      </c>
      <c r="O177" s="4" t="n">
        <f aca="false">N177*100/M177</f>
        <v>22.8252701918014</v>
      </c>
    </row>
    <row r="178" customFormat="false" ht="13.8" hidden="false" customHeight="false" outlineLevel="0" collapsed="false">
      <c r="A178" s="0" t="s">
        <v>46</v>
      </c>
      <c r="B178" s="0" t="s">
        <v>17</v>
      </c>
      <c r="C178" s="0" t="n">
        <v>64649</v>
      </c>
      <c r="D178" s="1" t="n">
        <v>14.993974</v>
      </c>
      <c r="E178" s="1" t="n">
        <v>20</v>
      </c>
      <c r="F178" s="1" t="n">
        <f aca="false">D178*E178</f>
        <v>299.87948</v>
      </c>
      <c r="G178" s="1" t="n">
        <v>301</v>
      </c>
      <c r="H178" s="1" t="n">
        <f aca="false">G178*340</f>
        <v>102340</v>
      </c>
      <c r="I178" s="1" t="n">
        <v>6.022E+023</v>
      </c>
      <c r="J178" s="1" t="n">
        <f aca="false">I178/H178</f>
        <v>5.8843072112566E+018</v>
      </c>
      <c r="K178" s="1" t="n">
        <f aca="false">J178*F178/1000000000000</f>
        <v>1764582986.67188</v>
      </c>
      <c r="L178" s="4" t="n">
        <f aca="false">K178/C178</f>
        <v>27294.8226062565</v>
      </c>
      <c r="M178" s="4"/>
      <c r="N178" s="4"/>
      <c r="O178" s="4"/>
    </row>
    <row r="179" customFormat="false" ht="13.8" hidden="false" customHeight="false" outlineLevel="0" collapsed="false">
      <c r="A179" s="0" t="s">
        <v>46</v>
      </c>
      <c r="B179" s="0" t="s">
        <v>18</v>
      </c>
      <c r="C179" s="0" t="n">
        <v>21961</v>
      </c>
      <c r="D179" s="1" t="n">
        <v>14.2306605</v>
      </c>
      <c r="E179" s="1" t="n">
        <v>20</v>
      </c>
      <c r="F179" s="1" t="n">
        <f aca="false">D179*E179</f>
        <v>284.61321</v>
      </c>
      <c r="G179" s="1" t="n">
        <v>1504</v>
      </c>
      <c r="H179" s="1" t="n">
        <f aca="false">G179*340</f>
        <v>511360</v>
      </c>
      <c r="I179" s="1" t="n">
        <v>6.022E+023</v>
      </c>
      <c r="J179" s="1" t="n">
        <f aca="false">I179/H179</f>
        <v>1.17764392991239E+018</v>
      </c>
      <c r="K179" s="1" t="n">
        <f aca="false">J179*F179/1000000000000</f>
        <v>335173019.129381</v>
      </c>
      <c r="L179" s="4" t="n">
        <f aca="false">K179/C179</f>
        <v>15262.1929388179</v>
      </c>
      <c r="M179" s="4"/>
      <c r="N179" s="4"/>
      <c r="O179" s="4"/>
    </row>
    <row r="180" customFormat="false" ht="13.8" hidden="false" customHeight="false" outlineLevel="0" collapsed="false">
      <c r="A180" s="0" t="s">
        <v>46</v>
      </c>
      <c r="B180" s="0" t="s">
        <v>19</v>
      </c>
      <c r="C180" s="0" t="n">
        <v>43659</v>
      </c>
      <c r="D180" s="1" t="n">
        <v>22.149535</v>
      </c>
      <c r="E180" s="1" t="n">
        <v>20</v>
      </c>
      <c r="F180" s="1" t="n">
        <f aca="false">D180*E180</f>
        <v>442.9907</v>
      </c>
      <c r="G180" s="1" t="n">
        <v>1000</v>
      </c>
      <c r="H180" s="1" t="n">
        <f aca="false">G180*340</f>
        <v>340000</v>
      </c>
      <c r="I180" s="1" t="n">
        <v>6.022E+023</v>
      </c>
      <c r="J180" s="1" t="n">
        <f aca="false">I180/H180</f>
        <v>1.77117647058824E+018</v>
      </c>
      <c r="K180" s="1" t="n">
        <f aca="false">J180*F180/1000000000000</f>
        <v>784614704.529412</v>
      </c>
      <c r="L180" s="4" t="n">
        <f aca="false">K180/C180</f>
        <v>17971.4309656523</v>
      </c>
      <c r="M180" s="4"/>
      <c r="N180" s="4"/>
      <c r="O180" s="4"/>
    </row>
    <row r="181" customFormat="false" ht="13.8" hidden="false" customHeight="false" outlineLevel="0" collapsed="false">
      <c r="A181" s="0" t="s">
        <v>46</v>
      </c>
      <c r="B181" s="0" t="s">
        <v>20</v>
      </c>
      <c r="C181" s="0" t="n">
        <v>50789</v>
      </c>
      <c r="D181" s="1" t="n">
        <v>22.246123</v>
      </c>
      <c r="E181" s="1" t="n">
        <v>20</v>
      </c>
      <c r="F181" s="1" t="n">
        <f aca="false">D181*E181</f>
        <v>444.92246</v>
      </c>
      <c r="G181" s="1" t="n">
        <v>964</v>
      </c>
      <c r="H181" s="1" t="n">
        <f aca="false">G181*340</f>
        <v>327760</v>
      </c>
      <c r="I181" s="1" t="n">
        <v>6.022E+023</v>
      </c>
      <c r="J181" s="1" t="n">
        <f aca="false">I181/H181</f>
        <v>1.83731999023676E+018</v>
      </c>
      <c r="K181" s="1" t="n">
        <f aca="false">J181*F181/1000000000000</f>
        <v>817464929.863315</v>
      </c>
      <c r="L181" s="4" t="n">
        <f aca="false">K181/C181</f>
        <v>16095.314533921</v>
      </c>
      <c r="M181" s="4"/>
      <c r="N181" s="4"/>
      <c r="O181" s="4"/>
    </row>
    <row r="182" customFormat="false" ht="13.8" hidden="false" customHeight="false" outlineLevel="0" collapsed="false">
      <c r="A182" s="0" t="s">
        <v>46</v>
      </c>
      <c r="B182" s="0" t="s">
        <v>21</v>
      </c>
      <c r="C182" s="0" t="n">
        <v>38300</v>
      </c>
      <c r="D182" s="1" t="n">
        <v>23.480303</v>
      </c>
      <c r="E182" s="1" t="n">
        <v>20</v>
      </c>
      <c r="F182" s="1" t="n">
        <f aca="false">D182*E182</f>
        <v>469.60606</v>
      </c>
      <c r="G182" s="1" t="n">
        <v>991</v>
      </c>
      <c r="H182" s="1" t="n">
        <f aca="false">G182*340</f>
        <v>336940</v>
      </c>
      <c r="I182" s="1" t="n">
        <v>6.022E+023</v>
      </c>
      <c r="J182" s="1" t="n">
        <f aca="false">I182/H182</f>
        <v>1.78726182703152E+018</v>
      </c>
      <c r="K182" s="1" t="n">
        <f aca="false">J182*F182/1000000000000</f>
        <v>839308984.780673</v>
      </c>
      <c r="L182" s="4" t="n">
        <f aca="false">K182/C182</f>
        <v>21914.0727096781</v>
      </c>
      <c r="M182" s="4"/>
      <c r="N182" s="4"/>
      <c r="O182" s="4"/>
    </row>
    <row r="183" customFormat="false" ht="14.5" hidden="false" customHeight="false" outlineLevel="0" collapsed="false">
      <c r="C183" s="5"/>
      <c r="M183" s="4"/>
      <c r="N183" s="4"/>
      <c r="O183" s="4"/>
    </row>
    <row r="184" customFormat="false" ht="13.8" hidden="false" customHeight="false" outlineLevel="0" collapsed="false">
      <c r="A184" s="0" t="s">
        <v>47</v>
      </c>
      <c r="B184" s="0" t="s">
        <v>16</v>
      </c>
      <c r="C184" s="0" t="n">
        <v>104693</v>
      </c>
      <c r="D184" s="1" t="n">
        <v>25.8078055</v>
      </c>
      <c r="E184" s="1" t="n">
        <v>20</v>
      </c>
      <c r="F184" s="1" t="n">
        <f aca="false">D184*E184</f>
        <v>516.15611</v>
      </c>
      <c r="G184" s="1" t="n">
        <v>613</v>
      </c>
      <c r="H184" s="1" t="n">
        <f aca="false">G184*340</f>
        <v>208420</v>
      </c>
      <c r="I184" s="1" t="n">
        <v>6.022E+023</v>
      </c>
      <c r="J184" s="1" t="n">
        <f aca="false">I184/H184</f>
        <v>2.88935802706074E+018</v>
      </c>
      <c r="K184" s="1" t="n">
        <f aca="false">J184*F184/1000000000000</f>
        <v>1491359799.64495</v>
      </c>
      <c r="L184" s="4" t="n">
        <f aca="false">K184/C184</f>
        <v>14245.0765537806</v>
      </c>
      <c r="M184" s="4" t="n">
        <f aca="false">AVERAGE(L184:L189)</f>
        <v>13240.8269619377</v>
      </c>
      <c r="N184" s="4" t="n">
        <f aca="false">STDEVA(L184:L189)</f>
        <v>3348.98351513473</v>
      </c>
      <c r="O184" s="4" t="n">
        <f aca="false">N184*100/M184</f>
        <v>25.2928576497659</v>
      </c>
    </row>
    <row r="185" customFormat="false" ht="13.8" hidden="false" customHeight="false" outlineLevel="0" collapsed="false">
      <c r="A185" s="0" t="s">
        <v>47</v>
      </c>
      <c r="B185" s="0" t="s">
        <v>17</v>
      </c>
      <c r="C185" s="0" t="n">
        <v>101281</v>
      </c>
      <c r="D185" s="1" t="n">
        <v>14.993974</v>
      </c>
      <c r="E185" s="1" t="n">
        <v>20</v>
      </c>
      <c r="F185" s="1" t="n">
        <f aca="false">D185*E185</f>
        <v>299.87948</v>
      </c>
      <c r="G185" s="1" t="n">
        <v>301</v>
      </c>
      <c r="H185" s="1" t="n">
        <f aca="false">G185*340</f>
        <v>102340</v>
      </c>
      <c r="I185" s="1" t="n">
        <v>6.022E+023</v>
      </c>
      <c r="J185" s="1" t="n">
        <f aca="false">I185/H185</f>
        <v>5.8843072112566E+018</v>
      </c>
      <c r="K185" s="1" t="n">
        <f aca="false">J185*F185/1000000000000</f>
        <v>1764582986.67188</v>
      </c>
      <c r="L185" s="4" t="n">
        <f aca="false">K185/C185</f>
        <v>17422.6457743494</v>
      </c>
      <c r="M185" s="4"/>
      <c r="N185" s="4"/>
      <c r="O185" s="4"/>
    </row>
    <row r="186" customFormat="false" ht="13.8" hidden="false" customHeight="false" outlineLevel="0" collapsed="false">
      <c r="A186" s="0" t="s">
        <v>47</v>
      </c>
      <c r="B186" s="0" t="s">
        <v>18</v>
      </c>
      <c r="C186" s="0" t="n">
        <v>42985</v>
      </c>
      <c r="D186" s="1" t="n">
        <v>14.2306605</v>
      </c>
      <c r="E186" s="1" t="n">
        <v>20</v>
      </c>
      <c r="F186" s="1" t="n">
        <f aca="false">D186*E186</f>
        <v>284.61321</v>
      </c>
      <c r="G186" s="1" t="n">
        <v>1504</v>
      </c>
      <c r="H186" s="1" t="n">
        <f aca="false">G186*340</f>
        <v>511360</v>
      </c>
      <c r="I186" s="1" t="n">
        <v>6.022E+023</v>
      </c>
      <c r="J186" s="1" t="n">
        <f aca="false">I186/H186</f>
        <v>1.17764392991239E+018</v>
      </c>
      <c r="K186" s="1" t="n">
        <f aca="false">J186*F186/1000000000000</f>
        <v>335173019.129381</v>
      </c>
      <c r="L186" s="4" t="n">
        <f aca="false">K186/C186</f>
        <v>7797.44141280401</v>
      </c>
      <c r="M186" s="4"/>
      <c r="N186" s="4"/>
      <c r="O186" s="4"/>
    </row>
    <row r="187" customFormat="false" ht="13.8" hidden="false" customHeight="false" outlineLevel="0" collapsed="false">
      <c r="A187" s="0" t="s">
        <v>47</v>
      </c>
      <c r="B187" s="0" t="s">
        <v>19</v>
      </c>
      <c r="C187" s="0" t="n">
        <v>66020</v>
      </c>
      <c r="D187" s="1" t="n">
        <v>22.149535</v>
      </c>
      <c r="E187" s="1" t="n">
        <v>20</v>
      </c>
      <c r="F187" s="1" t="n">
        <f aca="false">D187*E187</f>
        <v>442.9907</v>
      </c>
      <c r="G187" s="1" t="n">
        <v>1000</v>
      </c>
      <c r="H187" s="1" t="n">
        <f aca="false">G187*340</f>
        <v>340000</v>
      </c>
      <c r="I187" s="1" t="n">
        <v>6.022E+023</v>
      </c>
      <c r="J187" s="1" t="n">
        <f aca="false">I187/H187</f>
        <v>1.77117647058824E+018</v>
      </c>
      <c r="K187" s="1" t="n">
        <f aca="false">J187*F187/1000000000000</f>
        <v>784614704.529412</v>
      </c>
      <c r="L187" s="4" t="n">
        <f aca="false">K187/C187</f>
        <v>11884.5002200759</v>
      </c>
      <c r="M187" s="4"/>
      <c r="N187" s="4"/>
      <c r="O187" s="4"/>
    </row>
    <row r="188" customFormat="false" ht="13.8" hidden="false" customHeight="false" outlineLevel="0" collapsed="false">
      <c r="A188" s="0" t="s">
        <v>47</v>
      </c>
      <c r="B188" s="0" t="s">
        <v>20</v>
      </c>
      <c r="C188" s="0" t="n">
        <v>65414</v>
      </c>
      <c r="D188" s="1" t="n">
        <v>22.246123</v>
      </c>
      <c r="E188" s="1" t="n">
        <v>20</v>
      </c>
      <c r="F188" s="1" t="n">
        <f aca="false">D188*E188</f>
        <v>444.92246</v>
      </c>
      <c r="G188" s="1" t="n">
        <v>964</v>
      </c>
      <c r="H188" s="1" t="n">
        <f aca="false">G188*340</f>
        <v>327760</v>
      </c>
      <c r="I188" s="1" t="n">
        <v>6.022E+023</v>
      </c>
      <c r="J188" s="1" t="n">
        <f aca="false">I188/H188</f>
        <v>1.83731999023676E+018</v>
      </c>
      <c r="K188" s="1" t="n">
        <f aca="false">J188*F188/1000000000000</f>
        <v>817464929.863315</v>
      </c>
      <c r="L188" s="4" t="n">
        <f aca="false">K188/C188</f>
        <v>12496.7886058537</v>
      </c>
      <c r="M188" s="4"/>
      <c r="N188" s="4"/>
      <c r="O188" s="4"/>
    </row>
    <row r="189" customFormat="false" ht="13.8" hidden="false" customHeight="false" outlineLevel="0" collapsed="false">
      <c r="A189" s="0" t="s">
        <v>47</v>
      </c>
      <c r="B189" s="0" t="s">
        <v>21</v>
      </c>
      <c r="C189" s="0" t="n">
        <v>53807</v>
      </c>
      <c r="D189" s="1" t="n">
        <v>23.480303</v>
      </c>
      <c r="E189" s="1" t="n">
        <v>20</v>
      </c>
      <c r="F189" s="1" t="n">
        <f aca="false">D189*E189</f>
        <v>469.60606</v>
      </c>
      <c r="G189" s="1" t="n">
        <v>991</v>
      </c>
      <c r="H189" s="1" t="n">
        <f aca="false">G189*340</f>
        <v>336940</v>
      </c>
      <c r="I189" s="1" t="n">
        <v>6.022E+023</v>
      </c>
      <c r="J189" s="1" t="n">
        <f aca="false">I189/H189</f>
        <v>1.78726182703152E+018</v>
      </c>
      <c r="K189" s="1" t="n">
        <f aca="false">J189*F189/1000000000000</f>
        <v>839308984.780673</v>
      </c>
      <c r="L189" s="4" t="n">
        <f aca="false">K189/C189</f>
        <v>15598.5092047628</v>
      </c>
      <c r="M189" s="4"/>
      <c r="N189" s="4"/>
      <c r="O189" s="4"/>
    </row>
    <row r="190" customFormat="false" ht="14.5" hidden="false" customHeight="false" outlineLevel="0" collapsed="false">
      <c r="C190" s="5"/>
      <c r="M190" s="4"/>
      <c r="N190" s="4"/>
      <c r="O190" s="4"/>
    </row>
    <row r="191" customFormat="false" ht="13.8" hidden="false" customHeight="false" outlineLevel="0" collapsed="false">
      <c r="A191" s="0" t="s">
        <v>48</v>
      </c>
      <c r="B191" s="0" t="s">
        <v>16</v>
      </c>
      <c r="C191" s="0" t="n">
        <v>103969</v>
      </c>
      <c r="D191" s="1" t="n">
        <v>25.8078055</v>
      </c>
      <c r="E191" s="1" t="n">
        <v>20</v>
      </c>
      <c r="F191" s="1" t="n">
        <f aca="false">D191*E191</f>
        <v>516.15611</v>
      </c>
      <c r="G191" s="1" t="n">
        <v>613</v>
      </c>
      <c r="H191" s="1" t="n">
        <f aca="false">G191*340</f>
        <v>208420</v>
      </c>
      <c r="I191" s="1" t="n">
        <v>6.022E+023</v>
      </c>
      <c r="J191" s="1" t="n">
        <f aca="false">I191/H191</f>
        <v>2.88935802706074E+018</v>
      </c>
      <c r="K191" s="1" t="n">
        <f aca="false">J191*F191/1000000000000</f>
        <v>1491359799.64495</v>
      </c>
      <c r="L191" s="4" t="n">
        <f aca="false">K191/C191</f>
        <v>14344.2737704984</v>
      </c>
      <c r="M191" s="4" t="n">
        <f aca="false">AVERAGE(L191:L196)</f>
        <v>14837.3793723562</v>
      </c>
      <c r="N191" s="4" t="n">
        <f aca="false">STDEVA(L191:L196)</f>
        <v>1380.53361032216</v>
      </c>
      <c r="O191" s="4" t="n">
        <f aca="false">N191*100/M191</f>
        <v>9.30443022097459</v>
      </c>
    </row>
    <row r="192" customFormat="false" ht="13.8" hidden="false" customHeight="false" outlineLevel="0" collapsed="false">
      <c r="A192" s="0" t="s">
        <v>48</v>
      </c>
      <c r="B192" s="0" t="s">
        <v>17</v>
      </c>
      <c r="C192" s="0" t="n">
        <v>103693</v>
      </c>
      <c r="D192" s="1" t="n">
        <v>14.993974</v>
      </c>
      <c r="E192" s="1" t="n">
        <v>20</v>
      </c>
      <c r="F192" s="1" t="n">
        <f aca="false">D192*E192</f>
        <v>299.87948</v>
      </c>
      <c r="G192" s="1" t="n">
        <v>301</v>
      </c>
      <c r="H192" s="1" t="n">
        <f aca="false">G192*340</f>
        <v>102340</v>
      </c>
      <c r="I192" s="1" t="n">
        <v>6.022E+023</v>
      </c>
      <c r="J192" s="1" t="n">
        <f aca="false">I192/H192</f>
        <v>5.8843072112566E+018</v>
      </c>
      <c r="K192" s="1" t="n">
        <f aca="false">J192*F192/1000000000000</f>
        <v>1764582986.67188</v>
      </c>
      <c r="L192" s="4" t="n">
        <f aca="false">K192/C192</f>
        <v>17017.3780937178</v>
      </c>
      <c r="M192" s="4"/>
      <c r="N192" s="4"/>
      <c r="O192" s="4"/>
    </row>
    <row r="193" customFormat="false" ht="13.8" hidden="false" customHeight="false" outlineLevel="0" collapsed="false">
      <c r="A193" s="0" t="s">
        <v>48</v>
      </c>
      <c r="B193" s="0" t="s">
        <v>18</v>
      </c>
      <c r="C193" s="0" t="n">
        <v>22589</v>
      </c>
      <c r="D193" s="1" t="n">
        <v>14.2306605</v>
      </c>
      <c r="E193" s="1" t="n">
        <v>20</v>
      </c>
      <c r="F193" s="1" t="n">
        <f aca="false">D193*E193</f>
        <v>284.61321</v>
      </c>
      <c r="G193" s="1" t="n">
        <v>1504</v>
      </c>
      <c r="H193" s="1" t="n">
        <f aca="false">G193*340</f>
        <v>511360</v>
      </c>
      <c r="I193" s="1" t="n">
        <v>6.022E+023</v>
      </c>
      <c r="J193" s="1" t="n">
        <f aca="false">I193/H193</f>
        <v>1.17764392991239E+018</v>
      </c>
      <c r="K193" s="1" t="n">
        <f aca="false">J193*F193/1000000000000</f>
        <v>335173019.129381</v>
      </c>
      <c r="L193" s="4" t="n">
        <f aca="false">K193/C193</f>
        <v>14837.8865434229</v>
      </c>
      <c r="M193" s="4"/>
      <c r="N193" s="4"/>
      <c r="O193" s="4"/>
    </row>
    <row r="194" customFormat="false" ht="13.8" hidden="false" customHeight="false" outlineLevel="0" collapsed="false">
      <c r="A194" s="0" t="s">
        <v>48</v>
      </c>
      <c r="B194" s="0" t="s">
        <v>19</v>
      </c>
      <c r="C194" s="0" t="n">
        <v>52580</v>
      </c>
      <c r="D194" s="1" t="n">
        <v>22.149535</v>
      </c>
      <c r="E194" s="1" t="n">
        <v>20</v>
      </c>
      <c r="F194" s="1" t="n">
        <f aca="false">D194*E194</f>
        <v>442.9907</v>
      </c>
      <c r="G194" s="1" t="n">
        <v>1000</v>
      </c>
      <c r="H194" s="1" t="n">
        <f aca="false">G194*340</f>
        <v>340000</v>
      </c>
      <c r="I194" s="1" t="n">
        <v>6.022E+023</v>
      </c>
      <c r="J194" s="1" t="n">
        <f aca="false">I194/H194</f>
        <v>1.77117647058824E+018</v>
      </c>
      <c r="K194" s="1" t="n">
        <f aca="false">J194*F194/1000000000000</f>
        <v>784614704.529412</v>
      </c>
      <c r="L194" s="4" t="n">
        <f aca="false">K194/C194</f>
        <v>14922.3032432372</v>
      </c>
      <c r="M194" s="4"/>
      <c r="N194" s="4"/>
      <c r="O194" s="4"/>
    </row>
    <row r="195" customFormat="false" ht="13.8" hidden="false" customHeight="false" outlineLevel="0" collapsed="false">
      <c r="A195" s="0" t="s">
        <v>48</v>
      </c>
      <c r="B195" s="0" t="s">
        <v>20</v>
      </c>
      <c r="C195" s="0" t="n">
        <v>64188</v>
      </c>
      <c r="D195" s="1" t="n">
        <v>22.246123</v>
      </c>
      <c r="E195" s="1" t="n">
        <v>20</v>
      </c>
      <c r="F195" s="1" t="n">
        <f aca="false">D195*E195</f>
        <v>444.92246</v>
      </c>
      <c r="G195" s="1" t="n">
        <v>964</v>
      </c>
      <c r="H195" s="1" t="n">
        <f aca="false">G195*340</f>
        <v>327760</v>
      </c>
      <c r="I195" s="1" t="n">
        <v>6.022E+023</v>
      </c>
      <c r="J195" s="1" t="n">
        <f aca="false">I195/H195</f>
        <v>1.83731999023676E+018</v>
      </c>
      <c r="K195" s="1" t="n">
        <f aca="false">J195*F195/1000000000000</f>
        <v>817464929.863315</v>
      </c>
      <c r="L195" s="4" t="n">
        <f aca="false">K195/C195</f>
        <v>12735.4790593774</v>
      </c>
      <c r="M195" s="4"/>
      <c r="N195" s="4"/>
      <c r="O195" s="4"/>
    </row>
    <row r="196" customFormat="false" ht="13.8" hidden="false" customHeight="false" outlineLevel="0" collapsed="false">
      <c r="A196" s="0" t="s">
        <v>48</v>
      </c>
      <c r="B196" s="0" t="s">
        <v>21</v>
      </c>
      <c r="C196" s="0" t="n">
        <v>55338</v>
      </c>
      <c r="D196" s="1" t="n">
        <v>23.480303</v>
      </c>
      <c r="E196" s="1" t="n">
        <v>20</v>
      </c>
      <c r="F196" s="1" t="n">
        <f aca="false">D196*E196</f>
        <v>469.60606</v>
      </c>
      <c r="G196" s="1" t="n">
        <v>991</v>
      </c>
      <c r="H196" s="1" t="n">
        <f aca="false">G196*340</f>
        <v>336940</v>
      </c>
      <c r="I196" s="1" t="n">
        <v>6.022E+023</v>
      </c>
      <c r="J196" s="1" t="n">
        <f aca="false">I196/H196</f>
        <v>1.78726182703152E+018</v>
      </c>
      <c r="K196" s="1" t="n">
        <f aca="false">J196*F196/1000000000000</f>
        <v>839308984.780673</v>
      </c>
      <c r="L196" s="4" t="n">
        <f aca="false">K196/C196</f>
        <v>15166.9555238836</v>
      </c>
      <c r="M196" s="4"/>
      <c r="N196" s="4"/>
      <c r="O196" s="4"/>
    </row>
    <row r="197" customFormat="false" ht="14.5" hidden="false" customHeight="false" outlineLevel="0" collapsed="false">
      <c r="C197" s="5"/>
      <c r="M197" s="4"/>
      <c r="N197" s="4"/>
      <c r="O197" s="4"/>
    </row>
    <row r="198" s="10" customFormat="true" ht="14.5" hidden="false" customHeight="false" outlineLevel="0" collapsed="false">
      <c r="A198" s="10" t="s">
        <v>49</v>
      </c>
      <c r="B198" s="10" t="s">
        <v>16</v>
      </c>
      <c r="C198" s="11"/>
      <c r="D198" s="12" t="n">
        <v>25.8078055</v>
      </c>
      <c r="E198" s="12" t="n">
        <v>20</v>
      </c>
      <c r="F198" s="12" t="n">
        <f aca="false">D198*E198</f>
        <v>516.15611</v>
      </c>
      <c r="G198" s="12" t="n">
        <v>613</v>
      </c>
      <c r="H198" s="12" t="n">
        <f aca="false">G198*340</f>
        <v>208420</v>
      </c>
      <c r="I198" s="12" t="n">
        <v>6.022E+023</v>
      </c>
      <c r="J198" s="12" t="n">
        <f aca="false">I198/H198</f>
        <v>2.88935802706074E+018</v>
      </c>
      <c r="K198" s="12" t="n">
        <f aca="false">J198*F198/1000000000000</f>
        <v>1491359799.64495</v>
      </c>
      <c r="L198" s="13" t="e">
        <f aca="false">K198/C198</f>
        <v>#DIV/0!</v>
      </c>
      <c r="M198" s="13" t="e">
        <f aca="false">AVERAGE(L198:L203)</f>
        <v>#DIV/0!</v>
      </c>
      <c r="N198" s="13" t="e">
        <f aca="false">STDEVA(L198:L203)</f>
        <v>#DIV/0!</v>
      </c>
      <c r="O198" s="13" t="e">
        <f aca="false">N198*100/M198</f>
        <v>#DIV/0!</v>
      </c>
    </row>
    <row r="199" s="10" customFormat="true" ht="14.5" hidden="false" customHeight="false" outlineLevel="0" collapsed="false">
      <c r="B199" s="10" t="s">
        <v>17</v>
      </c>
      <c r="C199" s="11"/>
      <c r="D199" s="12" t="n">
        <v>14.993974</v>
      </c>
      <c r="E199" s="12" t="n">
        <v>20</v>
      </c>
      <c r="F199" s="12" t="n">
        <f aca="false">D199*E199</f>
        <v>299.87948</v>
      </c>
      <c r="G199" s="12" t="n">
        <v>301</v>
      </c>
      <c r="H199" s="12" t="n">
        <f aca="false">G199*340</f>
        <v>102340</v>
      </c>
      <c r="I199" s="12" t="n">
        <v>6.022E+023</v>
      </c>
      <c r="J199" s="12" t="n">
        <f aca="false">I199/H199</f>
        <v>5.8843072112566E+018</v>
      </c>
      <c r="K199" s="12" t="n">
        <f aca="false">J199*F199/1000000000000</f>
        <v>1764582986.67188</v>
      </c>
      <c r="L199" s="13" t="e">
        <f aca="false">K199/C199</f>
        <v>#DIV/0!</v>
      </c>
      <c r="M199" s="13"/>
      <c r="N199" s="13"/>
      <c r="O199" s="13"/>
    </row>
    <row r="200" s="10" customFormat="true" ht="14.5" hidden="false" customHeight="false" outlineLevel="0" collapsed="false">
      <c r="B200" s="10" t="s">
        <v>18</v>
      </c>
      <c r="C200" s="11"/>
      <c r="D200" s="12" t="n">
        <v>14.2306605</v>
      </c>
      <c r="E200" s="12" t="n">
        <v>20</v>
      </c>
      <c r="F200" s="12" t="n">
        <f aca="false">D200*E200</f>
        <v>284.61321</v>
      </c>
      <c r="G200" s="12" t="n">
        <v>1504</v>
      </c>
      <c r="H200" s="12" t="n">
        <f aca="false">G200*340</f>
        <v>511360</v>
      </c>
      <c r="I200" s="12" t="n">
        <v>6.022E+023</v>
      </c>
      <c r="J200" s="12" t="n">
        <f aca="false">I200/H200</f>
        <v>1.17764392991239E+018</v>
      </c>
      <c r="K200" s="12" t="n">
        <f aca="false">J200*F200/1000000000000</f>
        <v>335173019.129381</v>
      </c>
      <c r="L200" s="13" t="e">
        <f aca="false">K200/C200</f>
        <v>#DIV/0!</v>
      </c>
      <c r="M200" s="13"/>
      <c r="N200" s="13"/>
      <c r="O200" s="13"/>
    </row>
    <row r="201" s="10" customFormat="true" ht="14.5" hidden="false" customHeight="false" outlineLevel="0" collapsed="false">
      <c r="B201" s="10" t="s">
        <v>19</v>
      </c>
      <c r="C201" s="11"/>
      <c r="D201" s="12" t="n">
        <v>22.149535</v>
      </c>
      <c r="E201" s="12" t="n">
        <v>20</v>
      </c>
      <c r="F201" s="12" t="n">
        <f aca="false">D201*E201</f>
        <v>442.9907</v>
      </c>
      <c r="G201" s="12" t="n">
        <v>1000</v>
      </c>
      <c r="H201" s="12" t="n">
        <f aca="false">G201*340</f>
        <v>340000</v>
      </c>
      <c r="I201" s="12" t="n">
        <v>6.022E+023</v>
      </c>
      <c r="J201" s="12" t="n">
        <f aca="false">I201/H201</f>
        <v>1.77117647058824E+018</v>
      </c>
      <c r="K201" s="12" t="n">
        <f aca="false">J201*F201/1000000000000</f>
        <v>784614704.529412</v>
      </c>
      <c r="L201" s="13" t="e">
        <f aca="false">K201/C201</f>
        <v>#DIV/0!</v>
      </c>
      <c r="M201" s="13"/>
      <c r="N201" s="13"/>
      <c r="O201" s="13"/>
    </row>
    <row r="202" s="10" customFormat="true" ht="14.5" hidden="false" customHeight="false" outlineLevel="0" collapsed="false">
      <c r="B202" s="10" t="s">
        <v>20</v>
      </c>
      <c r="C202" s="11"/>
      <c r="D202" s="12" t="n">
        <v>22.246123</v>
      </c>
      <c r="E202" s="12" t="n">
        <v>20</v>
      </c>
      <c r="F202" s="12" t="n">
        <f aca="false">D202*E202</f>
        <v>444.92246</v>
      </c>
      <c r="G202" s="12" t="n">
        <v>964</v>
      </c>
      <c r="H202" s="12" t="n">
        <f aca="false">G202*340</f>
        <v>327760</v>
      </c>
      <c r="I202" s="12" t="n">
        <v>6.022E+023</v>
      </c>
      <c r="J202" s="12" t="n">
        <f aca="false">I202/H202</f>
        <v>1.83731999023676E+018</v>
      </c>
      <c r="K202" s="12" t="n">
        <f aca="false">J202*F202/1000000000000</f>
        <v>817464929.863315</v>
      </c>
      <c r="L202" s="13" t="e">
        <f aca="false">K202/C202</f>
        <v>#DIV/0!</v>
      </c>
      <c r="M202" s="13"/>
      <c r="N202" s="13"/>
      <c r="O202" s="13"/>
    </row>
    <row r="203" s="10" customFormat="true" ht="14.5" hidden="false" customHeight="false" outlineLevel="0" collapsed="false">
      <c r="B203" s="10" t="s">
        <v>21</v>
      </c>
      <c r="C203" s="11"/>
      <c r="D203" s="12" t="n">
        <v>23.480303</v>
      </c>
      <c r="E203" s="12" t="n">
        <v>20</v>
      </c>
      <c r="F203" s="12" t="n">
        <f aca="false">D203*E203</f>
        <v>469.60606</v>
      </c>
      <c r="G203" s="12" t="n">
        <v>991</v>
      </c>
      <c r="H203" s="12" t="n">
        <f aca="false">G203*340</f>
        <v>336940</v>
      </c>
      <c r="I203" s="12" t="n">
        <v>6.022E+023</v>
      </c>
      <c r="J203" s="12" t="n">
        <f aca="false">I203/H203</f>
        <v>1.78726182703152E+018</v>
      </c>
      <c r="K203" s="12" t="n">
        <f aca="false">J203*F203/1000000000000</f>
        <v>839308984.780673</v>
      </c>
      <c r="L203" s="13" t="e">
        <f aca="false">K203/C203</f>
        <v>#DIV/0!</v>
      </c>
      <c r="M203" s="13"/>
      <c r="N203" s="13"/>
      <c r="O203" s="13"/>
    </row>
    <row r="204" s="10" customFormat="true" ht="14.5" hidden="false" customHeight="false" outlineLevel="0" collapsed="false"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3"/>
      <c r="N204" s="13"/>
      <c r="O204" s="13"/>
    </row>
    <row r="205" s="10" customFormat="true" ht="14.5" hidden="false" customHeight="false" outlineLevel="0" collapsed="false">
      <c r="A205" s="10" t="s">
        <v>50</v>
      </c>
      <c r="B205" s="10" t="s">
        <v>16</v>
      </c>
      <c r="C205" s="11"/>
      <c r="D205" s="12" t="n">
        <v>25.8078055</v>
      </c>
      <c r="E205" s="12" t="n">
        <v>20</v>
      </c>
      <c r="F205" s="12" t="n">
        <f aca="false">D205*E205</f>
        <v>516.15611</v>
      </c>
      <c r="G205" s="12" t="n">
        <v>613</v>
      </c>
      <c r="H205" s="12" t="n">
        <f aca="false">G205*340</f>
        <v>208420</v>
      </c>
      <c r="I205" s="12" t="n">
        <v>6.022E+023</v>
      </c>
      <c r="J205" s="12" t="n">
        <f aca="false">I205/H205</f>
        <v>2.88935802706074E+018</v>
      </c>
      <c r="K205" s="12" t="n">
        <f aca="false">J205*F205/1000000000000</f>
        <v>1491359799.64495</v>
      </c>
      <c r="L205" s="13" t="e">
        <f aca="false">K205/C205</f>
        <v>#DIV/0!</v>
      </c>
      <c r="M205" s="13" t="e">
        <f aca="false">AVERAGE(L205:L210)</f>
        <v>#DIV/0!</v>
      </c>
      <c r="N205" s="13" t="e">
        <f aca="false">STDEVA(L205:L210)</f>
        <v>#DIV/0!</v>
      </c>
      <c r="O205" s="13" t="e">
        <f aca="false">N205*100/M205</f>
        <v>#DIV/0!</v>
      </c>
    </row>
    <row r="206" s="10" customFormat="true" ht="14.5" hidden="false" customHeight="false" outlineLevel="0" collapsed="false">
      <c r="B206" s="10" t="s">
        <v>17</v>
      </c>
      <c r="C206" s="11"/>
      <c r="D206" s="12" t="n">
        <v>14.993974</v>
      </c>
      <c r="E206" s="12" t="n">
        <v>20</v>
      </c>
      <c r="F206" s="12" t="n">
        <f aca="false">D206*E206</f>
        <v>299.87948</v>
      </c>
      <c r="G206" s="12" t="n">
        <v>301</v>
      </c>
      <c r="H206" s="12" t="n">
        <f aca="false">G206*340</f>
        <v>102340</v>
      </c>
      <c r="I206" s="12" t="n">
        <v>6.022E+023</v>
      </c>
      <c r="J206" s="12" t="n">
        <f aca="false">I206/H206</f>
        <v>5.8843072112566E+018</v>
      </c>
      <c r="K206" s="12" t="n">
        <f aca="false">J206*F206/1000000000000</f>
        <v>1764582986.67188</v>
      </c>
      <c r="L206" s="13" t="e">
        <f aca="false">K206/C206</f>
        <v>#DIV/0!</v>
      </c>
      <c r="M206" s="13"/>
      <c r="N206" s="13"/>
      <c r="O206" s="13"/>
    </row>
    <row r="207" s="10" customFormat="true" ht="14.5" hidden="false" customHeight="false" outlineLevel="0" collapsed="false">
      <c r="B207" s="10" t="s">
        <v>18</v>
      </c>
      <c r="C207" s="11"/>
      <c r="D207" s="12" t="n">
        <v>14.2306605</v>
      </c>
      <c r="E207" s="12" t="n">
        <v>20</v>
      </c>
      <c r="F207" s="12" t="n">
        <f aca="false">D207*E207</f>
        <v>284.61321</v>
      </c>
      <c r="G207" s="12" t="n">
        <v>1504</v>
      </c>
      <c r="H207" s="12" t="n">
        <f aca="false">G207*340</f>
        <v>511360</v>
      </c>
      <c r="I207" s="12" t="n">
        <v>6.022E+023</v>
      </c>
      <c r="J207" s="12" t="n">
        <f aca="false">I207/H207</f>
        <v>1.17764392991239E+018</v>
      </c>
      <c r="K207" s="12" t="n">
        <f aca="false">J207*F207/1000000000000</f>
        <v>335173019.129381</v>
      </c>
      <c r="L207" s="13" t="e">
        <f aca="false">K207/C207</f>
        <v>#DIV/0!</v>
      </c>
      <c r="M207" s="13"/>
      <c r="N207" s="13"/>
      <c r="O207" s="13"/>
    </row>
    <row r="208" s="10" customFormat="true" ht="14.5" hidden="false" customHeight="false" outlineLevel="0" collapsed="false">
      <c r="B208" s="10" t="s">
        <v>19</v>
      </c>
      <c r="C208" s="11"/>
      <c r="D208" s="12" t="n">
        <v>22.149535</v>
      </c>
      <c r="E208" s="12" t="n">
        <v>20</v>
      </c>
      <c r="F208" s="12" t="n">
        <f aca="false">D208*E208</f>
        <v>442.9907</v>
      </c>
      <c r="G208" s="12" t="n">
        <v>1000</v>
      </c>
      <c r="H208" s="12" t="n">
        <f aca="false">G208*340</f>
        <v>340000</v>
      </c>
      <c r="I208" s="12" t="n">
        <v>6.022E+023</v>
      </c>
      <c r="J208" s="12" t="n">
        <f aca="false">I208/H208</f>
        <v>1.77117647058824E+018</v>
      </c>
      <c r="K208" s="12" t="n">
        <f aca="false">J208*F208/1000000000000</f>
        <v>784614704.529412</v>
      </c>
      <c r="L208" s="13" t="e">
        <f aca="false">K208/C208</f>
        <v>#DIV/0!</v>
      </c>
      <c r="M208" s="13"/>
      <c r="N208" s="13"/>
      <c r="O208" s="13"/>
    </row>
    <row r="209" s="10" customFormat="true" ht="14.5" hidden="false" customHeight="false" outlineLevel="0" collapsed="false">
      <c r="B209" s="10" t="s">
        <v>20</v>
      </c>
      <c r="C209" s="11"/>
      <c r="D209" s="12" t="n">
        <v>22.246123</v>
      </c>
      <c r="E209" s="12" t="n">
        <v>20</v>
      </c>
      <c r="F209" s="12" t="n">
        <f aca="false">D209*E209</f>
        <v>444.92246</v>
      </c>
      <c r="G209" s="12" t="n">
        <v>964</v>
      </c>
      <c r="H209" s="12" t="n">
        <f aca="false">G209*340</f>
        <v>327760</v>
      </c>
      <c r="I209" s="12" t="n">
        <v>6.022E+023</v>
      </c>
      <c r="J209" s="12" t="n">
        <f aca="false">I209/H209</f>
        <v>1.83731999023676E+018</v>
      </c>
      <c r="K209" s="12" t="n">
        <f aca="false">J209*F209/1000000000000</f>
        <v>817464929.863315</v>
      </c>
      <c r="L209" s="13" t="e">
        <f aca="false">K209/C209</f>
        <v>#DIV/0!</v>
      </c>
      <c r="M209" s="13"/>
      <c r="N209" s="13"/>
      <c r="O209" s="13"/>
    </row>
    <row r="210" s="10" customFormat="true" ht="14.5" hidden="false" customHeight="false" outlineLevel="0" collapsed="false">
      <c r="B210" s="10" t="s">
        <v>21</v>
      </c>
      <c r="C210" s="11"/>
      <c r="D210" s="12" t="n">
        <v>23.480303</v>
      </c>
      <c r="E210" s="12" t="n">
        <v>20</v>
      </c>
      <c r="F210" s="12" t="n">
        <f aca="false">D210*E210</f>
        <v>469.60606</v>
      </c>
      <c r="G210" s="12" t="n">
        <v>991</v>
      </c>
      <c r="H210" s="12" t="n">
        <f aca="false">G210*340</f>
        <v>336940</v>
      </c>
      <c r="I210" s="12" t="n">
        <v>6.022E+023</v>
      </c>
      <c r="J210" s="12" t="n">
        <f aca="false">I210/H210</f>
        <v>1.78726182703152E+018</v>
      </c>
      <c r="K210" s="12" t="n">
        <f aca="false">J210*F210/1000000000000</f>
        <v>839308984.780673</v>
      </c>
      <c r="L210" s="13" t="e">
        <f aca="false">K210/C210</f>
        <v>#DIV/0!</v>
      </c>
      <c r="M210" s="13"/>
      <c r="N210" s="13"/>
      <c r="O210" s="13"/>
    </row>
    <row r="211" s="10" customFormat="true" ht="14.5" hidden="false" customHeight="false" outlineLevel="0" collapsed="false"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3"/>
      <c r="N211" s="13"/>
      <c r="O211" s="13"/>
    </row>
    <row r="212" s="10" customFormat="true" ht="14.5" hidden="false" customHeight="false" outlineLevel="0" collapsed="false">
      <c r="A212" s="10" t="s">
        <v>51</v>
      </c>
      <c r="B212" s="10" t="s">
        <v>16</v>
      </c>
      <c r="C212" s="11"/>
      <c r="D212" s="12" t="n">
        <v>25.8078055</v>
      </c>
      <c r="E212" s="12" t="n">
        <v>20</v>
      </c>
      <c r="F212" s="12" t="n">
        <f aca="false">D212*E212</f>
        <v>516.15611</v>
      </c>
      <c r="G212" s="12" t="n">
        <v>613</v>
      </c>
      <c r="H212" s="12" t="n">
        <f aca="false">G212*340</f>
        <v>208420</v>
      </c>
      <c r="I212" s="12" t="n">
        <v>6.022E+023</v>
      </c>
      <c r="J212" s="12" t="n">
        <f aca="false">I212/H212</f>
        <v>2.88935802706074E+018</v>
      </c>
      <c r="K212" s="12" t="n">
        <f aca="false">J212*F212/1000000000000</f>
        <v>1491359799.64495</v>
      </c>
      <c r="L212" s="13" t="e">
        <f aca="false">K212/C212</f>
        <v>#DIV/0!</v>
      </c>
      <c r="M212" s="13" t="e">
        <f aca="false">AVERAGE(L212:L217)</f>
        <v>#DIV/0!</v>
      </c>
      <c r="N212" s="13" t="e">
        <f aca="false">STDEVA(L212:L217)</f>
        <v>#DIV/0!</v>
      </c>
      <c r="O212" s="13" t="e">
        <f aca="false">N212*100/M212</f>
        <v>#DIV/0!</v>
      </c>
    </row>
    <row r="213" s="10" customFormat="true" ht="14.5" hidden="false" customHeight="false" outlineLevel="0" collapsed="false">
      <c r="B213" s="10" t="s">
        <v>17</v>
      </c>
      <c r="C213" s="11"/>
      <c r="D213" s="12" t="n">
        <v>14.993974</v>
      </c>
      <c r="E213" s="12" t="n">
        <v>20</v>
      </c>
      <c r="F213" s="12" t="n">
        <f aca="false">D213*E213</f>
        <v>299.87948</v>
      </c>
      <c r="G213" s="12" t="n">
        <v>301</v>
      </c>
      <c r="H213" s="12" t="n">
        <f aca="false">G213*340</f>
        <v>102340</v>
      </c>
      <c r="I213" s="12" t="n">
        <v>6.022E+023</v>
      </c>
      <c r="J213" s="12" t="n">
        <f aca="false">I213/H213</f>
        <v>5.8843072112566E+018</v>
      </c>
      <c r="K213" s="12" t="n">
        <f aca="false">J213*F213/1000000000000</f>
        <v>1764582986.67188</v>
      </c>
      <c r="L213" s="13" t="e">
        <f aca="false">K213/C213</f>
        <v>#DIV/0!</v>
      </c>
      <c r="M213" s="13"/>
      <c r="N213" s="13"/>
      <c r="O213" s="13"/>
    </row>
    <row r="214" s="10" customFormat="true" ht="14.5" hidden="false" customHeight="false" outlineLevel="0" collapsed="false">
      <c r="B214" s="10" t="s">
        <v>18</v>
      </c>
      <c r="C214" s="11"/>
      <c r="D214" s="12" t="n">
        <v>14.2306605</v>
      </c>
      <c r="E214" s="12" t="n">
        <v>20</v>
      </c>
      <c r="F214" s="12" t="n">
        <f aca="false">D214*E214</f>
        <v>284.61321</v>
      </c>
      <c r="G214" s="12" t="n">
        <v>1504</v>
      </c>
      <c r="H214" s="12" t="n">
        <f aca="false">G214*340</f>
        <v>511360</v>
      </c>
      <c r="I214" s="12" t="n">
        <v>6.022E+023</v>
      </c>
      <c r="J214" s="12" t="n">
        <f aca="false">I214/H214</f>
        <v>1.17764392991239E+018</v>
      </c>
      <c r="K214" s="12" t="n">
        <f aca="false">J214*F214/1000000000000</f>
        <v>335173019.129381</v>
      </c>
      <c r="L214" s="13" t="e">
        <f aca="false">K214/C214</f>
        <v>#DIV/0!</v>
      </c>
      <c r="M214" s="13"/>
      <c r="N214" s="13"/>
      <c r="O214" s="13"/>
    </row>
    <row r="215" s="10" customFormat="true" ht="14.5" hidden="false" customHeight="false" outlineLevel="0" collapsed="false">
      <c r="B215" s="10" t="s">
        <v>19</v>
      </c>
      <c r="C215" s="11"/>
      <c r="D215" s="12" t="n">
        <v>22.149535</v>
      </c>
      <c r="E215" s="12" t="n">
        <v>20</v>
      </c>
      <c r="F215" s="12" t="n">
        <f aca="false">D215*E215</f>
        <v>442.9907</v>
      </c>
      <c r="G215" s="12" t="n">
        <v>1000</v>
      </c>
      <c r="H215" s="12" t="n">
        <f aca="false">G215*340</f>
        <v>340000</v>
      </c>
      <c r="I215" s="12" t="n">
        <v>6.022E+023</v>
      </c>
      <c r="J215" s="12" t="n">
        <f aca="false">I215/H215</f>
        <v>1.77117647058824E+018</v>
      </c>
      <c r="K215" s="12" t="n">
        <f aca="false">J215*F215/1000000000000</f>
        <v>784614704.529412</v>
      </c>
      <c r="L215" s="13" t="e">
        <f aca="false">K215/C215</f>
        <v>#DIV/0!</v>
      </c>
      <c r="M215" s="13"/>
      <c r="N215" s="13"/>
      <c r="O215" s="13"/>
    </row>
    <row r="216" s="10" customFormat="true" ht="14.5" hidden="false" customHeight="false" outlineLevel="0" collapsed="false">
      <c r="B216" s="10" t="s">
        <v>20</v>
      </c>
      <c r="C216" s="11"/>
      <c r="D216" s="12" t="n">
        <v>22.246123</v>
      </c>
      <c r="E216" s="12" t="n">
        <v>20</v>
      </c>
      <c r="F216" s="12" t="n">
        <f aca="false">D216*E216</f>
        <v>444.92246</v>
      </c>
      <c r="G216" s="12" t="n">
        <v>964</v>
      </c>
      <c r="H216" s="12" t="n">
        <f aca="false">G216*340</f>
        <v>327760</v>
      </c>
      <c r="I216" s="12" t="n">
        <v>6.022E+023</v>
      </c>
      <c r="J216" s="12" t="n">
        <f aca="false">I216/H216</f>
        <v>1.83731999023676E+018</v>
      </c>
      <c r="K216" s="12" t="n">
        <f aca="false">J216*F216/1000000000000</f>
        <v>817464929.863315</v>
      </c>
      <c r="L216" s="13" t="e">
        <f aca="false">K216/C216</f>
        <v>#DIV/0!</v>
      </c>
      <c r="M216" s="13"/>
      <c r="N216" s="13"/>
      <c r="O216" s="13"/>
    </row>
    <row r="217" s="10" customFormat="true" ht="14.5" hidden="false" customHeight="false" outlineLevel="0" collapsed="false">
      <c r="B217" s="10" t="s">
        <v>21</v>
      </c>
      <c r="C217" s="11"/>
      <c r="D217" s="12" t="n">
        <v>23.480303</v>
      </c>
      <c r="E217" s="12" t="n">
        <v>20</v>
      </c>
      <c r="F217" s="12" t="n">
        <f aca="false">D217*E217</f>
        <v>469.60606</v>
      </c>
      <c r="G217" s="12" t="n">
        <v>991</v>
      </c>
      <c r="H217" s="12" t="n">
        <f aca="false">G217*340</f>
        <v>336940</v>
      </c>
      <c r="I217" s="12" t="n">
        <v>6.022E+023</v>
      </c>
      <c r="J217" s="12" t="n">
        <f aca="false">I217/H217</f>
        <v>1.78726182703152E+018</v>
      </c>
      <c r="K217" s="12" t="n">
        <f aca="false">J217*F217/1000000000000</f>
        <v>839308984.780673</v>
      </c>
      <c r="L217" s="13" t="e">
        <f aca="false">K217/C217</f>
        <v>#DIV/0!</v>
      </c>
      <c r="M217" s="13"/>
      <c r="N217" s="13"/>
      <c r="O217" s="13"/>
    </row>
    <row r="218" s="10" customFormat="true" ht="14.5" hidden="false" customHeight="false" outlineLevel="0" collapsed="false"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3"/>
      <c r="N218" s="13"/>
      <c r="O218" s="13"/>
    </row>
    <row r="219" s="10" customFormat="true" ht="14.5" hidden="false" customHeight="false" outlineLevel="0" collapsed="false">
      <c r="A219" s="10" t="s">
        <v>52</v>
      </c>
      <c r="B219" s="10" t="s">
        <v>16</v>
      </c>
      <c r="C219" s="11"/>
      <c r="D219" s="12" t="n">
        <v>25.8078055</v>
      </c>
      <c r="E219" s="12" t="n">
        <v>20</v>
      </c>
      <c r="F219" s="12" t="n">
        <f aca="false">D219*E219</f>
        <v>516.15611</v>
      </c>
      <c r="G219" s="12" t="n">
        <v>613</v>
      </c>
      <c r="H219" s="12" t="n">
        <f aca="false">G219*340</f>
        <v>208420</v>
      </c>
      <c r="I219" s="12" t="n">
        <v>6.022E+023</v>
      </c>
      <c r="J219" s="12" t="n">
        <f aca="false">I219/H219</f>
        <v>2.88935802706074E+018</v>
      </c>
      <c r="K219" s="12" t="n">
        <f aca="false">J219*F219/1000000000000</f>
        <v>1491359799.64495</v>
      </c>
      <c r="L219" s="13" t="e">
        <f aca="false">K219/C219</f>
        <v>#DIV/0!</v>
      </c>
      <c r="M219" s="13" t="e">
        <f aca="false">AVERAGE(L219:L224)</f>
        <v>#DIV/0!</v>
      </c>
      <c r="N219" s="13" t="e">
        <f aca="false">STDEVA(L219:L224)</f>
        <v>#DIV/0!</v>
      </c>
      <c r="O219" s="13" t="e">
        <f aca="false">N219*100/M219</f>
        <v>#DIV/0!</v>
      </c>
    </row>
    <row r="220" s="10" customFormat="true" ht="14.5" hidden="false" customHeight="false" outlineLevel="0" collapsed="false">
      <c r="B220" s="10" t="s">
        <v>17</v>
      </c>
      <c r="C220" s="11"/>
      <c r="D220" s="12" t="n">
        <v>14.993974</v>
      </c>
      <c r="E220" s="12" t="n">
        <v>20</v>
      </c>
      <c r="F220" s="12" t="n">
        <f aca="false">D220*E220</f>
        <v>299.87948</v>
      </c>
      <c r="G220" s="12" t="n">
        <v>301</v>
      </c>
      <c r="H220" s="12" t="n">
        <f aca="false">G220*340</f>
        <v>102340</v>
      </c>
      <c r="I220" s="12" t="n">
        <v>6.022E+023</v>
      </c>
      <c r="J220" s="12" t="n">
        <f aca="false">I220/H220</f>
        <v>5.8843072112566E+018</v>
      </c>
      <c r="K220" s="12" t="n">
        <f aca="false">J220*F220/1000000000000</f>
        <v>1764582986.67188</v>
      </c>
      <c r="L220" s="13" t="e">
        <f aca="false">K220/C220</f>
        <v>#DIV/0!</v>
      </c>
      <c r="M220" s="13"/>
      <c r="N220" s="13"/>
      <c r="O220" s="13"/>
    </row>
    <row r="221" s="10" customFormat="true" ht="14.5" hidden="false" customHeight="false" outlineLevel="0" collapsed="false">
      <c r="B221" s="10" t="s">
        <v>18</v>
      </c>
      <c r="C221" s="11"/>
      <c r="D221" s="12" t="n">
        <v>14.2306605</v>
      </c>
      <c r="E221" s="12" t="n">
        <v>20</v>
      </c>
      <c r="F221" s="12" t="n">
        <f aca="false">D221*E221</f>
        <v>284.61321</v>
      </c>
      <c r="G221" s="12" t="n">
        <v>1504</v>
      </c>
      <c r="H221" s="12" t="n">
        <f aca="false">G221*340</f>
        <v>511360</v>
      </c>
      <c r="I221" s="12" t="n">
        <v>6.022E+023</v>
      </c>
      <c r="J221" s="12" t="n">
        <f aca="false">I221/H221</f>
        <v>1.17764392991239E+018</v>
      </c>
      <c r="K221" s="12" t="n">
        <f aca="false">J221*F221/1000000000000</f>
        <v>335173019.129381</v>
      </c>
      <c r="L221" s="13" t="e">
        <f aca="false">K221/C221</f>
        <v>#DIV/0!</v>
      </c>
      <c r="M221" s="13"/>
      <c r="N221" s="13"/>
      <c r="O221" s="13"/>
    </row>
    <row r="222" s="10" customFormat="true" ht="14.5" hidden="false" customHeight="false" outlineLevel="0" collapsed="false">
      <c r="B222" s="10" t="s">
        <v>19</v>
      </c>
      <c r="C222" s="11"/>
      <c r="D222" s="12" t="n">
        <v>22.149535</v>
      </c>
      <c r="E222" s="12" t="n">
        <v>20</v>
      </c>
      <c r="F222" s="12" t="n">
        <f aca="false">D222*E222</f>
        <v>442.9907</v>
      </c>
      <c r="G222" s="12" t="n">
        <v>1000</v>
      </c>
      <c r="H222" s="12" t="n">
        <f aca="false">G222*340</f>
        <v>340000</v>
      </c>
      <c r="I222" s="12" t="n">
        <v>6.022E+023</v>
      </c>
      <c r="J222" s="12" t="n">
        <f aca="false">I222/H222</f>
        <v>1.77117647058824E+018</v>
      </c>
      <c r="K222" s="12" t="n">
        <f aca="false">J222*F222/1000000000000</f>
        <v>784614704.529412</v>
      </c>
      <c r="L222" s="13" t="e">
        <f aca="false">K222/C222</f>
        <v>#DIV/0!</v>
      </c>
      <c r="M222" s="13"/>
      <c r="N222" s="13"/>
      <c r="O222" s="13"/>
    </row>
    <row r="223" s="10" customFormat="true" ht="14.5" hidden="false" customHeight="false" outlineLevel="0" collapsed="false">
      <c r="B223" s="10" t="s">
        <v>20</v>
      </c>
      <c r="C223" s="11"/>
      <c r="D223" s="12" t="n">
        <v>22.246123</v>
      </c>
      <c r="E223" s="12" t="n">
        <v>20</v>
      </c>
      <c r="F223" s="12" t="n">
        <f aca="false">D223*E223</f>
        <v>444.92246</v>
      </c>
      <c r="G223" s="12" t="n">
        <v>964</v>
      </c>
      <c r="H223" s="12" t="n">
        <f aca="false">G223*340</f>
        <v>327760</v>
      </c>
      <c r="I223" s="12" t="n">
        <v>6.022E+023</v>
      </c>
      <c r="J223" s="12" t="n">
        <f aca="false">I223/H223</f>
        <v>1.83731999023676E+018</v>
      </c>
      <c r="K223" s="12" t="n">
        <f aca="false">J223*F223/1000000000000</f>
        <v>817464929.863315</v>
      </c>
      <c r="L223" s="13" t="e">
        <f aca="false">K223/C223</f>
        <v>#DIV/0!</v>
      </c>
      <c r="M223" s="13"/>
      <c r="N223" s="13"/>
      <c r="O223" s="13"/>
    </row>
    <row r="224" s="10" customFormat="true" ht="14.5" hidden="false" customHeight="false" outlineLevel="0" collapsed="false">
      <c r="B224" s="10" t="s">
        <v>21</v>
      </c>
      <c r="C224" s="11"/>
      <c r="D224" s="12" t="n">
        <v>23.480303</v>
      </c>
      <c r="E224" s="12" t="n">
        <v>20</v>
      </c>
      <c r="F224" s="12" t="n">
        <f aca="false">D224*E224</f>
        <v>469.60606</v>
      </c>
      <c r="G224" s="12" t="n">
        <v>991</v>
      </c>
      <c r="H224" s="12" t="n">
        <f aca="false">G224*340</f>
        <v>336940</v>
      </c>
      <c r="I224" s="12" t="n">
        <v>6.022E+023</v>
      </c>
      <c r="J224" s="12" t="n">
        <f aca="false">I224/H224</f>
        <v>1.78726182703152E+018</v>
      </c>
      <c r="K224" s="12" t="n">
        <f aca="false">J224*F224/1000000000000</f>
        <v>839308984.780673</v>
      </c>
      <c r="L224" s="13" t="e">
        <f aca="false">K224/C224</f>
        <v>#DIV/0!</v>
      </c>
      <c r="M224" s="13"/>
      <c r="N224" s="13"/>
      <c r="O224" s="13"/>
    </row>
    <row r="225" s="10" customFormat="true" ht="14.5" hidden="false" customHeight="false" outlineLevel="0" collapsed="false"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3"/>
      <c r="N225" s="13"/>
      <c r="O225" s="13"/>
    </row>
    <row r="226" s="10" customFormat="true" ht="14.5" hidden="false" customHeight="false" outlineLevel="0" collapsed="false">
      <c r="A226" s="10" t="s">
        <v>53</v>
      </c>
      <c r="B226" s="10" t="s">
        <v>16</v>
      </c>
      <c r="C226" s="11"/>
      <c r="D226" s="12" t="n">
        <v>25.8078055</v>
      </c>
      <c r="E226" s="12" t="n">
        <v>20</v>
      </c>
      <c r="F226" s="12" t="n">
        <f aca="false">D226*E226</f>
        <v>516.15611</v>
      </c>
      <c r="G226" s="12" t="n">
        <v>613</v>
      </c>
      <c r="H226" s="12" t="n">
        <f aca="false">G226*340</f>
        <v>208420</v>
      </c>
      <c r="I226" s="12" t="n">
        <v>6.022E+023</v>
      </c>
      <c r="J226" s="12" t="n">
        <f aca="false">I226/H226</f>
        <v>2.88935802706074E+018</v>
      </c>
      <c r="K226" s="12" t="n">
        <f aca="false">J226*F226/1000000000000</f>
        <v>1491359799.64495</v>
      </c>
      <c r="L226" s="13" t="e">
        <f aca="false">K226/C226</f>
        <v>#DIV/0!</v>
      </c>
      <c r="M226" s="13" t="e">
        <f aca="false">AVERAGE(L226:L231)</f>
        <v>#DIV/0!</v>
      </c>
      <c r="N226" s="13" t="e">
        <f aca="false">STDEVA(L226:L231)</f>
        <v>#DIV/0!</v>
      </c>
      <c r="O226" s="13" t="e">
        <f aca="false">N226*100/M226</f>
        <v>#DIV/0!</v>
      </c>
    </row>
    <row r="227" s="10" customFormat="true" ht="14.5" hidden="false" customHeight="false" outlineLevel="0" collapsed="false">
      <c r="B227" s="10" t="s">
        <v>17</v>
      </c>
      <c r="C227" s="11"/>
      <c r="D227" s="12" t="n">
        <v>14.993974</v>
      </c>
      <c r="E227" s="12" t="n">
        <v>20</v>
      </c>
      <c r="F227" s="12" t="n">
        <f aca="false">D227*E227</f>
        <v>299.87948</v>
      </c>
      <c r="G227" s="12" t="n">
        <v>301</v>
      </c>
      <c r="H227" s="12" t="n">
        <f aca="false">G227*340</f>
        <v>102340</v>
      </c>
      <c r="I227" s="12" t="n">
        <v>6.022E+023</v>
      </c>
      <c r="J227" s="12" t="n">
        <f aca="false">I227/H227</f>
        <v>5.8843072112566E+018</v>
      </c>
      <c r="K227" s="12" t="n">
        <f aca="false">J227*F227/1000000000000</f>
        <v>1764582986.67188</v>
      </c>
      <c r="L227" s="13" t="e">
        <f aca="false">K227/C227</f>
        <v>#DIV/0!</v>
      </c>
      <c r="M227" s="13"/>
      <c r="N227" s="13"/>
      <c r="O227" s="13"/>
    </row>
    <row r="228" s="10" customFormat="true" ht="14.5" hidden="false" customHeight="false" outlineLevel="0" collapsed="false">
      <c r="B228" s="10" t="s">
        <v>18</v>
      </c>
      <c r="C228" s="11"/>
      <c r="D228" s="12" t="n">
        <v>14.2306605</v>
      </c>
      <c r="E228" s="12" t="n">
        <v>20</v>
      </c>
      <c r="F228" s="12" t="n">
        <f aca="false">D228*E228</f>
        <v>284.61321</v>
      </c>
      <c r="G228" s="12" t="n">
        <v>1504</v>
      </c>
      <c r="H228" s="12" t="n">
        <f aca="false">G228*340</f>
        <v>511360</v>
      </c>
      <c r="I228" s="12" t="n">
        <v>6.022E+023</v>
      </c>
      <c r="J228" s="12" t="n">
        <f aca="false">I228/H228</f>
        <v>1.17764392991239E+018</v>
      </c>
      <c r="K228" s="12" t="n">
        <f aca="false">J228*F228/1000000000000</f>
        <v>335173019.129381</v>
      </c>
      <c r="L228" s="13" t="e">
        <f aca="false">K228/C228</f>
        <v>#DIV/0!</v>
      </c>
      <c r="M228" s="13"/>
      <c r="N228" s="13"/>
      <c r="O228" s="13"/>
    </row>
    <row r="229" s="10" customFormat="true" ht="14.5" hidden="false" customHeight="false" outlineLevel="0" collapsed="false">
      <c r="B229" s="10" t="s">
        <v>19</v>
      </c>
      <c r="C229" s="11"/>
      <c r="D229" s="12" t="n">
        <v>22.149535</v>
      </c>
      <c r="E229" s="12" t="n">
        <v>20</v>
      </c>
      <c r="F229" s="12" t="n">
        <f aca="false">D229*E229</f>
        <v>442.9907</v>
      </c>
      <c r="G229" s="12" t="n">
        <v>1000</v>
      </c>
      <c r="H229" s="12" t="n">
        <f aca="false">G229*340</f>
        <v>340000</v>
      </c>
      <c r="I229" s="12" t="n">
        <v>6.022E+023</v>
      </c>
      <c r="J229" s="12" t="n">
        <f aca="false">I229/H229</f>
        <v>1.77117647058824E+018</v>
      </c>
      <c r="K229" s="12" t="n">
        <f aca="false">J229*F229/1000000000000</f>
        <v>784614704.529412</v>
      </c>
      <c r="L229" s="13" t="e">
        <f aca="false">K229/C229</f>
        <v>#DIV/0!</v>
      </c>
      <c r="M229" s="13"/>
      <c r="N229" s="13"/>
      <c r="O229" s="13"/>
    </row>
    <row r="230" s="10" customFormat="true" ht="14.5" hidden="false" customHeight="false" outlineLevel="0" collapsed="false">
      <c r="B230" s="10" t="s">
        <v>20</v>
      </c>
      <c r="C230" s="11"/>
      <c r="D230" s="12" t="n">
        <v>22.246123</v>
      </c>
      <c r="E230" s="12" t="n">
        <v>20</v>
      </c>
      <c r="F230" s="12" t="n">
        <f aca="false">D230*E230</f>
        <v>444.92246</v>
      </c>
      <c r="G230" s="12" t="n">
        <v>964</v>
      </c>
      <c r="H230" s="12" t="n">
        <f aca="false">G230*340</f>
        <v>327760</v>
      </c>
      <c r="I230" s="12" t="n">
        <v>6.022E+023</v>
      </c>
      <c r="J230" s="12" t="n">
        <f aca="false">I230/H230</f>
        <v>1.83731999023676E+018</v>
      </c>
      <c r="K230" s="12" t="n">
        <f aca="false">J230*F230/1000000000000</f>
        <v>817464929.863315</v>
      </c>
      <c r="L230" s="13" t="e">
        <f aca="false">K230/C230</f>
        <v>#DIV/0!</v>
      </c>
      <c r="M230" s="13"/>
      <c r="N230" s="13"/>
      <c r="O230" s="13"/>
    </row>
    <row r="231" s="10" customFormat="true" ht="14.5" hidden="false" customHeight="false" outlineLevel="0" collapsed="false">
      <c r="B231" s="10" t="s">
        <v>21</v>
      </c>
      <c r="C231" s="11"/>
      <c r="D231" s="12" t="n">
        <v>23.480303</v>
      </c>
      <c r="E231" s="12" t="n">
        <v>20</v>
      </c>
      <c r="F231" s="12" t="n">
        <f aca="false">D231*E231</f>
        <v>469.60606</v>
      </c>
      <c r="G231" s="12" t="n">
        <v>991</v>
      </c>
      <c r="H231" s="12" t="n">
        <f aca="false">G231*340</f>
        <v>336940</v>
      </c>
      <c r="I231" s="12" t="n">
        <v>6.022E+023</v>
      </c>
      <c r="J231" s="12" t="n">
        <f aca="false">I231/H231</f>
        <v>1.78726182703152E+018</v>
      </c>
      <c r="K231" s="12" t="n">
        <f aca="false">J231*F231/1000000000000</f>
        <v>839308984.780673</v>
      </c>
      <c r="L231" s="13" t="e">
        <f aca="false">K231/C231</f>
        <v>#DIV/0!</v>
      </c>
      <c r="M231" s="13"/>
      <c r="N231" s="13"/>
      <c r="O23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2021-03-16T11:00:06Z</dcterms:created>
  <dc:creator>Laura Alonso</dc:creator>
  <dc:description/>
  <dc:language>en-US</dc:language>
  <cp:lastModifiedBy/>
  <dcterms:modified xsi:type="dcterms:W3CDTF">2021-03-24T14:39:17Z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92f01cf0-dd39-4ca8-8ed8-80cbd24f5bed_ActionId">
    <vt:lpwstr>2a2a7e2e-9ccc-426d-bddd-29fda27c5030</vt:lpwstr>
  </property>
  <property fmtid="{D5CDD505-2E9C-101B-9397-08002B2CF9AE}" pid="7" name="MSIP_Label_92f01cf0-dd39-4ca8-8ed8-80cbd24f5bed_ContentBits">
    <vt:lpwstr>0</vt:lpwstr>
  </property>
  <property fmtid="{D5CDD505-2E9C-101B-9397-08002B2CF9AE}" pid="8" name="MSIP_Label_92f01cf0-dd39-4ca8-8ed8-80cbd24f5bed_Enabled">
    <vt:lpwstr>true</vt:lpwstr>
  </property>
  <property fmtid="{D5CDD505-2E9C-101B-9397-08002B2CF9AE}" pid="9" name="MSIP_Label_92f01cf0-dd39-4ca8-8ed8-80cbd24f5bed_Method">
    <vt:lpwstr>Standard</vt:lpwstr>
  </property>
  <property fmtid="{D5CDD505-2E9C-101B-9397-08002B2CF9AE}" pid="10" name="MSIP_Label_92f01cf0-dd39-4ca8-8ed8-80cbd24f5bed_Name">
    <vt:lpwstr>Interno</vt:lpwstr>
  </property>
  <property fmtid="{D5CDD505-2E9C-101B-9397-08002B2CF9AE}" pid="11" name="MSIP_Label_92f01cf0-dd39-4ca8-8ed8-80cbd24f5bed_SetDate">
    <vt:lpwstr>2021-03-16T11:00:07Z</vt:lpwstr>
  </property>
  <property fmtid="{D5CDD505-2E9C-101B-9397-08002B2CF9AE}" pid="12" name="MSIP_Label_92f01cf0-dd39-4ca8-8ed8-80cbd24f5bed_SiteId">
    <vt:lpwstr>6219f119-3e79-4e7f-acde-a5750808cd9b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