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tc={4C2E2063-76D9-68D3-11B3-B9F7B45DDA6C}</author>
    <author>tc={83325D88-4E9E-0495-3C2B-69C6E5B8886C}</author>
  </authors>
  <commentList>
    <comment ref="C22" authorId="0" xr:uid="{4C2E2063-76D9-68D3-11B3-B9F7B45DDA6C}">
      <text>
        <r>
          <rPr>
            <b/>
            <sz val="9"/>
            <rFont val="Tahoma"/>
          </rPr>
          <t>robbe:</t>
        </r>
        <r>
          <rPr>
            <sz val="9"/>
            <rFont val="Tahoma"/>
          </rPr>
          <t xml:space="preserve">
Rendundancy
</t>
        </r>
      </text>
    </comment>
    <comment ref="C52" authorId="1" xr:uid="{83325D88-4E9E-0495-3C2B-69C6E5B8886C}">
      <text>
        <r>
          <rPr>
            <b/>
            <sz val="9"/>
            <rFont val="Tahoma"/>
          </rPr>
          <t>robbe:</t>
        </r>
        <r>
          <rPr>
            <sz val="9"/>
            <rFont val="Tahoma"/>
          </rPr>
          <t xml:space="preserve">
Rendundancy
</t>
        </r>
      </text>
    </comment>
  </commentList>
</comments>
</file>

<file path=xl/sharedStrings.xml><?xml version="1.0" encoding="utf-8"?>
<sst xmlns="http://schemas.openxmlformats.org/spreadsheetml/2006/main" count="26" uniqueCount="26">
  <si>
    <t xml:space="preserve">KOS Calculation</t>
  </si>
  <si>
    <t xml:space="preserve">30min normal</t>
  </si>
  <si>
    <t xml:space="preserve">5min emergency</t>
  </si>
  <si>
    <t xml:space="preserve">Module Energy Consumption</t>
  </si>
  <si>
    <t>Item</t>
  </si>
  <si>
    <t>Energy/Sec</t>
  </si>
  <si>
    <t>Number</t>
  </si>
  <si>
    <t>duration/day</t>
  </si>
  <si>
    <t xml:space="preserve">Total (Energy)</t>
  </si>
  <si>
    <t>Total:</t>
  </si>
  <si>
    <t>Antenna</t>
  </si>
  <si>
    <t xml:space="preserve">Farm Module</t>
  </si>
  <si>
    <t xml:space="preserve">Module Energy Storage</t>
  </si>
  <si>
    <t xml:space="preserve">Big round battery</t>
  </si>
  <si>
    <t xml:space="preserve">Total charge needed:</t>
  </si>
  <si>
    <t xml:space="preserve">Module Energy Harvesting</t>
  </si>
  <si>
    <t xml:space="preserve">duration/day (/sec)</t>
  </si>
  <si>
    <t xml:space="preserve">Large solar panel</t>
  </si>
  <si>
    <t xml:space="preserve">medium solar manel</t>
  </si>
  <si>
    <t xml:space="preserve">small solar panel</t>
  </si>
  <si>
    <t xml:space="preserve">we use 2 because of reduncancy</t>
  </si>
  <si>
    <t xml:space="preserve">check the math:</t>
  </si>
  <si>
    <t>OK</t>
  </si>
  <si>
    <t>Satelites</t>
  </si>
  <si>
    <t xml:space="preserve">Orbital rotation (sec)</t>
  </si>
  <si>
    <t xml:space="preserve">med solar panel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</si>
</sst>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2" xfId="0" applyNumberFormat="1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be" id="{5D8BCA95-0FA3-1B7A-C040-50EAF8E12F77}" userId="robbe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2-20T11:16:38.82Z" personId="{5D8BCA95-0FA3-1B7A-C040-50EAF8E12F77}" id="{4C2E2063-76D9-68D3-11B3-B9F7B45DDA6C}" done="1">
    <text xml:space="preserve">Rendundancy
</text>
  </threadedComment>
  <threadedComment ref="C52" dT="2024-12-20T11:16:38.82Z" personId="{5D8BCA95-0FA3-1B7A-C040-50EAF8E12F77}" id="{83325D88-4E9E-0495-3C2B-69C6E5B8886C}" done="1">
    <text xml:space="preserve">Rendundancy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1" zoomScale="100" workbookViewId="0">
      <selection activeCell="A1" activeCellId="0" sqref="A1"/>
    </sheetView>
  </sheetViews>
  <sheetFormatPr defaultRowHeight="14.25"/>
  <cols>
    <col customWidth="1" min="1" max="1" width="23.00390625"/>
    <col customWidth="1" min="2" max="2" width="14.00390625"/>
    <col customWidth="1" min="3" max="3" width="14.57421875"/>
    <col customWidth="1" min="4" max="4" width="23.7109375"/>
    <col customWidth="1" min="5" max="5" width="14.28125"/>
    <col customWidth="1" min="7" max="7" width="18.421875"/>
    <col customWidth="1" min="8" max="8" width="17.7109375"/>
  </cols>
  <sheetData>
    <row r="1" ht="14.25">
      <c r="A1" t="s">
        <v>0</v>
      </c>
    </row>
    <row r="2" ht="14.25">
      <c r="A2" t="s">
        <v>1</v>
      </c>
    </row>
    <row r="3" ht="14.25">
      <c r="A3" t="s">
        <v>2</v>
      </c>
    </row>
    <row r="4" ht="14.25"/>
    <row r="5" ht="15">
      <c r="A5" t="s">
        <v>3</v>
      </c>
    </row>
    <row r="6" ht="14.25">
      <c r="A6" t="s">
        <v>4</v>
      </c>
      <c r="B6" t="s">
        <v>5</v>
      </c>
      <c r="C6" t="s">
        <v>6</v>
      </c>
      <c r="D6" s="1" t="s">
        <v>7</v>
      </c>
      <c r="E6" t="s">
        <v>8</v>
      </c>
      <c r="G6" t="s">
        <v>9</v>
      </c>
    </row>
    <row r="7" ht="14.25">
      <c r="A7" t="s">
        <v>10</v>
      </c>
      <c r="B7">
        <v>20</v>
      </c>
      <c r="C7">
        <v>1</v>
      </c>
      <c r="D7" s="2">
        <f>24*12</f>
        <v>288</v>
      </c>
      <c r="E7">
        <f>B7*C7*D7</f>
        <v>5760</v>
      </c>
      <c r="G7">
        <f>SUM(E7:E8)</f>
        <v>6451</v>
      </c>
    </row>
    <row r="8" ht="14.25">
      <c r="A8" t="s">
        <v>11</v>
      </c>
      <c r="B8">
        <v>0.80000000000000004</v>
      </c>
      <c r="C8">
        <v>3</v>
      </c>
      <c r="D8" s="2">
        <f>24*12</f>
        <v>288</v>
      </c>
      <c r="E8">
        <f>ROUND(B8*C8*D8,0)</f>
        <v>691</v>
      </c>
    </row>
    <row r="9" ht="14.25"/>
    <row r="10" ht="14.25">
      <c r="A10" s="1" t="s">
        <v>12</v>
      </c>
      <c r="B10" s="3"/>
      <c r="C10" s="3"/>
      <c r="D10" s="3"/>
      <c r="E10" s="3"/>
    </row>
    <row r="11" ht="14.25">
      <c r="A11" t="s">
        <v>4</v>
      </c>
      <c r="B11" t="s">
        <v>5</v>
      </c>
      <c r="C11" t="s">
        <v>6</v>
      </c>
      <c r="E11" t="s">
        <v>8</v>
      </c>
    </row>
    <row r="12" ht="14.25">
      <c r="A12" t="s">
        <v>13</v>
      </c>
      <c r="B12">
        <v>4000</v>
      </c>
      <c r="C12">
        <v>2</v>
      </c>
      <c r="E12">
        <f>B12*C12</f>
        <v>8000</v>
      </c>
    </row>
    <row r="13" ht="14.25"/>
    <row r="14" ht="14.25">
      <c r="A14" t="s">
        <v>14</v>
      </c>
      <c r="B14">
        <f>(E12+(G7/2))/69492</f>
        <v>0.16153657975018706</v>
      </c>
    </row>
    <row r="15" ht="14.25"/>
    <row r="18" ht="14.25">
      <c r="A18" t="s">
        <v>15</v>
      </c>
    </row>
    <row r="19" ht="14.25">
      <c r="A19" t="s">
        <v>4</v>
      </c>
      <c r="B19" t="s">
        <v>5</v>
      </c>
      <c r="C19" t="s">
        <v>6</v>
      </c>
      <c r="D19" t="s">
        <v>16</v>
      </c>
      <c r="E19" t="s">
        <v>8</v>
      </c>
    </row>
    <row r="20" ht="14.25">
      <c r="A20" t="s">
        <v>17</v>
      </c>
      <c r="B20">
        <v>8.3000000000000007</v>
      </c>
      <c r="C20">
        <v>1</v>
      </c>
      <c r="D20">
        <f>138984/2</f>
        <v>69492</v>
      </c>
      <c r="E20" s="3">
        <f>B20*C20*D20</f>
        <v>576783.60000000009</v>
      </c>
    </row>
    <row r="21" ht="14.25">
      <c r="A21" t="s">
        <v>18</v>
      </c>
      <c r="B21">
        <v>1.6000000000000001</v>
      </c>
      <c r="C21" s="3">
        <v>1</v>
      </c>
      <c r="D21" s="3">
        <f>138984/2</f>
        <v>69492</v>
      </c>
      <c r="E21" s="3">
        <f>B21*C21*D21</f>
        <v>111187.20000000001</v>
      </c>
    </row>
    <row r="22" ht="14.25">
      <c r="A22" s="4" t="s">
        <v>19</v>
      </c>
      <c r="B22" s="4">
        <v>0.29999999999999999</v>
      </c>
      <c r="C22" s="5">
        <v>2</v>
      </c>
      <c r="D22" s="5">
        <f>138984/2</f>
        <v>69492</v>
      </c>
      <c r="E22" s="5">
        <f>B22*C22*D22</f>
        <v>41695.199999999997</v>
      </c>
      <c r="G22" t="s">
        <v>20</v>
      </c>
    </row>
    <row r="23" ht="14.25">
      <c r="G23" t="s">
        <v>21</v>
      </c>
      <c r="H23">
        <f>E22/(8000+(G7/2))</f>
        <v>3.7143289831187918</v>
      </c>
      <c r="I23">
        <f>B22/B14*2</f>
        <v>3.7143289831187922</v>
      </c>
      <c r="J23" t="s">
        <v>22</v>
      </c>
    </row>
    <row r="24" ht="14.25"/>
    <row r="32" ht="14.25">
      <c r="A32" t="s">
        <v>23</v>
      </c>
      <c r="J32" t="s">
        <v>24</v>
      </c>
    </row>
    <row r="33" ht="14.25">
      <c r="A33" t="s">
        <v>3</v>
      </c>
      <c r="B33" s="3"/>
      <c r="C33" s="3"/>
      <c r="D33" s="3"/>
      <c r="E33" s="3"/>
      <c r="F33" s="3"/>
      <c r="G33"/>
      <c r="J33">
        <v>8188</v>
      </c>
    </row>
    <row r="34" ht="14.25">
      <c r="A34" t="s">
        <v>4</v>
      </c>
      <c r="B34" t="s">
        <v>5</v>
      </c>
      <c r="C34" t="s">
        <v>6</v>
      </c>
      <c r="D34" s="1" t="s">
        <v>7</v>
      </c>
      <c r="E34" t="s">
        <v>8</v>
      </c>
      <c r="F34" s="3"/>
      <c r="G34" t="s">
        <v>9</v>
      </c>
    </row>
    <row r="35" ht="14.25">
      <c r="A35" t="s">
        <v>10</v>
      </c>
      <c r="B35" s="3">
        <v>68.599999999999994</v>
      </c>
      <c r="C35" s="3">
        <v>1</v>
      </c>
      <c r="D35" s="2">
        <f>24*12</f>
        <v>288</v>
      </c>
      <c r="E35" s="3">
        <f>B35*C35*D35</f>
        <v>19756.799999999999</v>
      </c>
      <c r="F35" s="3"/>
      <c r="G35" s="3">
        <f>SUM(E35:E36)</f>
        <v>19756.799999999999</v>
      </c>
    </row>
    <row r="36" ht="14.25">
      <c r="A36"/>
      <c r="B36" s="3"/>
      <c r="C36" s="3"/>
      <c r="D36" s="2"/>
      <c r="E36" s="3"/>
      <c r="F36" s="3"/>
      <c r="G36" s="3"/>
    </row>
    <row r="37" ht="14.25"/>
    <row r="38" ht="14.25"/>
    <row r="39" ht="14.25"/>
    <row r="41" ht="14.25">
      <c r="A41" t="s">
        <v>12</v>
      </c>
      <c r="B41" s="3"/>
      <c r="C41" s="3"/>
      <c r="D41" s="3"/>
      <c r="E41" s="3"/>
    </row>
    <row r="42" ht="14.25">
      <c r="A42" s="3" t="s">
        <v>4</v>
      </c>
      <c r="B42" s="3" t="s">
        <v>5</v>
      </c>
      <c r="C42" s="3" t="s">
        <v>6</v>
      </c>
      <c r="D42" s="3"/>
      <c r="E42" s="3" t="s">
        <v>8</v>
      </c>
    </row>
    <row r="43" ht="14.25">
      <c r="A43" t="s">
        <v>13</v>
      </c>
      <c r="B43" s="3">
        <v>200</v>
      </c>
      <c r="C43" s="3">
        <v>3</v>
      </c>
      <c r="D43" s="3"/>
      <c r="E43" s="3">
        <f>B43*C43</f>
        <v>600</v>
      </c>
    </row>
    <row r="44" ht="14.25"/>
    <row r="45" ht="14.25">
      <c r="A45" t="s">
        <v>14</v>
      </c>
      <c r="B45" s="3">
        <f>(E43+(G35/2))/(8188/2)</f>
        <v>2.5594528578407423</v>
      </c>
    </row>
    <row r="46" ht="14.25"/>
    <row r="47" ht="14.25"/>
    <row r="48" ht="14.25">
      <c r="A48" t="s">
        <v>15</v>
      </c>
      <c r="B48" s="3"/>
      <c r="C48" s="3"/>
      <c r="D48" s="3"/>
      <c r="E48" s="3"/>
    </row>
    <row r="49" ht="14.25">
      <c r="A49" s="3" t="s">
        <v>4</v>
      </c>
      <c r="B49" s="3" t="s">
        <v>5</v>
      </c>
      <c r="C49" s="3" t="s">
        <v>6</v>
      </c>
      <c r="D49" s="3" t="s">
        <v>16</v>
      </c>
      <c r="E49" s="3" t="s">
        <v>8</v>
      </c>
    </row>
    <row r="50" ht="14.25">
      <c r="A50" s="1" t="s">
        <v>25</v>
      </c>
      <c r="B50" s="3">
        <v>1.6000000000000001</v>
      </c>
      <c r="C50" s="3">
        <v>2</v>
      </c>
      <c r="D50" s="3">
        <v>8188</v>
      </c>
      <c r="E50" s="3">
        <f>B50*C50*D50</f>
        <v>26201.600000000002</v>
      </c>
    </row>
    <row r="51" ht="14.25">
      <c r="A51"/>
      <c r="B51" s="3"/>
      <c r="C51" s="3"/>
      <c r="D51" s="3"/>
      <c r="E51" s="3"/>
    </row>
    <row r="52" ht="14.25">
      <c r="A52"/>
      <c r="B52"/>
      <c r="C52" s="3"/>
      <c r="D52" s="3"/>
      <c r="E52" s="3"/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2024-12-20T11:46:37Z</dcterms:modified>
</cp:coreProperties>
</file>