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F1CDE85-2052-4ED1-830F-EF8CA1DF6ED0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Default" sheetId="5" r:id="rId1"/>
    <sheet name="Default Dymond 2012" sheetId="7" r:id="rId2"/>
    <sheet name="PulpCalculation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5" l="1"/>
  <c r="D32" i="5"/>
  <c r="D22" i="5"/>
  <c r="D12" i="5"/>
  <c r="D2" i="5"/>
  <c r="D76" i="7"/>
  <c r="D56" i="7"/>
  <c r="D48" i="7"/>
  <c r="D39" i="7"/>
  <c r="D30" i="7"/>
  <c r="D27" i="7"/>
  <c r="B19" i="7"/>
  <c r="D18" i="7"/>
  <c r="B18" i="7"/>
  <c r="B11" i="7"/>
  <c r="D10" i="7" s="1"/>
  <c r="B10" i="7"/>
  <c r="B3" i="7"/>
  <c r="D2" i="7"/>
  <c r="B2" i="7"/>
  <c r="D93" i="5" l="1"/>
  <c r="D69" i="5" l="1"/>
  <c r="D61" i="5"/>
  <c r="D51" i="5"/>
  <c r="D41" i="5"/>
  <c r="D35" i="5"/>
  <c r="B22" i="6"/>
  <c r="B21" i="6"/>
  <c r="B20" i="6"/>
</calcChain>
</file>

<file path=xl/sharedStrings.xml><?xml version="1.0" encoding="utf-8"?>
<sst xmlns="http://schemas.openxmlformats.org/spreadsheetml/2006/main" count="344" uniqueCount="211">
  <si>
    <t>Paper</t>
  </si>
  <si>
    <t>Fuel</t>
  </si>
  <si>
    <t>Name</t>
  </si>
  <si>
    <t>Value</t>
  </si>
  <si>
    <t>Description</t>
  </si>
  <si>
    <t>QAQC</t>
  </si>
  <si>
    <t>RemovedMerchToFirewood</t>
  </si>
  <si>
    <t>RemovedNonMerchToFirewood</t>
  </si>
  <si>
    <t>LumberToPulp</t>
  </si>
  <si>
    <t>PulpToPaper</t>
  </si>
  <si>
    <t>PulpToEffluent</t>
  </si>
  <si>
    <t>LumberToSFH</t>
  </si>
  <si>
    <t>LumberToMFH</t>
  </si>
  <si>
    <t>LumberToCom</t>
  </si>
  <si>
    <t>LumberToFurn</t>
  </si>
  <si>
    <t>LumberToShip</t>
  </si>
  <si>
    <t>LumberToRepairs</t>
  </si>
  <si>
    <t>LumberToOther</t>
  </si>
  <si>
    <t>PlywoodToSFH</t>
  </si>
  <si>
    <t>PlywoodToMFH</t>
  </si>
  <si>
    <t>PlywoodToCom</t>
  </si>
  <si>
    <t>PlywoodToFurn</t>
  </si>
  <si>
    <t>PlywoodToShip</t>
  </si>
  <si>
    <t>PlywoodToRepairs</t>
  </si>
  <si>
    <t>PlywoodToOther</t>
  </si>
  <si>
    <t>OSBToSFH</t>
  </si>
  <si>
    <t>OSBToMFH</t>
  </si>
  <si>
    <t>OSBToCom</t>
  </si>
  <si>
    <t>OSBToFurn</t>
  </si>
  <si>
    <t>OSBToShip</t>
  </si>
  <si>
    <t>OSBToRepairs</t>
  </si>
  <si>
    <t>OSBToOther</t>
  </si>
  <si>
    <t>MDFToSFH</t>
  </si>
  <si>
    <t>MDFToMFH</t>
  </si>
  <si>
    <t>MDFToCom</t>
  </si>
  <si>
    <t>MDFToFurn</t>
  </si>
  <si>
    <t>MDFToShip</t>
  </si>
  <si>
    <t>MDFToRepairs</t>
  </si>
  <si>
    <t>MDFToOther</t>
  </si>
  <si>
    <t>Mechanical</t>
  </si>
  <si>
    <t>Chemical</t>
  </si>
  <si>
    <t>Percent of chips sent to mechanical and chemical mills (Dymon 2012, Table 5)</t>
  </si>
  <si>
    <t>Using these because they are most recent</t>
  </si>
  <si>
    <t>Pulp yield and disposal (Dymond 2012, Table 6)</t>
  </si>
  <si>
    <t>Effluent</t>
  </si>
  <si>
    <t>Weighted average fractions:</t>
  </si>
  <si>
    <t>See PulpCalculations tab</t>
  </si>
  <si>
    <t>PlywoodToPulp</t>
  </si>
  <si>
    <t>SFH_hl</t>
  </si>
  <si>
    <t>MFH_hl</t>
  </si>
  <si>
    <t>Comm_hl</t>
  </si>
  <si>
    <t>Furn_hl</t>
  </si>
  <si>
    <t>Repairs_hl</t>
  </si>
  <si>
    <t>Other_hl</t>
  </si>
  <si>
    <t>Paper_hl</t>
  </si>
  <si>
    <t>Firewood_hl</t>
  </si>
  <si>
    <t>Dymond (2012)</t>
  </si>
  <si>
    <t>Set equal to MFH half life</t>
  </si>
  <si>
    <t>Ship_hl</t>
  </si>
  <si>
    <t>PaperRecycleRate</t>
  </si>
  <si>
    <t>Questions</t>
  </si>
  <si>
    <t>DumpWood_hl</t>
  </si>
  <si>
    <t>DumpPaper_hl</t>
  </si>
  <si>
    <t>PaperToDumpPaper</t>
  </si>
  <si>
    <t>SFHToDumpWood</t>
  </si>
  <si>
    <t>MFHToDumpWood</t>
  </si>
  <si>
    <t>CommToDumpWood</t>
  </si>
  <si>
    <t>FurnToDumpWood</t>
  </si>
  <si>
    <t>ShipToDumpWood</t>
  </si>
  <si>
    <t>RepairsToDumpWood</t>
  </si>
  <si>
    <t>OtherToDumpWood</t>
  </si>
  <si>
    <t>Skog (2008), Table 7</t>
  </si>
  <si>
    <t>Skog (2008), Table 6</t>
  </si>
  <si>
    <t>EffluentPulp_hl</t>
  </si>
  <si>
    <t>RemovedSnagStemToFirewood</t>
  </si>
  <si>
    <t>PaperToLandfillPaper</t>
  </si>
  <si>
    <t>SFHToLandfillWood</t>
  </si>
  <si>
    <t>MFHToLandfillWood</t>
  </si>
  <si>
    <t>CommToLandfillWood</t>
  </si>
  <si>
    <t>FurnToLandfillWood</t>
  </si>
  <si>
    <t>ShipToLandfillWood</t>
  </si>
  <si>
    <t>RepairsToLandfillWood</t>
  </si>
  <si>
    <t>OtherToLandfillWood</t>
  </si>
  <si>
    <t>ToLandfillWoodDegradableFrac</t>
  </si>
  <si>
    <t>ToLandfillPaperDegradableFrac</t>
  </si>
  <si>
    <t>LandfillWoodDegradable_hl</t>
  </si>
  <si>
    <t>LandfillPaperDegradable_hl</t>
  </si>
  <si>
    <t>LandfillDegradableFracEmitCO2</t>
  </si>
  <si>
    <t>Dymond (2012), National Council for Air and Stream Improvement, Inc: Critical review of
forest products decomposition in municipal solid waste landfills. NC: Research
Triangle Park; 2004. Technical Bulletin No. 0872.</t>
  </si>
  <si>
    <t>LandfillMethaneEmit_GasColSysEffic</t>
  </si>
  <si>
    <t>LandfillMethaneEmit_GasColSysProp</t>
  </si>
  <si>
    <t>LandfillMethaneOxidizedToCO2</t>
  </si>
  <si>
    <t>RemovedMerchToLumber</t>
  </si>
  <si>
    <t>RemovedMerchToPlywood</t>
  </si>
  <si>
    <t>RemovedMerchToOSB</t>
  </si>
  <si>
    <t>RemovedMerchToMDF</t>
  </si>
  <si>
    <t>RemovedNonMerchToLumber</t>
  </si>
  <si>
    <t>RemovedNonMerchToPlywood</t>
  </si>
  <si>
    <t>RemovedNonMerchToOSB</t>
  </si>
  <si>
    <t>RemovedNonMerchToMDF</t>
  </si>
  <si>
    <t>RemovedSnagStemToLumber</t>
  </si>
  <si>
    <t>RemovedSnagStemToPlywood</t>
  </si>
  <si>
    <t>RemovedSnagStemToOSB</t>
  </si>
  <si>
    <t>RemovedSnagStemToMDF</t>
  </si>
  <si>
    <t>Domtar says 0.2</t>
  </si>
  <si>
    <t>Domtar says 0.39</t>
  </si>
  <si>
    <t>Domtar: 22% goes to fuel; 78% goes to pulp; 50% of pulp goes to paper, 50% goes to longer-lived products</t>
  </si>
  <si>
    <t>PulpToLongLivedProducts</t>
  </si>
  <si>
    <t>Cants_hl</t>
  </si>
  <si>
    <t>Brian Watson suggested 10-year lifespan</t>
  </si>
  <si>
    <t>CantsToDumpWood</t>
  </si>
  <si>
    <t>CantsToLandfillWood</t>
  </si>
  <si>
    <t>Assumed equal to shipping</t>
  </si>
  <si>
    <t>RemovedMerchToCants</t>
  </si>
  <si>
    <t>RemovedNonMerchToCants</t>
  </si>
  <si>
    <t>RemovedSnagStemToCants</t>
  </si>
  <si>
    <t>RemovedMerchToPulp</t>
  </si>
  <si>
    <t>5% of merch goes to chips, 20% of that is used as fuel</t>
  </si>
  <si>
    <t>RemovedNonMerchToPulp</t>
  </si>
  <si>
    <t>50% of nonmerch goes to chips, 20% of that is used as fuel</t>
  </si>
  <si>
    <t>30% of nonmerch goes to chips, 20% of that is used as fuel</t>
  </si>
  <si>
    <t>RemovedSnagStemToPulp</t>
  </si>
  <si>
    <t>5% of merch goes to chips, 80% of that is used as pulp</t>
  </si>
  <si>
    <t>50% of nonmerch goes to chips, 80% of that is used as pulp</t>
  </si>
  <si>
    <t>30% of nonmerch goes to chips, 80% of that is used as pulp</t>
  </si>
  <si>
    <t>RemovedMerchToEnergy</t>
  </si>
  <si>
    <t>RemovedNonMerchToEnergy</t>
  </si>
  <si>
    <t>RemovedSnagStemToEnergy</t>
  </si>
  <si>
    <t>PulpToEnergy</t>
  </si>
  <si>
    <t>LumberToEnergy</t>
  </si>
  <si>
    <t>PlywoodToEnergy</t>
  </si>
  <si>
    <t>OSBToEnergy</t>
  </si>
  <si>
    <t>MDFToEnergy</t>
  </si>
  <si>
    <t>Energy_hl</t>
  </si>
  <si>
    <t>EnergyCombustionFracEmitCO2</t>
  </si>
  <si>
    <t>RemovedMerchToChipperMill</t>
  </si>
  <si>
    <t>RemovedMerchToPulpMill</t>
  </si>
  <si>
    <t>RemovedMerchToLumberMill</t>
  </si>
  <si>
    <t>RemovedMerchToPlywoodMill</t>
  </si>
  <si>
    <t>RemovedMerchToOSBMill</t>
  </si>
  <si>
    <t>RemovedMerchToMDFMill</t>
  </si>
  <si>
    <t>RemovedNonMerchToChipperMill</t>
  </si>
  <si>
    <t>RemovedNonMerchToPulpMill</t>
  </si>
  <si>
    <t>RemovedNonMerchToLumberMill</t>
  </si>
  <si>
    <t>RemovedNonMerchToPlywoodMill</t>
  </si>
  <si>
    <t>RemovedNonMerchToOSBMill</t>
  </si>
  <si>
    <t>RemovedNonMerchToMDFMill</t>
  </si>
  <si>
    <t>RemovedSnagStemToChipperMill</t>
  </si>
  <si>
    <t>RemovedSnagStemToPulpMill</t>
  </si>
  <si>
    <t>RemovedSnagStemToLumberMill</t>
  </si>
  <si>
    <t>RemovedSnagStemToPlywoodMill</t>
  </si>
  <si>
    <t>RemovedSnagStemToOSBMill</t>
  </si>
  <si>
    <t>RemovedSnagStemToMDFMill</t>
  </si>
  <si>
    <t>PulpMillChipsToPaper</t>
  </si>
  <si>
    <t>PulpMillChipsToEffluent</t>
  </si>
  <si>
    <t>PulpMillChipsToPowerGeneration</t>
  </si>
  <si>
    <t>LumberMillToPulpMillChips</t>
  </si>
  <si>
    <t>LumberMillToPowerGeneration</t>
  </si>
  <si>
    <t>LumberMillToSFH</t>
  </si>
  <si>
    <t>LumberMillToMFH</t>
  </si>
  <si>
    <t>LumberMillToCom</t>
  </si>
  <si>
    <t>LumberMillToFurn</t>
  </si>
  <si>
    <t>LumberMillToShip</t>
  </si>
  <si>
    <t>LumberMillToRepairs</t>
  </si>
  <si>
    <t>LumberMillToOther</t>
  </si>
  <si>
    <t>PlywoodMillToPulpMillChips</t>
  </si>
  <si>
    <t>PlywoodMillToPowerGeneration</t>
  </si>
  <si>
    <t>PlywoodMillToSFH</t>
  </si>
  <si>
    <t>PlywoodMillToMFH</t>
  </si>
  <si>
    <t>PlywoodMillToCom</t>
  </si>
  <si>
    <t>PlywoodMillToFurn</t>
  </si>
  <si>
    <t>PlywoodMillToShip</t>
  </si>
  <si>
    <t>PlywoodMillToRepairs</t>
  </si>
  <si>
    <t>PlywoodMillToOther</t>
  </si>
  <si>
    <t>OSBMillToPowerGeneration</t>
  </si>
  <si>
    <t>OSBMillToSFH</t>
  </si>
  <si>
    <t>OSBMillToMFH</t>
  </si>
  <si>
    <t>OSBMillToCom</t>
  </si>
  <si>
    <t>OSBMillToFurn</t>
  </si>
  <si>
    <t>OSBMillToShip</t>
  </si>
  <si>
    <t>OSBMillToRepairs</t>
  </si>
  <si>
    <t>OSBMillToOther</t>
  </si>
  <si>
    <t>MDFMillToSFH</t>
  </si>
  <si>
    <t>MDFMillToMFH</t>
  </si>
  <si>
    <t>MDFMillToCom</t>
  </si>
  <si>
    <t>MDFMillToFurn</t>
  </si>
  <si>
    <t>MDFMillToShip</t>
  </si>
  <si>
    <t>MDFMillToRepairs</t>
  </si>
  <si>
    <t>MDFMillToOther</t>
  </si>
  <si>
    <t>RemovedMerchToPelletMill</t>
  </si>
  <si>
    <t>RemovedNonMerchToPelletMill</t>
  </si>
  <si>
    <t>RemovedSnagStemToPelletMill</t>
  </si>
  <si>
    <t>PulpMillChipsToSpecialtyPulpProducts</t>
  </si>
  <si>
    <t>MDFMillToPowerGeneration</t>
  </si>
  <si>
    <t>PelletMillChipsToPellets</t>
  </si>
  <si>
    <t>PelletMillChipsToPowerGeneration</t>
  </si>
  <si>
    <t>PlywoodMillToPelletMillChips</t>
  </si>
  <si>
    <t>ChipperMillToPulpMillChips</t>
  </si>
  <si>
    <t>ChipperMillToPelletMillChips</t>
  </si>
  <si>
    <t>ChipperMillToPowerGeneration</t>
  </si>
  <si>
    <t>RemovedMerchToPolePostMill</t>
  </si>
  <si>
    <t>RemovedMerchToShakeShingleMill</t>
  </si>
  <si>
    <t>RemovedNonMerchToPolePostMill</t>
  </si>
  <si>
    <t>RemovedNonMerchToShakeShingleMill</t>
  </si>
  <si>
    <t>RemovedSnagStemToPolePostMill</t>
  </si>
  <si>
    <t>RemovedSnagStemToShakeShingleMill</t>
  </si>
  <si>
    <t>PolePostMillToOther</t>
  </si>
  <si>
    <t>ShakeShingleMillToSFH</t>
  </si>
  <si>
    <t>ShakeShingleMillToMFH</t>
  </si>
  <si>
    <t>ShakeShingleMillToCom</t>
  </si>
  <si>
    <t>LumberMillToPelletMillChips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</si>
</sst>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topLeftCell="A22" workbookViewId="0">
      <selection activeCell="A43" sqref="A43"/>
    </sheetView>
  </sheetViews>
  <sheetFormatPr defaultRowHeight="14.4" x14ac:dyDescent="0.3"/>
  <cols>
    <col min="1" max="1" width="39.109375" customWidth="1"/>
    <col min="2" max="2" width="9.109375" style="3" customWidth="1"/>
    <col min="3" max="3" width="37.5546875" customWidth="1"/>
    <col min="4" max="4" width="10" style="7" customWidth="1"/>
    <col min="5" max="5" width="36.5546875" style="5" customWidth="1"/>
  </cols>
  <sheetData>
    <row r="1" spans="1:7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60</v>
      </c>
    </row>
    <row r="2" spans="1:7" x14ac:dyDescent="0.3">
      <c r="A2" s="12" t="s">
        <v>135</v>
      </c>
      <c r="B2" s="13">
        <v>0.05</v>
      </c>
      <c r="C2" s="12"/>
      <c r="D2" s="14">
        <f>SUM(B2:B11)</f>
        <v>1.0000000000000002</v>
      </c>
      <c r="E2" s="11"/>
    </row>
    <row r="3" spans="1:7" x14ac:dyDescent="0.3">
      <c r="A3" s="12" t="s">
        <v>136</v>
      </c>
      <c r="B3" s="13">
        <v>0</v>
      </c>
      <c r="C3" s="12"/>
      <c r="D3" s="14"/>
      <c r="E3" s="11"/>
    </row>
    <row r="4" spans="1:7" x14ac:dyDescent="0.3">
      <c r="A4" s="12" t="s">
        <v>189</v>
      </c>
      <c r="B4" s="13">
        <v>0</v>
      </c>
      <c r="C4" s="12"/>
      <c r="D4" s="14"/>
      <c r="E4" s="11"/>
    </row>
    <row r="5" spans="1:7" x14ac:dyDescent="0.3">
      <c r="A5" s="12" t="s">
        <v>137</v>
      </c>
      <c r="B5" s="13">
        <v>0.8</v>
      </c>
      <c r="C5" s="12"/>
      <c r="D5" s="15"/>
      <c r="E5" s="11"/>
    </row>
    <row r="6" spans="1:7" x14ac:dyDescent="0.3">
      <c r="A6" s="12" t="s">
        <v>138</v>
      </c>
      <c r="B6" s="13">
        <v>0.05</v>
      </c>
      <c r="C6" s="12"/>
      <c r="D6" s="15"/>
      <c r="E6" s="11"/>
      <c r="F6" s="2"/>
      <c r="G6" s="2"/>
    </row>
    <row r="7" spans="1:7" x14ac:dyDescent="0.3">
      <c r="A7" s="12" t="s">
        <v>139</v>
      </c>
      <c r="B7" s="13">
        <v>0.05</v>
      </c>
      <c r="C7" s="12"/>
      <c r="D7" s="15"/>
      <c r="E7" s="11"/>
      <c r="F7" s="2"/>
      <c r="G7" s="2"/>
    </row>
    <row r="8" spans="1:7" x14ac:dyDescent="0.3">
      <c r="A8" s="12" t="s">
        <v>140</v>
      </c>
      <c r="B8" s="13">
        <v>0.05</v>
      </c>
      <c r="C8" s="12"/>
      <c r="D8" s="15"/>
      <c r="E8" s="11"/>
      <c r="F8" s="2"/>
      <c r="G8" s="2"/>
    </row>
    <row r="9" spans="1:7" x14ac:dyDescent="0.3">
      <c r="A9" s="12" t="s">
        <v>200</v>
      </c>
      <c r="B9" s="13">
        <v>0</v>
      </c>
      <c r="C9" s="12"/>
      <c r="D9" s="15"/>
      <c r="E9" s="11"/>
    </row>
    <row r="10" spans="1:7" x14ac:dyDescent="0.3">
      <c r="A10" s="12" t="s">
        <v>201</v>
      </c>
      <c r="B10" s="13">
        <v>0</v>
      </c>
      <c r="C10" s="12"/>
      <c r="D10" s="15"/>
      <c r="E10" s="11"/>
    </row>
    <row r="11" spans="1:7" x14ac:dyDescent="0.3">
      <c r="A11" s="12" t="s">
        <v>6</v>
      </c>
      <c r="B11" s="13">
        <v>0</v>
      </c>
      <c r="C11" s="12"/>
      <c r="D11" s="15"/>
      <c r="E11" s="11"/>
      <c r="F11" s="2"/>
      <c r="G11" s="2"/>
    </row>
    <row r="12" spans="1:7" x14ac:dyDescent="0.3">
      <c r="A12" s="12" t="s">
        <v>141</v>
      </c>
      <c r="B12" s="13">
        <v>0.3</v>
      </c>
      <c r="C12" s="12"/>
      <c r="D12" s="14">
        <f>SUM(B12:B21)</f>
        <v>1</v>
      </c>
      <c r="E12" s="11"/>
      <c r="F12" s="2"/>
      <c r="G12" s="2"/>
    </row>
    <row r="13" spans="1:7" x14ac:dyDescent="0.3">
      <c r="A13" s="12" t="s">
        <v>142</v>
      </c>
      <c r="B13" s="13">
        <v>0.3</v>
      </c>
      <c r="C13" s="12"/>
      <c r="D13" s="15"/>
      <c r="E13" s="11"/>
    </row>
    <row r="14" spans="1:7" x14ac:dyDescent="0.3">
      <c r="A14" s="12" t="s">
        <v>190</v>
      </c>
      <c r="B14" s="13">
        <v>0</v>
      </c>
      <c r="C14" s="12"/>
      <c r="D14" s="15"/>
      <c r="E14" s="11"/>
    </row>
    <row r="15" spans="1:7" x14ac:dyDescent="0.3">
      <c r="A15" s="12" t="s">
        <v>143</v>
      </c>
      <c r="B15" s="13">
        <v>0</v>
      </c>
      <c r="C15" s="12"/>
      <c r="D15" s="15"/>
      <c r="E15" s="11"/>
    </row>
    <row r="16" spans="1:7" x14ac:dyDescent="0.3">
      <c r="A16" s="12" t="s">
        <v>144</v>
      </c>
      <c r="B16" s="13">
        <v>0.2</v>
      </c>
      <c r="C16" s="12"/>
      <c r="D16" s="15"/>
      <c r="E16" s="11"/>
    </row>
    <row r="17" spans="1:5" x14ac:dyDescent="0.3">
      <c r="A17" s="12" t="s">
        <v>145</v>
      </c>
      <c r="B17" s="13">
        <v>0.1</v>
      </c>
      <c r="C17" s="12"/>
      <c r="D17" s="15"/>
      <c r="E17" s="11"/>
    </row>
    <row r="18" spans="1:5" x14ac:dyDescent="0.3">
      <c r="A18" s="12" t="s">
        <v>146</v>
      </c>
      <c r="B18" s="13">
        <v>0.1</v>
      </c>
      <c r="C18" s="12"/>
      <c r="D18" s="15"/>
      <c r="E18" s="11"/>
    </row>
    <row r="19" spans="1:5" x14ac:dyDescent="0.3">
      <c r="A19" s="12" t="s">
        <v>202</v>
      </c>
      <c r="B19" s="13">
        <v>0</v>
      </c>
      <c r="C19" s="12"/>
      <c r="D19" s="15"/>
      <c r="E19" s="11"/>
    </row>
    <row r="20" spans="1:5" x14ac:dyDescent="0.3">
      <c r="A20" s="12" t="s">
        <v>203</v>
      </c>
      <c r="B20" s="13">
        <v>0</v>
      </c>
      <c r="C20" s="12"/>
      <c r="D20" s="15"/>
      <c r="E20" s="11"/>
    </row>
    <row r="21" spans="1:5" x14ac:dyDescent="0.3">
      <c r="A21" s="12" t="s">
        <v>7</v>
      </c>
      <c r="B21" s="13">
        <v>0</v>
      </c>
      <c r="C21" s="12"/>
      <c r="D21" s="15"/>
      <c r="E21" s="11"/>
    </row>
    <row r="22" spans="1:5" x14ac:dyDescent="0.3">
      <c r="A22" s="12" t="s">
        <v>147</v>
      </c>
      <c r="B22" s="13">
        <v>0.1</v>
      </c>
      <c r="C22" s="12"/>
      <c r="D22" s="14">
        <f>SUM(B22:B31)</f>
        <v>1</v>
      </c>
      <c r="E22" s="11"/>
    </row>
    <row r="23" spans="1:5" x14ac:dyDescent="0.3">
      <c r="A23" s="12" t="s">
        <v>148</v>
      </c>
      <c r="B23" s="13">
        <v>0.1</v>
      </c>
      <c r="C23" s="12"/>
      <c r="D23" s="15"/>
      <c r="E23" s="11"/>
    </row>
    <row r="24" spans="1:5" x14ac:dyDescent="0.3">
      <c r="A24" s="12" t="s">
        <v>191</v>
      </c>
      <c r="B24" s="13">
        <v>0</v>
      </c>
      <c r="C24" s="12"/>
      <c r="D24" s="15"/>
      <c r="E24" s="11"/>
    </row>
    <row r="25" spans="1:5" x14ac:dyDescent="0.3">
      <c r="A25" s="12" t="s">
        <v>149</v>
      </c>
      <c r="B25" s="13">
        <v>0.8</v>
      </c>
      <c r="C25" s="12"/>
      <c r="D25" s="15"/>
      <c r="E25" s="11"/>
    </row>
    <row r="26" spans="1:5" x14ac:dyDescent="0.3">
      <c r="A26" s="12" t="s">
        <v>150</v>
      </c>
      <c r="B26" s="13">
        <v>0</v>
      </c>
      <c r="C26" s="12"/>
      <c r="D26" s="15"/>
      <c r="E26" s="11"/>
    </row>
    <row r="27" spans="1:5" x14ac:dyDescent="0.3">
      <c r="A27" s="12" t="s">
        <v>151</v>
      </c>
      <c r="B27" s="13">
        <v>0</v>
      </c>
      <c r="C27" s="12"/>
      <c r="D27" s="15"/>
      <c r="E27" s="11"/>
    </row>
    <row r="28" spans="1:5" x14ac:dyDescent="0.3">
      <c r="A28" s="12" t="s">
        <v>152</v>
      </c>
      <c r="B28" s="13">
        <v>0</v>
      </c>
      <c r="C28" s="12"/>
      <c r="D28" s="15"/>
      <c r="E28" s="11"/>
    </row>
    <row r="29" spans="1:5" x14ac:dyDescent="0.3">
      <c r="A29" s="12" t="s">
        <v>204</v>
      </c>
      <c r="B29" s="13">
        <v>0</v>
      </c>
      <c r="C29" s="12"/>
      <c r="D29" s="15"/>
      <c r="E29" s="11"/>
    </row>
    <row r="30" spans="1:5" x14ac:dyDescent="0.3">
      <c r="A30" s="12" t="s">
        <v>205</v>
      </c>
      <c r="B30" s="13">
        <v>0</v>
      </c>
      <c r="C30" s="12"/>
      <c r="D30" s="15"/>
      <c r="E30" s="11"/>
    </row>
    <row r="31" spans="1:5" x14ac:dyDescent="0.3">
      <c r="A31" s="12" t="s">
        <v>74</v>
      </c>
      <c r="B31" s="13">
        <v>0</v>
      </c>
      <c r="C31" s="12"/>
      <c r="D31" s="15"/>
      <c r="E31" s="11"/>
    </row>
    <row r="32" spans="1:5" x14ac:dyDescent="0.3">
      <c r="A32" s="12" t="s">
        <v>197</v>
      </c>
      <c r="B32" s="13">
        <v>0.4</v>
      </c>
      <c r="C32" s="12"/>
      <c r="D32" s="14">
        <f>SUM(B32:B34)</f>
        <v>1</v>
      </c>
      <c r="E32" s="11"/>
    </row>
    <row r="33" spans="1:5" x14ac:dyDescent="0.3">
      <c r="A33" s="12" t="s">
        <v>198</v>
      </c>
      <c r="B33" s="13">
        <v>0.4</v>
      </c>
      <c r="C33" s="12"/>
      <c r="D33" s="15"/>
      <c r="E33" s="11"/>
    </row>
    <row r="34" spans="1:5" x14ac:dyDescent="0.3">
      <c r="A34" s="12" t="s">
        <v>199</v>
      </c>
      <c r="B34" s="13">
        <v>0.2</v>
      </c>
      <c r="C34" s="12"/>
      <c r="D34" s="15"/>
      <c r="E34" s="11"/>
    </row>
    <row r="35" spans="1:5" x14ac:dyDescent="0.3">
      <c r="A35" s="12" t="s">
        <v>153</v>
      </c>
      <c r="B35" s="13">
        <v>0.50759999999999994</v>
      </c>
      <c r="C35" s="12" t="s">
        <v>46</v>
      </c>
      <c r="D35" s="14">
        <f>SUM(B35:B37)</f>
        <v>1</v>
      </c>
      <c r="E35" s="11" t="s">
        <v>105</v>
      </c>
    </row>
    <row r="36" spans="1:5" x14ac:dyDescent="0.3">
      <c r="A36" s="12" t="s">
        <v>155</v>
      </c>
      <c r="B36" s="13">
        <v>0.48259999999999997</v>
      </c>
      <c r="C36" s="12" t="s">
        <v>46</v>
      </c>
      <c r="D36" s="15"/>
      <c r="E36" s="11" t="s">
        <v>104</v>
      </c>
    </row>
    <row r="37" spans="1:5" x14ac:dyDescent="0.3">
      <c r="A37" s="12" t="s">
        <v>154</v>
      </c>
      <c r="B37" s="13">
        <v>9.8000000000000014E-3</v>
      </c>
      <c r="C37" s="12" t="s">
        <v>46</v>
      </c>
      <c r="D37" s="15"/>
      <c r="E37" s="11"/>
    </row>
    <row r="38" spans="1:5" x14ac:dyDescent="0.3">
      <c r="A38" s="12" t="s">
        <v>192</v>
      </c>
      <c r="B38" s="13">
        <v>0</v>
      </c>
      <c r="C38" s="12"/>
      <c r="D38" s="15"/>
      <c r="E38" s="11" t="s">
        <v>106</v>
      </c>
    </row>
    <row r="39" spans="1:5" x14ac:dyDescent="0.3">
      <c r="A39" s="12" t="s">
        <v>194</v>
      </c>
      <c r="B39" s="13">
        <v>1</v>
      </c>
      <c r="C39" s="12"/>
      <c r="D39" s="14">
        <f>SUM(B39:B40)</f>
        <v>1</v>
      </c>
      <c r="E39" s="11"/>
    </row>
    <row r="40" spans="1:5" x14ac:dyDescent="0.3">
      <c r="A40" s="12" t="s">
        <v>195</v>
      </c>
      <c r="B40" s="13">
        <v>0</v>
      </c>
      <c r="C40" s="12"/>
      <c r="D40" s="15"/>
      <c r="E40" s="11"/>
    </row>
    <row r="41" spans="1:5" x14ac:dyDescent="0.3">
      <c r="A41" s="12" t="s">
        <v>156</v>
      </c>
      <c r="B41" s="13">
        <v>0</v>
      </c>
      <c r="C41" s="12"/>
      <c r="D41" s="14">
        <f>SUM(B41:B50)</f>
        <v>1</v>
      </c>
      <c r="E41" s="11"/>
    </row>
    <row r="42" spans="1:5" x14ac:dyDescent="0.3">
      <c r="A42" s="12" t="s">
        <v>210</v>
      </c>
      <c r="B42" s="13">
        <v>0</v>
      </c>
      <c r="C42" s="12"/>
      <c r="D42" s="14"/>
      <c r="E42" s="11"/>
    </row>
    <row r="43" spans="1:5" x14ac:dyDescent="0.3">
      <c r="A43" s="12" t="s">
        <v>157</v>
      </c>
      <c r="B43" s="13">
        <v>7.5000000000000178E-2</v>
      </c>
      <c r="C43" s="12"/>
      <c r="D43" s="14"/>
      <c r="E43" s="11"/>
    </row>
    <row r="44" spans="1:5" x14ac:dyDescent="0.3">
      <c r="A44" s="12" t="s">
        <v>158</v>
      </c>
      <c r="B44" s="13">
        <v>0.24999999999999972</v>
      </c>
      <c r="C44" s="12"/>
      <c r="D44" s="14"/>
      <c r="E44" s="11"/>
    </row>
    <row r="45" spans="1:5" x14ac:dyDescent="0.3">
      <c r="A45" s="12" t="s">
        <v>159</v>
      </c>
      <c r="B45" s="13">
        <v>1.5000000000000022E-2</v>
      </c>
      <c r="C45" s="12"/>
      <c r="D45" s="14"/>
      <c r="E45" s="11"/>
    </row>
    <row r="46" spans="1:5" x14ac:dyDescent="0.3">
      <c r="A46" s="12" t="s">
        <v>160</v>
      </c>
      <c r="B46" s="13">
        <v>7.0000000000000076E-2</v>
      </c>
      <c r="C46" s="12"/>
      <c r="D46" s="14"/>
      <c r="E46" s="11"/>
    </row>
    <row r="47" spans="1:5" x14ac:dyDescent="0.3">
      <c r="A47" s="12" t="s">
        <v>161</v>
      </c>
      <c r="B47" s="13">
        <v>0.10000000000000009</v>
      </c>
      <c r="C47" s="12"/>
      <c r="D47" s="14"/>
      <c r="E47" s="11"/>
    </row>
    <row r="48" spans="1:5" x14ac:dyDescent="0.3">
      <c r="A48" s="12" t="s">
        <v>162</v>
      </c>
      <c r="B48" s="13">
        <v>0.10000000000000009</v>
      </c>
      <c r="C48" s="12"/>
      <c r="D48" s="14"/>
      <c r="E48" s="11"/>
    </row>
    <row r="49" spans="1:5" x14ac:dyDescent="0.3">
      <c r="A49" s="12" t="s">
        <v>163</v>
      </c>
      <c r="B49" s="13">
        <v>0.24999999999999972</v>
      </c>
      <c r="C49" s="12"/>
      <c r="D49" s="14"/>
      <c r="E49" s="11"/>
    </row>
    <row r="50" spans="1:5" x14ac:dyDescent="0.3">
      <c r="A50" s="12" t="s">
        <v>164</v>
      </c>
      <c r="B50" s="13">
        <v>0.14000000000000015</v>
      </c>
      <c r="C50" s="12"/>
      <c r="D50" s="14"/>
      <c r="E50" s="11"/>
    </row>
    <row r="51" spans="1:5" x14ac:dyDescent="0.3">
      <c r="A51" s="12" t="s">
        <v>165</v>
      </c>
      <c r="B51" s="13">
        <v>0</v>
      </c>
      <c r="C51" s="12"/>
      <c r="D51" s="14">
        <f>SUM(B51:B60)</f>
        <v>1.0000000000000002</v>
      </c>
      <c r="E51" s="11"/>
    </row>
    <row r="52" spans="1:5" x14ac:dyDescent="0.3">
      <c r="A52" s="12" t="s">
        <v>196</v>
      </c>
      <c r="B52" s="13">
        <v>0</v>
      </c>
      <c r="C52" s="12"/>
      <c r="D52" s="14"/>
      <c r="E52" s="11"/>
    </row>
    <row r="53" spans="1:5" x14ac:dyDescent="0.3">
      <c r="A53" s="12" t="s">
        <v>166</v>
      </c>
      <c r="B53" s="13">
        <v>4.0000000000000147E-2</v>
      </c>
      <c r="C53" s="12"/>
      <c r="D53" s="14"/>
      <c r="E53" s="11"/>
    </row>
    <row r="54" spans="1:5" x14ac:dyDescent="0.3">
      <c r="A54" s="12" t="s">
        <v>167</v>
      </c>
      <c r="B54" s="13">
        <v>0.40999999999999981</v>
      </c>
      <c r="C54" s="12"/>
      <c r="D54" s="14"/>
      <c r="E54" s="11"/>
    </row>
    <row r="55" spans="1:5" x14ac:dyDescent="0.3">
      <c r="A55" s="12" t="s">
        <v>168</v>
      </c>
      <c r="B55" s="13">
        <v>2.9999999999999909E-2</v>
      </c>
      <c r="C55" s="12"/>
      <c r="D55" s="14"/>
      <c r="E55" s="11"/>
    </row>
    <row r="56" spans="1:5" x14ac:dyDescent="0.3">
      <c r="A56" s="12" t="s">
        <v>169</v>
      </c>
      <c r="B56" s="13">
        <v>8.9999999999999913E-2</v>
      </c>
      <c r="C56" s="12"/>
      <c r="D56" s="14"/>
      <c r="E56" s="11"/>
    </row>
    <row r="57" spans="1:5" x14ac:dyDescent="0.3">
      <c r="A57" s="12" t="s">
        <v>170</v>
      </c>
      <c r="B57" s="13">
        <v>7.0000000000000034E-2</v>
      </c>
      <c r="C57" s="12"/>
      <c r="D57" s="14"/>
      <c r="E57" s="11"/>
    </row>
    <row r="58" spans="1:5" x14ac:dyDescent="0.3">
      <c r="A58" s="12" t="s">
        <v>171</v>
      </c>
      <c r="B58" s="13">
        <v>2.0000000000000066E-2</v>
      </c>
      <c r="C58" s="12"/>
      <c r="D58" s="14"/>
      <c r="E58" s="11"/>
    </row>
    <row r="59" spans="1:5" x14ac:dyDescent="0.3">
      <c r="A59" s="12" t="s">
        <v>172</v>
      </c>
      <c r="B59" s="13">
        <v>0.25500000000000012</v>
      </c>
      <c r="C59" s="12"/>
      <c r="D59" s="14"/>
      <c r="E59" s="11"/>
    </row>
    <row r="60" spans="1:5" x14ac:dyDescent="0.3">
      <c r="A60" s="12" t="s">
        <v>173</v>
      </c>
      <c r="B60" s="13">
        <v>8.5000000000000089E-2</v>
      </c>
      <c r="C60" s="12"/>
      <c r="D60" s="14"/>
      <c r="E60" s="11"/>
    </row>
    <row r="61" spans="1:5" x14ac:dyDescent="0.3">
      <c r="A61" s="12" t="s">
        <v>174</v>
      </c>
      <c r="B61" s="13">
        <v>4.0000000000000036E-2</v>
      </c>
      <c r="C61" s="12"/>
      <c r="D61" s="14">
        <f>SUM(B61:B68)</f>
        <v>1</v>
      </c>
      <c r="E61" s="11"/>
    </row>
    <row r="62" spans="1:5" x14ac:dyDescent="0.3">
      <c r="A62" s="12" t="s">
        <v>175</v>
      </c>
      <c r="B62" s="13">
        <v>0.15000000000000016</v>
      </c>
      <c r="C62" s="12"/>
      <c r="D62" s="14"/>
      <c r="E62" s="11"/>
    </row>
    <row r="63" spans="1:5" x14ac:dyDescent="0.3">
      <c r="A63" s="12" t="s">
        <v>176</v>
      </c>
      <c r="B63" s="13">
        <v>2.0000000000000032E-2</v>
      </c>
      <c r="C63" s="12"/>
      <c r="D63" s="14"/>
      <c r="E63" s="11"/>
    </row>
    <row r="64" spans="1:5" x14ac:dyDescent="0.3">
      <c r="A64" s="12" t="s">
        <v>177</v>
      </c>
      <c r="B64" s="13">
        <v>6.000000000000006E-2</v>
      </c>
      <c r="C64" s="12"/>
      <c r="D64" s="14"/>
      <c r="E64" s="11"/>
    </row>
    <row r="65" spans="1:5" x14ac:dyDescent="0.3">
      <c r="A65" s="12" t="s">
        <v>178</v>
      </c>
      <c r="B65" s="13">
        <v>0.35999999999999954</v>
      </c>
      <c r="C65" s="12"/>
      <c r="D65" s="14"/>
      <c r="E65" s="11"/>
    </row>
    <row r="66" spans="1:5" x14ac:dyDescent="0.3">
      <c r="A66" s="12" t="s">
        <v>179</v>
      </c>
      <c r="B66" s="13">
        <v>1.0000000000000016E-2</v>
      </c>
      <c r="C66" s="12"/>
      <c r="D66" s="14"/>
      <c r="E66" s="11"/>
    </row>
    <row r="67" spans="1:5" x14ac:dyDescent="0.3">
      <c r="A67" s="12" t="s">
        <v>180</v>
      </c>
      <c r="B67" s="13">
        <v>0.16</v>
      </c>
      <c r="C67" s="12"/>
      <c r="D67" s="14"/>
      <c r="E67" s="11"/>
    </row>
    <row r="68" spans="1:5" x14ac:dyDescent="0.3">
      <c r="A68" s="12" t="s">
        <v>181</v>
      </c>
      <c r="B68" s="13">
        <v>0.20000000000000012</v>
      </c>
      <c r="C68" s="12"/>
      <c r="D68" s="14"/>
      <c r="E68" s="11"/>
    </row>
    <row r="69" spans="1:5" x14ac:dyDescent="0.3">
      <c r="A69" s="12" t="s">
        <v>193</v>
      </c>
      <c r="B69" s="13">
        <v>4.0000000000000036E-2</v>
      </c>
      <c r="C69" s="12"/>
      <c r="D69" s="14">
        <f>SUM(B69:B76)</f>
        <v>1</v>
      </c>
      <c r="E69" s="11"/>
    </row>
    <row r="70" spans="1:5" x14ac:dyDescent="0.3">
      <c r="A70" s="12" t="s">
        <v>182</v>
      </c>
      <c r="B70" s="13">
        <v>0.15000000000000016</v>
      </c>
      <c r="C70" s="12"/>
      <c r="D70" s="14"/>
      <c r="E70" s="11"/>
    </row>
    <row r="71" spans="1:5" x14ac:dyDescent="0.3">
      <c r="A71" s="12" t="s">
        <v>183</v>
      </c>
      <c r="B71" s="13">
        <v>2.0000000000000032E-2</v>
      </c>
      <c r="C71" s="12"/>
      <c r="D71" s="14"/>
      <c r="E71" s="11"/>
    </row>
    <row r="72" spans="1:5" x14ac:dyDescent="0.3">
      <c r="A72" s="12" t="s">
        <v>184</v>
      </c>
      <c r="B72" s="13">
        <v>6.000000000000006E-2</v>
      </c>
      <c r="C72" s="12"/>
      <c r="D72" s="14"/>
      <c r="E72" s="11"/>
    </row>
    <row r="73" spans="1:5" x14ac:dyDescent="0.3">
      <c r="A73" s="12" t="s">
        <v>185</v>
      </c>
      <c r="B73" s="13">
        <v>0.35999999999999954</v>
      </c>
      <c r="C73" s="12"/>
      <c r="D73" s="14"/>
      <c r="E73" s="11"/>
    </row>
    <row r="74" spans="1:5" x14ac:dyDescent="0.3">
      <c r="A74" s="12" t="s">
        <v>186</v>
      </c>
      <c r="B74" s="13">
        <v>1.0000000000000016E-2</v>
      </c>
      <c r="C74" s="12"/>
      <c r="D74" s="14"/>
      <c r="E74" s="11"/>
    </row>
    <row r="75" spans="1:5" x14ac:dyDescent="0.3">
      <c r="A75" s="12" t="s">
        <v>187</v>
      </c>
      <c r="B75" s="13">
        <v>0.16</v>
      </c>
      <c r="C75" s="12"/>
      <c r="D75" s="14"/>
      <c r="E75" s="11"/>
    </row>
    <row r="76" spans="1:5" x14ac:dyDescent="0.3">
      <c r="A76" s="12" t="s">
        <v>188</v>
      </c>
      <c r="B76" s="13">
        <v>0.20000000000000012</v>
      </c>
      <c r="C76" s="12"/>
      <c r="D76" s="14"/>
      <c r="E76" s="11"/>
    </row>
    <row r="77" spans="1:5" x14ac:dyDescent="0.3">
      <c r="A77" s="12" t="s">
        <v>206</v>
      </c>
      <c r="B77" s="13">
        <v>1</v>
      </c>
      <c r="C77" s="12"/>
      <c r="D77" s="14"/>
      <c r="E77" s="11"/>
    </row>
    <row r="78" spans="1:5" x14ac:dyDescent="0.3">
      <c r="A78" s="12" t="s">
        <v>207</v>
      </c>
      <c r="B78" s="13">
        <v>0.8</v>
      </c>
      <c r="C78" s="12"/>
      <c r="D78" s="14"/>
      <c r="E78" s="11"/>
    </row>
    <row r="79" spans="1:5" x14ac:dyDescent="0.3">
      <c r="A79" s="12" t="s">
        <v>208</v>
      </c>
      <c r="B79" s="13">
        <v>0.1</v>
      </c>
      <c r="C79" s="12"/>
      <c r="D79" s="14"/>
      <c r="E79" s="11"/>
    </row>
    <row r="80" spans="1:5" x14ac:dyDescent="0.3">
      <c r="A80" s="12" t="s">
        <v>209</v>
      </c>
      <c r="B80" s="13">
        <v>0.1</v>
      </c>
      <c r="C80" s="12"/>
      <c r="D80" s="14"/>
      <c r="E80" s="11"/>
    </row>
    <row r="81" spans="1:5" x14ac:dyDescent="0.3">
      <c r="A81" s="12" t="s">
        <v>48</v>
      </c>
      <c r="B81" s="13">
        <v>90</v>
      </c>
      <c r="C81" s="12" t="s">
        <v>56</v>
      </c>
      <c r="D81" s="14"/>
      <c r="E81" s="11"/>
    </row>
    <row r="82" spans="1:5" x14ac:dyDescent="0.3">
      <c r="A82" s="12" t="s">
        <v>49</v>
      </c>
      <c r="B82" s="13">
        <v>75</v>
      </c>
      <c r="C82" s="12" t="s">
        <v>56</v>
      </c>
      <c r="D82" s="14"/>
      <c r="E82" s="11"/>
    </row>
    <row r="83" spans="1:5" x14ac:dyDescent="0.3">
      <c r="A83" s="12" t="s">
        <v>50</v>
      </c>
      <c r="B83" s="13">
        <v>75</v>
      </c>
      <c r="C83" s="12" t="s">
        <v>57</v>
      </c>
      <c r="D83" s="14"/>
      <c r="E83" s="11"/>
    </row>
    <row r="84" spans="1:5" x14ac:dyDescent="0.3">
      <c r="A84" s="12" t="s">
        <v>51</v>
      </c>
      <c r="B84" s="13">
        <v>38</v>
      </c>
      <c r="C84" s="12" t="s">
        <v>56</v>
      </c>
      <c r="D84" s="14"/>
      <c r="E84" s="11"/>
    </row>
    <row r="85" spans="1:5" ht="15" customHeight="1" x14ac:dyDescent="0.3">
      <c r="A85" s="12" t="s">
        <v>58</v>
      </c>
      <c r="B85" s="13">
        <v>2</v>
      </c>
      <c r="C85" s="12" t="s">
        <v>56</v>
      </c>
      <c r="D85" s="14"/>
      <c r="E85" s="11"/>
    </row>
    <row r="86" spans="1:5" ht="15" customHeight="1" x14ac:dyDescent="0.3">
      <c r="A86" s="12" t="s">
        <v>52</v>
      </c>
      <c r="B86" s="13">
        <v>30</v>
      </c>
      <c r="C86" s="12" t="s">
        <v>56</v>
      </c>
      <c r="D86" s="14"/>
      <c r="E86" s="11"/>
    </row>
    <row r="87" spans="1:5" ht="15" customHeight="1" x14ac:dyDescent="0.3">
      <c r="A87" s="12" t="s">
        <v>53</v>
      </c>
      <c r="B87" s="13">
        <v>38</v>
      </c>
      <c r="C87" s="12" t="s">
        <v>56</v>
      </c>
      <c r="D87" s="14"/>
      <c r="E87" s="11"/>
    </row>
    <row r="88" spans="1:5" ht="15" customHeight="1" x14ac:dyDescent="0.3">
      <c r="A88" s="12" t="s">
        <v>54</v>
      </c>
      <c r="B88" s="13">
        <v>2.5</v>
      </c>
      <c r="C88" s="12" t="s">
        <v>56</v>
      </c>
      <c r="D88" s="15"/>
      <c r="E88" s="6"/>
    </row>
    <row r="89" spans="1:5" ht="15" customHeight="1" x14ac:dyDescent="0.3">
      <c r="A89" s="12" t="s">
        <v>133</v>
      </c>
      <c r="B89" s="13">
        <v>1</v>
      </c>
      <c r="C89" s="12"/>
      <c r="D89" s="15"/>
      <c r="E89" s="6"/>
    </row>
    <row r="90" spans="1:5" ht="15" customHeight="1" x14ac:dyDescent="0.3">
      <c r="A90" s="12" t="s">
        <v>55</v>
      </c>
      <c r="B90" s="13">
        <v>2</v>
      </c>
      <c r="C90" s="12"/>
      <c r="D90" s="15"/>
      <c r="E90" s="6"/>
    </row>
    <row r="91" spans="1:5" ht="15" customHeight="1" x14ac:dyDescent="0.3">
      <c r="A91" s="12" t="s">
        <v>108</v>
      </c>
      <c r="B91" s="13">
        <v>5</v>
      </c>
      <c r="C91" s="12" t="s">
        <v>109</v>
      </c>
      <c r="D91" s="15"/>
      <c r="E91" s="6"/>
    </row>
    <row r="92" spans="1:5" x14ac:dyDescent="0.3">
      <c r="A92" s="12" t="s">
        <v>59</v>
      </c>
      <c r="B92" s="13">
        <v>0.42</v>
      </c>
      <c r="C92" s="12" t="s">
        <v>56</v>
      </c>
      <c r="D92" s="15"/>
      <c r="E92" s="11"/>
    </row>
    <row r="93" spans="1:5" x14ac:dyDescent="0.3">
      <c r="A93" s="12" t="s">
        <v>63</v>
      </c>
      <c r="B93" s="13">
        <v>0.5</v>
      </c>
      <c r="C93" s="12"/>
      <c r="D93" s="14">
        <f>SUM(B93:B94)</f>
        <v>1</v>
      </c>
      <c r="E93" s="11"/>
    </row>
    <row r="94" spans="1:5" x14ac:dyDescent="0.3">
      <c r="A94" s="12" t="s">
        <v>75</v>
      </c>
      <c r="B94" s="13">
        <v>0.5</v>
      </c>
      <c r="C94" s="12"/>
      <c r="D94" s="15"/>
      <c r="E94" s="11"/>
    </row>
    <row r="95" spans="1:5" x14ac:dyDescent="0.3">
      <c r="A95" s="12" t="s">
        <v>64</v>
      </c>
      <c r="B95" s="13">
        <v>0.03</v>
      </c>
      <c r="C95" s="12" t="s">
        <v>72</v>
      </c>
      <c r="D95" s="15"/>
      <c r="E95" s="11"/>
    </row>
    <row r="96" spans="1:5" x14ac:dyDescent="0.3">
      <c r="A96" s="12" t="s">
        <v>76</v>
      </c>
      <c r="B96" s="13">
        <v>0.97</v>
      </c>
      <c r="C96" s="12" t="s">
        <v>72</v>
      </c>
      <c r="D96" s="15"/>
      <c r="E96" s="11"/>
    </row>
    <row r="97" spans="1:5" x14ac:dyDescent="0.3">
      <c r="A97" s="12" t="s">
        <v>65</v>
      </c>
      <c r="B97" s="13">
        <v>0.03</v>
      </c>
      <c r="C97" s="12" t="s">
        <v>72</v>
      </c>
      <c r="D97" s="15"/>
      <c r="E97" s="11"/>
    </row>
    <row r="98" spans="1:5" x14ac:dyDescent="0.3">
      <c r="A98" s="12" t="s">
        <v>77</v>
      </c>
      <c r="B98" s="13">
        <v>0.97</v>
      </c>
      <c r="C98" s="12" t="s">
        <v>72</v>
      </c>
      <c r="D98" s="15"/>
      <c r="E98" s="11"/>
    </row>
    <row r="99" spans="1:5" x14ac:dyDescent="0.3">
      <c r="A99" s="12" t="s">
        <v>66</v>
      </c>
      <c r="B99" s="13">
        <v>0.03</v>
      </c>
      <c r="C99" s="12" t="s">
        <v>72</v>
      </c>
      <c r="D99" s="15"/>
      <c r="E99" s="11"/>
    </row>
    <row r="100" spans="1:5" x14ac:dyDescent="0.3">
      <c r="A100" s="12" t="s">
        <v>78</v>
      </c>
      <c r="B100" s="13">
        <v>0.97</v>
      </c>
      <c r="C100" s="12" t="s">
        <v>72</v>
      </c>
      <c r="D100" s="15"/>
      <c r="E100" s="11"/>
    </row>
    <row r="101" spans="1:5" x14ac:dyDescent="0.3">
      <c r="A101" s="12" t="s">
        <v>67</v>
      </c>
      <c r="B101" s="13">
        <v>0.03</v>
      </c>
      <c r="C101" s="12" t="s">
        <v>72</v>
      </c>
      <c r="D101" s="15"/>
      <c r="E101" s="11"/>
    </row>
    <row r="102" spans="1:5" x14ac:dyDescent="0.3">
      <c r="A102" s="12" t="s">
        <v>79</v>
      </c>
      <c r="B102" s="13">
        <v>0.97</v>
      </c>
      <c r="C102" s="12" t="s">
        <v>72</v>
      </c>
      <c r="D102" s="15"/>
      <c r="E102" s="11"/>
    </row>
    <row r="103" spans="1:5" x14ac:dyDescent="0.3">
      <c r="A103" s="12" t="s">
        <v>68</v>
      </c>
      <c r="B103" s="13">
        <v>0.03</v>
      </c>
      <c r="C103" s="12" t="s">
        <v>72</v>
      </c>
      <c r="D103" s="15"/>
      <c r="E103" s="11"/>
    </row>
    <row r="104" spans="1:5" x14ac:dyDescent="0.3">
      <c r="A104" s="12" t="s">
        <v>80</v>
      </c>
      <c r="B104" s="13">
        <v>0.97</v>
      </c>
      <c r="C104" s="12" t="s">
        <v>72</v>
      </c>
      <c r="D104" s="15"/>
      <c r="E104" s="11"/>
    </row>
    <row r="105" spans="1:5" x14ac:dyDescent="0.3">
      <c r="A105" s="12" t="s">
        <v>69</v>
      </c>
      <c r="B105" s="13">
        <v>0.03</v>
      </c>
      <c r="C105" s="12" t="s">
        <v>72</v>
      </c>
      <c r="D105" s="15"/>
      <c r="E105" s="11"/>
    </row>
    <row r="106" spans="1:5" x14ac:dyDescent="0.3">
      <c r="A106" s="12" t="s">
        <v>81</v>
      </c>
      <c r="B106" s="13">
        <v>0.97</v>
      </c>
      <c r="C106" s="12" t="s">
        <v>72</v>
      </c>
      <c r="D106" s="15"/>
      <c r="E106" s="11"/>
    </row>
    <row r="107" spans="1:5" x14ac:dyDescent="0.3">
      <c r="A107" s="12" t="s">
        <v>70</v>
      </c>
      <c r="B107" s="13">
        <v>0.03</v>
      </c>
      <c r="C107" s="12" t="s">
        <v>72</v>
      </c>
      <c r="D107" s="15"/>
      <c r="E107" s="11"/>
    </row>
    <row r="108" spans="1:5" x14ac:dyDescent="0.3">
      <c r="A108" s="12" t="s">
        <v>82</v>
      </c>
      <c r="B108" s="13">
        <v>0.97</v>
      </c>
      <c r="C108" s="12" t="s">
        <v>72</v>
      </c>
      <c r="D108" s="15"/>
      <c r="E108" s="11"/>
    </row>
    <row r="109" spans="1:5" x14ac:dyDescent="0.3">
      <c r="A109" s="12" t="s">
        <v>110</v>
      </c>
      <c r="B109" s="13">
        <v>0.03</v>
      </c>
      <c r="C109" s="12" t="s">
        <v>112</v>
      </c>
      <c r="D109" s="15"/>
      <c r="E109" s="11"/>
    </row>
    <row r="110" spans="1:5" x14ac:dyDescent="0.3">
      <c r="A110" s="12" t="s">
        <v>111</v>
      </c>
      <c r="B110" s="13">
        <v>0.97</v>
      </c>
      <c r="C110" s="12" t="s">
        <v>112</v>
      </c>
      <c r="D110" s="15"/>
      <c r="E110" s="11"/>
    </row>
    <row r="111" spans="1:5" x14ac:dyDescent="0.3">
      <c r="A111" s="12" t="s">
        <v>83</v>
      </c>
      <c r="B111" s="13">
        <v>0.23</v>
      </c>
      <c r="C111" s="12" t="s">
        <v>56</v>
      </c>
      <c r="D111" s="15"/>
      <c r="E111" s="11"/>
    </row>
    <row r="112" spans="1:5" x14ac:dyDescent="0.3">
      <c r="A112" s="12" t="s">
        <v>84</v>
      </c>
      <c r="B112" s="13">
        <v>0.56000000000000005</v>
      </c>
      <c r="C112" s="12" t="s">
        <v>56</v>
      </c>
      <c r="D112" s="15"/>
      <c r="E112" s="11"/>
    </row>
    <row r="113" spans="1:5" x14ac:dyDescent="0.3">
      <c r="A113" s="12" t="s">
        <v>85</v>
      </c>
      <c r="B113" s="13">
        <v>29</v>
      </c>
      <c r="C113" s="12" t="s">
        <v>71</v>
      </c>
      <c r="D113" s="15"/>
      <c r="E113" s="11"/>
    </row>
    <row r="114" spans="1:5" x14ac:dyDescent="0.3">
      <c r="A114" s="12" t="s">
        <v>86</v>
      </c>
      <c r="B114" s="13">
        <v>14.5</v>
      </c>
      <c r="C114" s="12" t="s">
        <v>71</v>
      </c>
      <c r="D114" s="15"/>
      <c r="E114" s="11"/>
    </row>
    <row r="115" spans="1:5" ht="15.75" customHeight="1" x14ac:dyDescent="0.3">
      <c r="A115" s="12" t="s">
        <v>61</v>
      </c>
      <c r="B115" s="13">
        <v>16.5</v>
      </c>
      <c r="C115" s="12" t="s">
        <v>71</v>
      </c>
      <c r="D115" s="15"/>
      <c r="E115" s="11"/>
    </row>
    <row r="116" spans="1:5" x14ac:dyDescent="0.3">
      <c r="A116" s="12" t="s">
        <v>62</v>
      </c>
      <c r="B116" s="13">
        <v>8.25</v>
      </c>
      <c r="C116" s="12" t="s">
        <v>71</v>
      </c>
      <c r="D116" s="15"/>
      <c r="E116" s="11"/>
    </row>
    <row r="117" spans="1:5" x14ac:dyDescent="0.3">
      <c r="A117" s="12" t="s">
        <v>73</v>
      </c>
      <c r="B117" s="13">
        <v>5</v>
      </c>
      <c r="C117" s="12"/>
      <c r="D117" s="15"/>
      <c r="E117" s="11"/>
    </row>
    <row r="118" spans="1:5" ht="80.400000000000006" customHeight="1" x14ac:dyDescent="0.3">
      <c r="A118" s="12" t="s">
        <v>87</v>
      </c>
      <c r="B118" s="13">
        <v>0.5</v>
      </c>
      <c r="C118" s="16" t="s">
        <v>88</v>
      </c>
      <c r="D118" s="15"/>
      <c r="E118" s="11"/>
    </row>
    <row r="119" spans="1:5" x14ac:dyDescent="0.3">
      <c r="A119" s="12" t="s">
        <v>134</v>
      </c>
      <c r="B119" s="17">
        <v>0.99999850000000001</v>
      </c>
      <c r="C119" s="12" t="s">
        <v>56</v>
      </c>
      <c r="D119" s="15"/>
      <c r="E119" s="11"/>
    </row>
    <row r="120" spans="1:5" x14ac:dyDescent="0.3">
      <c r="A120" s="12" t="s">
        <v>90</v>
      </c>
      <c r="B120" s="13">
        <v>0.98</v>
      </c>
      <c r="C120" s="12" t="s">
        <v>56</v>
      </c>
      <c r="D120" s="15"/>
      <c r="E120" s="11"/>
    </row>
    <row r="121" spans="1:5" x14ac:dyDescent="0.3">
      <c r="A121" s="12" t="s">
        <v>89</v>
      </c>
      <c r="B121" s="13">
        <v>0.85</v>
      </c>
      <c r="C121" s="12" t="s">
        <v>56</v>
      </c>
      <c r="D121" s="15"/>
      <c r="E121" s="11"/>
    </row>
    <row r="122" spans="1:5" x14ac:dyDescent="0.3">
      <c r="A122" s="12" t="s">
        <v>91</v>
      </c>
      <c r="B122" s="13">
        <v>0.22</v>
      </c>
      <c r="C122" s="12" t="s">
        <v>56</v>
      </c>
      <c r="D122" s="15"/>
      <c r="E1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4FDD-F6EF-48B1-85D1-FD8E1C684930}">
  <dimension ref="A1:E107"/>
  <sheetViews>
    <sheetView workbookViewId="0">
      <selection activeCell="C5" sqref="C5"/>
    </sheetView>
  </sheetViews>
  <sheetFormatPr defaultRowHeight="14.4" x14ac:dyDescent="0.3"/>
  <cols>
    <col min="1" max="1" width="31.33203125" customWidth="1"/>
    <col min="3" max="3" width="41.5546875" customWidth="1"/>
  </cols>
  <sheetData>
    <row r="1" spans="1:5" x14ac:dyDescent="0.3">
      <c r="A1" s="8" t="s">
        <v>2</v>
      </c>
      <c r="B1" s="9" t="s">
        <v>3</v>
      </c>
      <c r="C1" s="8" t="s">
        <v>4</v>
      </c>
      <c r="D1" s="10" t="s">
        <v>5</v>
      </c>
      <c r="E1" s="11" t="s">
        <v>60</v>
      </c>
    </row>
    <row r="2" spans="1:5" x14ac:dyDescent="0.3">
      <c r="A2" s="12" t="s">
        <v>125</v>
      </c>
      <c r="B2" s="13">
        <f>0.05*0.2</f>
        <v>1.0000000000000002E-2</v>
      </c>
      <c r="C2" s="12" t="s">
        <v>117</v>
      </c>
      <c r="D2" s="14">
        <f>SUM(B2:B9)</f>
        <v>1.0000000000000002</v>
      </c>
      <c r="E2" s="11"/>
    </row>
    <row r="3" spans="1:5" x14ac:dyDescent="0.3">
      <c r="A3" s="12" t="s">
        <v>116</v>
      </c>
      <c r="B3" s="13">
        <f>0.05*0.8</f>
        <v>4.0000000000000008E-2</v>
      </c>
      <c r="C3" s="12" t="s">
        <v>122</v>
      </c>
      <c r="D3" s="14"/>
      <c r="E3" s="11"/>
    </row>
    <row r="4" spans="1:5" x14ac:dyDescent="0.3">
      <c r="A4" s="12" t="s">
        <v>92</v>
      </c>
      <c r="B4" s="13">
        <v>0.8</v>
      </c>
      <c r="C4" s="12"/>
      <c r="D4" s="15"/>
      <c r="E4" s="11"/>
    </row>
    <row r="5" spans="1:5" x14ac:dyDescent="0.3">
      <c r="A5" s="12" t="s">
        <v>93</v>
      </c>
      <c r="B5" s="13">
        <v>0.05</v>
      </c>
      <c r="C5" s="12"/>
      <c r="D5" s="15"/>
      <c r="E5" s="11"/>
    </row>
    <row r="6" spans="1:5" x14ac:dyDescent="0.3">
      <c r="A6" s="12" t="s">
        <v>94</v>
      </c>
      <c r="B6" s="13">
        <v>0.05</v>
      </c>
      <c r="C6" s="12"/>
      <c r="D6" s="15"/>
      <c r="E6" s="11"/>
    </row>
    <row r="7" spans="1:5" x14ac:dyDescent="0.3">
      <c r="A7" s="12" t="s">
        <v>95</v>
      </c>
      <c r="B7" s="13">
        <v>0.05</v>
      </c>
      <c r="C7" s="12"/>
      <c r="D7" s="15"/>
      <c r="E7" s="11"/>
    </row>
    <row r="8" spans="1:5" x14ac:dyDescent="0.3">
      <c r="A8" s="12" t="s">
        <v>113</v>
      </c>
      <c r="B8" s="13">
        <v>0</v>
      </c>
      <c r="C8" s="12"/>
      <c r="D8" s="15"/>
      <c r="E8" s="11"/>
    </row>
    <row r="9" spans="1:5" x14ac:dyDescent="0.3">
      <c r="A9" s="12" t="s">
        <v>6</v>
      </c>
      <c r="B9" s="13">
        <v>0</v>
      </c>
      <c r="C9" s="12"/>
      <c r="D9" s="15"/>
      <c r="E9" s="11"/>
    </row>
    <row r="10" spans="1:5" x14ac:dyDescent="0.3">
      <c r="A10" s="12" t="s">
        <v>126</v>
      </c>
      <c r="B10" s="13">
        <f>0.5*0.2</f>
        <v>0.1</v>
      </c>
      <c r="C10" s="12" t="s">
        <v>119</v>
      </c>
      <c r="D10" s="14">
        <f>SUM(B10:B17)</f>
        <v>1</v>
      </c>
      <c r="E10" s="11"/>
    </row>
    <row r="11" spans="1:5" x14ac:dyDescent="0.3">
      <c r="A11" s="12" t="s">
        <v>118</v>
      </c>
      <c r="B11" s="13">
        <f>0.5*0.8</f>
        <v>0.4</v>
      </c>
      <c r="C11" s="12" t="s">
        <v>123</v>
      </c>
      <c r="D11" s="15"/>
      <c r="E11" s="11"/>
    </row>
    <row r="12" spans="1:5" x14ac:dyDescent="0.3">
      <c r="A12" s="12" t="s">
        <v>96</v>
      </c>
      <c r="B12" s="13">
        <v>0</v>
      </c>
      <c r="C12" s="12"/>
      <c r="D12" s="15"/>
      <c r="E12" s="11"/>
    </row>
    <row r="13" spans="1:5" x14ac:dyDescent="0.3">
      <c r="A13" s="12" t="s">
        <v>97</v>
      </c>
      <c r="B13" s="13">
        <v>0.3</v>
      </c>
      <c r="C13" s="12"/>
      <c r="D13" s="15"/>
      <c r="E13" s="11"/>
    </row>
    <row r="14" spans="1:5" x14ac:dyDescent="0.3">
      <c r="A14" s="12" t="s">
        <v>98</v>
      </c>
      <c r="B14" s="13">
        <v>0.1</v>
      </c>
      <c r="C14" s="12"/>
      <c r="D14" s="15"/>
      <c r="E14" s="11"/>
    </row>
    <row r="15" spans="1:5" x14ac:dyDescent="0.3">
      <c r="A15" s="12" t="s">
        <v>99</v>
      </c>
      <c r="B15" s="13">
        <v>0.1</v>
      </c>
      <c r="C15" s="12"/>
      <c r="D15" s="15"/>
      <c r="E15" s="11"/>
    </row>
    <row r="16" spans="1:5" x14ac:dyDescent="0.3">
      <c r="A16" s="12" t="s">
        <v>114</v>
      </c>
      <c r="B16" s="13">
        <v>0</v>
      </c>
      <c r="C16" s="12"/>
      <c r="D16" s="15"/>
      <c r="E16" s="11"/>
    </row>
    <row r="17" spans="1:5" x14ac:dyDescent="0.3">
      <c r="A17" s="12" t="s">
        <v>7</v>
      </c>
      <c r="B17" s="13">
        <v>0</v>
      </c>
      <c r="C17" s="12"/>
      <c r="D17" s="15"/>
      <c r="E17" s="11"/>
    </row>
    <row r="18" spans="1:5" x14ac:dyDescent="0.3">
      <c r="A18" s="12" t="s">
        <v>127</v>
      </c>
      <c r="B18" s="13">
        <f>0.05*0.2</f>
        <v>1.0000000000000002E-2</v>
      </c>
      <c r="C18" s="12" t="s">
        <v>120</v>
      </c>
      <c r="D18" s="14">
        <f>SUM(B18:B25)</f>
        <v>1.0000000000000002</v>
      </c>
      <c r="E18" s="11"/>
    </row>
    <row r="19" spans="1:5" x14ac:dyDescent="0.3">
      <c r="A19" s="12" t="s">
        <v>121</v>
      </c>
      <c r="B19" s="13">
        <f>0.05*0.8</f>
        <v>4.0000000000000008E-2</v>
      </c>
      <c r="C19" s="12" t="s">
        <v>124</v>
      </c>
      <c r="D19" s="15"/>
      <c r="E19" s="11"/>
    </row>
    <row r="20" spans="1:5" x14ac:dyDescent="0.3">
      <c r="A20" s="12" t="s">
        <v>100</v>
      </c>
      <c r="B20" s="13">
        <v>0.8</v>
      </c>
      <c r="C20" s="12"/>
      <c r="D20" s="15"/>
      <c r="E20" s="11"/>
    </row>
    <row r="21" spans="1:5" x14ac:dyDescent="0.3">
      <c r="A21" s="12" t="s">
        <v>101</v>
      </c>
      <c r="B21" s="13">
        <v>0.05</v>
      </c>
      <c r="C21" s="12"/>
      <c r="D21" s="15"/>
      <c r="E21" s="11"/>
    </row>
    <row r="22" spans="1:5" x14ac:dyDescent="0.3">
      <c r="A22" s="12" t="s">
        <v>102</v>
      </c>
      <c r="B22" s="13">
        <v>0.05</v>
      </c>
      <c r="C22" s="12"/>
      <c r="D22" s="15"/>
      <c r="E22" s="11"/>
    </row>
    <row r="23" spans="1:5" x14ac:dyDescent="0.3">
      <c r="A23" s="12" t="s">
        <v>103</v>
      </c>
      <c r="B23" s="13">
        <v>0.05</v>
      </c>
      <c r="C23" s="12"/>
      <c r="D23" s="15"/>
      <c r="E23" s="11"/>
    </row>
    <row r="24" spans="1:5" x14ac:dyDescent="0.3">
      <c r="A24" s="12" t="s">
        <v>115</v>
      </c>
      <c r="B24" s="13">
        <v>0</v>
      </c>
      <c r="C24" s="12"/>
      <c r="D24" s="15"/>
      <c r="E24" s="11"/>
    </row>
    <row r="25" spans="1:5" x14ac:dyDescent="0.3">
      <c r="A25" s="12" t="s">
        <v>74</v>
      </c>
      <c r="B25" s="13">
        <v>0</v>
      </c>
      <c r="C25" s="12"/>
      <c r="D25" s="15"/>
      <c r="E25" s="11"/>
    </row>
    <row r="26" spans="1:5" x14ac:dyDescent="0.3">
      <c r="A26" s="12" t="s">
        <v>107</v>
      </c>
      <c r="B26" s="13">
        <v>0</v>
      </c>
      <c r="C26" s="12"/>
      <c r="D26" s="15"/>
      <c r="E26" s="11" t="s">
        <v>106</v>
      </c>
    </row>
    <row r="27" spans="1:5" x14ac:dyDescent="0.3">
      <c r="A27" s="12" t="s">
        <v>9</v>
      </c>
      <c r="B27" s="13">
        <v>0.50759999999999994</v>
      </c>
      <c r="C27" s="12" t="s">
        <v>46</v>
      </c>
      <c r="D27" s="14">
        <f>SUM(B27:B29)</f>
        <v>1</v>
      </c>
      <c r="E27" s="11" t="s">
        <v>105</v>
      </c>
    </row>
    <row r="28" spans="1:5" x14ac:dyDescent="0.3">
      <c r="A28" s="12" t="s">
        <v>128</v>
      </c>
      <c r="B28" s="13">
        <v>0.48259999999999997</v>
      </c>
      <c r="C28" s="12" t="s">
        <v>46</v>
      </c>
      <c r="D28" s="15"/>
      <c r="E28" s="11" t="s">
        <v>104</v>
      </c>
    </row>
    <row r="29" spans="1:5" x14ac:dyDescent="0.3">
      <c r="A29" s="12" t="s">
        <v>10</v>
      </c>
      <c r="B29" s="13">
        <v>9.8000000000000014E-3</v>
      </c>
      <c r="C29" s="12" t="s">
        <v>46</v>
      </c>
      <c r="D29" s="15"/>
      <c r="E29" s="11"/>
    </row>
    <row r="30" spans="1:5" x14ac:dyDescent="0.3">
      <c r="A30" s="12" t="s">
        <v>8</v>
      </c>
      <c r="B30" s="13">
        <v>0</v>
      </c>
      <c r="C30" s="12"/>
      <c r="D30" s="14">
        <f>SUM(B30:B38)</f>
        <v>1</v>
      </c>
      <c r="E30" s="11"/>
    </row>
    <row r="31" spans="1:5" x14ac:dyDescent="0.3">
      <c r="A31" s="12" t="s">
        <v>129</v>
      </c>
      <c r="B31" s="13">
        <v>7.5000000000000178E-2</v>
      </c>
      <c r="C31" s="12"/>
      <c r="D31" s="14"/>
      <c r="E31" s="11"/>
    </row>
    <row r="32" spans="1:5" x14ac:dyDescent="0.3">
      <c r="A32" s="12" t="s">
        <v>11</v>
      </c>
      <c r="B32" s="13">
        <v>0.24999999999999972</v>
      </c>
      <c r="C32" s="12"/>
      <c r="D32" s="14"/>
      <c r="E32" s="11"/>
    </row>
    <row r="33" spans="1:5" x14ac:dyDescent="0.3">
      <c r="A33" s="12" t="s">
        <v>12</v>
      </c>
      <c r="B33" s="13">
        <v>1.5000000000000022E-2</v>
      </c>
      <c r="C33" s="12"/>
      <c r="D33" s="14"/>
      <c r="E33" s="11"/>
    </row>
    <row r="34" spans="1:5" x14ac:dyDescent="0.3">
      <c r="A34" s="12" t="s">
        <v>13</v>
      </c>
      <c r="B34" s="13">
        <v>7.0000000000000076E-2</v>
      </c>
      <c r="C34" s="12"/>
      <c r="D34" s="14"/>
      <c r="E34" s="11"/>
    </row>
    <row r="35" spans="1:5" x14ac:dyDescent="0.3">
      <c r="A35" s="12" t="s">
        <v>14</v>
      </c>
      <c r="B35" s="13">
        <v>0.10000000000000009</v>
      </c>
      <c r="C35" s="12"/>
      <c r="D35" s="14"/>
      <c r="E35" s="11"/>
    </row>
    <row r="36" spans="1:5" x14ac:dyDescent="0.3">
      <c r="A36" s="12" t="s">
        <v>15</v>
      </c>
      <c r="B36" s="13">
        <v>0.10000000000000009</v>
      </c>
      <c r="C36" s="12"/>
      <c r="D36" s="14"/>
      <c r="E36" s="11"/>
    </row>
    <row r="37" spans="1:5" x14ac:dyDescent="0.3">
      <c r="A37" s="12" t="s">
        <v>16</v>
      </c>
      <c r="B37" s="13">
        <v>0.24999999999999972</v>
      </c>
      <c r="C37" s="12"/>
      <c r="D37" s="14"/>
      <c r="E37" s="11"/>
    </row>
    <row r="38" spans="1:5" x14ac:dyDescent="0.3">
      <c r="A38" s="12" t="s">
        <v>17</v>
      </c>
      <c r="B38" s="13">
        <v>0.14000000000000015</v>
      </c>
      <c r="C38" s="12"/>
      <c r="D38" s="14"/>
      <c r="E38" s="11"/>
    </row>
    <row r="39" spans="1:5" x14ac:dyDescent="0.3">
      <c r="A39" s="12" t="s">
        <v>47</v>
      </c>
      <c r="B39" s="13">
        <v>0</v>
      </c>
      <c r="C39" s="12"/>
      <c r="D39" s="14">
        <f>SUM(B39:B47)</f>
        <v>1.0000000000000002</v>
      </c>
      <c r="E39" s="11"/>
    </row>
    <row r="40" spans="1:5" x14ac:dyDescent="0.3">
      <c r="A40" s="12" t="s">
        <v>130</v>
      </c>
      <c r="B40" s="13">
        <v>4.0000000000000147E-2</v>
      </c>
      <c r="C40" s="12"/>
      <c r="D40" s="14"/>
      <c r="E40" s="11"/>
    </row>
    <row r="41" spans="1:5" x14ac:dyDescent="0.3">
      <c r="A41" s="12" t="s">
        <v>18</v>
      </c>
      <c r="B41" s="13">
        <v>0.40999999999999981</v>
      </c>
      <c r="C41" s="12"/>
      <c r="D41" s="14"/>
      <c r="E41" s="11"/>
    </row>
    <row r="42" spans="1:5" x14ac:dyDescent="0.3">
      <c r="A42" s="12" t="s">
        <v>19</v>
      </c>
      <c r="B42" s="13">
        <v>2.9999999999999909E-2</v>
      </c>
      <c r="C42" s="12"/>
      <c r="D42" s="14"/>
      <c r="E42" s="11"/>
    </row>
    <row r="43" spans="1:5" x14ac:dyDescent="0.3">
      <c r="A43" s="12" t="s">
        <v>20</v>
      </c>
      <c r="B43" s="13">
        <v>8.9999999999999913E-2</v>
      </c>
      <c r="C43" s="12"/>
      <c r="D43" s="14"/>
      <c r="E43" s="11"/>
    </row>
    <row r="44" spans="1:5" x14ac:dyDescent="0.3">
      <c r="A44" s="12" t="s">
        <v>21</v>
      </c>
      <c r="B44" s="13">
        <v>7.0000000000000034E-2</v>
      </c>
      <c r="C44" s="12"/>
      <c r="D44" s="14"/>
      <c r="E44" s="11"/>
    </row>
    <row r="45" spans="1:5" x14ac:dyDescent="0.3">
      <c r="A45" s="12" t="s">
        <v>22</v>
      </c>
      <c r="B45" s="13">
        <v>2.0000000000000066E-2</v>
      </c>
      <c r="C45" s="12"/>
      <c r="D45" s="14"/>
      <c r="E45" s="11"/>
    </row>
    <row r="46" spans="1:5" x14ac:dyDescent="0.3">
      <c r="A46" s="12" t="s">
        <v>23</v>
      </c>
      <c r="B46" s="13">
        <v>0.25500000000000012</v>
      </c>
      <c r="C46" s="12"/>
      <c r="D46" s="14"/>
      <c r="E46" s="11"/>
    </row>
    <row r="47" spans="1:5" x14ac:dyDescent="0.3">
      <c r="A47" s="12" t="s">
        <v>24</v>
      </c>
      <c r="B47" s="13">
        <v>8.5000000000000089E-2</v>
      </c>
      <c r="C47" s="12"/>
      <c r="D47" s="14"/>
      <c r="E47" s="11"/>
    </row>
    <row r="48" spans="1:5" x14ac:dyDescent="0.3">
      <c r="A48" s="12" t="s">
        <v>131</v>
      </c>
      <c r="B48" s="13">
        <v>4.0000000000000036E-2</v>
      </c>
      <c r="C48" s="12"/>
      <c r="D48" s="14">
        <f>SUM(B48:B55)</f>
        <v>1</v>
      </c>
      <c r="E48" s="11"/>
    </row>
    <row r="49" spans="1:5" x14ac:dyDescent="0.3">
      <c r="A49" s="12" t="s">
        <v>25</v>
      </c>
      <c r="B49" s="13">
        <v>0.15000000000000016</v>
      </c>
      <c r="C49" s="12"/>
      <c r="D49" s="14"/>
      <c r="E49" s="11"/>
    </row>
    <row r="50" spans="1:5" x14ac:dyDescent="0.3">
      <c r="A50" s="12" t="s">
        <v>26</v>
      </c>
      <c r="B50" s="13">
        <v>2.0000000000000032E-2</v>
      </c>
      <c r="C50" s="12"/>
      <c r="D50" s="14"/>
      <c r="E50" s="11"/>
    </row>
    <row r="51" spans="1:5" x14ac:dyDescent="0.3">
      <c r="A51" s="12" t="s">
        <v>27</v>
      </c>
      <c r="B51" s="13">
        <v>6.000000000000006E-2</v>
      </c>
      <c r="C51" s="12"/>
      <c r="D51" s="14"/>
      <c r="E51" s="11"/>
    </row>
    <row r="52" spans="1:5" x14ac:dyDescent="0.3">
      <c r="A52" s="12" t="s">
        <v>28</v>
      </c>
      <c r="B52" s="13">
        <v>0.35999999999999954</v>
      </c>
      <c r="C52" s="12"/>
      <c r="D52" s="14"/>
      <c r="E52" s="11"/>
    </row>
    <row r="53" spans="1:5" x14ac:dyDescent="0.3">
      <c r="A53" s="12" t="s">
        <v>29</v>
      </c>
      <c r="B53" s="13">
        <v>1.0000000000000016E-2</v>
      </c>
      <c r="C53" s="12"/>
      <c r="D53" s="14"/>
      <c r="E53" s="11"/>
    </row>
    <row r="54" spans="1:5" x14ac:dyDescent="0.3">
      <c r="A54" s="12" t="s">
        <v>30</v>
      </c>
      <c r="B54" s="13">
        <v>0.16</v>
      </c>
      <c r="C54" s="12"/>
      <c r="D54" s="14"/>
      <c r="E54" s="11"/>
    </row>
    <row r="55" spans="1:5" x14ac:dyDescent="0.3">
      <c r="A55" s="12" t="s">
        <v>31</v>
      </c>
      <c r="B55" s="13">
        <v>0.20000000000000012</v>
      </c>
      <c r="C55" s="12"/>
      <c r="D55" s="14"/>
      <c r="E55" s="11"/>
    </row>
    <row r="56" spans="1:5" x14ac:dyDescent="0.3">
      <c r="A56" s="12" t="s">
        <v>132</v>
      </c>
      <c r="B56" s="13">
        <v>4.0000000000000036E-2</v>
      </c>
      <c r="C56" s="12"/>
      <c r="D56" s="14">
        <f>SUM(B56:B63)</f>
        <v>1</v>
      </c>
      <c r="E56" s="11"/>
    </row>
    <row r="57" spans="1:5" x14ac:dyDescent="0.3">
      <c r="A57" s="12" t="s">
        <v>32</v>
      </c>
      <c r="B57" s="13">
        <v>0.15000000000000016</v>
      </c>
      <c r="C57" s="12"/>
      <c r="D57" s="14"/>
      <c r="E57" s="11"/>
    </row>
    <row r="58" spans="1:5" x14ac:dyDescent="0.3">
      <c r="A58" s="12" t="s">
        <v>33</v>
      </c>
      <c r="B58" s="13">
        <v>2.0000000000000032E-2</v>
      </c>
      <c r="C58" s="12"/>
      <c r="D58" s="14"/>
      <c r="E58" s="11"/>
    </row>
    <row r="59" spans="1:5" x14ac:dyDescent="0.3">
      <c r="A59" s="12" t="s">
        <v>34</v>
      </c>
      <c r="B59" s="13">
        <v>6.000000000000006E-2</v>
      </c>
      <c r="C59" s="12"/>
      <c r="D59" s="14"/>
      <c r="E59" s="11"/>
    </row>
    <row r="60" spans="1:5" x14ac:dyDescent="0.3">
      <c r="A60" s="12" t="s">
        <v>35</v>
      </c>
      <c r="B60" s="13">
        <v>0.35999999999999954</v>
      </c>
      <c r="C60" s="12"/>
      <c r="D60" s="14"/>
      <c r="E60" s="11"/>
    </row>
    <row r="61" spans="1:5" x14ac:dyDescent="0.3">
      <c r="A61" s="12" t="s">
        <v>36</v>
      </c>
      <c r="B61" s="13">
        <v>1.0000000000000016E-2</v>
      </c>
      <c r="C61" s="12"/>
      <c r="D61" s="14"/>
      <c r="E61" s="11"/>
    </row>
    <row r="62" spans="1:5" x14ac:dyDescent="0.3">
      <c r="A62" s="12" t="s">
        <v>37</v>
      </c>
      <c r="B62" s="13">
        <v>0.16</v>
      </c>
      <c r="C62" s="12"/>
      <c r="D62" s="14"/>
      <c r="E62" s="11"/>
    </row>
    <row r="63" spans="1:5" x14ac:dyDescent="0.3">
      <c r="A63" s="12" t="s">
        <v>38</v>
      </c>
      <c r="B63" s="13">
        <v>0.20000000000000012</v>
      </c>
      <c r="C63" s="12"/>
      <c r="D63" s="14"/>
      <c r="E63" s="11"/>
    </row>
    <row r="64" spans="1:5" x14ac:dyDescent="0.3">
      <c r="A64" s="12" t="s">
        <v>48</v>
      </c>
      <c r="B64" s="13">
        <v>90</v>
      </c>
      <c r="C64" s="12" t="s">
        <v>56</v>
      </c>
      <c r="D64" s="14"/>
      <c r="E64" s="11"/>
    </row>
    <row r="65" spans="1:5" x14ac:dyDescent="0.3">
      <c r="A65" s="12" t="s">
        <v>49</v>
      </c>
      <c r="B65" s="13">
        <v>75</v>
      </c>
      <c r="C65" s="12" t="s">
        <v>56</v>
      </c>
      <c r="D65" s="14"/>
      <c r="E65" s="11"/>
    </row>
    <row r="66" spans="1:5" x14ac:dyDescent="0.3">
      <c r="A66" s="12" t="s">
        <v>50</v>
      </c>
      <c r="B66" s="13">
        <v>75</v>
      </c>
      <c r="C66" s="12" t="s">
        <v>57</v>
      </c>
      <c r="D66" s="14"/>
      <c r="E66" s="11"/>
    </row>
    <row r="67" spans="1:5" x14ac:dyDescent="0.3">
      <c r="A67" s="12" t="s">
        <v>51</v>
      </c>
      <c r="B67" s="13">
        <v>38</v>
      </c>
      <c r="C67" s="12" t="s">
        <v>56</v>
      </c>
      <c r="D67" s="14"/>
      <c r="E67" s="11"/>
    </row>
    <row r="68" spans="1:5" x14ac:dyDescent="0.3">
      <c r="A68" s="12" t="s">
        <v>58</v>
      </c>
      <c r="B68" s="13">
        <v>2</v>
      </c>
      <c r="C68" s="12" t="s">
        <v>56</v>
      </c>
      <c r="D68" s="14"/>
      <c r="E68" s="11"/>
    </row>
    <row r="69" spans="1:5" x14ac:dyDescent="0.3">
      <c r="A69" s="12" t="s">
        <v>52</v>
      </c>
      <c r="B69" s="13">
        <v>30</v>
      </c>
      <c r="C69" s="12" t="s">
        <v>56</v>
      </c>
      <c r="D69" s="14"/>
      <c r="E69" s="11"/>
    </row>
    <row r="70" spans="1:5" x14ac:dyDescent="0.3">
      <c r="A70" s="12" t="s">
        <v>53</v>
      </c>
      <c r="B70" s="13">
        <v>38</v>
      </c>
      <c r="C70" s="12" t="s">
        <v>56</v>
      </c>
      <c r="D70" s="14"/>
      <c r="E70" s="11"/>
    </row>
    <row r="71" spans="1:5" x14ac:dyDescent="0.3">
      <c r="A71" s="12" t="s">
        <v>54</v>
      </c>
      <c r="B71" s="13">
        <v>2.5</v>
      </c>
      <c r="C71" s="12" t="s">
        <v>56</v>
      </c>
      <c r="D71" s="15"/>
      <c r="E71" s="6"/>
    </row>
    <row r="72" spans="1:5" x14ac:dyDescent="0.3">
      <c r="A72" s="12" t="s">
        <v>133</v>
      </c>
      <c r="B72" s="13">
        <v>1</v>
      </c>
      <c r="C72" s="12"/>
      <c r="D72" s="15"/>
      <c r="E72" s="6"/>
    </row>
    <row r="73" spans="1:5" x14ac:dyDescent="0.3">
      <c r="A73" s="12" t="s">
        <v>55</v>
      </c>
      <c r="B73" s="13">
        <v>2</v>
      </c>
      <c r="C73" s="12"/>
      <c r="D73" s="15"/>
      <c r="E73" s="6"/>
    </row>
    <row r="74" spans="1:5" x14ac:dyDescent="0.3">
      <c r="A74" s="12" t="s">
        <v>108</v>
      </c>
      <c r="B74" s="13">
        <v>5</v>
      </c>
      <c r="C74" s="12" t="s">
        <v>109</v>
      </c>
      <c r="D74" s="15"/>
      <c r="E74" s="6"/>
    </row>
    <row r="75" spans="1:5" x14ac:dyDescent="0.3">
      <c r="A75" s="12" t="s">
        <v>59</v>
      </c>
      <c r="B75" s="13">
        <v>0.42</v>
      </c>
      <c r="C75" s="12" t="s">
        <v>56</v>
      </c>
      <c r="D75" s="15"/>
      <c r="E75" s="11"/>
    </row>
    <row r="76" spans="1:5" x14ac:dyDescent="0.3">
      <c r="A76" s="12" t="s">
        <v>63</v>
      </c>
      <c r="B76" s="13">
        <v>0.5</v>
      </c>
      <c r="C76" s="12"/>
      <c r="D76" s="14">
        <f>SUM(B76:B77)</f>
        <v>1</v>
      </c>
      <c r="E76" s="11"/>
    </row>
    <row r="77" spans="1:5" x14ac:dyDescent="0.3">
      <c r="A77" s="12" t="s">
        <v>75</v>
      </c>
      <c r="B77" s="13">
        <v>0.5</v>
      </c>
      <c r="C77" s="12"/>
      <c r="D77" s="15"/>
      <c r="E77" s="11"/>
    </row>
    <row r="78" spans="1:5" x14ac:dyDescent="0.3">
      <c r="A78" s="12" t="s">
        <v>64</v>
      </c>
      <c r="B78" s="13">
        <v>0.03</v>
      </c>
      <c r="C78" s="12" t="s">
        <v>72</v>
      </c>
      <c r="D78" s="15"/>
      <c r="E78" s="11"/>
    </row>
    <row r="79" spans="1:5" x14ac:dyDescent="0.3">
      <c r="A79" s="12" t="s">
        <v>76</v>
      </c>
      <c r="B79" s="13">
        <v>0.97</v>
      </c>
      <c r="C79" s="12" t="s">
        <v>72</v>
      </c>
      <c r="D79" s="15"/>
      <c r="E79" s="11"/>
    </row>
    <row r="80" spans="1:5" x14ac:dyDescent="0.3">
      <c r="A80" s="12" t="s">
        <v>65</v>
      </c>
      <c r="B80" s="13">
        <v>0.03</v>
      </c>
      <c r="C80" s="12" t="s">
        <v>72</v>
      </c>
      <c r="D80" s="15"/>
      <c r="E80" s="11"/>
    </row>
    <row r="81" spans="1:5" x14ac:dyDescent="0.3">
      <c r="A81" s="12" t="s">
        <v>77</v>
      </c>
      <c r="B81" s="13">
        <v>0.97</v>
      </c>
      <c r="C81" s="12" t="s">
        <v>72</v>
      </c>
      <c r="D81" s="15"/>
      <c r="E81" s="11"/>
    </row>
    <row r="82" spans="1:5" x14ac:dyDescent="0.3">
      <c r="A82" s="12" t="s">
        <v>66</v>
      </c>
      <c r="B82" s="13">
        <v>0.03</v>
      </c>
      <c r="C82" s="12" t="s">
        <v>72</v>
      </c>
      <c r="D82" s="15"/>
      <c r="E82" s="11"/>
    </row>
    <row r="83" spans="1:5" x14ac:dyDescent="0.3">
      <c r="A83" s="12" t="s">
        <v>78</v>
      </c>
      <c r="B83" s="13">
        <v>0.97</v>
      </c>
      <c r="C83" s="12" t="s">
        <v>72</v>
      </c>
      <c r="D83" s="15"/>
      <c r="E83" s="11"/>
    </row>
    <row r="84" spans="1:5" x14ac:dyDescent="0.3">
      <c r="A84" s="12" t="s">
        <v>67</v>
      </c>
      <c r="B84" s="13">
        <v>0.03</v>
      </c>
      <c r="C84" s="12" t="s">
        <v>72</v>
      </c>
      <c r="D84" s="15"/>
      <c r="E84" s="11"/>
    </row>
    <row r="85" spans="1:5" x14ac:dyDescent="0.3">
      <c r="A85" s="12" t="s">
        <v>79</v>
      </c>
      <c r="B85" s="13">
        <v>0.97</v>
      </c>
      <c r="C85" s="12" t="s">
        <v>72</v>
      </c>
      <c r="D85" s="15"/>
      <c r="E85" s="11"/>
    </row>
    <row r="86" spans="1:5" x14ac:dyDescent="0.3">
      <c r="A86" s="12" t="s">
        <v>68</v>
      </c>
      <c r="B86" s="13">
        <v>0.03</v>
      </c>
      <c r="C86" s="12" t="s">
        <v>72</v>
      </c>
      <c r="D86" s="15"/>
      <c r="E86" s="11"/>
    </row>
    <row r="87" spans="1:5" x14ac:dyDescent="0.3">
      <c r="A87" s="12" t="s">
        <v>80</v>
      </c>
      <c r="B87" s="13">
        <v>0.97</v>
      </c>
      <c r="C87" s="12" t="s">
        <v>72</v>
      </c>
      <c r="D87" s="15"/>
      <c r="E87" s="11"/>
    </row>
    <row r="88" spans="1:5" x14ac:dyDescent="0.3">
      <c r="A88" s="12" t="s">
        <v>69</v>
      </c>
      <c r="B88" s="13">
        <v>0.03</v>
      </c>
      <c r="C88" s="12" t="s">
        <v>72</v>
      </c>
      <c r="D88" s="15"/>
      <c r="E88" s="11"/>
    </row>
    <row r="89" spans="1:5" x14ac:dyDescent="0.3">
      <c r="A89" s="12" t="s">
        <v>81</v>
      </c>
      <c r="B89" s="13">
        <v>0.97</v>
      </c>
      <c r="C89" s="12" t="s">
        <v>72</v>
      </c>
      <c r="D89" s="15"/>
      <c r="E89" s="11"/>
    </row>
    <row r="90" spans="1:5" x14ac:dyDescent="0.3">
      <c r="A90" s="12" t="s">
        <v>70</v>
      </c>
      <c r="B90" s="13">
        <v>0.03</v>
      </c>
      <c r="C90" s="12" t="s">
        <v>72</v>
      </c>
      <c r="D90" s="15"/>
      <c r="E90" s="11"/>
    </row>
    <row r="91" spans="1:5" x14ac:dyDescent="0.3">
      <c r="A91" s="12" t="s">
        <v>82</v>
      </c>
      <c r="B91" s="13">
        <v>0.97</v>
      </c>
      <c r="C91" s="12" t="s">
        <v>72</v>
      </c>
      <c r="D91" s="15"/>
      <c r="E91" s="11"/>
    </row>
    <row r="92" spans="1:5" x14ac:dyDescent="0.3">
      <c r="A92" s="12" t="s">
        <v>110</v>
      </c>
      <c r="B92" s="13">
        <v>0.03</v>
      </c>
      <c r="C92" s="12" t="s">
        <v>112</v>
      </c>
      <c r="D92" s="15"/>
      <c r="E92" s="11"/>
    </row>
    <row r="93" spans="1:5" x14ac:dyDescent="0.3">
      <c r="A93" s="12" t="s">
        <v>111</v>
      </c>
      <c r="B93" s="13">
        <v>0.97</v>
      </c>
      <c r="C93" s="12" t="s">
        <v>112</v>
      </c>
      <c r="D93" s="15"/>
      <c r="E93" s="11"/>
    </row>
    <row r="94" spans="1:5" x14ac:dyDescent="0.3">
      <c r="A94" s="12" t="s">
        <v>83</v>
      </c>
      <c r="B94" s="13">
        <v>0.23</v>
      </c>
      <c r="C94" s="12" t="s">
        <v>56</v>
      </c>
      <c r="D94" s="15"/>
      <c r="E94" s="11"/>
    </row>
    <row r="95" spans="1:5" x14ac:dyDescent="0.3">
      <c r="A95" s="12" t="s">
        <v>84</v>
      </c>
      <c r="B95" s="13">
        <v>0.56000000000000005</v>
      </c>
      <c r="C95" s="12" t="s">
        <v>56</v>
      </c>
      <c r="D95" s="15"/>
      <c r="E95" s="11"/>
    </row>
    <row r="96" spans="1:5" x14ac:dyDescent="0.3">
      <c r="A96" s="12" t="s">
        <v>85</v>
      </c>
      <c r="B96" s="13">
        <v>29</v>
      </c>
      <c r="C96" s="12" t="s">
        <v>71</v>
      </c>
      <c r="D96" s="15"/>
      <c r="E96" s="11"/>
    </row>
    <row r="97" spans="1:5" x14ac:dyDescent="0.3">
      <c r="A97" s="12" t="s">
        <v>86</v>
      </c>
      <c r="B97" s="13">
        <v>14.5</v>
      </c>
      <c r="C97" s="12" t="s">
        <v>71</v>
      </c>
      <c r="D97" s="15"/>
      <c r="E97" s="11"/>
    </row>
    <row r="98" spans="1:5" x14ac:dyDescent="0.3">
      <c r="A98" s="12" t="s">
        <v>61</v>
      </c>
      <c r="B98" s="13">
        <v>16.5</v>
      </c>
      <c r="C98" s="12" t="s">
        <v>71</v>
      </c>
      <c r="D98" s="15"/>
      <c r="E98" s="11"/>
    </row>
    <row r="99" spans="1:5" x14ac:dyDescent="0.3">
      <c r="A99" s="12" t="s">
        <v>62</v>
      </c>
      <c r="B99" s="13">
        <v>8.25</v>
      </c>
      <c r="C99" s="12" t="s">
        <v>71</v>
      </c>
      <c r="D99" s="15"/>
      <c r="E99" s="11"/>
    </row>
    <row r="100" spans="1:5" x14ac:dyDescent="0.3">
      <c r="A100" s="12" t="s">
        <v>73</v>
      </c>
      <c r="B100" s="13">
        <v>5</v>
      </c>
      <c r="C100" s="12"/>
      <c r="D100" s="15"/>
      <c r="E100" s="11"/>
    </row>
    <row r="101" spans="1:5" ht="72" x14ac:dyDescent="0.3">
      <c r="A101" s="12" t="s">
        <v>87</v>
      </c>
      <c r="B101" s="13">
        <v>0.5</v>
      </c>
      <c r="C101" s="16" t="s">
        <v>88</v>
      </c>
      <c r="D101" s="15"/>
      <c r="E101" s="11"/>
    </row>
    <row r="102" spans="1:5" x14ac:dyDescent="0.3">
      <c r="A102" s="12" t="s">
        <v>134</v>
      </c>
      <c r="B102" s="17">
        <v>0.99999850000000001</v>
      </c>
      <c r="C102" s="12" t="s">
        <v>56</v>
      </c>
      <c r="D102" s="15"/>
      <c r="E102" s="11"/>
    </row>
    <row r="103" spans="1:5" x14ac:dyDescent="0.3">
      <c r="A103" s="12" t="s">
        <v>90</v>
      </c>
      <c r="B103" s="13">
        <v>0.98</v>
      </c>
      <c r="C103" s="12" t="s">
        <v>56</v>
      </c>
      <c r="D103" s="15"/>
      <c r="E103" s="11"/>
    </row>
    <row r="104" spans="1:5" x14ac:dyDescent="0.3">
      <c r="A104" s="12" t="s">
        <v>89</v>
      </c>
      <c r="B104" s="13">
        <v>0.85</v>
      </c>
      <c r="C104" s="12" t="s">
        <v>56</v>
      </c>
      <c r="D104" s="15"/>
      <c r="E104" s="11"/>
    </row>
    <row r="105" spans="1:5" x14ac:dyDescent="0.3">
      <c r="A105" s="12" t="s">
        <v>91</v>
      </c>
      <c r="B105" s="13">
        <v>0.22</v>
      </c>
      <c r="C105" s="12" t="s">
        <v>56</v>
      </c>
      <c r="D105" s="15"/>
      <c r="E105" s="11"/>
    </row>
    <row r="106" spans="1:5" x14ac:dyDescent="0.3">
      <c r="B106" s="3"/>
      <c r="D106" s="7"/>
      <c r="E106" s="5"/>
    </row>
    <row r="107" spans="1:5" x14ac:dyDescent="0.3">
      <c r="B107" s="3"/>
      <c r="D107" s="7"/>
      <c r="E10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20" sqref="B20:B22"/>
    </sheetView>
  </sheetViews>
  <sheetFormatPr defaultRowHeight="14.4" x14ac:dyDescent="0.3"/>
  <cols>
    <col min="1" max="1" width="18" customWidth="1"/>
    <col min="2" max="2" width="15.109375" customWidth="1"/>
    <col min="3" max="3" width="15.33203125" customWidth="1"/>
  </cols>
  <sheetData>
    <row r="1" spans="1:4" x14ac:dyDescent="0.3">
      <c r="A1" t="s">
        <v>41</v>
      </c>
    </row>
    <row r="2" spans="1:4" x14ac:dyDescent="0.3">
      <c r="B2" s="4" t="s">
        <v>39</v>
      </c>
      <c r="C2" s="4" t="s">
        <v>40</v>
      </c>
    </row>
    <row r="3" spans="1:4" x14ac:dyDescent="0.3">
      <c r="B3" s="1">
        <v>12</v>
      </c>
      <c r="C3" s="1">
        <v>88</v>
      </c>
      <c r="D3" t="s">
        <v>42</v>
      </c>
    </row>
    <row r="4" spans="1:4" x14ac:dyDescent="0.3">
      <c r="B4" s="1">
        <v>16</v>
      </c>
      <c r="C4" s="1">
        <v>84</v>
      </c>
    </row>
    <row r="5" spans="1:4" x14ac:dyDescent="0.3">
      <c r="B5" s="1">
        <v>18</v>
      </c>
      <c r="C5" s="1">
        <v>82</v>
      </c>
    </row>
    <row r="6" spans="1:4" x14ac:dyDescent="0.3">
      <c r="B6" s="1">
        <v>30</v>
      </c>
      <c r="C6" s="1">
        <v>70</v>
      </c>
    </row>
    <row r="8" spans="1:4" x14ac:dyDescent="0.3">
      <c r="A8" t="s">
        <v>43</v>
      </c>
    </row>
    <row r="9" spans="1:4" x14ac:dyDescent="0.3">
      <c r="B9" s="4" t="s">
        <v>39</v>
      </c>
      <c r="C9" s="4" t="s">
        <v>40</v>
      </c>
    </row>
    <row r="10" spans="1:4" x14ac:dyDescent="0.3">
      <c r="A10" t="s">
        <v>0</v>
      </c>
      <c r="B10" s="1">
        <v>93</v>
      </c>
      <c r="C10" s="1">
        <v>45</v>
      </c>
      <c r="D10" t="s">
        <v>42</v>
      </c>
    </row>
    <row r="11" spans="1:4" x14ac:dyDescent="0.3">
      <c r="B11" s="1">
        <v>95</v>
      </c>
      <c r="C11" s="1">
        <v>38</v>
      </c>
    </row>
    <row r="12" spans="1:4" x14ac:dyDescent="0.3">
      <c r="B12" s="1"/>
      <c r="C12" s="1"/>
    </row>
    <row r="13" spans="1:4" x14ac:dyDescent="0.3">
      <c r="A13" t="s">
        <v>1</v>
      </c>
      <c r="B13" s="1">
        <v>6.9</v>
      </c>
      <c r="C13" s="1">
        <v>53.9</v>
      </c>
      <c r="D13" t="s">
        <v>42</v>
      </c>
    </row>
    <row r="14" spans="1:4" x14ac:dyDescent="0.3">
      <c r="B14" s="1"/>
      <c r="C14" s="1">
        <v>31</v>
      </c>
    </row>
    <row r="15" spans="1:4" x14ac:dyDescent="0.3">
      <c r="B15" s="1"/>
      <c r="C15" s="1"/>
    </row>
    <row r="16" spans="1:4" x14ac:dyDescent="0.3">
      <c r="A16" t="s">
        <v>44</v>
      </c>
      <c r="B16" s="1">
        <v>0.1</v>
      </c>
      <c r="C16" s="1">
        <v>1.1000000000000001</v>
      </c>
      <c r="D16" t="s">
        <v>42</v>
      </c>
    </row>
    <row r="17" spans="1:3" x14ac:dyDescent="0.3">
      <c r="B17" s="1">
        <v>5</v>
      </c>
      <c r="C17" s="1">
        <v>31</v>
      </c>
    </row>
    <row r="19" spans="1:3" x14ac:dyDescent="0.3">
      <c r="A19" s="4" t="s">
        <v>45</v>
      </c>
    </row>
    <row r="20" spans="1:3" x14ac:dyDescent="0.3">
      <c r="A20" t="s">
        <v>0</v>
      </c>
      <c r="B20" s="3">
        <f>((B3*B10)+(C3*C10))/SUM(B3:C3)/100</f>
        <v>0.50759999999999994</v>
      </c>
    </row>
    <row r="21" spans="1:3" x14ac:dyDescent="0.3">
      <c r="A21" t="s">
        <v>1</v>
      </c>
      <c r="B21" s="3">
        <f>((B3*B13)+(C3*C13))/SUM(B3:C3)/100</f>
        <v>0.48259999999999997</v>
      </c>
    </row>
    <row r="22" spans="1:3" x14ac:dyDescent="0.3">
      <c r="A22" t="s">
        <v>44</v>
      </c>
      <c r="B22" s="3">
        <f>((B3*B16)+(C3*C16))/SUM(B3:C3)/100</f>
        <v>9.8000000000000014E-3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</vt:lpstr>
      <vt:lpstr>Default Dymond 2012</vt:lpstr>
      <vt:lpstr>PulpCalculations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2018-07-01T03:57:20Z</dcterms:created>
  <dcterms:modified xsi:type="dcterms:W3CDTF">2021-09-03T22:24:10Z</dcterms:modified>
</cp:coreProperties>
</file>