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41D56193-3BBB-4A52-BBEF-547E645826EE}" xr6:coauthVersionLast="45" xr6:coauthVersionMax="45" xr10:uidLastSave="{00000000-0000-0000-0000-000000000000}"/>
  <bookViews>
    <workbookView xWindow="828" yWindow="-108" windowWidth="22320" windowHeight="13176" xr2:uid="{6C794AC9-5230-4D55-AEEE-1DE0AE235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0" i="1"/>
  <c r="H11" i="1" l="1"/>
  <c r="H10" i="1"/>
  <c r="H9" i="1"/>
  <c r="H8" i="1"/>
  <c r="H7" i="1"/>
  <c r="H6" i="1"/>
  <c r="H5" i="1"/>
  <c r="H4" i="1"/>
  <c r="H3" i="1"/>
  <c r="E16" i="1" l="1"/>
  <c r="E17" i="1"/>
  <c r="E15" i="1"/>
  <c r="E14" i="1"/>
  <c r="E13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</authors>
  <commentList>
    <comment ref="D2" authorId="0" shapeId="0" xr:uid="{AA6AB110-49F6-4258-BBB0-EBED77B76ED2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These are not used - they are imported through the InterPoolFluxes table</t>
        </r>
      </text>
    </comment>
  </commentList>
</comments>
</file>

<file path=xl/sharedStrings.xml><?xml version="1.0" encoding="utf-8"?>
<sst xmlns="http://schemas.openxmlformats.org/spreadsheetml/2006/main" count="40" uniqueCount="26">
  <si>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Decomposition parameters.</t>
    </r>
  </si>
  <si>
    <t>Name_Pool</t>
  </si>
  <si>
    <t>Rten</t>
  </si>
  <si>
    <t>Qten</t>
  </si>
  <si>
    <t>FracToAtm</t>
  </si>
  <si>
    <t>PhysTransRate</t>
  </si>
  <si>
    <t>LitterVF</t>
  </si>
  <si>
    <t>LitterF</t>
  </si>
  <si>
    <t>LitterM</t>
  </si>
  <si>
    <t>LitterS</t>
  </si>
  <si>
    <t>SnagStem</t>
  </si>
  <si>
    <t>SnagBranch</t>
  </si>
  <si>
    <t>SoilVF</t>
  </si>
  <si>
    <t>SoilF</t>
  </si>
  <si>
    <t>SoilS</t>
  </si>
  <si>
    <t>FelledStemMerch</t>
  </si>
  <si>
    <t>FelledStemNonMerch</t>
  </si>
  <si>
    <t>FelledBranch</t>
  </si>
  <si>
    <t>FelledBark</t>
  </si>
  <si>
    <t>FelledSnagStem</t>
  </si>
  <si>
    <t>FelledSnagBranch</t>
  </si>
  <si>
    <t>Reference</t>
  </si>
  <si>
    <t>Kurz et al (2009)</t>
  </si>
  <si>
    <t>MAT</t>
  </si>
  <si>
    <t>Test</t>
  </si>
  <si>
    <t>Use this: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</si>
</sst>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D509-E7D5-401A-89FD-047231683D40}">
  <dimension ref="A1:K18"/>
  <sheetViews>
    <sheetView tabSelected="1" workbookViewId="0">
      <selection activeCell="B10" sqref="B10"/>
    </sheetView>
  </sheetViews>
  <sheetFormatPr defaultRowHeight="14.4" x14ac:dyDescent="0.3"/>
  <cols>
    <col min="1" max="1" width="21.88671875" customWidth="1"/>
    <col min="4" max="4" width="11.88671875" customWidth="1"/>
    <col min="5" max="5" width="15.109375" customWidth="1"/>
  </cols>
  <sheetData>
    <row r="1" spans="1:11" x14ac:dyDescent="0.3">
      <c r="A1" t="s">
        <v>0</v>
      </c>
    </row>
    <row r="2" spans="1:11" x14ac:dyDescent="0.3">
      <c r="A2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21</v>
      </c>
      <c r="G2" s="1" t="s">
        <v>23</v>
      </c>
      <c r="H2" s="1" t="s">
        <v>24</v>
      </c>
      <c r="I2" s="1"/>
      <c r="J2" s="1"/>
    </row>
    <row r="3" spans="1:11" x14ac:dyDescent="0.3">
      <c r="A3" t="s">
        <v>6</v>
      </c>
      <c r="B3" s="3">
        <v>0.35499999999999998</v>
      </c>
      <c r="C3" s="3">
        <v>2.65</v>
      </c>
      <c r="D3" s="4">
        <v>0.81499999999999995</v>
      </c>
      <c r="E3" s="3">
        <v>0</v>
      </c>
      <c r="F3" s="5" t="s">
        <v>22</v>
      </c>
      <c r="G3" s="1">
        <v>4</v>
      </c>
      <c r="H3" s="6">
        <f t="shared" ref="H3:H11" si="0">B3*C3^((G3-10)/10)</f>
        <v>0.19782484252765944</v>
      </c>
      <c r="I3" s="1"/>
      <c r="J3" s="1"/>
    </row>
    <row r="4" spans="1:11" x14ac:dyDescent="0.3">
      <c r="A4" t="s">
        <v>7</v>
      </c>
      <c r="B4" s="3">
        <v>0.14349999999999999</v>
      </c>
      <c r="C4" s="3">
        <v>2</v>
      </c>
      <c r="D4" s="4">
        <v>0.83</v>
      </c>
      <c r="E4" s="3">
        <v>0</v>
      </c>
      <c r="F4" s="5" t="s">
        <v>22</v>
      </c>
      <c r="G4" s="1">
        <v>4</v>
      </c>
      <c r="H4" s="1">
        <f t="shared" si="0"/>
        <v>9.4674692597955162E-2</v>
      </c>
      <c r="I4" s="1"/>
      <c r="J4" s="1"/>
    </row>
    <row r="5" spans="1:11" x14ac:dyDescent="0.3">
      <c r="A5" t="s">
        <v>8</v>
      </c>
      <c r="B5" s="3">
        <v>3.7400000000000003E-2</v>
      </c>
      <c r="C5" s="3">
        <v>2</v>
      </c>
      <c r="D5" s="4">
        <v>0.83</v>
      </c>
      <c r="E5" s="3">
        <v>0</v>
      </c>
      <c r="F5" s="5" t="s">
        <v>22</v>
      </c>
      <c r="G5" s="1">
        <v>4</v>
      </c>
      <c r="H5" s="1">
        <f t="shared" si="0"/>
        <v>2.4674797931453128E-2</v>
      </c>
      <c r="I5" s="1"/>
      <c r="J5" s="1"/>
    </row>
    <row r="6" spans="1:11" x14ac:dyDescent="0.3">
      <c r="A6" t="s">
        <v>9</v>
      </c>
      <c r="B6" s="3">
        <v>1.4999999999999999E-2</v>
      </c>
      <c r="C6" s="3">
        <v>2.65</v>
      </c>
      <c r="D6" s="4">
        <v>1</v>
      </c>
      <c r="E6" s="3">
        <v>6.0000000000000001E-3</v>
      </c>
      <c r="F6" s="5" t="s">
        <v>22</v>
      </c>
      <c r="G6" s="1">
        <v>4</v>
      </c>
      <c r="H6" s="1">
        <f t="shared" si="0"/>
        <v>8.3587961631405409E-3</v>
      </c>
      <c r="I6" s="1"/>
      <c r="J6" s="1"/>
    </row>
    <row r="7" spans="1:11" x14ac:dyDescent="0.3">
      <c r="A7" t="s">
        <v>10</v>
      </c>
      <c r="B7" s="3">
        <v>1.8700000000000001E-2</v>
      </c>
      <c r="C7" s="3">
        <v>2</v>
      </c>
      <c r="D7" s="4">
        <v>0.83</v>
      </c>
      <c r="E7" s="3">
        <v>3.2000000000000001E-2</v>
      </c>
      <c r="F7" s="5" t="s">
        <v>22</v>
      </c>
      <c r="G7" s="1">
        <v>4</v>
      </c>
      <c r="H7" s="1">
        <f t="shared" si="0"/>
        <v>1.2337398965726564E-2</v>
      </c>
      <c r="I7" s="1"/>
      <c r="J7" s="1"/>
    </row>
    <row r="8" spans="1:11" x14ac:dyDescent="0.3">
      <c r="A8" t="s">
        <v>11</v>
      </c>
      <c r="B8" s="3">
        <v>7.1749999999999994E-2</v>
      </c>
      <c r="C8" s="3">
        <v>2</v>
      </c>
      <c r="D8" s="4">
        <v>0.83</v>
      </c>
      <c r="E8" s="3">
        <v>0.1</v>
      </c>
      <c r="F8" s="5" t="s">
        <v>22</v>
      </c>
      <c r="G8" s="1">
        <v>4</v>
      </c>
      <c r="H8" s="1">
        <f t="shared" si="0"/>
        <v>4.7337346298977581E-2</v>
      </c>
      <c r="I8" s="1"/>
      <c r="J8" s="1"/>
      <c r="K8">
        <v>1.5</v>
      </c>
    </row>
    <row r="9" spans="1:11" x14ac:dyDescent="0.3">
      <c r="A9" t="s">
        <v>12</v>
      </c>
      <c r="B9" s="3">
        <v>0.5</v>
      </c>
      <c r="C9" s="3">
        <v>2</v>
      </c>
      <c r="D9" s="4">
        <v>0.83</v>
      </c>
      <c r="E9" s="3">
        <v>0</v>
      </c>
      <c r="F9" s="5" t="s">
        <v>22</v>
      </c>
      <c r="G9" s="1">
        <v>4</v>
      </c>
      <c r="H9" s="6">
        <f t="shared" si="0"/>
        <v>0.32987697769322361</v>
      </c>
      <c r="I9" s="1"/>
      <c r="J9" s="1"/>
      <c r="K9">
        <v>2.8</v>
      </c>
    </row>
    <row r="10" spans="1:11" x14ac:dyDescent="0.3">
      <c r="A10" t="s">
        <v>13</v>
      </c>
      <c r="B10" s="3">
        <v>0.14349999999999999</v>
      </c>
      <c r="C10" s="3">
        <v>2</v>
      </c>
      <c r="D10" s="4">
        <v>0.83</v>
      </c>
      <c r="E10" s="3">
        <v>0</v>
      </c>
      <c r="F10" s="5" t="s">
        <v>22</v>
      </c>
      <c r="G10" s="1">
        <v>4</v>
      </c>
      <c r="H10" s="1">
        <f t="shared" si="0"/>
        <v>9.4674692597955162E-2</v>
      </c>
      <c r="I10" s="1"/>
      <c r="J10" s="1"/>
      <c r="K10">
        <f>AVERAGE(K8:K9)</f>
        <v>2.15</v>
      </c>
    </row>
    <row r="11" spans="1:11" x14ac:dyDescent="0.3">
      <c r="A11" t="s">
        <v>14</v>
      </c>
      <c r="B11" s="3">
        <v>3.3E-3</v>
      </c>
      <c r="C11" s="3">
        <v>1</v>
      </c>
      <c r="D11" s="4">
        <v>1</v>
      </c>
      <c r="E11" s="3">
        <v>0</v>
      </c>
      <c r="F11" s="5" t="s">
        <v>22</v>
      </c>
      <c r="G11" s="1">
        <v>4</v>
      </c>
      <c r="H11" s="1">
        <f t="shared" si="0"/>
        <v>3.3E-3</v>
      </c>
      <c r="I11" s="1"/>
      <c r="J11" s="1" t="s">
        <v>25</v>
      </c>
      <c r="K11">
        <f>1/K10</f>
        <v>0.46511627906976744</v>
      </c>
    </row>
    <row r="12" spans="1:11" x14ac:dyDescent="0.3">
      <c r="A12" t="s">
        <v>15</v>
      </c>
      <c r="B12" s="3">
        <v>0</v>
      </c>
      <c r="C12" s="3">
        <v>0</v>
      </c>
      <c r="D12" s="4">
        <v>0</v>
      </c>
      <c r="E12" s="3">
        <f>1/35</f>
        <v>2.8571428571428571E-2</v>
      </c>
      <c r="F12" s="5" t="s">
        <v>22</v>
      </c>
      <c r="G12" s="1">
        <v>4</v>
      </c>
      <c r="H12" s="1"/>
      <c r="I12" s="1"/>
      <c r="J12" s="1"/>
    </row>
    <row r="13" spans="1:11" x14ac:dyDescent="0.3">
      <c r="A13" t="s">
        <v>16</v>
      </c>
      <c r="B13" s="3">
        <v>0</v>
      </c>
      <c r="C13" s="3">
        <v>0</v>
      </c>
      <c r="D13" s="4">
        <v>0</v>
      </c>
      <c r="E13" s="3">
        <f>1/15</f>
        <v>6.6666666666666666E-2</v>
      </c>
      <c r="F13" s="5" t="s">
        <v>22</v>
      </c>
      <c r="G13" s="1">
        <v>4</v>
      </c>
      <c r="H13" s="1"/>
      <c r="I13" s="1"/>
      <c r="J13" s="1"/>
    </row>
    <row r="14" spans="1:11" x14ac:dyDescent="0.3">
      <c r="A14" t="s">
        <v>17</v>
      </c>
      <c r="B14" s="3">
        <v>0</v>
      </c>
      <c r="C14" s="3">
        <v>0</v>
      </c>
      <c r="D14" s="4">
        <v>0</v>
      </c>
      <c r="E14" s="3">
        <f>1/5</f>
        <v>0.2</v>
      </c>
      <c r="F14" s="5" t="s">
        <v>22</v>
      </c>
      <c r="G14" s="1">
        <v>4</v>
      </c>
      <c r="H14" s="1"/>
      <c r="I14" s="1"/>
      <c r="J14" s="1"/>
    </row>
    <row r="15" spans="1:11" x14ac:dyDescent="0.3">
      <c r="A15" t="s">
        <v>18</v>
      </c>
      <c r="B15" s="3">
        <v>0</v>
      </c>
      <c r="C15" s="3">
        <v>0</v>
      </c>
      <c r="D15" s="4">
        <v>0</v>
      </c>
      <c r="E15" s="3">
        <f>1/2</f>
        <v>0.5</v>
      </c>
      <c r="F15" s="5" t="s">
        <v>22</v>
      </c>
      <c r="G15" s="1">
        <v>4</v>
      </c>
      <c r="H15" s="1"/>
      <c r="I15" s="1"/>
      <c r="J15" s="1"/>
    </row>
    <row r="16" spans="1:11" x14ac:dyDescent="0.3">
      <c r="A16" t="s">
        <v>19</v>
      </c>
      <c r="B16" s="3">
        <v>0</v>
      </c>
      <c r="C16" s="3">
        <v>0</v>
      </c>
      <c r="D16" s="4">
        <v>0</v>
      </c>
      <c r="E16" s="3">
        <f>1/12</f>
        <v>8.3333333333333329E-2</v>
      </c>
      <c r="F16" s="5" t="s">
        <v>22</v>
      </c>
      <c r="G16" s="1">
        <v>4</v>
      </c>
      <c r="H16" s="1"/>
      <c r="I16" s="1"/>
      <c r="J16" s="1"/>
    </row>
    <row r="17" spans="1:10" x14ac:dyDescent="0.3">
      <c r="A17" t="s">
        <v>20</v>
      </c>
      <c r="B17" s="3">
        <v>0</v>
      </c>
      <c r="C17" s="3">
        <v>0</v>
      </c>
      <c r="D17" s="4">
        <v>0</v>
      </c>
      <c r="E17" s="3">
        <f>1/2</f>
        <v>0.5</v>
      </c>
      <c r="F17" s="5" t="s">
        <v>22</v>
      </c>
      <c r="G17" s="1">
        <v>4</v>
      </c>
      <c r="H17" s="1"/>
      <c r="I17" s="1"/>
      <c r="J17" s="1"/>
    </row>
    <row r="18" spans="1:10" x14ac:dyDescent="0.3">
      <c r="G18" s="1"/>
      <c r="H18" s="1"/>
      <c r="I18" s="1"/>
      <c r="J18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2019-08-04T15:59:56Z</dcterms:created>
  <dcterms:modified xsi:type="dcterms:W3CDTF">2021-03-27T15:36:17Z</dcterms:modified>
</cp:coreProperties>
</file>