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965" yWindow="735" windowWidth="22080" windowHeight="11820"/>
  </bookViews>
  <sheets>
    <sheet name="Default" sheetId="5" r:id="rId1"/>
    <sheet name="PulpCalculations" sheetId="6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5" l="1"/>
  <c r="D75" i="5" l="1"/>
  <c r="D55" i="5" l="1"/>
  <c r="D47" i="5"/>
  <c r="D38" i="5"/>
  <c r="D29" i="5"/>
  <c r="D16" i="5"/>
  <c r="D9" i="5"/>
  <c r="D2" i="5"/>
  <c r="D26" i="5"/>
  <c r="B22" i="6"/>
  <c r="B21" i="6"/>
  <c r="B20" i="6"/>
</calcChain>
</file>

<file path=xl/sharedStrings.xml><?xml version="1.0" encoding="utf-8"?>
<sst xmlns="http://schemas.openxmlformats.org/spreadsheetml/2006/main" count="179" uniqueCount="133">
  <si>
    <t>Paper</t>
  </si>
  <si>
    <t>Fuel</t>
  </si>
  <si>
    <t>Name</t>
  </si>
  <si>
    <t>Value</t>
  </si>
  <si>
    <t>Description</t>
  </si>
  <si>
    <t>QAQC</t>
  </si>
  <si>
    <t>RemovedMerchToFirewood</t>
  </si>
  <si>
    <t>RemovedMerchToRawLogExports</t>
  </si>
  <si>
    <t>RemovedNonMerchToFirewood</t>
  </si>
  <si>
    <t>RemovedNonMerchToRawLogExports</t>
  </si>
  <si>
    <t>ChipsToPulp</t>
  </si>
  <si>
    <t>ChipsToFuel</t>
  </si>
  <si>
    <t>LumberToPulp</t>
  </si>
  <si>
    <t>LumberToFuel</t>
  </si>
  <si>
    <t>PulpToFuel</t>
  </si>
  <si>
    <t>PulpToPaper</t>
  </si>
  <si>
    <t>PulpToEffluent</t>
  </si>
  <si>
    <t>LumberToSFH</t>
  </si>
  <si>
    <t>LumberToMFH</t>
  </si>
  <si>
    <t>LumberToCom</t>
  </si>
  <si>
    <t>LumberToFurn</t>
  </si>
  <si>
    <t>LumberToShip</t>
  </si>
  <si>
    <t>LumberToRepairs</t>
  </si>
  <si>
    <t>LumberToOther</t>
  </si>
  <si>
    <t>PlywoodToSFH</t>
  </si>
  <si>
    <t>PlywoodToFuel</t>
  </si>
  <si>
    <t>PlywoodToMFH</t>
  </si>
  <si>
    <t>PlywoodToCom</t>
  </si>
  <si>
    <t>PlywoodToFurn</t>
  </si>
  <si>
    <t>PlywoodToShip</t>
  </si>
  <si>
    <t>PlywoodToRepairs</t>
  </si>
  <si>
    <t>PlywoodToOther</t>
  </si>
  <si>
    <t>OSBToSFH</t>
  </si>
  <si>
    <t>OSBToFuel</t>
  </si>
  <si>
    <t>OSBToMFH</t>
  </si>
  <si>
    <t>OSBToCom</t>
  </si>
  <si>
    <t>OSBToFurn</t>
  </si>
  <si>
    <t>OSBToShip</t>
  </si>
  <si>
    <t>OSBToRepairs</t>
  </si>
  <si>
    <t>OSBToOther</t>
  </si>
  <si>
    <t>MDFToSFH</t>
  </si>
  <si>
    <t>MDFToMFH</t>
  </si>
  <si>
    <t>MDFToCom</t>
  </si>
  <si>
    <t>MDFToFurn</t>
  </si>
  <si>
    <t>MDFToShip</t>
  </si>
  <si>
    <t>MDFToRepairs</t>
  </si>
  <si>
    <t>MDFToOther</t>
  </si>
  <si>
    <t>Mechanical</t>
  </si>
  <si>
    <t>Chemical</t>
  </si>
  <si>
    <t>Percent of chips sent to mechanical and chemical mills (Dymon 2012, Table 5)</t>
  </si>
  <si>
    <t>Using these because they are most recent</t>
  </si>
  <si>
    <t>Pulp yield and disposal (Dymond 2012, Table 6)</t>
  </si>
  <si>
    <t>Effluent</t>
  </si>
  <si>
    <t>Weighted average fractions:</t>
  </si>
  <si>
    <t>See PulpCalculations tab</t>
  </si>
  <si>
    <t>PlywoodToPulp</t>
  </si>
  <si>
    <t>MDFToFuel</t>
  </si>
  <si>
    <t>SFH_hl</t>
  </si>
  <si>
    <t>MFH_hl</t>
  </si>
  <si>
    <t>Comm_hl</t>
  </si>
  <si>
    <t>Furn_hl</t>
  </si>
  <si>
    <t>Repairs_hl</t>
  </si>
  <si>
    <t>Other_hl</t>
  </si>
  <si>
    <t>Paper_hl</t>
  </si>
  <si>
    <t>Fuel_hl</t>
  </si>
  <si>
    <t>Firewood_hl</t>
  </si>
  <si>
    <t>Dymond (2012)</t>
  </si>
  <si>
    <t>Set equal to MFH half life</t>
  </si>
  <si>
    <t>Ship_hl</t>
  </si>
  <si>
    <t>PaperRecycleRate</t>
  </si>
  <si>
    <t>Questions</t>
  </si>
  <si>
    <t>Did I interpret this correct from text on pg. 4 (50 - 8 = 42%)</t>
  </si>
  <si>
    <t>DumpWood_hl</t>
  </si>
  <si>
    <t>DumpPaper_hl</t>
  </si>
  <si>
    <t>PaperToDumpPaper</t>
  </si>
  <si>
    <t>SFHToDumpWood</t>
  </si>
  <si>
    <t>MFHToDumpWood</t>
  </si>
  <si>
    <t>CommToDumpWood</t>
  </si>
  <si>
    <t>FurnToDumpWood</t>
  </si>
  <si>
    <t>ShipToDumpWood</t>
  </si>
  <si>
    <t>RepairsToDumpWood</t>
  </si>
  <si>
    <t>OtherToDumpWood</t>
  </si>
  <si>
    <t>Skog (2008), Table 7</t>
  </si>
  <si>
    <t>Skog (2008), Table 6</t>
  </si>
  <si>
    <t>What are these numbers?</t>
  </si>
  <si>
    <t>EffluentPulp_hl</t>
  </si>
  <si>
    <t>I don't know what this should be?</t>
  </si>
  <si>
    <t>?</t>
  </si>
  <si>
    <t>RemovedSnagStemToFirewood</t>
  </si>
  <si>
    <t>RemovedSnagStemToRawLogExports</t>
  </si>
  <si>
    <t>PaperToLandfillPaper</t>
  </si>
  <si>
    <t>SFHToLandfillWood</t>
  </si>
  <si>
    <t>MFHToLandfillWood</t>
  </si>
  <si>
    <t>CommToLandfillWood</t>
  </si>
  <si>
    <t>FurnToLandfillWood</t>
  </si>
  <si>
    <t>ShipToLandfillWood</t>
  </si>
  <si>
    <t>RepairsToLandfillWood</t>
  </si>
  <si>
    <t>OtherToLandfillWood</t>
  </si>
  <si>
    <t>ToLandfillWoodDegradableFrac</t>
  </si>
  <si>
    <t>ToLandfillPaperDegradableFrac</t>
  </si>
  <si>
    <t>LandfillWoodDegradable_hl</t>
  </si>
  <si>
    <t>LandfillPaperDegradable_hl</t>
  </si>
  <si>
    <t>LandfillDegradableFracEmitCO2</t>
  </si>
  <si>
    <t>Dymond (2012), National Council for Air and Stream Improvement, Inc: Critical review of
forest products decomposition in municipal solid waste landfills. NC: Research
Triangle Park; 2004. Technical Bulletin No. 0872.</t>
  </si>
  <si>
    <t>FuelCombustionFracEmitCO2</t>
  </si>
  <si>
    <t>LandfillMethaneEmit_GasColSysEffic</t>
  </si>
  <si>
    <t>LandfillMethaneEmit_GasColSysProp</t>
  </si>
  <si>
    <t>LandfillMethaneOxidizedToCO2</t>
  </si>
  <si>
    <t>RemovedMerchToChipping</t>
  </si>
  <si>
    <t>RemovedMerchToLumber</t>
  </si>
  <si>
    <t>RemovedMerchToPlywood</t>
  </si>
  <si>
    <t>RemovedMerchToOSB</t>
  </si>
  <si>
    <t>RemovedMerchToMDF</t>
  </si>
  <si>
    <t>RemovedNonMerchToChipping</t>
  </si>
  <si>
    <t>RemovedNonMerchToLumber</t>
  </si>
  <si>
    <t>RemovedNonMerchToPlywood</t>
  </si>
  <si>
    <t>RemovedNonMerchToOSB</t>
  </si>
  <si>
    <t>RemovedNonMerchToMDF</t>
  </si>
  <si>
    <t>RemovedSnagStemToChipping</t>
  </si>
  <si>
    <t>RemovedSnagStemToLumber</t>
  </si>
  <si>
    <t>RemovedSnagStemToPlywood</t>
  </si>
  <si>
    <t>RemovedSnagStemToOSB</t>
  </si>
  <si>
    <t>RemovedSnagStemToMDF</t>
  </si>
  <si>
    <t>RH reduced the proportion of lumber by 50% of what it is for merch stemwood</t>
  </si>
  <si>
    <t>Domtar says 0.2</t>
  </si>
  <si>
    <t>Domtar says 0.39</t>
  </si>
  <si>
    <t>Domtar: 22% goes to fuel; 78% goes to pulp; 50% of pulp goes to paper, 50% goes to longer-lived products</t>
  </si>
  <si>
    <t>PulpToLongLivedProducts</t>
  </si>
  <si>
    <t>Cants_hl</t>
  </si>
  <si>
    <t>Brian Watson suggested 10-year lifespan</t>
  </si>
  <si>
    <t>CantsToDumpWood</t>
  </si>
  <si>
    <t>CantsToLandfillWood</t>
  </si>
  <si>
    <t>Assumed equal to 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</si>
</sst>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/>
    <xf numFmtId="164" fontId="1" fillId="0" borderId="0" xfId="0" applyNumberFormat="1" applyFont="1" applyAlignment="1">
      <alignment horizontal="left"/>
    </xf>
    <xf numFmtId="0" fontId="0" fillId="0" borderId="0" xfId="0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tabSelected="1" topLeftCell="A55" workbookViewId="0">
      <selection activeCell="A56" sqref="A56"/>
    </sheetView>
  </sheetViews>
  <sheetFormatPr defaultRowHeight="15" x14ac:dyDescent="0.25"/>
  <cols>
    <col min="1" max="1" width="39.140625" customWidth="1"/>
    <col min="2" max="2" width="14.140625" style="3" customWidth="1"/>
    <col min="3" max="3" width="29.85546875" customWidth="1"/>
    <col min="4" max="4" width="18.28515625" style="11" customWidth="1"/>
    <col min="5" max="5" width="36.5703125" style="7" customWidth="1"/>
  </cols>
  <sheetData>
    <row r="1" spans="1:7" x14ac:dyDescent="0.25">
      <c r="A1" s="4" t="s">
        <v>2</v>
      </c>
      <c r="B1" s="5" t="s">
        <v>3</v>
      </c>
      <c r="C1" s="4" t="s">
        <v>4</v>
      </c>
      <c r="D1" s="9" t="s">
        <v>5</v>
      </c>
      <c r="E1" s="7" t="s">
        <v>70</v>
      </c>
    </row>
    <row r="2" spans="1:7" x14ac:dyDescent="0.25">
      <c r="A2" t="s">
        <v>108</v>
      </c>
      <c r="B2" s="3">
        <v>0.05</v>
      </c>
      <c r="D2" s="10">
        <f>SUM(B2:B8)</f>
        <v>1.0000000000000002</v>
      </c>
    </row>
    <row r="3" spans="1:7" x14ac:dyDescent="0.25">
      <c r="A3" t="s">
        <v>109</v>
      </c>
      <c r="B3" s="3">
        <v>0.8</v>
      </c>
    </row>
    <row r="4" spans="1:7" x14ac:dyDescent="0.25">
      <c r="A4" t="s">
        <v>110</v>
      </c>
      <c r="B4" s="3">
        <v>0.05</v>
      </c>
      <c r="F4" s="2"/>
      <c r="G4" s="2"/>
    </row>
    <row r="5" spans="1:7" x14ac:dyDescent="0.25">
      <c r="A5" t="s">
        <v>111</v>
      </c>
      <c r="B5" s="3">
        <v>0.05</v>
      </c>
      <c r="F5" s="2"/>
      <c r="G5" s="2"/>
    </row>
    <row r="6" spans="1:7" x14ac:dyDescent="0.25">
      <c r="A6" t="s">
        <v>112</v>
      </c>
      <c r="B6" s="3">
        <v>0.05</v>
      </c>
      <c r="F6" s="2"/>
      <c r="G6" s="2"/>
    </row>
    <row r="7" spans="1:7" x14ac:dyDescent="0.25">
      <c r="A7" t="s">
        <v>6</v>
      </c>
      <c r="B7" s="3">
        <v>0</v>
      </c>
      <c r="F7" s="2"/>
      <c r="G7" s="2"/>
    </row>
    <row r="8" spans="1:7" x14ac:dyDescent="0.25">
      <c r="A8" t="s">
        <v>7</v>
      </c>
      <c r="B8" s="3">
        <v>0</v>
      </c>
      <c r="F8" s="2"/>
      <c r="G8" s="2"/>
    </row>
    <row r="9" spans="1:7" x14ac:dyDescent="0.25">
      <c r="A9" t="s">
        <v>113</v>
      </c>
      <c r="B9" s="3">
        <v>0.5</v>
      </c>
      <c r="D9" s="10">
        <f>SUM(B9:B15)</f>
        <v>1</v>
      </c>
    </row>
    <row r="10" spans="1:7" x14ac:dyDescent="0.25">
      <c r="A10" t="s">
        <v>114</v>
      </c>
      <c r="B10" s="3">
        <v>0</v>
      </c>
    </row>
    <row r="11" spans="1:7" x14ac:dyDescent="0.25">
      <c r="A11" t="s">
        <v>115</v>
      </c>
      <c r="B11" s="3">
        <v>0.3</v>
      </c>
    </row>
    <row r="12" spans="1:7" x14ac:dyDescent="0.25">
      <c r="A12" t="s">
        <v>116</v>
      </c>
      <c r="B12" s="3">
        <v>0.1</v>
      </c>
    </row>
    <row r="13" spans="1:7" x14ac:dyDescent="0.25">
      <c r="A13" t="s">
        <v>117</v>
      </c>
      <c r="B13" s="3">
        <v>0.1</v>
      </c>
    </row>
    <row r="14" spans="1:7" x14ac:dyDescent="0.25">
      <c r="A14" t="s">
        <v>8</v>
      </c>
      <c r="B14" s="3">
        <v>0</v>
      </c>
    </row>
    <row r="15" spans="1:7" x14ac:dyDescent="0.25">
      <c r="A15" t="s">
        <v>9</v>
      </c>
      <c r="B15" s="3">
        <v>0</v>
      </c>
    </row>
    <row r="16" spans="1:7" x14ac:dyDescent="0.25">
      <c r="A16" t="s">
        <v>118</v>
      </c>
      <c r="B16" s="3">
        <v>0.3</v>
      </c>
      <c r="D16" s="10">
        <f>SUM(B16:B22)</f>
        <v>0.99999999999999989</v>
      </c>
      <c r="E16" s="7" t="s">
        <v>87</v>
      </c>
    </row>
    <row r="17" spans="1:5" x14ac:dyDescent="0.25">
      <c r="A17" t="s">
        <v>119</v>
      </c>
      <c r="B17" s="3">
        <f>0.5*B3</f>
        <v>0.4</v>
      </c>
      <c r="E17" s="7" t="s">
        <v>123</v>
      </c>
    </row>
    <row r="18" spans="1:5" x14ac:dyDescent="0.25">
      <c r="A18" t="s">
        <v>120</v>
      </c>
      <c r="B18" s="3">
        <v>0.1</v>
      </c>
      <c r="E18" s="7" t="s">
        <v>87</v>
      </c>
    </row>
    <row r="19" spans="1:5" x14ac:dyDescent="0.25">
      <c r="A19" t="s">
        <v>121</v>
      </c>
      <c r="B19" s="3">
        <v>0.1</v>
      </c>
      <c r="E19" s="7" t="s">
        <v>87</v>
      </c>
    </row>
    <row r="20" spans="1:5" x14ac:dyDescent="0.25">
      <c r="A20" t="s">
        <v>122</v>
      </c>
      <c r="B20" s="3">
        <v>0.1</v>
      </c>
      <c r="E20" s="7" t="s">
        <v>87</v>
      </c>
    </row>
    <row r="21" spans="1:5" x14ac:dyDescent="0.25">
      <c r="A21" t="s">
        <v>88</v>
      </c>
      <c r="B21" s="3">
        <v>0</v>
      </c>
      <c r="E21" s="7" t="s">
        <v>87</v>
      </c>
    </row>
    <row r="22" spans="1:5" x14ac:dyDescent="0.25">
      <c r="A22" t="s">
        <v>89</v>
      </c>
      <c r="B22" s="3">
        <v>0</v>
      </c>
      <c r="E22" s="7" t="s">
        <v>87</v>
      </c>
    </row>
    <row r="23" spans="1:5" x14ac:dyDescent="0.25">
      <c r="A23" t="s">
        <v>10</v>
      </c>
      <c r="B23" s="3">
        <v>0.8</v>
      </c>
    </row>
    <row r="24" spans="1:5" x14ac:dyDescent="0.25">
      <c r="A24" t="s">
        <v>11</v>
      </c>
      <c r="B24" s="3">
        <v>0.2</v>
      </c>
    </row>
    <row r="25" spans="1:5" x14ac:dyDescent="0.25">
      <c r="A25" t="s">
        <v>127</v>
      </c>
      <c r="B25" s="3">
        <v>0</v>
      </c>
      <c r="E25" s="7" t="s">
        <v>126</v>
      </c>
    </row>
    <row r="26" spans="1:5" x14ac:dyDescent="0.25">
      <c r="A26" t="s">
        <v>15</v>
      </c>
      <c r="B26" s="3">
        <v>0.50759999999999994</v>
      </c>
      <c r="C26" t="s">
        <v>54</v>
      </c>
      <c r="D26" s="10">
        <f>SUM(B26:B28)</f>
        <v>1</v>
      </c>
      <c r="E26" s="7" t="s">
        <v>125</v>
      </c>
    </row>
    <row r="27" spans="1:5" x14ac:dyDescent="0.25">
      <c r="A27" t="s">
        <v>14</v>
      </c>
      <c r="B27" s="3">
        <v>0.48259999999999997</v>
      </c>
      <c r="C27" t="s">
        <v>54</v>
      </c>
      <c r="E27" s="7" t="s">
        <v>124</v>
      </c>
    </row>
    <row r="28" spans="1:5" x14ac:dyDescent="0.25">
      <c r="A28" t="s">
        <v>16</v>
      </c>
      <c r="B28" s="3">
        <v>9.8000000000000014E-3</v>
      </c>
      <c r="C28" t="s">
        <v>54</v>
      </c>
    </row>
    <row r="29" spans="1:5" x14ac:dyDescent="0.25">
      <c r="A29" t="s">
        <v>12</v>
      </c>
      <c r="B29" s="3">
        <v>0</v>
      </c>
      <c r="D29" s="10">
        <f>SUM(B29:B37)</f>
        <v>1</v>
      </c>
    </row>
    <row r="30" spans="1:5" x14ac:dyDescent="0.25">
      <c r="A30" t="s">
        <v>13</v>
      </c>
      <c r="B30" s="3">
        <v>7.5000000000000178E-2</v>
      </c>
      <c r="D30" s="10"/>
    </row>
    <row r="31" spans="1:5" x14ac:dyDescent="0.25">
      <c r="A31" t="s">
        <v>17</v>
      </c>
      <c r="B31" s="3">
        <v>0.24999999999999972</v>
      </c>
      <c r="D31" s="10"/>
    </row>
    <row r="32" spans="1:5" x14ac:dyDescent="0.25">
      <c r="A32" t="s">
        <v>18</v>
      </c>
      <c r="B32" s="3">
        <v>1.5000000000000022E-2</v>
      </c>
      <c r="D32" s="10"/>
    </row>
    <row r="33" spans="1:4" x14ac:dyDescent="0.25">
      <c r="A33" t="s">
        <v>19</v>
      </c>
      <c r="B33" s="3">
        <v>7.0000000000000076E-2</v>
      </c>
      <c r="D33" s="10"/>
    </row>
    <row r="34" spans="1:4" x14ac:dyDescent="0.25">
      <c r="A34" t="s">
        <v>20</v>
      </c>
      <c r="B34" s="3">
        <v>0.10000000000000009</v>
      </c>
      <c r="D34" s="10"/>
    </row>
    <row r="35" spans="1:4" x14ac:dyDescent="0.25">
      <c r="A35" t="s">
        <v>21</v>
      </c>
      <c r="B35" s="3">
        <v>0.10000000000000009</v>
      </c>
      <c r="D35" s="10"/>
    </row>
    <row r="36" spans="1:4" x14ac:dyDescent="0.25">
      <c r="A36" t="s">
        <v>22</v>
      </c>
      <c r="B36" s="3">
        <v>0.24999999999999972</v>
      </c>
      <c r="D36" s="10"/>
    </row>
    <row r="37" spans="1:4" x14ac:dyDescent="0.25">
      <c r="A37" t="s">
        <v>23</v>
      </c>
      <c r="B37" s="3">
        <v>0.14000000000000015</v>
      </c>
      <c r="D37" s="10"/>
    </row>
    <row r="38" spans="1:4" x14ac:dyDescent="0.25">
      <c r="A38" t="s">
        <v>55</v>
      </c>
      <c r="B38" s="3">
        <v>0</v>
      </c>
      <c r="D38" s="10">
        <f>SUM(B38:B46)</f>
        <v>1.0000000000000002</v>
      </c>
    </row>
    <row r="39" spans="1:4" x14ac:dyDescent="0.25">
      <c r="A39" t="s">
        <v>25</v>
      </c>
      <c r="B39" s="3">
        <v>4.0000000000000147E-2</v>
      </c>
      <c r="D39" s="10"/>
    </row>
    <row r="40" spans="1:4" x14ac:dyDescent="0.25">
      <c r="A40" t="s">
        <v>24</v>
      </c>
      <c r="B40" s="3">
        <v>0.40999999999999981</v>
      </c>
      <c r="D40" s="10"/>
    </row>
    <row r="41" spans="1:4" x14ac:dyDescent="0.25">
      <c r="A41" t="s">
        <v>26</v>
      </c>
      <c r="B41" s="3">
        <v>2.9999999999999909E-2</v>
      </c>
      <c r="D41" s="10"/>
    </row>
    <row r="42" spans="1:4" x14ac:dyDescent="0.25">
      <c r="A42" t="s">
        <v>27</v>
      </c>
      <c r="B42" s="3">
        <v>8.9999999999999913E-2</v>
      </c>
      <c r="D42" s="10"/>
    </row>
    <row r="43" spans="1:4" x14ac:dyDescent="0.25">
      <c r="A43" t="s">
        <v>28</v>
      </c>
      <c r="B43" s="3">
        <v>7.0000000000000034E-2</v>
      </c>
      <c r="D43" s="10"/>
    </row>
    <row r="44" spans="1:4" x14ac:dyDescent="0.25">
      <c r="A44" t="s">
        <v>29</v>
      </c>
      <c r="B44" s="3">
        <v>2.0000000000000066E-2</v>
      </c>
      <c r="D44" s="10"/>
    </row>
    <row r="45" spans="1:4" x14ac:dyDescent="0.25">
      <c r="A45" t="s">
        <v>30</v>
      </c>
      <c r="B45" s="3">
        <v>0.25500000000000012</v>
      </c>
      <c r="D45" s="10"/>
    </row>
    <row r="46" spans="1:4" x14ac:dyDescent="0.25">
      <c r="A46" t="s">
        <v>31</v>
      </c>
      <c r="B46" s="3">
        <v>8.5000000000000089E-2</v>
      </c>
      <c r="D46" s="10"/>
    </row>
    <row r="47" spans="1:4" x14ac:dyDescent="0.25">
      <c r="A47" t="s">
        <v>33</v>
      </c>
      <c r="B47" s="3">
        <v>4.0000000000000036E-2</v>
      </c>
      <c r="D47" s="10">
        <f>SUM(B47:B54)</f>
        <v>1</v>
      </c>
    </row>
    <row r="48" spans="1:4" x14ac:dyDescent="0.25">
      <c r="A48" t="s">
        <v>32</v>
      </c>
      <c r="B48" s="3">
        <v>0.15000000000000016</v>
      </c>
      <c r="D48" s="10"/>
    </row>
    <row r="49" spans="1:4" x14ac:dyDescent="0.25">
      <c r="A49" t="s">
        <v>34</v>
      </c>
      <c r="B49" s="3">
        <v>2.0000000000000032E-2</v>
      </c>
      <c r="D49" s="10"/>
    </row>
    <row r="50" spans="1:4" x14ac:dyDescent="0.25">
      <c r="A50" t="s">
        <v>35</v>
      </c>
      <c r="B50" s="3">
        <v>6.000000000000006E-2</v>
      </c>
      <c r="D50" s="10"/>
    </row>
    <row r="51" spans="1:4" x14ac:dyDescent="0.25">
      <c r="A51" t="s">
        <v>36</v>
      </c>
      <c r="B51" s="3">
        <v>0.35999999999999954</v>
      </c>
      <c r="D51" s="10"/>
    </row>
    <row r="52" spans="1:4" x14ac:dyDescent="0.25">
      <c r="A52" t="s">
        <v>37</v>
      </c>
      <c r="B52" s="3">
        <v>1.0000000000000016E-2</v>
      </c>
      <c r="D52" s="10"/>
    </row>
    <row r="53" spans="1:4" x14ac:dyDescent="0.25">
      <c r="A53" t="s">
        <v>38</v>
      </c>
      <c r="B53" s="3">
        <v>0.16</v>
      </c>
      <c r="D53" s="10"/>
    </row>
    <row r="54" spans="1:4" x14ac:dyDescent="0.25">
      <c r="A54" t="s">
        <v>39</v>
      </c>
      <c r="B54" s="3">
        <v>0.20000000000000012</v>
      </c>
      <c r="D54" s="10"/>
    </row>
    <row r="55" spans="1:4" x14ac:dyDescent="0.25">
      <c r="A55" t="s">
        <v>56</v>
      </c>
      <c r="B55" s="3">
        <v>4.0000000000000036E-2</v>
      </c>
      <c r="D55" s="10">
        <f>SUM(B55:B62)</f>
        <v>1</v>
      </c>
    </row>
    <row r="56" spans="1:4" x14ac:dyDescent="0.25">
      <c r="A56" t="s">
        <v>40</v>
      </c>
      <c r="B56" s="3">
        <v>0.15000000000000016</v>
      </c>
      <c r="D56" s="10"/>
    </row>
    <row r="57" spans="1:4" x14ac:dyDescent="0.25">
      <c r="A57" t="s">
        <v>41</v>
      </c>
      <c r="B57" s="3">
        <v>2.0000000000000032E-2</v>
      </c>
      <c r="D57" s="10"/>
    </row>
    <row r="58" spans="1:4" x14ac:dyDescent="0.25">
      <c r="A58" t="s">
        <v>42</v>
      </c>
      <c r="B58" s="3">
        <v>6.000000000000006E-2</v>
      </c>
      <c r="D58" s="10"/>
    </row>
    <row r="59" spans="1:4" x14ac:dyDescent="0.25">
      <c r="A59" t="s">
        <v>43</v>
      </c>
      <c r="B59" s="3">
        <v>0.35999999999999954</v>
      </c>
      <c r="D59" s="10"/>
    </row>
    <row r="60" spans="1:4" x14ac:dyDescent="0.25">
      <c r="A60" t="s">
        <v>44</v>
      </c>
      <c r="B60" s="3">
        <v>1.0000000000000016E-2</v>
      </c>
      <c r="D60" s="10"/>
    </row>
    <row r="61" spans="1:4" x14ac:dyDescent="0.25">
      <c r="A61" t="s">
        <v>45</v>
      </c>
      <c r="B61" s="3">
        <v>0.16</v>
      </c>
      <c r="D61" s="10"/>
    </row>
    <row r="62" spans="1:4" x14ac:dyDescent="0.25">
      <c r="A62" t="s">
        <v>46</v>
      </c>
      <c r="B62" s="3">
        <v>0.20000000000000012</v>
      </c>
      <c r="D62" s="10"/>
    </row>
    <row r="63" spans="1:4" x14ac:dyDescent="0.25">
      <c r="A63" t="s">
        <v>57</v>
      </c>
      <c r="B63" s="3">
        <v>90</v>
      </c>
      <c r="C63" t="s">
        <v>66</v>
      </c>
      <c r="D63" s="10"/>
    </row>
    <row r="64" spans="1:4" x14ac:dyDescent="0.25">
      <c r="A64" t="s">
        <v>58</v>
      </c>
      <c r="B64" s="3">
        <v>75</v>
      </c>
      <c r="C64" t="s">
        <v>66</v>
      </c>
      <c r="D64" s="10"/>
    </row>
    <row r="65" spans="1:5" x14ac:dyDescent="0.25">
      <c r="A65" t="s">
        <v>59</v>
      </c>
      <c r="B65" s="3">
        <v>75</v>
      </c>
      <c r="C65" t="s">
        <v>67</v>
      </c>
      <c r="D65" s="10"/>
    </row>
    <row r="66" spans="1:5" x14ac:dyDescent="0.25">
      <c r="A66" t="s">
        <v>60</v>
      </c>
      <c r="B66" s="3">
        <v>38</v>
      </c>
      <c r="C66" t="s">
        <v>66</v>
      </c>
      <c r="D66" s="10"/>
    </row>
    <row r="67" spans="1:5" x14ac:dyDescent="0.25">
      <c r="A67" t="s">
        <v>68</v>
      </c>
      <c r="B67" s="3">
        <v>2</v>
      </c>
      <c r="C67" t="s">
        <v>66</v>
      </c>
      <c r="D67" s="10"/>
    </row>
    <row r="68" spans="1:5" x14ac:dyDescent="0.25">
      <c r="A68" t="s">
        <v>61</v>
      </c>
      <c r="B68" s="3">
        <v>30</v>
      </c>
      <c r="C68" t="s">
        <v>66</v>
      </c>
      <c r="D68" s="10"/>
    </row>
    <row r="69" spans="1:5" x14ac:dyDescent="0.25">
      <c r="A69" t="s">
        <v>62</v>
      </c>
      <c r="B69" s="3">
        <v>38</v>
      </c>
      <c r="C69" t="s">
        <v>66</v>
      </c>
      <c r="D69" s="10"/>
    </row>
    <row r="70" spans="1:5" ht="15" customHeight="1" x14ac:dyDescent="0.25">
      <c r="A70" t="s">
        <v>63</v>
      </c>
      <c r="B70" s="3">
        <v>2.5</v>
      </c>
      <c r="C70" t="s">
        <v>66</v>
      </c>
      <c r="E70" s="8"/>
    </row>
    <row r="71" spans="1:5" ht="15" customHeight="1" x14ac:dyDescent="0.25">
      <c r="A71" t="s">
        <v>64</v>
      </c>
      <c r="B71" s="3">
        <v>1</v>
      </c>
      <c r="E71" s="8"/>
    </row>
    <row r="72" spans="1:5" ht="15" customHeight="1" x14ac:dyDescent="0.25">
      <c r="A72" t="s">
        <v>65</v>
      </c>
      <c r="B72" s="3">
        <v>2</v>
      </c>
      <c r="E72" s="8"/>
    </row>
    <row r="73" spans="1:5" ht="15" customHeight="1" x14ac:dyDescent="0.25">
      <c r="A73" t="s">
        <v>128</v>
      </c>
      <c r="B73" s="3">
        <v>5</v>
      </c>
      <c r="C73" t="s">
        <v>129</v>
      </c>
      <c r="E73" s="8"/>
    </row>
    <row r="74" spans="1:5" ht="15" customHeight="1" x14ac:dyDescent="0.25">
      <c r="A74" t="s">
        <v>69</v>
      </c>
      <c r="B74" s="3">
        <v>0.42</v>
      </c>
      <c r="C74" t="s">
        <v>66</v>
      </c>
      <c r="E74" s="7" t="s">
        <v>71</v>
      </c>
    </row>
    <row r="75" spans="1:5" ht="15" customHeight="1" x14ac:dyDescent="0.25">
      <c r="A75" t="s">
        <v>74</v>
      </c>
      <c r="B75" s="3">
        <v>0.5</v>
      </c>
      <c r="D75" s="10">
        <f>SUM(B75:B76)</f>
        <v>1</v>
      </c>
      <c r="E75" s="7" t="s">
        <v>84</v>
      </c>
    </row>
    <row r="76" spans="1:5" ht="15" customHeight="1" x14ac:dyDescent="0.25">
      <c r="A76" t="s">
        <v>90</v>
      </c>
      <c r="B76" s="3">
        <v>0.5</v>
      </c>
      <c r="E76" s="7" t="s">
        <v>84</v>
      </c>
    </row>
    <row r="77" spans="1:5" x14ac:dyDescent="0.25">
      <c r="A77" t="s">
        <v>75</v>
      </c>
      <c r="B77" s="3">
        <v>0.03</v>
      </c>
      <c r="C77" t="s">
        <v>83</v>
      </c>
    </row>
    <row r="78" spans="1:5" x14ac:dyDescent="0.25">
      <c r="A78" t="s">
        <v>91</v>
      </c>
      <c r="B78" s="3">
        <v>0.97</v>
      </c>
      <c r="C78" t="s">
        <v>83</v>
      </c>
    </row>
    <row r="79" spans="1:5" x14ac:dyDescent="0.25">
      <c r="A79" t="s">
        <v>76</v>
      </c>
      <c r="B79" s="3">
        <v>0.03</v>
      </c>
      <c r="C79" t="s">
        <v>83</v>
      </c>
    </row>
    <row r="80" spans="1:5" x14ac:dyDescent="0.25">
      <c r="A80" t="s">
        <v>92</v>
      </c>
      <c r="B80" s="3">
        <v>0.97</v>
      </c>
      <c r="C80" t="s">
        <v>83</v>
      </c>
    </row>
    <row r="81" spans="1:3" x14ac:dyDescent="0.25">
      <c r="A81" t="s">
        <v>77</v>
      </c>
      <c r="B81" s="3">
        <v>0.03</v>
      </c>
      <c r="C81" t="s">
        <v>83</v>
      </c>
    </row>
    <row r="82" spans="1:3" x14ac:dyDescent="0.25">
      <c r="A82" t="s">
        <v>93</v>
      </c>
      <c r="B82" s="3">
        <v>0.97</v>
      </c>
      <c r="C82" t="s">
        <v>83</v>
      </c>
    </row>
    <row r="83" spans="1:3" x14ac:dyDescent="0.25">
      <c r="A83" t="s">
        <v>78</v>
      </c>
      <c r="B83" s="3">
        <v>0.03</v>
      </c>
      <c r="C83" t="s">
        <v>83</v>
      </c>
    </row>
    <row r="84" spans="1:3" x14ac:dyDescent="0.25">
      <c r="A84" t="s">
        <v>94</v>
      </c>
      <c r="B84" s="3">
        <v>0.97</v>
      </c>
      <c r="C84" t="s">
        <v>83</v>
      </c>
    </row>
    <row r="85" spans="1:3" x14ac:dyDescent="0.25">
      <c r="A85" t="s">
        <v>79</v>
      </c>
      <c r="B85" s="3">
        <v>0.03</v>
      </c>
      <c r="C85" t="s">
        <v>83</v>
      </c>
    </row>
    <row r="86" spans="1:3" x14ac:dyDescent="0.25">
      <c r="A86" t="s">
        <v>95</v>
      </c>
      <c r="B86" s="3">
        <v>0.97</v>
      </c>
      <c r="C86" t="s">
        <v>83</v>
      </c>
    </row>
    <row r="87" spans="1:3" x14ac:dyDescent="0.25">
      <c r="A87" t="s">
        <v>80</v>
      </c>
      <c r="B87" s="3">
        <v>0.03</v>
      </c>
      <c r="C87" t="s">
        <v>83</v>
      </c>
    </row>
    <row r="88" spans="1:3" x14ac:dyDescent="0.25">
      <c r="A88" t="s">
        <v>96</v>
      </c>
      <c r="B88" s="3">
        <v>0.97</v>
      </c>
      <c r="C88" t="s">
        <v>83</v>
      </c>
    </row>
    <row r="89" spans="1:3" x14ac:dyDescent="0.25">
      <c r="A89" t="s">
        <v>81</v>
      </c>
      <c r="B89" s="3">
        <v>0.03</v>
      </c>
      <c r="C89" t="s">
        <v>83</v>
      </c>
    </row>
    <row r="90" spans="1:3" x14ac:dyDescent="0.25">
      <c r="A90" t="s">
        <v>97</v>
      </c>
      <c r="B90" s="3">
        <v>0.97</v>
      </c>
      <c r="C90" t="s">
        <v>83</v>
      </c>
    </row>
    <row r="91" spans="1:3" x14ac:dyDescent="0.25">
      <c r="A91" t="s">
        <v>130</v>
      </c>
      <c r="B91" s="3">
        <v>0.03</v>
      </c>
      <c r="C91" t="s">
        <v>132</v>
      </c>
    </row>
    <row r="92" spans="1:3" x14ac:dyDescent="0.25">
      <c r="A92" t="s">
        <v>131</v>
      </c>
      <c r="B92" s="3">
        <v>0.97</v>
      </c>
      <c r="C92" t="s">
        <v>132</v>
      </c>
    </row>
    <row r="93" spans="1:3" x14ac:dyDescent="0.25">
      <c r="A93" t="s">
        <v>98</v>
      </c>
      <c r="B93" s="3">
        <v>0.23</v>
      </c>
      <c r="C93" t="s">
        <v>66</v>
      </c>
    </row>
    <row r="94" spans="1:3" x14ac:dyDescent="0.25">
      <c r="A94" t="s">
        <v>99</v>
      </c>
      <c r="B94" s="3">
        <v>0.56000000000000005</v>
      </c>
      <c r="C94" t="s">
        <v>66</v>
      </c>
    </row>
    <row r="95" spans="1:3" x14ac:dyDescent="0.25">
      <c r="A95" t="s">
        <v>100</v>
      </c>
      <c r="B95" s="3">
        <v>29</v>
      </c>
      <c r="C95" t="s">
        <v>82</v>
      </c>
    </row>
    <row r="96" spans="1:3" x14ac:dyDescent="0.25">
      <c r="A96" t="s">
        <v>101</v>
      </c>
      <c r="B96" s="3">
        <v>14.5</v>
      </c>
      <c r="C96" t="s">
        <v>82</v>
      </c>
    </row>
    <row r="97" spans="1:5" x14ac:dyDescent="0.25">
      <c r="A97" t="s">
        <v>72</v>
      </c>
      <c r="B97" s="3">
        <v>16.5</v>
      </c>
      <c r="C97" t="s">
        <v>82</v>
      </c>
    </row>
    <row r="98" spans="1:5" x14ac:dyDescent="0.25">
      <c r="A98" t="s">
        <v>73</v>
      </c>
      <c r="B98" s="3">
        <v>8.25</v>
      </c>
      <c r="C98" t="s">
        <v>82</v>
      </c>
    </row>
    <row r="99" spans="1:5" x14ac:dyDescent="0.25">
      <c r="A99" t="s">
        <v>85</v>
      </c>
      <c r="B99" s="3">
        <v>5</v>
      </c>
      <c r="E99" s="7" t="s">
        <v>86</v>
      </c>
    </row>
    <row r="100" spans="1:5" ht="15.75" customHeight="1" x14ac:dyDescent="0.25">
      <c r="A100" t="s">
        <v>102</v>
      </c>
      <c r="B100" s="3">
        <v>0.5</v>
      </c>
      <c r="C100" s="6" t="s">
        <v>103</v>
      </c>
    </row>
    <row r="101" spans="1:5" x14ac:dyDescent="0.25">
      <c r="A101" t="s">
        <v>104</v>
      </c>
      <c r="B101" s="1">
        <v>0.99999850000000001</v>
      </c>
      <c r="C101" t="s">
        <v>66</v>
      </c>
    </row>
    <row r="102" spans="1:5" x14ac:dyDescent="0.25">
      <c r="A102" t="s">
        <v>106</v>
      </c>
      <c r="B102" s="3">
        <v>0.98</v>
      </c>
      <c r="C102" t="s">
        <v>66</v>
      </c>
    </row>
    <row r="103" spans="1:5" x14ac:dyDescent="0.25">
      <c r="A103" t="s">
        <v>105</v>
      </c>
      <c r="B103" s="3">
        <v>0.85</v>
      </c>
      <c r="C103" t="s">
        <v>66</v>
      </c>
    </row>
    <row r="104" spans="1:5" x14ac:dyDescent="0.25">
      <c r="A104" t="s">
        <v>107</v>
      </c>
      <c r="B104" s="3">
        <v>0.22</v>
      </c>
      <c r="C104" t="s">
        <v>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20" sqref="B20:B22"/>
    </sheetView>
  </sheetViews>
  <sheetFormatPr defaultRowHeight="15" x14ac:dyDescent="0.25"/>
  <cols>
    <col min="1" max="1" width="18" customWidth="1"/>
    <col min="2" max="2" width="15.140625" customWidth="1"/>
    <col min="3" max="3" width="15.28515625" customWidth="1"/>
  </cols>
  <sheetData>
    <row r="1" spans="1:4" x14ac:dyDescent="0.3">
      <c r="A1" t="s">
        <v>49</v>
      </c>
    </row>
    <row r="2" spans="1:4" x14ac:dyDescent="0.3">
      <c r="B2" s="4" t="s">
        <v>47</v>
      </c>
      <c r="C2" s="4" t="s">
        <v>48</v>
      </c>
    </row>
    <row r="3" spans="1:4" x14ac:dyDescent="0.3">
      <c r="B3" s="1">
        <v>12</v>
      </c>
      <c r="C3" s="1">
        <v>88</v>
      </c>
      <c r="D3" t="s">
        <v>50</v>
      </c>
    </row>
    <row r="4" spans="1:4" x14ac:dyDescent="0.3">
      <c r="B4" s="1">
        <v>16</v>
      </c>
      <c r="C4" s="1">
        <v>84</v>
      </c>
    </row>
    <row r="5" spans="1:4" x14ac:dyDescent="0.3">
      <c r="B5" s="1">
        <v>18</v>
      </c>
      <c r="C5" s="1">
        <v>82</v>
      </c>
    </row>
    <row r="6" spans="1:4" x14ac:dyDescent="0.3">
      <c r="B6" s="1">
        <v>30</v>
      </c>
      <c r="C6" s="1">
        <v>70</v>
      </c>
    </row>
    <row r="8" spans="1:4" x14ac:dyDescent="0.3">
      <c r="A8" t="s">
        <v>51</v>
      </c>
    </row>
    <row r="9" spans="1:4" x14ac:dyDescent="0.3">
      <c r="B9" s="4" t="s">
        <v>47</v>
      </c>
      <c r="C9" s="4" t="s">
        <v>48</v>
      </c>
    </row>
    <row r="10" spans="1:4" x14ac:dyDescent="0.3">
      <c r="A10" t="s">
        <v>0</v>
      </c>
      <c r="B10" s="1">
        <v>93</v>
      </c>
      <c r="C10" s="1">
        <v>45</v>
      </c>
      <c r="D10" t="s">
        <v>50</v>
      </c>
    </row>
    <row r="11" spans="1:4" x14ac:dyDescent="0.3">
      <c r="B11" s="1">
        <v>95</v>
      </c>
      <c r="C11" s="1">
        <v>38</v>
      </c>
    </row>
    <row r="12" spans="1:4" x14ac:dyDescent="0.3">
      <c r="B12" s="1"/>
      <c r="C12" s="1"/>
    </row>
    <row r="13" spans="1:4" x14ac:dyDescent="0.3">
      <c r="A13" t="s">
        <v>1</v>
      </c>
      <c r="B13" s="1">
        <v>6.9</v>
      </c>
      <c r="C13" s="1">
        <v>53.9</v>
      </c>
      <c r="D13" t="s">
        <v>50</v>
      </c>
    </row>
    <row r="14" spans="1:4" x14ac:dyDescent="0.3">
      <c r="B14" s="1"/>
      <c r="C14" s="1">
        <v>31</v>
      </c>
    </row>
    <row r="15" spans="1:4" x14ac:dyDescent="0.3">
      <c r="B15" s="1"/>
      <c r="C15" s="1"/>
    </row>
    <row r="16" spans="1:4" x14ac:dyDescent="0.3">
      <c r="A16" t="s">
        <v>52</v>
      </c>
      <c r="B16" s="1">
        <v>0.1</v>
      </c>
      <c r="C16" s="1">
        <v>1.1000000000000001</v>
      </c>
      <c r="D16" t="s">
        <v>50</v>
      </c>
    </row>
    <row r="17" spans="1:3" x14ac:dyDescent="0.3">
      <c r="B17" s="1">
        <v>5</v>
      </c>
      <c r="C17" s="1">
        <v>31</v>
      </c>
    </row>
    <row r="19" spans="1:3" x14ac:dyDescent="0.3">
      <c r="A19" s="4" t="s">
        <v>53</v>
      </c>
    </row>
    <row r="20" spans="1:3" x14ac:dyDescent="0.3">
      <c r="A20" t="s">
        <v>0</v>
      </c>
      <c r="B20" s="3">
        <f>((B3*B10)+(C3*C10))/SUM(B3:C3)/100</f>
        <v>0.50759999999999994</v>
      </c>
    </row>
    <row r="21" spans="1:3" x14ac:dyDescent="0.3">
      <c r="A21" t="s">
        <v>1</v>
      </c>
      <c r="B21" s="3">
        <f>((B3*B13)+(C3*C13))/SUM(B3:C3)/100</f>
        <v>0.48259999999999997</v>
      </c>
    </row>
    <row r="22" spans="1:3" x14ac:dyDescent="0.3">
      <c r="A22" t="s">
        <v>52</v>
      </c>
      <c r="B22" s="3">
        <f>((B3*B16)+(C3*C16))/SUM(B3:C3)/100</f>
        <v>9.8000000000000014E-3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Default</vt:lpstr>
      <vt:lpstr>PulpCalculations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</dc:creator>
  <cp:lastModifiedBy>Hember, Robert FLNR:EX</cp:lastModifiedBy>
  <dcterms:created xsi:type="dcterms:W3CDTF">2018-07-01T03:57:20Z</dcterms:created>
  <dcterms:modified xsi:type="dcterms:W3CDTF">2018-11-15T20:37:13Z</dcterms:modified>
</cp:coreProperties>
</file>