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7D3924D1-9EFA-4CEA-BBB1-E1A434F2F4E8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6" l="1"/>
  <c r="B22" i="6"/>
  <c r="B21" i="6"/>
  <c r="B20" i="6"/>
  <c r="B19" i="6"/>
  <c r="B11" i="6"/>
  <c r="B10" i="6"/>
  <c r="B9" i="6"/>
</calcChain>
</file>

<file path=xl/sharedStrings.xml><?xml version="1.0" encoding="utf-8"?>
<sst xmlns="http://schemas.openxmlformats.org/spreadsheetml/2006/main" count="83" uniqueCount="50">
  <si>
    <t>Value</t>
  </si>
  <si>
    <t>Name</t>
  </si>
  <si>
    <t>Units</t>
  </si>
  <si>
    <t>Description</t>
  </si>
  <si>
    <t>Reference</t>
  </si>
  <si>
    <t>Emission intensity of coal:</t>
  </si>
  <si>
    <t>Best estimate</t>
  </si>
  <si>
    <t>tCO2e/GJ</t>
  </si>
  <si>
    <t>UK</t>
  </si>
  <si>
    <t>https://www.gov.uk/government/publications/life-cycle-impacts-of-biomass-electricity-in-2020</t>
  </si>
  <si>
    <t>https://www.world-nuclear.org/uploadedFiles/org/WNA/Publications/Working_Group_Reports/comparison_of_lifecycle.pdf</t>
  </si>
  <si>
    <t>Damon and Faaij (2006)</t>
  </si>
  <si>
    <t>Lignite</t>
  </si>
  <si>
    <t>Dones et al (2003), Sjolie and Solberg (2011)</t>
  </si>
  <si>
    <t>Hard Coal</t>
  </si>
  <si>
    <t>Emission intensity of pellet manufacturing:</t>
  </si>
  <si>
    <t>tCO2e/ODT</t>
  </si>
  <si>
    <t>BC</t>
  </si>
  <si>
    <t>Pa 2011</t>
  </si>
  <si>
    <t>Pa 2011, Magelli et al. (2009)</t>
  </si>
  <si>
    <t>Pa 2011, Zhang et al. (2010)</t>
  </si>
  <si>
    <t>Emission intensity of pellet harvesting (minus biogenic effects):</t>
  </si>
  <si>
    <t>Hardwoods in Atlantic Canada</t>
  </si>
  <si>
    <t>Sjolie and Solberg (2011)</t>
  </si>
  <si>
    <t>Emission intensity of pellet transporation:</t>
  </si>
  <si>
    <t>Emission intensity of harvest:</t>
  </si>
  <si>
    <t>kg CO2 m-3</t>
  </si>
  <si>
    <t>Berg and Karjalainen 2003, Table 11</t>
  </si>
  <si>
    <t>Sonne (2006)</t>
  </si>
  <si>
    <t>Weyrens et al (2022) - Shelterwood Harvest</t>
  </si>
  <si>
    <t>Klein et al (2015)</t>
  </si>
  <si>
    <t>Johnson et al. (2013)</t>
  </si>
  <si>
    <t>Emission intensity of transport by rail:</t>
  </si>
  <si>
    <t>tCO2e/t/km</t>
  </si>
  <si>
    <t>CN emissions calculator (www.cn.ca/en/delivering-responsibly/environment/emissions/carbon-calculator/)</t>
  </si>
  <si>
    <t>Emission intensity of transoport by water (bulk):</t>
  </si>
  <si>
    <t>tCO2e/t/nautical mile</t>
  </si>
  <si>
    <t>Derived from calculatsions with CN emission calc</t>
  </si>
  <si>
    <t>Emission intensity of transoport by water (container):</t>
  </si>
  <si>
    <t>Emission intentisy of transport by truck:</t>
  </si>
  <si>
    <t>Derived from calculations with CN emission calc</t>
  </si>
  <si>
    <t>Energy content of pellets</t>
  </si>
  <si>
    <t>GJ/kg</t>
  </si>
  <si>
    <t>5% moisture content (BC measurements, 2007-2008)</t>
  </si>
  <si>
    <t>Tumuluru et al (2010)</t>
  </si>
  <si>
    <t>Wood Fuel Industrial (50% moisture)</t>
  </si>
  <si>
    <t>BC MOE 2017</t>
  </si>
  <si>
    <t>Wood Fuel Residential (0% moisture)</t>
  </si>
  <si>
    <t>Wood Fuel Kiln-dried</t>
  </si>
  <si>
    <t>https://cs.mcgill.ca/~rwest/wikispeedia/wpcd/wp/w/Wood_fuel.htm#:~:text=The%20%22caloric%20content%22%20(energy,19%20to%2020%20MJ%2Fkg.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</si>
</sst>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/>
    <xf numFmtId="0" fontId="2" fillId="2" borderId="0" xfId="0" applyFont="1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4" fillId="2" borderId="0" xfId="1" applyNumberFormat="1" applyFill="1" applyAlignment="1">
      <alignment vertical="top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horizontal="right" vertical="top" wrapText="1"/>
    </xf>
    <xf numFmtId="2" fontId="0" fillId="3" borderId="0" xfId="0" applyNumberFormat="1" applyFill="1" applyAlignment="1">
      <alignment horizontal="left" vertical="top" wrapText="1"/>
    </xf>
    <xf numFmtId="164" fontId="0" fillId="3" borderId="0" xfId="0" applyNumberFormat="1" applyFill="1" applyAlignment="1">
      <alignment vertical="top"/>
    </xf>
    <xf numFmtId="2" fontId="3" fillId="3" borderId="0" xfId="0" applyNumberFormat="1" applyFont="1" applyFill="1" applyAlignment="1">
      <alignment vertical="top" wrapText="1"/>
    </xf>
    <xf numFmtId="1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FB83-EBA9-4479-B681-3F1015C3A574}">
  <dimension ref="A1:G43"/>
  <sheetViews>
    <sheetView tabSelected="1" zoomScale="85" zoomScaleNormal="85" workbookViewId="0">
      <selection activeCell="E15" sqref="E15"/>
    </sheetView>
  </sheetViews>
  <sheetFormatPr defaultRowHeight="14.4" x14ac:dyDescent="0.3"/>
  <cols>
    <col min="1" max="1" width="14.5546875" customWidth="1"/>
    <col min="2" max="2" width="21.109375" style="5" customWidth="1"/>
    <col min="3" max="3" width="18.33203125" customWidth="1"/>
    <col min="4" max="5" width="13.88671875" style="4" customWidth="1"/>
    <col min="6" max="6" width="26.21875" customWidth="1"/>
  </cols>
  <sheetData>
    <row r="1" spans="1:7" x14ac:dyDescent="0.3">
      <c r="A1" s="6" t="s">
        <v>1</v>
      </c>
      <c r="B1" s="7" t="s">
        <v>0</v>
      </c>
      <c r="C1" s="8" t="s">
        <v>2</v>
      </c>
      <c r="D1" s="6" t="s">
        <v>3</v>
      </c>
      <c r="E1" s="6" t="s">
        <v>4</v>
      </c>
    </row>
    <row r="2" spans="1:7" x14ac:dyDescent="0.3">
      <c r="A2" s="9" t="s">
        <v>5</v>
      </c>
      <c r="B2" s="1"/>
      <c r="C2" s="1"/>
      <c r="D2" s="1"/>
      <c r="E2" s="1"/>
    </row>
    <row r="3" spans="1:7" x14ac:dyDescent="0.3">
      <c r="A3" s="10" t="s">
        <v>6</v>
      </c>
      <c r="B3" s="11">
        <v>0.28270000000000001</v>
      </c>
      <c r="C3" s="1" t="s">
        <v>7</v>
      </c>
      <c r="D3" s="1" t="s">
        <v>8</v>
      </c>
      <c r="E3" s="1" t="s">
        <v>9</v>
      </c>
      <c r="G3" s="3"/>
    </row>
    <row r="4" spans="1:7" x14ac:dyDescent="0.3">
      <c r="A4" s="1"/>
      <c r="B4" s="11">
        <v>0.24666666666666667</v>
      </c>
      <c r="C4" s="1" t="s">
        <v>7</v>
      </c>
      <c r="D4" s="1"/>
      <c r="E4" s="1" t="s">
        <v>10</v>
      </c>
      <c r="G4" s="3"/>
    </row>
    <row r="5" spans="1:7" x14ac:dyDescent="0.3">
      <c r="A5" s="1"/>
      <c r="B5" s="11">
        <v>0.2777</v>
      </c>
      <c r="C5" s="1" t="s">
        <v>7</v>
      </c>
      <c r="D5" s="1"/>
      <c r="E5" s="1" t="s">
        <v>11</v>
      </c>
    </row>
    <row r="6" spans="1:7" x14ac:dyDescent="0.3">
      <c r="A6" s="1"/>
      <c r="B6" s="11">
        <v>0.34100000000000003</v>
      </c>
      <c r="C6" s="1" t="s">
        <v>7</v>
      </c>
      <c r="D6" s="1" t="s">
        <v>12</v>
      </c>
      <c r="E6" s="1" t="s">
        <v>13</v>
      </c>
    </row>
    <row r="7" spans="1:7" x14ac:dyDescent="0.3">
      <c r="A7" s="1"/>
      <c r="B7" s="11">
        <v>0.3</v>
      </c>
      <c r="C7" s="1" t="s">
        <v>7</v>
      </c>
      <c r="D7" s="1" t="s">
        <v>14</v>
      </c>
      <c r="E7" s="1" t="s">
        <v>13</v>
      </c>
    </row>
    <row r="8" spans="1:7" x14ac:dyDescent="0.3">
      <c r="A8" s="12" t="s">
        <v>15</v>
      </c>
      <c r="B8" s="13"/>
      <c r="C8" s="13"/>
      <c r="D8" s="13"/>
      <c r="E8" s="13"/>
    </row>
    <row r="9" spans="1:7" x14ac:dyDescent="0.3">
      <c r="A9" s="12"/>
      <c r="B9" s="13">
        <f>8.3/1000</f>
        <v>8.3000000000000001E-3</v>
      </c>
      <c r="C9" s="13" t="s">
        <v>16</v>
      </c>
      <c r="D9" s="13" t="s">
        <v>17</v>
      </c>
      <c r="E9" s="13" t="s">
        <v>18</v>
      </c>
    </row>
    <row r="10" spans="1:7" x14ac:dyDescent="0.3">
      <c r="A10" s="14" t="s">
        <v>6</v>
      </c>
      <c r="B10" s="13">
        <f>27.8/1000</f>
        <v>2.7800000000000002E-2</v>
      </c>
      <c r="C10" s="13" t="s">
        <v>16</v>
      </c>
      <c r="D10" s="13" t="s">
        <v>17</v>
      </c>
      <c r="E10" s="13" t="s">
        <v>19</v>
      </c>
    </row>
    <row r="11" spans="1:7" x14ac:dyDescent="0.3">
      <c r="A11" s="13"/>
      <c r="B11" s="13">
        <f>31.8/1000</f>
        <v>3.1800000000000002E-2</v>
      </c>
      <c r="C11" s="13" t="s">
        <v>16</v>
      </c>
      <c r="D11" s="13" t="s">
        <v>17</v>
      </c>
      <c r="E11" s="13" t="s">
        <v>20</v>
      </c>
    </row>
    <row r="12" spans="1:7" x14ac:dyDescent="0.3">
      <c r="A12" s="9" t="s">
        <v>21</v>
      </c>
      <c r="B12" s="1"/>
      <c r="C12" s="1"/>
      <c r="D12" s="1"/>
      <c r="E12" s="1"/>
    </row>
    <row r="13" spans="1:7" x14ac:dyDescent="0.3">
      <c r="A13" s="15"/>
      <c r="B13" s="1">
        <v>4.9000000000000002E-2</v>
      </c>
      <c r="C13" s="1" t="s">
        <v>16</v>
      </c>
      <c r="D13" s="1" t="s">
        <v>22</v>
      </c>
      <c r="E13" s="1" t="s">
        <v>23</v>
      </c>
    </row>
    <row r="14" spans="1:7" x14ac:dyDescent="0.3">
      <c r="A14" s="12" t="s">
        <v>24</v>
      </c>
      <c r="B14" s="13"/>
      <c r="C14" s="13"/>
      <c r="D14" s="13"/>
      <c r="E14" s="13"/>
    </row>
    <row r="15" spans="1:7" x14ac:dyDescent="0.3">
      <c r="A15" s="13"/>
      <c r="B15" s="13">
        <v>0.17699999999999999</v>
      </c>
      <c r="C15" s="13" t="s">
        <v>16</v>
      </c>
      <c r="D15" s="13"/>
      <c r="E15" s="13" t="s">
        <v>23</v>
      </c>
    </row>
    <row r="16" spans="1:7" x14ac:dyDescent="0.3">
      <c r="A16" s="1"/>
      <c r="B16" s="1"/>
      <c r="C16" s="1"/>
      <c r="D16" s="1"/>
      <c r="E16" s="1"/>
      <c r="F16" s="1"/>
    </row>
    <row r="17" spans="1:5" x14ac:dyDescent="0.3">
      <c r="A17" s="1"/>
      <c r="B17" s="1"/>
      <c r="C17" s="1"/>
      <c r="D17" s="1"/>
      <c r="E17" s="16"/>
    </row>
    <row r="18" spans="1:5" x14ac:dyDescent="0.3">
      <c r="A18" s="12" t="s">
        <v>25</v>
      </c>
      <c r="B18" s="17"/>
      <c r="C18" s="13"/>
      <c r="D18" s="13"/>
      <c r="E18" s="13"/>
    </row>
    <row r="19" spans="1:5" ht="43.2" x14ac:dyDescent="0.3">
      <c r="A19" s="18"/>
      <c r="B19" s="19">
        <f>AVERAGE(10.61,9.11)</f>
        <v>9.86</v>
      </c>
      <c r="C19" s="20" t="s">
        <v>26</v>
      </c>
      <c r="D19" s="18"/>
      <c r="E19" s="18" t="s">
        <v>27</v>
      </c>
    </row>
    <row r="20" spans="1:5" x14ac:dyDescent="0.3">
      <c r="A20" s="18"/>
      <c r="B20" s="21">
        <f>1.48/100*1000</f>
        <v>14.8</v>
      </c>
      <c r="C20" s="20" t="s">
        <v>26</v>
      </c>
      <c r="D20" s="18"/>
      <c r="E20" s="18" t="s">
        <v>28</v>
      </c>
    </row>
    <row r="21" spans="1:5" ht="57.6" x14ac:dyDescent="0.3">
      <c r="A21" s="18"/>
      <c r="B21" s="19">
        <f>(25.16+39.77)/1.82</f>
        <v>35.675824175824175</v>
      </c>
      <c r="C21" s="20" t="s">
        <v>26</v>
      </c>
      <c r="D21" s="18"/>
      <c r="E21" s="18" t="s">
        <v>29</v>
      </c>
    </row>
    <row r="22" spans="1:5" ht="28.8" x14ac:dyDescent="0.3">
      <c r="A22" s="22" t="s">
        <v>6</v>
      </c>
      <c r="B22" s="19">
        <f>AVERAGE(6.3,67.1)</f>
        <v>36.699999999999996</v>
      </c>
      <c r="C22" s="20" t="s">
        <v>26</v>
      </c>
      <c r="D22" s="18"/>
      <c r="E22" s="18" t="s">
        <v>30</v>
      </c>
    </row>
    <row r="23" spans="1:5" ht="28.8" x14ac:dyDescent="0.3">
      <c r="A23" s="22"/>
      <c r="B23" s="19"/>
      <c r="C23" s="20" t="s">
        <v>26</v>
      </c>
      <c r="D23" s="18"/>
      <c r="E23" s="18" t="s">
        <v>31</v>
      </c>
    </row>
    <row r="24" spans="1:5" x14ac:dyDescent="0.3">
      <c r="A24" s="9" t="s">
        <v>32</v>
      </c>
      <c r="B24" s="2"/>
      <c r="C24" s="1"/>
      <c r="D24" s="1"/>
      <c r="E24" s="1"/>
    </row>
    <row r="25" spans="1:5" x14ac:dyDescent="0.3">
      <c r="A25" s="15" t="s">
        <v>6</v>
      </c>
      <c r="B25" s="2">
        <v>1.2999999999999999E-5</v>
      </c>
      <c r="C25" s="1" t="s">
        <v>33</v>
      </c>
      <c r="D25" s="1"/>
      <c r="E25" s="1" t="s">
        <v>34</v>
      </c>
    </row>
    <row r="26" spans="1:5" x14ac:dyDescent="0.3">
      <c r="A26" s="12" t="s">
        <v>35</v>
      </c>
      <c r="B26" s="17"/>
      <c r="C26" s="13"/>
      <c r="D26" s="13"/>
      <c r="E26" s="13"/>
    </row>
    <row r="27" spans="1:5" x14ac:dyDescent="0.3">
      <c r="A27" s="14" t="s">
        <v>6</v>
      </c>
      <c r="B27" s="23">
        <v>7.3852646386495498E-6</v>
      </c>
      <c r="C27" s="13" t="s">
        <v>36</v>
      </c>
      <c r="D27" s="13" t="s">
        <v>37</v>
      </c>
      <c r="E27" s="13" t="s">
        <v>34</v>
      </c>
    </row>
    <row r="28" spans="1:5" x14ac:dyDescent="0.3">
      <c r="A28" s="9" t="s">
        <v>38</v>
      </c>
      <c r="B28" s="1"/>
      <c r="C28" s="1"/>
      <c r="D28" s="1"/>
      <c r="E28" s="1"/>
    </row>
    <row r="29" spans="1:5" x14ac:dyDescent="0.3">
      <c r="A29" s="15" t="s">
        <v>6</v>
      </c>
      <c r="B29" s="2">
        <f>65/1000/4272</f>
        <v>1.5215355805243445E-5</v>
      </c>
      <c r="C29" s="1" t="s">
        <v>36</v>
      </c>
      <c r="D29" s="1" t="s">
        <v>37</v>
      </c>
      <c r="E29" s="1" t="s">
        <v>34</v>
      </c>
    </row>
    <row r="30" spans="1:5" x14ac:dyDescent="0.3">
      <c r="A30" s="12" t="s">
        <v>39</v>
      </c>
      <c r="B30" s="13"/>
      <c r="C30" s="13"/>
      <c r="D30" s="13"/>
      <c r="E30" s="13"/>
    </row>
    <row r="31" spans="1:5" x14ac:dyDescent="0.3">
      <c r="A31" s="14" t="s">
        <v>6</v>
      </c>
      <c r="B31" s="17">
        <v>6.3999999999999997E-5</v>
      </c>
      <c r="C31" s="13" t="s">
        <v>33</v>
      </c>
      <c r="D31" s="13" t="s">
        <v>40</v>
      </c>
      <c r="E31" s="13" t="s">
        <v>34</v>
      </c>
    </row>
    <row r="32" spans="1:5" x14ac:dyDescent="0.3">
      <c r="A32" s="9" t="s">
        <v>41</v>
      </c>
      <c r="B32" s="1"/>
      <c r="C32" s="1"/>
      <c r="D32" s="1"/>
      <c r="E32" s="1"/>
    </row>
    <row r="33" spans="1:5" x14ac:dyDescent="0.3">
      <c r="A33" s="15" t="s">
        <v>6</v>
      </c>
      <c r="B33" s="1">
        <v>1.7500000000000002E-2</v>
      </c>
      <c r="C33" s="1" t="s">
        <v>42</v>
      </c>
      <c r="D33" s="1" t="s">
        <v>43</v>
      </c>
      <c r="E33" s="1" t="s">
        <v>44</v>
      </c>
    </row>
    <row r="34" spans="1:5" x14ac:dyDescent="0.3">
      <c r="A34" s="1"/>
      <c r="B34" s="1">
        <v>8.9999999999999993E-3</v>
      </c>
      <c r="C34" s="1" t="s">
        <v>42</v>
      </c>
      <c r="D34" s="1" t="s">
        <v>45</v>
      </c>
      <c r="E34" s="1" t="s">
        <v>46</v>
      </c>
    </row>
    <row r="35" spans="1:5" x14ac:dyDescent="0.3">
      <c r="A35" s="1"/>
      <c r="B35" s="1">
        <v>1.7999999999999999E-2</v>
      </c>
      <c r="C35" s="1" t="s">
        <v>42</v>
      </c>
      <c r="D35" s="1" t="s">
        <v>47</v>
      </c>
      <c r="E35" s="1" t="s">
        <v>46</v>
      </c>
    </row>
    <row r="36" spans="1:5" x14ac:dyDescent="0.3">
      <c r="A36" s="1"/>
      <c r="B36" s="1">
        <v>1.95E-2</v>
      </c>
      <c r="C36" s="1" t="s">
        <v>42</v>
      </c>
      <c r="D36" s="1" t="s">
        <v>48</v>
      </c>
      <c r="E36" s="16" t="s">
        <v>49</v>
      </c>
    </row>
    <row r="37" spans="1:5" x14ac:dyDescent="0.3">
      <c r="B37"/>
      <c r="D37"/>
      <c r="E37"/>
    </row>
    <row r="38" spans="1:5" x14ac:dyDescent="0.3">
      <c r="B38"/>
      <c r="D38"/>
      <c r="E38"/>
    </row>
    <row r="39" spans="1:5" x14ac:dyDescent="0.3">
      <c r="B39"/>
      <c r="D39"/>
      <c r="E39"/>
    </row>
    <row r="40" spans="1:5" x14ac:dyDescent="0.3">
      <c r="B40"/>
      <c r="D40"/>
      <c r="E40"/>
    </row>
    <row r="41" spans="1:5" x14ac:dyDescent="0.3">
      <c r="B41"/>
      <c r="D41"/>
      <c r="E41"/>
    </row>
    <row r="42" spans="1:5" x14ac:dyDescent="0.3">
      <c r="B42"/>
      <c r="D42"/>
      <c r="E42"/>
    </row>
    <row r="43" spans="1:5" x14ac:dyDescent="0.3">
      <c r="B43"/>
      <c r="D43"/>
      <c r="E43"/>
    </row>
  </sheetData>
  <hyperlinks>
    <hyperlink ref="E36" r:id="rId1" location=":~:text=The%20%22caloric%20content%22%20(energy,19%20to%2020%20MJ%2Fkg." xr:uid="{16B9FB8E-BB17-4C03-A69B-96F9106422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2018-02-20T23:35:46Z</dcterms:created>
  <dcterms:modified xsi:type="dcterms:W3CDTF">2024-01-06T19:06:01Z</dcterms:modified>
</cp:coreProperties>
</file>