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CECD2A59-3297-40EA-9528-D029ED8EA39D}" xr6:coauthVersionLast="47" xr6:coauthVersionMax="47" xr10:uidLastSave="{00000000-0000-0000-0000-000000000000}"/>
  <bookViews>
    <workbookView xWindow="828" yWindow="-108" windowWidth="22320" windowHeight="1461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2" l="1"/>
  <c r="E25" i="2"/>
  <c r="E24" i="2"/>
  <c r="B48" i="2"/>
  <c r="B6" i="2" l="1"/>
</calcChain>
</file>

<file path=xl/sharedStrings.xml><?xml version="1.0" encoding="utf-8"?>
<sst xmlns="http://schemas.openxmlformats.org/spreadsheetml/2006/main" count="102" uniqueCount="90">
  <si>
    <t>Units</t>
  </si>
  <si>
    <t>Reference</t>
  </si>
  <si>
    <t>-</t>
  </si>
  <si>
    <t>Description</t>
  </si>
  <si>
    <t>t CO2e/ha</t>
  </si>
  <si>
    <t>CO2 emission factor from urea added to soil</t>
  </si>
  <si>
    <t>t CO2e/t Urea</t>
  </si>
  <si>
    <t>Assumes 5 litres of diesel consumed per ha</t>
  </si>
  <si>
    <t>Assumes 6 litres of aviation gas consumed per ha</t>
  </si>
  <si>
    <t>Molecular weight: (NH2)2CO is (14+2)*2+12+16=60.056</t>
  </si>
  <si>
    <t>Ratio_C_to_Urea</t>
  </si>
  <si>
    <t>kg Urea/ha</t>
  </si>
  <si>
    <t>Ratio_N_to_Urea</t>
  </si>
  <si>
    <t>EmissionFactor_N2O_IPCC</t>
  </si>
  <si>
    <t>Klein (2006)</t>
  </si>
  <si>
    <t>Ratio_N2OAsN_to_N2O</t>
  </si>
  <si>
    <t>Fraction of N to N2O</t>
  </si>
  <si>
    <t>EmissionFactor_N2O_Jassaletal2008</t>
  </si>
  <si>
    <t>Jassal et al. (2008)</t>
  </si>
  <si>
    <t>Scott and Perry (2010)</t>
  </si>
  <si>
    <t>EmissionFromFertilizerProduction_SP10</t>
  </si>
  <si>
    <t>Filipescu et al., 2016; Jozsa and Brix, 1989; Mäkinen and Hynynen, 2014; Mörling, 2002; Yang et al., 1988</t>
  </si>
  <si>
    <t>Fraction of applied N that is lost as N2O-N</t>
  </si>
  <si>
    <t>g mol-1</t>
  </si>
  <si>
    <t>kg C kg Urea-1</t>
  </si>
  <si>
    <t>kg N kg Urea-1</t>
  </si>
  <si>
    <t>kg N kg N2O-1</t>
  </si>
  <si>
    <t>MolecularWeight_Urea</t>
  </si>
  <si>
    <t>Fraction of urea that is N</t>
  </si>
  <si>
    <t>Standard dose of BC aerial program</t>
  </si>
  <si>
    <t>DoseUrea_Standard</t>
  </si>
  <si>
    <t>t CO2e tNH3-1</t>
  </si>
  <si>
    <t>NRCAN 2007 Benchmarking study of ammonia plants in Canada</t>
  </si>
  <si>
    <t>MolecularWeight_NH3</t>
  </si>
  <si>
    <t>EmissionFromAmmoniaProduction_NRCAN</t>
  </si>
  <si>
    <t>tCO2 therm-1</t>
  </si>
  <si>
    <t>EPA Website for natural gas conversions</t>
  </si>
  <si>
    <t>MMBtu_per_therm</t>
  </si>
  <si>
    <t>UreaEnergyConsumption</t>
  </si>
  <si>
    <t>MMBtu tUrea-1</t>
  </si>
  <si>
    <t>EPA 2017 Energy Star report</t>
  </si>
  <si>
    <t>EmissionFromUreaProduction_per_therm</t>
  </si>
  <si>
    <t>years</t>
  </si>
  <si>
    <t>ResponseDuration</t>
  </si>
  <si>
    <t>Ratio_Bark_to_Stemwood</t>
  </si>
  <si>
    <t>Ratio_Branch_to_Stemwood</t>
  </si>
  <si>
    <t>Ratio_Foliage_to_Stemwood</t>
  </si>
  <si>
    <t>Ratio_RootC_to_Stemwood</t>
  </si>
  <si>
    <t>Ratio_RootF_to_Stemwood</t>
  </si>
  <si>
    <t>r_Stemwood</t>
  </si>
  <si>
    <t>r_Litterfall</t>
  </si>
  <si>
    <t>r_TurnoverRootCoarse</t>
  </si>
  <si>
    <t>r_TurnoverRootFine</t>
  </si>
  <si>
    <t>r_Decomp</t>
  </si>
  <si>
    <t>rPrime_Litterfall</t>
  </si>
  <si>
    <t>rPrime_TurnoverRootCoarse</t>
  </si>
  <si>
    <t>rPrime_TurnoverRootFine</t>
  </si>
  <si>
    <t>r_WoodDensity</t>
  </si>
  <si>
    <t>r_TreeMortality</t>
  </si>
  <si>
    <t>rPrime_TreeMortality</t>
  </si>
  <si>
    <t>Fraction Urea application N content taken up by roots</t>
  </si>
  <si>
    <t>r_NonUniform_Spatial_Distribution</t>
  </si>
  <si>
    <t>TonneNH3PerTonneUrea</t>
  </si>
  <si>
    <t>From workbook</t>
  </si>
  <si>
    <t>EmissionFromRailBargeTruck_Workbook</t>
  </si>
  <si>
    <t>EmissionFromRailBargeTruck_SP10</t>
  </si>
  <si>
    <t>EmissionFromHelicopter_SP10</t>
  </si>
  <si>
    <t>Name</t>
  </si>
  <si>
    <t>Sigma</t>
  </si>
  <si>
    <t>Average from Gessel et al. (1990)</t>
  </si>
  <si>
    <t>EA_NUEu_NGTT_Interior</t>
  </si>
  <si>
    <t>EA_NUEu_NGTT_Coast</t>
  </si>
  <si>
    <t>From overlay of mean annual N deposition with BC Land Cover Scheme</t>
  </si>
  <si>
    <t>EA_NUEa_NGTTD_Interior</t>
  </si>
  <si>
    <t>EA_NUEa_NGTTD_Coast</t>
  </si>
  <si>
    <t>Based on implementation level from RL analysis</t>
  </si>
  <si>
    <t>EA Fraction volatilized</t>
  </si>
  <si>
    <t>EA Forest deposition fraction</t>
  </si>
  <si>
    <t>EA Particulate fraction</t>
  </si>
  <si>
    <t>EA Leaf uptake fraction</t>
  </si>
  <si>
    <t>EA Throughfall fraction</t>
  </si>
  <si>
    <t>EA RootUptakeFraction</t>
  </si>
  <si>
    <t>EA Fraction of footprint interior</t>
  </si>
  <si>
    <t>EA Fraction of footprint coast</t>
  </si>
  <si>
    <t>Best Estimate</t>
  </si>
  <si>
    <t>Future probability of N application</t>
  </si>
  <si>
    <t>ProbOccSatAppFutureCoast</t>
  </si>
  <si>
    <t>ProbOccSatAppFutureInterior</t>
  </si>
  <si>
    <t>HarvestRestrictTSNA</t>
  </si>
  <si>
    <t>Minimum amount of time since N application before harvesting is permitted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</si>
</sst>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right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left" vertical="center" wrapText="1"/>
    </xf>
    <xf numFmtId="2" fontId="0" fillId="0" borderId="0" xfId="0" applyNumberFormat="1" applyAlignment="1">
      <alignment vertical="center"/>
    </xf>
    <xf numFmtId="2" fontId="1" fillId="0" borderId="0" xfId="0" applyNumberFormat="1" applyFont="1" applyAlignment="1">
      <alignment vertical="top" wrapText="1"/>
    </xf>
    <xf numFmtId="2" fontId="1" fillId="0" borderId="0" xfId="0" applyNumberFormat="1" applyFont="1" applyAlignment="1">
      <alignment horizontal="right" vertical="top"/>
    </xf>
    <xf numFmtId="2" fontId="1" fillId="0" borderId="0" xfId="0" applyNumberFormat="1" applyFont="1" applyAlignment="1">
      <alignment horizontal="left" vertical="top"/>
    </xf>
    <xf numFmtId="2" fontId="1" fillId="0" borderId="0" xfId="0" applyNumberFormat="1" applyFont="1" applyAlignment="1">
      <alignment vertical="top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horizontal="right" vertical="top" wrapText="1"/>
    </xf>
    <xf numFmtId="2" fontId="0" fillId="0" borderId="0" xfId="0" applyNumberFormat="1" applyAlignment="1">
      <alignment horizontal="left" vertical="top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horizontal="left" vertical="top"/>
    </xf>
    <xf numFmtId="2" fontId="0" fillId="2" borderId="0" xfId="0" applyNumberFormat="1" applyFill="1" applyAlignment="1">
      <alignment horizontal="right" vertical="top"/>
    </xf>
    <xf numFmtId="2" fontId="0" fillId="2" borderId="0" xfId="0" applyNumberFormat="1" applyFill="1" applyAlignment="1">
      <alignment horizontal="right" vertical="top" wrapText="1"/>
    </xf>
    <xf numFmtId="2" fontId="0" fillId="0" borderId="0" xfId="0" applyNumberFormat="1" applyAlignment="1">
      <alignment horizontal="right" vertical="top"/>
    </xf>
    <xf numFmtId="1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topLeftCell="A23" zoomScale="85" zoomScaleNormal="85" workbookViewId="0">
      <selection activeCell="A30" sqref="A30"/>
    </sheetView>
  </sheetViews>
  <sheetFormatPr defaultRowHeight="14.4" x14ac:dyDescent="0.3"/>
  <cols>
    <col min="1" max="1" width="45.88671875" style="3" customWidth="1"/>
    <col min="2" max="2" width="14.33203125" style="6" customWidth="1"/>
    <col min="3" max="3" width="9.88671875" style="6" customWidth="1"/>
    <col min="4" max="4" width="14.44140625" style="1" customWidth="1"/>
    <col min="5" max="5" width="44.33203125" style="3" customWidth="1"/>
    <col min="6" max="6" width="53.109375" style="3" customWidth="1"/>
  </cols>
  <sheetData>
    <row r="1" spans="1:7" s="7" customFormat="1" x14ac:dyDescent="0.3">
      <c r="A1" s="12" t="s">
        <v>67</v>
      </c>
      <c r="B1" s="13" t="s">
        <v>84</v>
      </c>
      <c r="C1" s="13" t="s">
        <v>68</v>
      </c>
      <c r="D1" s="14" t="s">
        <v>0</v>
      </c>
      <c r="E1" s="15" t="s">
        <v>3</v>
      </c>
      <c r="F1" s="15" t="s">
        <v>1</v>
      </c>
    </row>
    <row r="2" spans="1:7" s="7" customFormat="1" x14ac:dyDescent="0.3">
      <c r="A2" s="16" t="s">
        <v>27</v>
      </c>
      <c r="B2" s="17">
        <v>60.055999999999997</v>
      </c>
      <c r="C2" s="17">
        <v>0</v>
      </c>
      <c r="D2" s="18" t="s">
        <v>23</v>
      </c>
      <c r="E2" s="16" t="s">
        <v>9</v>
      </c>
      <c r="F2" s="16"/>
    </row>
    <row r="3" spans="1:7" s="7" customFormat="1" x14ac:dyDescent="0.3">
      <c r="A3" s="16" t="s">
        <v>33</v>
      </c>
      <c r="B3" s="17">
        <v>17</v>
      </c>
      <c r="C3" s="17">
        <v>0</v>
      </c>
      <c r="D3" s="18" t="s">
        <v>23</v>
      </c>
      <c r="E3" s="16"/>
      <c r="F3" s="16"/>
    </row>
    <row r="4" spans="1:7" s="7" customFormat="1" x14ac:dyDescent="0.3">
      <c r="A4" s="16" t="s">
        <v>10</v>
      </c>
      <c r="B4" s="17">
        <v>0.2</v>
      </c>
      <c r="C4" s="17">
        <v>0</v>
      </c>
      <c r="D4" s="18" t="s">
        <v>24</v>
      </c>
      <c r="E4" s="16" t="s">
        <v>5</v>
      </c>
      <c r="F4" s="16"/>
    </row>
    <row r="5" spans="1:7" s="7" customFormat="1" x14ac:dyDescent="0.3">
      <c r="A5" s="16" t="s">
        <v>12</v>
      </c>
      <c r="B5" s="17">
        <v>0.46</v>
      </c>
      <c r="C5" s="17">
        <v>0</v>
      </c>
      <c r="D5" s="18" t="s">
        <v>25</v>
      </c>
      <c r="E5" s="16" t="s">
        <v>28</v>
      </c>
      <c r="F5" s="16"/>
    </row>
    <row r="6" spans="1:7" s="7" customFormat="1" x14ac:dyDescent="0.3">
      <c r="A6" s="16" t="s">
        <v>15</v>
      </c>
      <c r="B6" s="17">
        <f>44/28</f>
        <v>1.5714285714285714</v>
      </c>
      <c r="C6" s="17">
        <v>0</v>
      </c>
      <c r="D6" s="18" t="s">
        <v>26</v>
      </c>
      <c r="E6" s="16" t="s">
        <v>16</v>
      </c>
      <c r="F6" s="16"/>
    </row>
    <row r="7" spans="1:7" s="7" customFormat="1" x14ac:dyDescent="0.3">
      <c r="A7" s="16" t="s">
        <v>30</v>
      </c>
      <c r="B7" s="17">
        <v>435</v>
      </c>
      <c r="C7" s="17">
        <v>0</v>
      </c>
      <c r="D7" s="18" t="s">
        <v>11</v>
      </c>
      <c r="E7" s="16" t="s">
        <v>29</v>
      </c>
      <c r="F7" s="16" t="s">
        <v>19</v>
      </c>
    </row>
    <row r="8" spans="1:7" s="7" customFormat="1" x14ac:dyDescent="0.3">
      <c r="A8" s="16" t="s">
        <v>20</v>
      </c>
      <c r="B8" s="17">
        <v>0.8</v>
      </c>
      <c r="C8" s="17">
        <v>0</v>
      </c>
      <c r="D8" s="18" t="s">
        <v>6</v>
      </c>
      <c r="E8" s="16"/>
      <c r="F8" s="16" t="s">
        <v>19</v>
      </c>
    </row>
    <row r="9" spans="1:7" s="7" customFormat="1" x14ac:dyDescent="0.3">
      <c r="A9" s="16" t="s">
        <v>64</v>
      </c>
      <c r="B9" s="19">
        <v>1.6895765507269917E-2</v>
      </c>
      <c r="C9" s="17">
        <v>0</v>
      </c>
      <c r="D9" s="18" t="s">
        <v>4</v>
      </c>
      <c r="E9" s="19"/>
      <c r="F9" s="19" t="s">
        <v>63</v>
      </c>
    </row>
    <row r="10" spans="1:7" s="7" customFormat="1" x14ac:dyDescent="0.3">
      <c r="A10" s="16" t="s">
        <v>65</v>
      </c>
      <c r="B10" s="17">
        <v>1.3787000000000001E-2</v>
      </c>
      <c r="C10" s="17">
        <v>0</v>
      </c>
      <c r="D10" s="18" t="s">
        <v>4</v>
      </c>
      <c r="E10" s="16" t="s">
        <v>7</v>
      </c>
      <c r="F10" s="16" t="s">
        <v>19</v>
      </c>
      <c r="G10" s="11"/>
    </row>
    <row r="11" spans="1:7" s="7" customFormat="1" ht="17.25" customHeight="1" x14ac:dyDescent="0.3">
      <c r="A11" s="16" t="s">
        <v>66</v>
      </c>
      <c r="B11" s="17">
        <v>1.5723000000000001E-2</v>
      </c>
      <c r="C11" s="17">
        <v>0</v>
      </c>
      <c r="D11" s="18" t="s">
        <v>4</v>
      </c>
      <c r="E11" s="16" t="s">
        <v>8</v>
      </c>
      <c r="F11" s="16" t="s">
        <v>19</v>
      </c>
    </row>
    <row r="12" spans="1:7" s="7" customFormat="1" ht="17.25" customHeight="1" x14ac:dyDescent="0.3">
      <c r="A12" s="16" t="s">
        <v>34</v>
      </c>
      <c r="B12" s="19">
        <v>1.81</v>
      </c>
      <c r="C12" s="17">
        <v>0</v>
      </c>
      <c r="D12" s="18" t="s">
        <v>31</v>
      </c>
      <c r="E12" s="16" t="s">
        <v>32</v>
      </c>
      <c r="F12" s="16"/>
    </row>
    <row r="13" spans="1:7" s="7" customFormat="1" x14ac:dyDescent="0.3">
      <c r="A13" s="19" t="s">
        <v>62</v>
      </c>
      <c r="B13" s="19">
        <v>0.56666666666666665</v>
      </c>
      <c r="C13" s="17">
        <v>0</v>
      </c>
      <c r="D13" s="19"/>
      <c r="E13" s="19"/>
      <c r="F13" s="19"/>
    </row>
    <row r="14" spans="1:7" s="7" customFormat="1" x14ac:dyDescent="0.3">
      <c r="A14" s="16" t="s">
        <v>41</v>
      </c>
      <c r="B14" s="17">
        <v>5.3E-3</v>
      </c>
      <c r="C14" s="17">
        <v>0</v>
      </c>
      <c r="D14" s="18" t="s">
        <v>35</v>
      </c>
      <c r="E14" s="16" t="s">
        <v>36</v>
      </c>
      <c r="F14" s="16"/>
    </row>
    <row r="15" spans="1:7" s="7" customFormat="1" x14ac:dyDescent="0.3">
      <c r="A15" s="16" t="s">
        <v>37</v>
      </c>
      <c r="B15" s="17">
        <v>0.1</v>
      </c>
      <c r="C15" s="17">
        <v>0</v>
      </c>
      <c r="D15" s="18" t="s">
        <v>2</v>
      </c>
      <c r="E15" s="16" t="s">
        <v>36</v>
      </c>
      <c r="F15" s="16"/>
    </row>
    <row r="16" spans="1:7" s="7" customFormat="1" x14ac:dyDescent="0.3">
      <c r="A16" s="16" t="s">
        <v>38</v>
      </c>
      <c r="B16" s="17">
        <v>5.2</v>
      </c>
      <c r="C16" s="17">
        <v>0</v>
      </c>
      <c r="D16" s="18" t="s">
        <v>39</v>
      </c>
      <c r="E16" s="16" t="s">
        <v>40</v>
      </c>
      <c r="F16" s="16"/>
    </row>
    <row r="17" spans="1:6" s="7" customFormat="1" x14ac:dyDescent="0.3">
      <c r="A17" s="16" t="s">
        <v>13</v>
      </c>
      <c r="B17" s="17">
        <v>0.01</v>
      </c>
      <c r="C17" s="17">
        <v>0</v>
      </c>
      <c r="D17" s="18" t="s">
        <v>2</v>
      </c>
      <c r="E17" s="16" t="s">
        <v>22</v>
      </c>
      <c r="F17" s="16" t="s">
        <v>14</v>
      </c>
    </row>
    <row r="18" spans="1:6" s="7" customFormat="1" x14ac:dyDescent="0.3">
      <c r="A18" s="16" t="s">
        <v>17</v>
      </c>
      <c r="B18" s="17">
        <v>5.0999999999999997E-2</v>
      </c>
      <c r="C18" s="17">
        <v>0.5</v>
      </c>
      <c r="D18" s="18" t="s">
        <v>2</v>
      </c>
      <c r="E18" s="16" t="s">
        <v>22</v>
      </c>
      <c r="F18" s="16" t="s">
        <v>18</v>
      </c>
    </row>
    <row r="19" spans="1:6" s="7" customFormat="1" x14ac:dyDescent="0.3">
      <c r="A19" s="16" t="s">
        <v>43</v>
      </c>
      <c r="B19" s="17">
        <v>9</v>
      </c>
      <c r="C19" s="17">
        <v>0</v>
      </c>
      <c r="D19" s="18" t="s">
        <v>42</v>
      </c>
      <c r="E19" s="16"/>
      <c r="F19" s="16" t="s">
        <v>69</v>
      </c>
    </row>
    <row r="20" spans="1:6" s="7" customFormat="1" ht="16.5" customHeight="1" x14ac:dyDescent="0.3">
      <c r="A20" s="19" t="s">
        <v>49</v>
      </c>
      <c r="B20" s="23">
        <v>1.2</v>
      </c>
      <c r="C20" s="17">
        <v>0.05</v>
      </c>
      <c r="D20" s="21">
        <v>1.2</v>
      </c>
      <c r="E20" s="19"/>
      <c r="F20" s="19"/>
    </row>
    <row r="21" spans="1:6" s="7" customFormat="1" x14ac:dyDescent="0.3">
      <c r="A21" s="19" t="s">
        <v>61</v>
      </c>
      <c r="B21" s="23">
        <v>1</v>
      </c>
      <c r="C21" s="17">
        <v>0</v>
      </c>
      <c r="D21" s="21">
        <v>1</v>
      </c>
      <c r="E21" s="19"/>
      <c r="F21" s="19"/>
    </row>
    <row r="22" spans="1:6" s="7" customFormat="1" ht="28.8" x14ac:dyDescent="0.3">
      <c r="A22" s="16" t="s">
        <v>57</v>
      </c>
      <c r="B22" s="17">
        <v>0.95</v>
      </c>
      <c r="C22" s="17">
        <v>0.05</v>
      </c>
      <c r="D22" s="22">
        <v>0.95</v>
      </c>
      <c r="E22" s="19"/>
      <c r="F22" s="16" t="s">
        <v>21</v>
      </c>
    </row>
    <row r="23" spans="1:6" s="7" customFormat="1" x14ac:dyDescent="0.3">
      <c r="A23" s="19" t="s">
        <v>44</v>
      </c>
      <c r="B23" s="23">
        <v>1</v>
      </c>
      <c r="C23" s="17">
        <v>0.1</v>
      </c>
      <c r="D23" s="21">
        <v>1</v>
      </c>
      <c r="E23" s="19"/>
      <c r="F23" s="19"/>
    </row>
    <row r="24" spans="1:6" s="7" customFormat="1" x14ac:dyDescent="0.3">
      <c r="A24" s="19" t="s">
        <v>45</v>
      </c>
      <c r="B24" s="23">
        <v>1.5</v>
      </c>
      <c r="C24" s="17">
        <v>0.1</v>
      </c>
      <c r="D24" s="21">
        <v>1.5</v>
      </c>
      <c r="E24" s="19">
        <f>1.5*20</f>
        <v>30</v>
      </c>
      <c r="F24" s="19"/>
    </row>
    <row r="25" spans="1:6" s="7" customFormat="1" x14ac:dyDescent="0.3">
      <c r="A25" s="19" t="s">
        <v>46</v>
      </c>
      <c r="B25" s="23">
        <v>0.9</v>
      </c>
      <c r="C25" s="17">
        <v>0.1</v>
      </c>
      <c r="D25" s="21">
        <v>0.9</v>
      </c>
      <c r="E25" s="19">
        <f>0.9*20</f>
        <v>18</v>
      </c>
      <c r="F25" s="19"/>
    </row>
    <row r="26" spans="1:6" s="7" customFormat="1" x14ac:dyDescent="0.3">
      <c r="A26" s="19" t="s">
        <v>47</v>
      </c>
      <c r="B26" s="23">
        <v>1.5</v>
      </c>
      <c r="C26" s="17">
        <v>0.1</v>
      </c>
      <c r="D26" s="21">
        <v>1.5</v>
      </c>
      <c r="E26" s="19"/>
      <c r="F26" s="16"/>
    </row>
    <row r="27" spans="1:6" s="7" customFormat="1" x14ac:dyDescent="0.3">
      <c r="A27" s="19" t="s">
        <v>48</v>
      </c>
      <c r="B27" s="23">
        <v>0.5</v>
      </c>
      <c r="C27" s="17">
        <v>0.1</v>
      </c>
      <c r="D27" s="21">
        <v>1.4</v>
      </c>
      <c r="E27" s="19"/>
      <c r="F27" s="16">
        <f>0.056*50</f>
        <v>2.8000000000000003</v>
      </c>
    </row>
    <row r="28" spans="1:6" s="7" customFormat="1" x14ac:dyDescent="0.3">
      <c r="A28" s="16" t="s">
        <v>58</v>
      </c>
      <c r="B28" s="17">
        <v>1.37</v>
      </c>
      <c r="C28" s="17">
        <v>0</v>
      </c>
      <c r="D28" s="22">
        <v>1.37</v>
      </c>
      <c r="E28" s="19"/>
      <c r="F28" s="17"/>
    </row>
    <row r="29" spans="1:6" s="7" customFormat="1" x14ac:dyDescent="0.3">
      <c r="A29" s="16" t="s">
        <v>50</v>
      </c>
      <c r="B29" s="17">
        <v>1.2</v>
      </c>
      <c r="C29" s="17">
        <v>0</v>
      </c>
      <c r="D29" s="22">
        <v>1.2</v>
      </c>
      <c r="E29" s="19"/>
      <c r="F29" s="17"/>
    </row>
    <row r="30" spans="1:6" s="7" customFormat="1" x14ac:dyDescent="0.3">
      <c r="A30" s="16" t="s">
        <v>51</v>
      </c>
      <c r="B30" s="17">
        <v>1.21</v>
      </c>
      <c r="C30" s="17">
        <v>0</v>
      </c>
      <c r="D30" s="22">
        <v>1.21</v>
      </c>
      <c r="E30" s="19"/>
      <c r="F30" s="17"/>
    </row>
    <row r="31" spans="1:6" s="7" customFormat="1" x14ac:dyDescent="0.3">
      <c r="A31" s="16" t="s">
        <v>52</v>
      </c>
      <c r="B31" s="17">
        <v>1.21</v>
      </c>
      <c r="C31" s="17">
        <v>0</v>
      </c>
      <c r="D31" s="22">
        <v>1.21</v>
      </c>
      <c r="E31" s="19"/>
      <c r="F31" s="17"/>
    </row>
    <row r="32" spans="1:6" s="7" customFormat="1" x14ac:dyDescent="0.3">
      <c r="A32" s="16" t="s">
        <v>53</v>
      </c>
      <c r="B32" s="17">
        <v>0.7</v>
      </c>
      <c r="C32" s="17">
        <v>0.25</v>
      </c>
      <c r="D32" s="22">
        <v>0.7</v>
      </c>
      <c r="E32" s="19"/>
      <c r="F32" s="17"/>
    </row>
    <row r="33" spans="1:7" x14ac:dyDescent="0.3">
      <c r="A33" s="16" t="s">
        <v>59</v>
      </c>
      <c r="B33" s="17">
        <v>1.32</v>
      </c>
      <c r="C33" s="17">
        <v>0.1</v>
      </c>
      <c r="D33" s="22">
        <v>1.32</v>
      </c>
      <c r="E33" s="19"/>
      <c r="F33" s="16"/>
      <c r="G33" s="7"/>
    </row>
    <row r="34" spans="1:7" x14ac:dyDescent="0.3">
      <c r="A34" s="16" t="s">
        <v>54</v>
      </c>
      <c r="B34" s="17">
        <v>1.1599999999999999</v>
      </c>
      <c r="C34" s="17">
        <v>0.1</v>
      </c>
      <c r="D34" s="22">
        <v>1.1599999999999999</v>
      </c>
      <c r="E34" s="19"/>
      <c r="F34" s="16"/>
    </row>
    <row r="35" spans="1:7" x14ac:dyDescent="0.3">
      <c r="A35" s="16" t="s">
        <v>55</v>
      </c>
      <c r="B35" s="17">
        <v>1.1499999999999999</v>
      </c>
      <c r="C35" s="17">
        <v>0.1</v>
      </c>
      <c r="D35" s="22">
        <v>1.1499999999999999</v>
      </c>
      <c r="E35" s="19"/>
      <c r="F35" s="16"/>
    </row>
    <row r="36" spans="1:7" x14ac:dyDescent="0.3">
      <c r="A36" s="16" t="s">
        <v>56</v>
      </c>
      <c r="B36" s="17">
        <v>1.1499999999999999</v>
      </c>
      <c r="C36" s="17">
        <v>0.1</v>
      </c>
      <c r="D36" s="22">
        <v>1.1499999999999999</v>
      </c>
      <c r="E36" s="19"/>
      <c r="F36" s="16"/>
    </row>
    <row r="37" spans="1:7" x14ac:dyDescent="0.3">
      <c r="A37" s="8" t="s">
        <v>73</v>
      </c>
      <c r="B37" s="19">
        <v>30</v>
      </c>
      <c r="C37" s="17">
        <v>0.1</v>
      </c>
      <c r="D37" s="10"/>
      <c r="E37" s="8"/>
      <c r="F37" s="8"/>
    </row>
    <row r="38" spans="1:7" x14ac:dyDescent="0.3">
      <c r="A38" s="8" t="s">
        <v>70</v>
      </c>
      <c r="B38" s="9">
        <v>95</v>
      </c>
      <c r="C38" s="17">
        <v>0.1</v>
      </c>
      <c r="D38" s="2"/>
      <c r="E38" s="4"/>
      <c r="F38" s="4"/>
    </row>
    <row r="39" spans="1:7" x14ac:dyDescent="0.3">
      <c r="A39" s="8" t="s">
        <v>74</v>
      </c>
      <c r="B39" s="19">
        <v>65</v>
      </c>
      <c r="C39" s="17">
        <v>0.1</v>
      </c>
    </row>
    <row r="40" spans="1:7" x14ac:dyDescent="0.3">
      <c r="A40" s="8" t="s">
        <v>71</v>
      </c>
      <c r="B40" s="17">
        <v>180</v>
      </c>
      <c r="C40" s="17">
        <v>0.1</v>
      </c>
    </row>
    <row r="41" spans="1:7" x14ac:dyDescent="0.3">
      <c r="A41" s="3" t="s">
        <v>76</v>
      </c>
      <c r="B41" s="3">
        <v>0.25</v>
      </c>
      <c r="C41" s="17">
        <v>0.1</v>
      </c>
    </row>
    <row r="42" spans="1:7" x14ac:dyDescent="0.3">
      <c r="A42" s="3" t="s">
        <v>77</v>
      </c>
      <c r="B42" s="3">
        <v>0.71</v>
      </c>
      <c r="C42" s="17">
        <v>0.1</v>
      </c>
      <c r="E42" s="3" t="s">
        <v>72</v>
      </c>
    </row>
    <row r="43" spans="1:7" x14ac:dyDescent="0.3">
      <c r="A43" s="3" t="s">
        <v>78</v>
      </c>
      <c r="B43" s="19">
        <v>0.1</v>
      </c>
      <c r="C43" s="17">
        <v>0.1</v>
      </c>
    </row>
    <row r="44" spans="1:7" x14ac:dyDescent="0.3">
      <c r="A44" s="3" t="s">
        <v>79</v>
      </c>
      <c r="B44" s="19">
        <v>0.8</v>
      </c>
      <c r="C44" s="17">
        <v>0.1</v>
      </c>
    </row>
    <row r="45" spans="1:7" x14ac:dyDescent="0.3">
      <c r="A45" s="3" t="s">
        <v>80</v>
      </c>
      <c r="B45" s="19">
        <v>0.1</v>
      </c>
      <c r="C45" s="17">
        <v>0.1</v>
      </c>
    </row>
    <row r="46" spans="1:7" x14ac:dyDescent="0.3">
      <c r="A46" s="19" t="s">
        <v>81</v>
      </c>
      <c r="B46" s="19">
        <v>0.2</v>
      </c>
      <c r="C46" s="17">
        <v>0.1</v>
      </c>
      <c r="D46" s="20"/>
      <c r="E46" s="19" t="s">
        <v>60</v>
      </c>
    </row>
    <row r="47" spans="1:7" x14ac:dyDescent="0.3">
      <c r="A47" s="3" t="s">
        <v>82</v>
      </c>
      <c r="B47" s="3">
        <v>0.49</v>
      </c>
      <c r="C47" s="17">
        <v>0.1</v>
      </c>
      <c r="E47" s="3" t="s">
        <v>75</v>
      </c>
    </row>
    <row r="48" spans="1:7" x14ac:dyDescent="0.3">
      <c r="A48" s="3" t="s">
        <v>83</v>
      </c>
      <c r="B48" s="3">
        <f>1-B47</f>
        <v>0.51</v>
      </c>
      <c r="C48" s="17">
        <v>0.1</v>
      </c>
      <c r="E48" s="3" t="s">
        <v>75</v>
      </c>
    </row>
    <row r="49" spans="1:5" x14ac:dyDescent="0.3">
      <c r="A49" s="3" t="s">
        <v>86</v>
      </c>
      <c r="B49" s="6">
        <v>3.0000000000000001E-3</v>
      </c>
      <c r="C49" s="17">
        <v>0</v>
      </c>
      <c r="E49" s="3" t="s">
        <v>85</v>
      </c>
    </row>
    <row r="50" spans="1:5" x14ac:dyDescent="0.3">
      <c r="A50" s="3" t="s">
        <v>87</v>
      </c>
      <c r="B50" s="6">
        <v>1.1999999999999999E-3</v>
      </c>
      <c r="C50" s="17">
        <v>0</v>
      </c>
      <c r="E50" s="3" t="s">
        <v>85</v>
      </c>
    </row>
    <row r="51" spans="1:5" x14ac:dyDescent="0.3">
      <c r="A51" s="3" t="s">
        <v>88</v>
      </c>
      <c r="B51" s="24">
        <v>10</v>
      </c>
      <c r="C51" s="17">
        <v>0</v>
      </c>
      <c r="E51" s="3" t="s">
        <v>89</v>
      </c>
    </row>
    <row r="55" spans="1:5" x14ac:dyDescent="0.3">
      <c r="B55" s="5"/>
      <c r="C55" s="5"/>
    </row>
    <row r="56" spans="1:5" x14ac:dyDescent="0.3">
      <c r="B56" s="5"/>
      <c r="C56" s="5"/>
    </row>
    <row r="57" spans="1:5" x14ac:dyDescent="0.3">
      <c r="B57" s="5"/>
      <c r="C57" s="5"/>
    </row>
    <row r="58" spans="1:5" x14ac:dyDescent="0.3">
      <c r="B58" s="5"/>
      <c r="C58" s="5"/>
    </row>
    <row r="59" spans="1:5" x14ac:dyDescent="0.3">
      <c r="B59" s="5"/>
      <c r="C59" s="5"/>
    </row>
    <row r="60" spans="1:5" x14ac:dyDescent="0.3">
      <c r="B60" s="5"/>
      <c r="C60" s="5"/>
    </row>
    <row r="61" spans="1:5" x14ac:dyDescent="0.3">
      <c r="B61" s="5"/>
      <c r="C61" s="5"/>
    </row>
    <row r="62" spans="1:5" x14ac:dyDescent="0.3">
      <c r="B62" s="5"/>
      <c r="C62" s="5"/>
    </row>
    <row r="63" spans="1:5" x14ac:dyDescent="0.3">
      <c r="B63" s="5"/>
      <c r="C63" s="5"/>
    </row>
    <row r="64" spans="1:5" x14ac:dyDescent="0.3">
      <c r="B64" s="5"/>
      <c r="C64" s="5"/>
    </row>
    <row r="65" spans="2:3" x14ac:dyDescent="0.3">
      <c r="B65" s="5"/>
      <c r="C65" s="5"/>
    </row>
    <row r="66" spans="2:3" x14ac:dyDescent="0.3">
      <c r="B66" s="5"/>
      <c r="C66" s="5"/>
    </row>
    <row r="67" spans="2:3" x14ac:dyDescent="0.3">
      <c r="B67" s="5"/>
      <c r="C67" s="5"/>
    </row>
    <row r="68" spans="2:3" x14ac:dyDescent="0.3">
      <c r="B68" s="5"/>
      <c r="C68" s="5"/>
    </row>
    <row r="69" spans="2:3" x14ac:dyDescent="0.3">
      <c r="B69" s="5"/>
      <c r="C69" s="5"/>
    </row>
    <row r="70" spans="2:3" x14ac:dyDescent="0.3">
      <c r="B70" s="5"/>
      <c r="C70" s="5"/>
    </row>
    <row r="71" spans="2:3" x14ac:dyDescent="0.3">
      <c r="B71" s="5"/>
      <c r="C71" s="5"/>
    </row>
    <row r="72" spans="2:3" x14ac:dyDescent="0.3">
      <c r="B72" s="5"/>
      <c r="C72" s="5"/>
    </row>
    <row r="73" spans="2:3" x14ac:dyDescent="0.3">
      <c r="B73" s="5"/>
      <c r="C73" s="5"/>
    </row>
    <row r="74" spans="2:3" x14ac:dyDescent="0.3">
      <c r="B74" s="5"/>
      <c r="C74" s="5"/>
    </row>
    <row r="75" spans="2:3" x14ac:dyDescent="0.3">
      <c r="B75" s="5"/>
      <c r="C75" s="5"/>
    </row>
    <row r="76" spans="2:3" x14ac:dyDescent="0.3">
      <c r="B76" s="5"/>
      <c r="C7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2018-02-20T23:35:46Z</dcterms:created>
  <dcterms:modified xsi:type="dcterms:W3CDTF">2024-02-20T05:08:02Z</dcterms:modified>
</cp:coreProperties>
</file>