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ublications\"/>
    </mc:Choice>
  </mc:AlternateContent>
  <bookViews>
    <workbookView xWindow="0" yWindow="0" windowWidth="19200" windowHeight="7310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" i="4"/>
  <c r="C4" i="5"/>
  <c r="B2" i="4"/>
  <c r="B3" i="4"/>
  <c r="B4" i="4"/>
  <c r="B5" i="4"/>
  <c r="B6" i="4"/>
  <c r="B7" i="4"/>
  <c r="B8" i="4"/>
  <c r="B9" i="4"/>
  <c r="B10" i="4"/>
  <c r="B1" i="4"/>
  <c r="S35" i="3"/>
  <c r="R35" i="3"/>
  <c r="Q35" i="3"/>
  <c r="P35" i="3"/>
  <c r="O35" i="3"/>
  <c r="N35" i="3"/>
  <c r="M35" i="3"/>
  <c r="L35" i="3"/>
  <c r="K35" i="3"/>
  <c r="J35" i="3"/>
  <c r="D39" i="3"/>
  <c r="D38" i="3"/>
  <c r="C16" i="2"/>
  <c r="J16" i="2"/>
  <c r="I16" i="2"/>
  <c r="H16" i="2"/>
  <c r="G16" i="2"/>
  <c r="F16" i="2"/>
  <c r="E16" i="2"/>
  <c r="D16" i="2"/>
  <c r="D6" i="2" l="1"/>
  <c r="D5" i="2"/>
  <c r="C6" i="2"/>
  <c r="C5" i="2"/>
  <c r="B6" i="2"/>
  <c r="B5" i="2"/>
  <c r="A6" i="2"/>
  <c r="A5" i="2"/>
</calcChain>
</file>

<file path=xl/sharedStrings.xml><?xml version="1.0" encoding="utf-8"?>
<sst xmlns="http://schemas.openxmlformats.org/spreadsheetml/2006/main" count="10" uniqueCount="10">
  <si>
    <t>YEAR</t>
  </si>
  <si>
    <t>MPR</t>
  </si>
  <si>
    <t>REAL GDP (N)</t>
  </si>
  <si>
    <t>IMPORTATION (N)</t>
  </si>
  <si>
    <t>EXPORT (N)</t>
  </si>
  <si>
    <t>INFLATION(%)</t>
  </si>
  <si>
    <t>GOVERNMENT EXPENDITURE(N)</t>
  </si>
  <si>
    <t>UNEMPLOYMENT RATE(N)</t>
  </si>
  <si>
    <t>EXCHANGE RATE(N)</t>
  </si>
  <si>
    <t>POVERTY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</si>
</sst>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8DD773"/>
      </left>
      <right style="medium">
        <color rgb="FF8DD773"/>
      </right>
      <top style="medium">
        <color rgb="FF4EA72D"/>
      </top>
      <bottom style="medium">
        <color rgb="FF8DD773"/>
      </bottom>
      <diagonal/>
    </border>
    <border>
      <left style="medium">
        <color rgb="FF8DD773"/>
      </left>
      <right style="medium">
        <color rgb="FF8DD773"/>
      </right>
      <top/>
      <bottom style="medium">
        <color rgb="FF8DD773"/>
      </bottom>
      <diagonal/>
    </border>
    <border>
      <left style="medium">
        <color rgb="FF8DD773"/>
      </left>
      <right style="medium">
        <color rgb="FF8DD773"/>
      </right>
      <top style="medium">
        <color rgb="FF8DD773"/>
      </top>
      <bottom style="medium">
        <color rgb="FF8DD77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" fontId="2" fillId="0" borderId="0" xfId="0" applyNumberFormat="1" applyFont="1"/>
    <xf numFmtId="4" fontId="0" fillId="0" borderId="0" xfId="0" applyNumberFormat="1"/>
    <xf numFmtId="4" fontId="2" fillId="0" borderId="0" xfId="0" applyNumberFormat="1" applyFont="1" applyFill="1"/>
    <xf numFmtId="3" fontId="0" fillId="0" borderId="0" xfId="0" applyNumberFormat="1"/>
    <xf numFmtId="43" fontId="0" fillId="0" borderId="0" xfId="0" applyNumberFormat="1"/>
    <xf numFmtId="4" fontId="3" fillId="0" borderId="0" xfId="2" applyNumberFormat="1" applyFont="1" applyFill="1" applyBorder="1"/>
    <xf numFmtId="43" fontId="5" fillId="0" borderId="0" xfId="1" applyFont="1" applyFill="1" applyBorder="1" applyAlignment="1">
      <alignment horizontal="right" vertical="center"/>
    </xf>
    <xf numFmtId="4" fontId="4" fillId="0" borderId="0" xfId="2" applyNumberFormat="1" applyFont="1" applyFill="1" applyBorder="1"/>
    <xf numFmtId="4" fontId="6" fillId="0" borderId="0" xfId="2" applyNumberFormat="1" applyFont="1" applyFill="1" applyBorder="1"/>
    <xf numFmtId="4" fontId="0" fillId="0" borderId="0" xfId="0" applyNumberFormat="1" applyFill="1"/>
    <xf numFmtId="0" fontId="0" fillId="0" borderId="0" xfId="0" applyFill="1"/>
    <xf numFmtId="164" fontId="7" fillId="0" borderId="0" xfId="2" applyNumberFormat="1" applyFont="1" applyFill="1" applyBorder="1" applyAlignment="1">
      <alignment horizontal="right"/>
    </xf>
    <xf numFmtId="164" fontId="8" fillId="0" borderId="0" xfId="2" applyNumberFormat="1" applyFont="1" applyFill="1" applyBorder="1" applyAlignment="1">
      <alignment horizontal="right"/>
    </xf>
    <xf numFmtId="164" fontId="8" fillId="0" borderId="1" xfId="2" applyNumberFormat="1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workbookViewId="0">
      <selection activeCell="I16" sqref="I16"/>
    </sheetView>
  </sheetViews>
  <sheetFormatPr defaultRowHeight="14.5" x14ac:dyDescent="0.35"/>
  <cols>
    <col min="2" max="2" width="17.81640625" customWidth="1"/>
    <col min="3" max="3" width="17.36328125" customWidth="1"/>
    <col min="4" max="4" width="16.453125" customWidth="1"/>
    <col min="5" max="5" width="12.81640625" customWidth="1"/>
    <col min="6" max="6" width="17.36328125" customWidth="1"/>
    <col min="8" max="8" width="27.54296875" customWidth="1"/>
    <col min="9" max="9" width="20.453125" style="19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1</v>
      </c>
      <c r="H1" t="s">
        <v>6</v>
      </c>
      <c r="I1" s="19" t="s">
        <v>7</v>
      </c>
      <c r="J1" t="s">
        <v>9</v>
      </c>
    </row>
    <row r="2" spans="1:10" x14ac:dyDescent="0.35">
      <c r="A2">
        <v>2014</v>
      </c>
      <c r="B2" s="4">
        <v>67152789999999.992</v>
      </c>
      <c r="C2" s="4">
        <v>7384370000000</v>
      </c>
      <c r="D2" s="4">
        <v>16304040000000</v>
      </c>
      <c r="E2" s="18">
        <v>8.0500000000000007</v>
      </c>
      <c r="F2">
        <v>156.95274686565446</v>
      </c>
      <c r="G2" s="21">
        <v>12.166666666666666</v>
      </c>
      <c r="H2" s="4">
        <v>4587400000000</v>
      </c>
      <c r="I2" s="20">
        <v>3.8780000000000001</v>
      </c>
      <c r="J2">
        <v>38.299999999999997</v>
      </c>
    </row>
    <row r="3" spans="1:10" x14ac:dyDescent="0.35">
      <c r="A3">
        <v>2015</v>
      </c>
      <c r="B3" s="4">
        <v>69023929999999.992</v>
      </c>
      <c r="C3" s="4">
        <v>6697970000000</v>
      </c>
      <c r="D3" s="4">
        <v>9593040000000</v>
      </c>
      <c r="E3" s="18">
        <v>9.01</v>
      </c>
      <c r="F3">
        <v>193.04785389610387</v>
      </c>
      <c r="G3" s="21">
        <v>12.666666666666666</v>
      </c>
      <c r="H3" s="4">
        <v>4988900000000</v>
      </c>
      <c r="I3" s="20">
        <v>4.1059999999999999</v>
      </c>
      <c r="J3">
        <v>38.9</v>
      </c>
    </row>
    <row r="4" spans="1:10" x14ac:dyDescent="0.35">
      <c r="A4">
        <v>2016</v>
      </c>
      <c r="B4" s="4">
        <v>67931240000000.008</v>
      </c>
      <c r="C4" s="4">
        <v>881756000000</v>
      </c>
      <c r="D4" s="4">
        <v>8527430000000</v>
      </c>
      <c r="E4" s="18">
        <v>15.625</v>
      </c>
      <c r="F4">
        <v>253.49225191946161</v>
      </c>
      <c r="G4" s="21">
        <v>12.833333333333334</v>
      </c>
      <c r="H4" s="4">
        <v>5858558389438.6992</v>
      </c>
      <c r="I4" s="20">
        <v>4.5199999999999996</v>
      </c>
      <c r="J4">
        <v>38.6</v>
      </c>
    </row>
    <row r="5" spans="1:10" x14ac:dyDescent="0.35">
      <c r="A5">
        <v>2017</v>
      </c>
      <c r="B5" s="4">
        <v>68490979999999.992</v>
      </c>
      <c r="C5" s="4">
        <v>9562719820000</v>
      </c>
      <c r="D5" s="4">
        <v>13598277300000</v>
      </c>
      <c r="E5" s="18">
        <v>16.547499999999999</v>
      </c>
      <c r="F5">
        <v>305.78990082667138</v>
      </c>
      <c r="G5" s="21">
        <v>14</v>
      </c>
      <c r="H5" s="4">
        <v>6456700000000</v>
      </c>
      <c r="I5" s="20">
        <v>4.8849999999999998</v>
      </c>
      <c r="J5">
        <v>38.9</v>
      </c>
    </row>
    <row r="6" spans="1:10" x14ac:dyDescent="0.35">
      <c r="A6">
        <v>2018</v>
      </c>
      <c r="B6" s="4">
        <v>69799940000000</v>
      </c>
      <c r="C6" s="4">
        <v>13165127350000</v>
      </c>
      <c r="D6" s="4">
        <v>18532039980000</v>
      </c>
      <c r="E6" s="18">
        <v>12.145833333333334</v>
      </c>
      <c r="F6">
        <v>306.08254636354138</v>
      </c>
      <c r="G6" s="21">
        <v>14</v>
      </c>
      <c r="H6" s="4">
        <v>7813740058977.8145</v>
      </c>
      <c r="I6" s="20">
        <v>5.1189999999999998</v>
      </c>
      <c r="J6">
        <v>39</v>
      </c>
    </row>
    <row r="7" spans="1:10" x14ac:dyDescent="0.35">
      <c r="A7">
        <v>2019</v>
      </c>
      <c r="B7" s="4">
        <v>71387830000000</v>
      </c>
      <c r="C7" s="4">
        <v>16956875060000</v>
      </c>
      <c r="D7" s="4">
        <v>19192234120000</v>
      </c>
      <c r="E7" s="18">
        <v>11.391666666666666</v>
      </c>
      <c r="F7">
        <v>306.92067101800836</v>
      </c>
      <c r="G7" s="21">
        <v>13.590909090909092</v>
      </c>
      <c r="H7" s="4">
        <v>971222352633.46423</v>
      </c>
      <c r="I7" s="20">
        <v>5.2060000000000004</v>
      </c>
      <c r="J7">
        <v>40.01</v>
      </c>
    </row>
    <row r="8" spans="1:10" x14ac:dyDescent="0.35">
      <c r="A8">
        <v>2020</v>
      </c>
      <c r="B8" s="4">
        <v>70014369999999.992</v>
      </c>
      <c r="C8" s="4">
        <v>12700943810000</v>
      </c>
      <c r="D8" s="4">
        <v>12522684443847.475</v>
      </c>
      <c r="E8" s="18">
        <v>13.209166666666667</v>
      </c>
      <c r="F8">
        <v>356.937421679198</v>
      </c>
      <c r="G8" s="21">
        <v>12.5</v>
      </c>
      <c r="H8" s="4">
        <v>10232330338985.807</v>
      </c>
      <c r="I8" s="20">
        <v>5.633</v>
      </c>
      <c r="J8">
        <v>40.01</v>
      </c>
    </row>
    <row r="9" spans="1:10" x14ac:dyDescent="0.35">
      <c r="A9">
        <v>2021</v>
      </c>
      <c r="B9" s="4">
        <v>72393670000000</v>
      </c>
      <c r="C9" s="4">
        <v>20843964950000</v>
      </c>
      <c r="D9" s="4">
        <v>18907788713772.43</v>
      </c>
      <c r="E9" s="18">
        <v>16.984166666666667</v>
      </c>
      <c r="F9">
        <v>399.41485327903092</v>
      </c>
      <c r="G9" s="21">
        <v>11.5</v>
      </c>
      <c r="H9" s="4">
        <v>12164146255187.918</v>
      </c>
      <c r="I9" s="20">
        <v>5.2640000000000002</v>
      </c>
      <c r="J9">
        <v>40.01</v>
      </c>
    </row>
    <row r="10" spans="1:10" x14ac:dyDescent="0.35">
      <c r="A10">
        <v>2022</v>
      </c>
      <c r="B10" s="4">
        <v>74639470000000</v>
      </c>
      <c r="C10" s="4">
        <v>25590547410000</v>
      </c>
      <c r="D10" s="4">
        <v>26796754862631.695</v>
      </c>
      <c r="E10" s="18">
        <v>18.765000000000001</v>
      </c>
      <c r="F10">
        <v>423.88836687273334</v>
      </c>
      <c r="G10" s="21">
        <v>13.666666666666666</v>
      </c>
      <c r="H10" s="4">
        <v>1494624949729.2368</v>
      </c>
      <c r="I10" s="20">
        <v>3.83</v>
      </c>
      <c r="J10">
        <v>40.01</v>
      </c>
    </row>
    <row r="11" spans="1:10" x14ac:dyDescent="0.35">
      <c r="A11">
        <v>2023</v>
      </c>
      <c r="B11" s="4">
        <v>76684940000000</v>
      </c>
      <c r="C11" s="4">
        <v>35917619310000</v>
      </c>
      <c r="D11" s="4">
        <v>35962392442685.422</v>
      </c>
      <c r="E11" s="18">
        <v>24.52</v>
      </c>
      <c r="F11">
        <v>644.2934074854187</v>
      </c>
      <c r="G11" s="21">
        <v>18.375</v>
      </c>
      <c r="H11" s="4">
        <v>19808437540587.449</v>
      </c>
      <c r="I11" s="20">
        <v>5.4</v>
      </c>
      <c r="J11">
        <v>40.01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C4" sqref="C4"/>
    </sheetView>
  </sheetViews>
  <sheetFormatPr defaultRowHeight="14.5" x14ac:dyDescent="0.35"/>
  <cols>
    <col min="3" max="3" width="15.7265625" bestFit="1" customWidth="1"/>
  </cols>
  <sheetData>
    <row r="4" spans="2:3" x14ac:dyDescent="0.35">
      <c r="B4" s="13">
        <v>4844.5923418000002</v>
      </c>
      <c r="C4" s="4">
        <f>B4*1000000000</f>
        <v>4844592341800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C22" workbookViewId="0">
      <selection activeCell="S35" sqref="S35"/>
    </sheetView>
  </sheetViews>
  <sheetFormatPr defaultRowHeight="14.5" x14ac:dyDescent="0.35"/>
  <sheetData>
    <row r="1" spans="1:4" ht="15" thickBot="1" x14ac:dyDescent="0.4">
      <c r="A1">
        <v>18.7</v>
      </c>
      <c r="D1" s="15">
        <v>18.7</v>
      </c>
    </row>
    <row r="2" spans="1:4" ht="15" thickBot="1" x14ac:dyDescent="0.4">
      <c r="A2">
        <v>3.2</v>
      </c>
      <c r="D2" s="16">
        <v>3.2</v>
      </c>
    </row>
    <row r="3" spans="1:4" ht="15" thickBot="1" x14ac:dyDescent="0.4">
      <c r="A3">
        <v>5.0999999999999996</v>
      </c>
      <c r="D3" s="16">
        <v>5.0999999999999996</v>
      </c>
    </row>
    <row r="4" spans="1:4" ht="15" thickBot="1" x14ac:dyDescent="0.4">
      <c r="D4" s="16">
        <v>4.8</v>
      </c>
    </row>
    <row r="5" spans="1:4" ht="15" thickBot="1" x14ac:dyDescent="0.4">
      <c r="D5" s="16">
        <v>4.2</v>
      </c>
    </row>
    <row r="6" spans="1:4" ht="15" thickBot="1" x14ac:dyDescent="0.4">
      <c r="D6" s="16">
        <v>6.3</v>
      </c>
    </row>
    <row r="7" spans="1:4" ht="15" thickBot="1" x14ac:dyDescent="0.4">
      <c r="D7" s="16">
        <v>1.6</v>
      </c>
    </row>
    <row r="8" spans="1:4" ht="15" thickBot="1" x14ac:dyDescent="0.4">
      <c r="D8" s="16">
        <v>7.3</v>
      </c>
    </row>
    <row r="9" spans="1:4" ht="15" thickBot="1" x14ac:dyDescent="0.4">
      <c r="D9" s="16">
        <v>2.8</v>
      </c>
    </row>
    <row r="10" spans="1:4" ht="15" thickBot="1" x14ac:dyDescent="0.4">
      <c r="D10" s="16">
        <v>8.1999999999999993</v>
      </c>
    </row>
    <row r="11" spans="1:4" ht="15" thickBot="1" x14ac:dyDescent="0.4">
      <c r="D11" s="16">
        <v>3.7</v>
      </c>
    </row>
    <row r="12" spans="1:4" ht="15" thickBot="1" x14ac:dyDescent="0.4">
      <c r="D12" s="16">
        <v>4.4000000000000004</v>
      </c>
    </row>
    <row r="13" spans="1:4" ht="15" thickBot="1" x14ac:dyDescent="0.4">
      <c r="D13" s="16">
        <v>5.5</v>
      </c>
    </row>
    <row r="14" spans="1:4" ht="15" thickBot="1" x14ac:dyDescent="0.4">
      <c r="D14" s="16">
        <v>5.9</v>
      </c>
    </row>
    <row r="15" spans="1:4" ht="15" thickBot="1" x14ac:dyDescent="0.4">
      <c r="D15" s="16">
        <v>14.1</v>
      </c>
    </row>
    <row r="16" spans="1:4" ht="15" thickBot="1" x14ac:dyDescent="0.4">
      <c r="D16" s="16">
        <v>11.2</v>
      </c>
    </row>
    <row r="17" spans="4:19" ht="15" thickBot="1" x14ac:dyDescent="0.4">
      <c r="D17" s="16">
        <v>10.9</v>
      </c>
    </row>
    <row r="18" spans="4:19" ht="15" thickBot="1" x14ac:dyDescent="0.4">
      <c r="D18" s="16">
        <v>4</v>
      </c>
    </row>
    <row r="19" spans="4:19" ht="15" thickBot="1" x14ac:dyDescent="0.4">
      <c r="D19" s="16">
        <v>2.7</v>
      </c>
    </row>
    <row r="20" spans="4:19" ht="15" thickBot="1" x14ac:dyDescent="0.4">
      <c r="D20" s="16">
        <v>7.6</v>
      </c>
    </row>
    <row r="21" spans="4:19" ht="15" thickBot="1" x14ac:dyDescent="0.4">
      <c r="D21" s="16">
        <v>2.8</v>
      </c>
    </row>
    <row r="22" spans="4:19" ht="15" thickBot="1" x14ac:dyDescent="0.4">
      <c r="D22" s="17">
        <v>1.6</v>
      </c>
    </row>
    <row r="23" spans="4:19" ht="15" thickBot="1" x14ac:dyDescent="0.4">
      <c r="D23" s="16">
        <v>3</v>
      </c>
      <c r="J23">
        <v>8</v>
      </c>
      <c r="K23">
        <v>8.1999999999999993</v>
      </c>
      <c r="L23">
        <v>9.6199999999999992</v>
      </c>
      <c r="M23">
        <v>18.72</v>
      </c>
      <c r="N23">
        <v>15.13</v>
      </c>
      <c r="O23">
        <v>11.37</v>
      </c>
      <c r="P23">
        <v>12.13</v>
      </c>
      <c r="Q23">
        <v>16.47</v>
      </c>
      <c r="R23">
        <v>15.6</v>
      </c>
      <c r="S23">
        <v>21.82</v>
      </c>
    </row>
    <row r="24" spans="4:19" ht="15" thickBot="1" x14ac:dyDescent="0.4">
      <c r="D24" s="16">
        <v>4.8</v>
      </c>
      <c r="J24">
        <v>7.7</v>
      </c>
      <c r="K24">
        <v>8.4</v>
      </c>
      <c r="L24">
        <v>11.38</v>
      </c>
      <c r="M24">
        <v>17.78</v>
      </c>
      <c r="N24">
        <v>14.33</v>
      </c>
      <c r="O24">
        <v>11.31</v>
      </c>
      <c r="P24">
        <v>12.2</v>
      </c>
      <c r="Q24">
        <v>17.329999999999998</v>
      </c>
      <c r="R24">
        <v>15.7</v>
      </c>
      <c r="S24">
        <v>21.91</v>
      </c>
    </row>
    <row r="25" spans="4:19" ht="15" thickBot="1" x14ac:dyDescent="0.4">
      <c r="D25" s="17">
        <v>5.5</v>
      </c>
      <c r="J25">
        <v>7.8</v>
      </c>
      <c r="K25">
        <v>8.5</v>
      </c>
      <c r="L25">
        <v>12.77</v>
      </c>
      <c r="M25">
        <v>17.260000000000002</v>
      </c>
      <c r="N25">
        <v>13.34</v>
      </c>
      <c r="O25">
        <v>11.25</v>
      </c>
      <c r="P25">
        <v>12.26</v>
      </c>
      <c r="Q25">
        <v>18.170000000000002</v>
      </c>
      <c r="R25">
        <v>15.92</v>
      </c>
      <c r="S25">
        <v>22.04</v>
      </c>
    </row>
    <row r="26" spans="4:19" ht="15" thickBot="1" x14ac:dyDescent="0.4">
      <c r="D26" s="16">
        <v>0.5</v>
      </c>
      <c r="J26">
        <v>7.9</v>
      </c>
      <c r="K26">
        <v>8.6999999999999993</v>
      </c>
      <c r="L26">
        <v>13.72</v>
      </c>
      <c r="M26">
        <v>17.239999999999998</v>
      </c>
      <c r="N26">
        <v>12.48</v>
      </c>
      <c r="O26">
        <v>11.37</v>
      </c>
      <c r="P26">
        <v>12.34</v>
      </c>
      <c r="Q26">
        <v>18.12</v>
      </c>
      <c r="R26">
        <v>16.82</v>
      </c>
      <c r="S26">
        <v>22.22</v>
      </c>
    </row>
    <row r="27" spans="4:19" ht="15" thickBot="1" x14ac:dyDescent="0.4">
      <c r="D27" s="16">
        <v>3.2</v>
      </c>
      <c r="J27">
        <v>8</v>
      </c>
      <c r="K27">
        <v>9</v>
      </c>
      <c r="L27">
        <v>15.58</v>
      </c>
      <c r="M27">
        <v>16.25</v>
      </c>
      <c r="N27">
        <v>11.61</v>
      </c>
      <c r="O27">
        <v>11.4</v>
      </c>
      <c r="P27">
        <v>12.4</v>
      </c>
      <c r="Q27">
        <v>17.93</v>
      </c>
      <c r="R27">
        <v>17.71</v>
      </c>
      <c r="S27">
        <v>22.41</v>
      </c>
    </row>
    <row r="28" spans="4:19" ht="15" thickBot="1" x14ac:dyDescent="0.4">
      <c r="D28" s="16">
        <v>8.8000000000000007</v>
      </c>
      <c r="J28">
        <v>8.1999999999999993</v>
      </c>
      <c r="K28">
        <v>9.1999999999999993</v>
      </c>
      <c r="L28">
        <v>16.48</v>
      </c>
      <c r="M28">
        <v>16.100000000000001</v>
      </c>
      <c r="N28">
        <v>11.23</v>
      </c>
      <c r="O28">
        <v>11.22</v>
      </c>
      <c r="P28">
        <v>12.56</v>
      </c>
      <c r="Q28">
        <v>17.75</v>
      </c>
      <c r="R28">
        <v>18.600000000000001</v>
      </c>
      <c r="S28">
        <v>22.79</v>
      </c>
    </row>
    <row r="29" spans="4:19" ht="15" thickBot="1" x14ac:dyDescent="0.4">
      <c r="D29" s="16">
        <v>5.7</v>
      </c>
      <c r="J29">
        <v>8.3000000000000007</v>
      </c>
      <c r="K29">
        <v>9.1999999999999993</v>
      </c>
      <c r="L29">
        <v>17.13</v>
      </c>
      <c r="M29">
        <v>16.05</v>
      </c>
      <c r="N29">
        <v>11.14</v>
      </c>
      <c r="O29">
        <v>11.08</v>
      </c>
      <c r="P29">
        <v>12.82</v>
      </c>
      <c r="Q29">
        <v>17.38</v>
      </c>
      <c r="R29">
        <v>19.64</v>
      </c>
      <c r="S29">
        <v>24.08</v>
      </c>
    </row>
    <row r="30" spans="4:19" ht="15" thickBot="1" x14ac:dyDescent="0.4">
      <c r="D30" s="16">
        <v>2.9</v>
      </c>
      <c r="J30">
        <v>8.5</v>
      </c>
      <c r="K30">
        <v>9.3000000000000007</v>
      </c>
      <c r="L30">
        <v>17.61</v>
      </c>
      <c r="M30">
        <v>16.010000000000002</v>
      </c>
      <c r="N30">
        <v>11.23</v>
      </c>
      <c r="O30">
        <v>11.02</v>
      </c>
      <c r="P30">
        <v>13.22</v>
      </c>
      <c r="Q30">
        <v>17.010000000000002</v>
      </c>
      <c r="R30">
        <v>20.52</v>
      </c>
      <c r="S30">
        <v>25.8</v>
      </c>
    </row>
    <row r="31" spans="4:19" ht="15" thickBot="1" x14ac:dyDescent="0.4">
      <c r="D31" s="16">
        <v>2</v>
      </c>
      <c r="J31">
        <v>8.3000000000000007</v>
      </c>
      <c r="K31">
        <v>9.4</v>
      </c>
      <c r="L31">
        <v>17.850000000000001</v>
      </c>
      <c r="M31">
        <v>15.98</v>
      </c>
      <c r="N31">
        <v>11.28</v>
      </c>
      <c r="O31">
        <v>11.24</v>
      </c>
      <c r="P31">
        <v>13.71</v>
      </c>
      <c r="Q31">
        <v>16.63</v>
      </c>
      <c r="R31">
        <v>20.77</v>
      </c>
      <c r="S31">
        <v>26.72</v>
      </c>
    </row>
    <row r="32" spans="4:19" ht="15" thickBot="1" x14ac:dyDescent="0.4">
      <c r="D32" s="16">
        <v>7.4</v>
      </c>
      <c r="J32">
        <v>8.1</v>
      </c>
      <c r="K32">
        <v>9.3000000000000007</v>
      </c>
      <c r="L32">
        <v>18.329999999999998</v>
      </c>
      <c r="M32">
        <v>15.91</v>
      </c>
      <c r="N32">
        <v>11.26</v>
      </c>
      <c r="O32">
        <v>11.61</v>
      </c>
      <c r="P32">
        <v>14.23</v>
      </c>
      <c r="Q32">
        <v>15.99</v>
      </c>
      <c r="R32">
        <v>21.09</v>
      </c>
      <c r="S32">
        <v>27.33</v>
      </c>
    </row>
    <row r="33" spans="4:19" ht="15" thickBot="1" x14ac:dyDescent="0.4">
      <c r="D33" s="16">
        <v>13.4</v>
      </c>
      <c r="J33">
        <v>7.9</v>
      </c>
      <c r="K33">
        <v>9.3699999999999992</v>
      </c>
      <c r="L33">
        <v>18.48</v>
      </c>
      <c r="M33">
        <v>15.9</v>
      </c>
      <c r="N33">
        <v>11.28</v>
      </c>
      <c r="O33">
        <v>11.85</v>
      </c>
      <c r="P33">
        <v>14.89</v>
      </c>
      <c r="Q33">
        <v>15.4</v>
      </c>
      <c r="R33">
        <v>21.47</v>
      </c>
      <c r="S33">
        <v>28.2</v>
      </c>
    </row>
    <row r="34" spans="4:19" ht="15" thickBot="1" x14ac:dyDescent="0.4">
      <c r="D34" s="16">
        <v>1.2</v>
      </c>
      <c r="J34">
        <v>8</v>
      </c>
      <c r="K34">
        <v>9.5500000000000007</v>
      </c>
      <c r="L34">
        <v>18.55</v>
      </c>
      <c r="M34">
        <v>15.37</v>
      </c>
      <c r="N34">
        <v>11.44</v>
      </c>
      <c r="O34">
        <v>11.98</v>
      </c>
      <c r="P34">
        <v>15.75</v>
      </c>
      <c r="Q34">
        <v>15.63</v>
      </c>
      <c r="R34">
        <v>21.34</v>
      </c>
      <c r="S34">
        <v>28.92</v>
      </c>
    </row>
    <row r="35" spans="4:19" ht="15" thickBot="1" x14ac:dyDescent="0.4">
      <c r="D35" s="16">
        <v>1.9</v>
      </c>
      <c r="J35">
        <f t="shared" ref="J35:S35" si="0">AVERAGE(J23:J34)</f>
        <v>8.0583333333333318</v>
      </c>
      <c r="K35">
        <f t="shared" si="0"/>
        <v>9.01</v>
      </c>
      <c r="L35">
        <f t="shared" si="0"/>
        <v>15.624999999999998</v>
      </c>
      <c r="M35">
        <f t="shared" si="0"/>
        <v>16.547499999999999</v>
      </c>
      <c r="N35">
        <f t="shared" si="0"/>
        <v>12.145833333333334</v>
      </c>
      <c r="O35">
        <f t="shared" si="0"/>
        <v>11.391666666666666</v>
      </c>
      <c r="P35">
        <f t="shared" si="0"/>
        <v>13.209166666666667</v>
      </c>
      <c r="Q35">
        <f t="shared" si="0"/>
        <v>16.984166666666667</v>
      </c>
      <c r="R35">
        <f t="shared" si="0"/>
        <v>18.765000000000001</v>
      </c>
      <c r="S35">
        <f t="shared" si="0"/>
        <v>24.52</v>
      </c>
    </row>
    <row r="36" spans="4:19" ht="15" thickBot="1" x14ac:dyDescent="0.4">
      <c r="D36" s="16">
        <v>3.3</v>
      </c>
    </row>
    <row r="37" spans="4:19" ht="15" thickBot="1" x14ac:dyDescent="0.4">
      <c r="D37" s="16">
        <v>3.1</v>
      </c>
    </row>
    <row r="38" spans="4:19" x14ac:dyDescent="0.35">
      <c r="D38">
        <f>SUM(D1:D37)</f>
        <v>203.30000000000004</v>
      </c>
    </row>
    <row r="39" spans="4:19" x14ac:dyDescent="0.35">
      <c r="D39">
        <f>D38/36</f>
        <v>5.647222222222223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6" sqref="C16"/>
    </sheetView>
  </sheetViews>
  <sheetFormatPr defaultRowHeight="14.5" x14ac:dyDescent="0.35"/>
  <cols>
    <col min="1" max="1" width="17.7265625" customWidth="1"/>
    <col min="2" max="2" width="12.90625" customWidth="1"/>
    <col min="3" max="3" width="12.36328125" customWidth="1"/>
    <col min="4" max="4" width="13.453125" customWidth="1"/>
    <col min="5" max="5" width="11.81640625" bestFit="1" customWidth="1"/>
    <col min="6" max="6" width="13.7265625" customWidth="1"/>
    <col min="7" max="7" width="15.54296875" customWidth="1"/>
    <col min="8" max="8" width="15.08984375" customWidth="1"/>
    <col min="9" max="9" width="17.7265625" customWidth="1"/>
    <col min="10" max="10" width="16.81640625" customWidth="1"/>
  </cols>
  <sheetData>
    <row r="1" spans="1:10" ht="15.5" x14ac:dyDescent="0.35">
      <c r="A1" s="1">
        <v>4109769.9373988318</v>
      </c>
      <c r="B1">
        <v>2984931.9546332648</v>
      </c>
      <c r="C1">
        <v>7102113.6267806599</v>
      </c>
      <c r="D1" s="1">
        <v>6487038.8817554507</v>
      </c>
      <c r="F1" s="6"/>
      <c r="G1" s="7"/>
      <c r="H1" s="7"/>
      <c r="I1" s="7"/>
      <c r="J1" s="9"/>
    </row>
    <row r="2" spans="1:10" ht="15.5" x14ac:dyDescent="0.35">
      <c r="A2" s="1">
        <v>2224953.1546910591</v>
      </c>
      <c r="B2">
        <v>5019682.7244793801</v>
      </c>
      <c r="C2">
        <v>7400886.8237214331</v>
      </c>
      <c r="D2" s="1">
        <v>6435130.207066224</v>
      </c>
      <c r="F2" s="6"/>
      <c r="G2" s="7"/>
      <c r="H2" s="7"/>
      <c r="I2" s="7"/>
      <c r="J2" s="9"/>
    </row>
    <row r="3" spans="1:10" ht="15.5" x14ac:dyDescent="0.35">
      <c r="A3" s="1">
        <v>2993464.3347087298</v>
      </c>
      <c r="B3">
        <v>5136555.14876399</v>
      </c>
      <c r="C3">
        <v>5934146.0802645367</v>
      </c>
      <c r="D3" s="1">
        <v>10346603.850588156</v>
      </c>
      <c r="F3" s="6"/>
      <c r="G3" s="7"/>
      <c r="H3" s="7"/>
      <c r="I3" s="7"/>
      <c r="J3" s="9"/>
    </row>
    <row r="4" spans="1:10" ht="15.5" x14ac:dyDescent="0.35">
      <c r="A4" s="1">
        <v>3194497.0170488521</v>
      </c>
      <c r="B4">
        <v>5766618.8858957943</v>
      </c>
      <c r="C4">
        <v>6359608.3318650639</v>
      </c>
      <c r="D4" s="3">
        <v>12693619.503275592</v>
      </c>
      <c r="F4" s="8"/>
      <c r="G4" s="7"/>
      <c r="H4" s="7"/>
      <c r="I4" s="7"/>
      <c r="J4" s="9"/>
    </row>
    <row r="5" spans="1:10" x14ac:dyDescent="0.35">
      <c r="A5" s="2">
        <f>SUM(A1:A4)</f>
        <v>12522684.443847474</v>
      </c>
      <c r="B5">
        <f>SUM(B1:B4)</f>
        <v>18907788.713772431</v>
      </c>
      <c r="C5">
        <f>SUM(C1:C4)</f>
        <v>26796754.862631693</v>
      </c>
      <c r="D5" s="2">
        <f>SUM(D1:D4)</f>
        <v>35962392.442685425</v>
      </c>
      <c r="F5" s="2"/>
      <c r="G5" s="5"/>
      <c r="H5" s="5"/>
      <c r="I5" s="5"/>
      <c r="J5" s="10"/>
    </row>
    <row r="6" spans="1:10" x14ac:dyDescent="0.35">
      <c r="A6" s="4">
        <f>A5*1000000</f>
        <v>12522684443847.475</v>
      </c>
      <c r="B6">
        <f>B5*1000000</f>
        <v>18907788713772.43</v>
      </c>
      <c r="C6">
        <f>C5*1000000</f>
        <v>26796754862631.695</v>
      </c>
      <c r="D6">
        <f>D5*1000000</f>
        <v>35962392442685.422</v>
      </c>
      <c r="J6" s="11"/>
    </row>
    <row r="7" spans="1:10" x14ac:dyDescent="0.35">
      <c r="J7" s="11"/>
    </row>
    <row r="15" spans="1:10" x14ac:dyDescent="0.35">
      <c r="A15" s="12">
        <v>4587.3853381795088</v>
      </c>
      <c r="B15" s="12">
        <v>4988.864407165559</v>
      </c>
      <c r="C15" s="12">
        <v>5858.5583894386991</v>
      </c>
      <c r="D15" s="12">
        <v>6456.6977663463258</v>
      </c>
      <c r="E15" s="12">
        <v>7813.7400589778144</v>
      </c>
      <c r="F15" s="13">
        <v>9712.2235263346429</v>
      </c>
      <c r="G15" s="13">
        <v>10232.330338985807</v>
      </c>
      <c r="H15" s="13">
        <v>12164.146255187918</v>
      </c>
      <c r="I15" s="13">
        <v>14946.249497292369</v>
      </c>
      <c r="J15" s="14">
        <v>19808.437540587449</v>
      </c>
    </row>
    <row r="16" spans="1:10" x14ac:dyDescent="0.35">
      <c r="C16">
        <f>C15*1000000000</f>
        <v>5858558389438.6992</v>
      </c>
      <c r="D16">
        <f>D15*1000000000</f>
        <v>6456697766346.3262</v>
      </c>
      <c r="E16">
        <f>E15*1000000000</f>
        <v>7813740058977.8145</v>
      </c>
      <c r="F16">
        <f>F15*100000000</f>
        <v>971222352633.46423</v>
      </c>
      <c r="G16">
        <f>G15*1000000000</f>
        <v>10232330338985.807</v>
      </c>
      <c r="H16">
        <f>H15*1000000000</f>
        <v>12164146255187.918</v>
      </c>
      <c r="I16">
        <f>I15*100000000</f>
        <v>1494624949729.2368</v>
      </c>
      <c r="J16">
        <f>J15*1000000000</f>
        <v>19808437540587.449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:B10"/>
    </sheetView>
  </sheetViews>
  <sheetFormatPr defaultRowHeight="14.5" x14ac:dyDescent="0.35"/>
  <cols>
    <col min="2" max="2" width="11.81640625" bestFit="1" customWidth="1"/>
    <col min="3" max="3" width="13.26953125" bestFit="1" customWidth="1"/>
  </cols>
  <sheetData>
    <row r="1" spans="1:3" x14ac:dyDescent="0.35">
      <c r="A1" s="11">
        <v>67152.789999999994</v>
      </c>
      <c r="B1">
        <f>A1*1000000000</f>
        <v>67152789999999.992</v>
      </c>
      <c r="C1" s="4">
        <f>A1*1000000</f>
        <v>67152789999.999992</v>
      </c>
    </row>
    <row r="2" spans="1:3" x14ac:dyDescent="0.35">
      <c r="A2">
        <v>69023.929999999993</v>
      </c>
      <c r="B2">
        <f t="shared" ref="B2:B10" si="0">A2*1000000000</f>
        <v>69023929999999.992</v>
      </c>
      <c r="C2" s="4">
        <f t="shared" ref="C2:C10" si="1">A2*1000000</f>
        <v>69023930000</v>
      </c>
    </row>
    <row r="3" spans="1:3" x14ac:dyDescent="0.35">
      <c r="A3">
        <v>67931.240000000005</v>
      </c>
      <c r="B3">
        <f t="shared" si="0"/>
        <v>67931240000000.008</v>
      </c>
      <c r="C3" s="4">
        <f t="shared" si="1"/>
        <v>67931240000.000008</v>
      </c>
    </row>
    <row r="4" spans="1:3" x14ac:dyDescent="0.35">
      <c r="A4">
        <v>68490.98</v>
      </c>
      <c r="B4">
        <f t="shared" si="0"/>
        <v>68490979999999.992</v>
      </c>
      <c r="C4" s="4">
        <f t="shared" si="1"/>
        <v>68490979999.999992</v>
      </c>
    </row>
    <row r="5" spans="1:3" x14ac:dyDescent="0.35">
      <c r="A5">
        <v>69799.94</v>
      </c>
      <c r="B5">
        <f t="shared" si="0"/>
        <v>69799940000000</v>
      </c>
      <c r="C5" s="4">
        <f t="shared" si="1"/>
        <v>69799940000</v>
      </c>
    </row>
    <row r="6" spans="1:3" x14ac:dyDescent="0.35">
      <c r="A6">
        <v>71387.83</v>
      </c>
      <c r="B6">
        <f t="shared" si="0"/>
        <v>71387830000000</v>
      </c>
      <c r="C6" s="4">
        <f t="shared" si="1"/>
        <v>71387830000</v>
      </c>
    </row>
    <row r="7" spans="1:3" x14ac:dyDescent="0.35">
      <c r="A7">
        <v>70014.37</v>
      </c>
      <c r="B7">
        <f t="shared" si="0"/>
        <v>70014369999999.992</v>
      </c>
      <c r="C7" s="4">
        <f t="shared" si="1"/>
        <v>70014370000</v>
      </c>
    </row>
    <row r="8" spans="1:3" x14ac:dyDescent="0.35">
      <c r="A8">
        <v>72393.67</v>
      </c>
      <c r="B8">
        <f t="shared" si="0"/>
        <v>72393670000000</v>
      </c>
      <c r="C8" s="4">
        <f t="shared" si="1"/>
        <v>72393670000</v>
      </c>
    </row>
    <row r="9" spans="1:3" x14ac:dyDescent="0.35">
      <c r="A9">
        <v>74639.47</v>
      </c>
      <c r="B9">
        <f t="shared" si="0"/>
        <v>74639470000000</v>
      </c>
      <c r="C9" s="4">
        <f t="shared" si="1"/>
        <v>74639470000</v>
      </c>
    </row>
    <row r="10" spans="1:3" x14ac:dyDescent="0.35">
      <c r="A10" s="11">
        <v>76684.94</v>
      </c>
      <c r="B10">
        <f t="shared" si="0"/>
        <v>76684940000000</v>
      </c>
      <c r="C10" s="4">
        <f t="shared" si="1"/>
        <v>76684940000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2024-10-05T21:03:41Z</dcterms:created>
  <dcterms:modified xsi:type="dcterms:W3CDTF">2024-11-18T20:35:56Z</dcterms:modified>
</cp:coreProperties>
</file>