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a-Computer-Engineering\CMPE1400-Semiconductors\Semiconductors-Private\n-Operational-Amplifiers\e-Differential-Amps\"/>
    </mc:Choice>
  </mc:AlternateContent>
  <xr:revisionPtr revIDLastSave="0" documentId="13_ncr:1_{C57A4BBD-FADA-4BB1-B9FE-25C2C572CCAE}" xr6:coauthVersionLast="47" xr6:coauthVersionMax="47" xr10:uidLastSave="{00000000-0000-0000-0000-000000000000}"/>
  <bookViews>
    <workbookView xWindow="-96" yWindow="-96" windowWidth="23232" windowHeight="12552" tabRatio="732" activeTab="1" xr2:uid="{E80DF3CB-22C8-48CC-A275-866A023A71E1}"/>
  </bookViews>
  <sheets>
    <sheet name="L-Page1" sheetId="25" r:id="rId1"/>
    <sheet name="L-Page2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7" l="1"/>
  <c r="D13" i="25"/>
  <c r="B16" i="27"/>
  <c r="D15" i="27"/>
  <c r="D9" i="27"/>
  <c r="D2" i="27"/>
  <c r="D5" i="27"/>
  <c r="B11" i="27"/>
  <c r="B10" i="27"/>
  <c r="B7" i="27"/>
  <c r="B6" i="27"/>
  <c r="D3" i="27"/>
  <c r="B10" i="25"/>
  <c r="B16" i="25"/>
  <c r="D5" i="25"/>
  <c r="D3" i="25"/>
  <c r="D10" i="25" s="1"/>
  <c r="D2" i="25"/>
  <c r="B7" i="25"/>
  <c r="B11" i="25"/>
  <c r="D15" i="25"/>
  <c r="D9" i="25"/>
  <c r="B6" i="25"/>
  <c r="C10" i="27" l="1"/>
  <c r="D6" i="27"/>
  <c r="C7" i="27" s="1"/>
  <c r="C6" i="27"/>
  <c r="D10" i="27"/>
  <c r="D11" i="27" s="1"/>
  <c r="C10" i="25"/>
  <c r="C11" i="25"/>
  <c r="D6" i="25"/>
  <c r="C6" i="25"/>
  <c r="D16" i="27" l="1"/>
  <c r="C16" i="27"/>
  <c r="C11" i="27"/>
  <c r="D7" i="27"/>
  <c r="D16" i="25"/>
  <c r="C16" i="25"/>
  <c r="D7" i="25"/>
  <c r="C7" i="25"/>
  <c r="D11" i="25"/>
</calcChain>
</file>

<file path=xl/sharedStrings.xml><?xml version="1.0" encoding="utf-8"?>
<sst xmlns="http://schemas.openxmlformats.org/spreadsheetml/2006/main" count="66" uniqueCount="27">
  <si>
    <t>Symbol</t>
  </si>
  <si>
    <t>Value</t>
  </si>
  <si>
    <t>Units</t>
  </si>
  <si>
    <t>Ohm</t>
  </si>
  <si>
    <t>Description or Formula</t>
  </si>
  <si>
    <t>Vp</t>
  </si>
  <si>
    <t>INVERTED</t>
  </si>
  <si>
    <t>MQues</t>
  </si>
  <si>
    <t>NON-INVERTED</t>
  </si>
  <si>
    <t>Av_invert</t>
  </si>
  <si>
    <t>Av_non_invert</t>
  </si>
  <si>
    <t>Vin_dc_non_invert</t>
  </si>
  <si>
    <t>V</t>
  </si>
  <si>
    <t>Vin_ac_non_invert</t>
  </si>
  <si>
    <t>Vin_dc_invert</t>
  </si>
  <si>
    <t>Vout_dc_non_invert</t>
  </si>
  <si>
    <t>Vout_dc_invert</t>
  </si>
  <si>
    <t>Vout_ac_non_invert</t>
  </si>
  <si>
    <t>Ri</t>
  </si>
  <si>
    <t>Rf</t>
  </si>
  <si>
    <t>NEGATIVE</t>
  </si>
  <si>
    <t>POSITIVE</t>
  </si>
  <si>
    <t>Vin_ac_invert</t>
  </si>
  <si>
    <t>Vout_ac_invert</t>
  </si>
  <si>
    <t>Vout_dc</t>
  </si>
  <si>
    <t>The DC components cancel</t>
  </si>
  <si>
    <t>Use Superposition to Solve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</si>
</sst>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48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101729</xdr:colOff>
      <xdr:row>0</xdr:row>
      <xdr:rowOff>87630</xdr:rowOff>
    </xdr:from>
    <xdr:to>
      <xdr:col>7</xdr:col>
      <xdr:colOff>5010150</xdr:colOff>
      <xdr:row>22</xdr:row>
      <xdr:rowOff>155639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DC58E0-8674-47EB-8373-684E53473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043549" y="87630"/>
          <a:ext cx="4908421" cy="44266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67439</xdr:colOff>
      <xdr:row>0</xdr:row>
      <xdr:rowOff>111400</xdr:rowOff>
    </xdr:from>
    <xdr:to>
      <xdr:col>7</xdr:col>
      <xdr:colOff>4975860</xdr:colOff>
      <xdr:row>22</xdr:row>
      <xdr:rowOff>9948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4AE973-D6EC-42D7-939B-F73FC1680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009259" y="111400"/>
          <a:ext cx="4908421" cy="4257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3947D-E3B4-445F-9932-3803A523209D}">
  <dimension ref="A1:H42"/>
  <sheetViews>
    <sheetView zoomScaleNormal="100" workbookViewId="0">
      <selection activeCell="F11" sqref="F11"/>
    </sheetView>
  </sheetViews>
  <sheetFormatPr defaultRowHeight="15.6" x14ac:dyDescent="0.6"/>
  <cols>
    <col min="1" max="1" width="16.34765625" bestFit="1" customWidth="1"/>
    <col min="2" max="2" width="27.3984375" style="1" bestFit="1" customWidth="1"/>
    <col min="3" max="3" width="16.1484375" style="1" bestFit="1" customWidth="1"/>
    <col min="4" max="4" width="6.1484375" bestFit="1" customWidth="1"/>
    <col min="5" max="5" width="5.44921875" bestFit="1" customWidth="1"/>
    <col min="6" max="6" width="13.296875" bestFit="1" customWidth="1"/>
    <col min="7" max="7" width="6.296875" style="2" bestFit="1" customWidth="1"/>
    <col min="8" max="8" width="74" customWidth="1"/>
  </cols>
  <sheetData>
    <row r="1" spans="1:8" x14ac:dyDescent="0.6">
      <c r="A1" s="2" t="s">
        <v>0</v>
      </c>
      <c r="B1" s="1" t="s">
        <v>4</v>
      </c>
      <c r="D1" s="2" t="s">
        <v>1</v>
      </c>
      <c r="E1" s="2" t="s">
        <v>2</v>
      </c>
      <c r="F1" s="2"/>
      <c r="G1" s="2" t="s">
        <v>7</v>
      </c>
      <c r="H1" s="2"/>
    </row>
    <row r="2" spans="1:8" x14ac:dyDescent="0.6">
      <c r="A2" t="s">
        <v>18</v>
      </c>
      <c r="D2" s="8" t="str">
        <f>TEXT(1000,"##0E+0")</f>
        <v>1E+3</v>
      </c>
      <c r="E2" t="s">
        <v>3</v>
      </c>
    </row>
    <row r="3" spans="1:8" x14ac:dyDescent="0.6">
      <c r="A3" t="s">
        <v>19</v>
      </c>
      <c r="D3" s="8" t="str">
        <f>TEXT(1000,"##0E+0")</f>
        <v>1E+3</v>
      </c>
      <c r="E3" t="s">
        <v>3</v>
      </c>
    </row>
    <row r="4" spans="1:8" x14ac:dyDescent="0.6">
      <c r="B4" s="1" t="s">
        <v>26</v>
      </c>
    </row>
    <row r="5" spans="1:8" x14ac:dyDescent="0.6">
      <c r="A5" t="s">
        <v>14</v>
      </c>
      <c r="D5" t="str">
        <f>TEXT(3,"0.00")</f>
        <v>3.00</v>
      </c>
      <c r="E5" t="s">
        <v>12</v>
      </c>
      <c r="F5" t="s">
        <v>21</v>
      </c>
    </row>
    <row r="6" spans="1:8" x14ac:dyDescent="0.6">
      <c r="A6" t="s">
        <v>9</v>
      </c>
      <c r="B6" s="1" t="str">
        <f>_xlfn.CONCAT(A3,"/",A2,)</f>
        <v>Rf/Ri</v>
      </c>
      <c r="C6" s="1" t="str">
        <f>_xlfn.CONCAT(D3,"/",D2,)</f>
        <v>1E+3/1E+3</v>
      </c>
      <c r="D6" s="8" t="str">
        <f>TEXT(D3/(D2),"0.00")</f>
        <v>1.00</v>
      </c>
      <c r="F6" t="s">
        <v>6</v>
      </c>
    </row>
    <row r="7" spans="1:8" x14ac:dyDescent="0.6">
      <c r="A7" t="s">
        <v>16</v>
      </c>
      <c r="B7" s="1" t="str">
        <f>_xlfn.CONCAT(A5,"*",A6)</f>
        <v>Vin_dc_invert*Av_invert</v>
      </c>
      <c r="C7" s="1" t="str">
        <f>_xlfn.CONCAT(D5,"*",D6)</f>
        <v>3.00*1.00</v>
      </c>
      <c r="D7" s="9" t="str">
        <f>TEXT(D5*D6,"0.00")</f>
        <v>3.00</v>
      </c>
      <c r="E7" t="s">
        <v>12</v>
      </c>
      <c r="F7" s="10" t="s">
        <v>20</v>
      </c>
    </row>
    <row r="8" spans="1:8" x14ac:dyDescent="0.6">
      <c r="D8" s="3"/>
      <c r="E8" s="4"/>
      <c r="F8" s="4"/>
    </row>
    <row r="9" spans="1:8" x14ac:dyDescent="0.6">
      <c r="A9" t="s">
        <v>11</v>
      </c>
      <c r="D9" t="str">
        <f>TEXT(1.5,"0.00")</f>
        <v>1.50</v>
      </c>
      <c r="E9" t="s">
        <v>12</v>
      </c>
      <c r="F9" t="s">
        <v>21</v>
      </c>
    </row>
    <row r="10" spans="1:8" x14ac:dyDescent="0.6">
      <c r="A10" t="s">
        <v>10</v>
      </c>
      <c r="B10" s="1" t="str">
        <f>_xlfn.CONCAT("(",A3,"/",A2,")+1")</f>
        <v>(Rf/Ri)+1</v>
      </c>
      <c r="C10" s="1" t="str">
        <f>_xlfn.CONCAT("(",D3,"/",D2,")+1")</f>
        <v>(1E+3/1E+3)+1</v>
      </c>
      <c r="D10" s="8" t="str">
        <f>TEXT(D3/(D2)+1,"0.00")</f>
        <v>2.00</v>
      </c>
      <c r="F10" t="s">
        <v>8</v>
      </c>
    </row>
    <row r="11" spans="1:8" x14ac:dyDescent="0.6">
      <c r="A11" t="s">
        <v>15</v>
      </c>
      <c r="B11" s="1" t="str">
        <f>_xlfn.CONCAT(A9,"*",A10)</f>
        <v>Vin_dc_non_invert*Av_non_invert</v>
      </c>
      <c r="C11" s="1" t="str">
        <f>_xlfn.CONCAT(D9,"*",D10)</f>
        <v>1.50*2.00</v>
      </c>
      <c r="D11" s="9" t="str">
        <f>TEXT(D9*D10,"0.00")</f>
        <v>3.00</v>
      </c>
      <c r="F11" s="11" t="s">
        <v>21</v>
      </c>
    </row>
    <row r="13" spans="1:8" x14ac:dyDescent="0.6">
      <c r="A13" t="s">
        <v>24</v>
      </c>
      <c r="B13" s="1" t="s">
        <v>25</v>
      </c>
      <c r="D13" s="9" t="str">
        <f>TEXT(0,"0.00")</f>
        <v>0.00</v>
      </c>
      <c r="E13" t="s">
        <v>12</v>
      </c>
      <c r="G13" s="2">
        <v>2</v>
      </c>
    </row>
    <row r="15" spans="1:8" x14ac:dyDescent="0.6">
      <c r="A15" t="s">
        <v>13</v>
      </c>
      <c r="D15" t="str">
        <f>TEXT(2,"0.00")</f>
        <v>2.00</v>
      </c>
      <c r="E15" t="s">
        <v>5</v>
      </c>
    </row>
    <row r="16" spans="1:8" x14ac:dyDescent="0.6">
      <c r="A16" t="s">
        <v>17</v>
      </c>
      <c r="B16" s="1" t="str">
        <f>_xlfn.CONCAT(A15,"*",A10)</f>
        <v>Vin_ac_non_invert*Av_non_invert</v>
      </c>
      <c r="C16" s="1" t="str">
        <f>_xlfn.CONCAT(D15,"*",D10)</f>
        <v>2.00*2.00</v>
      </c>
      <c r="D16" s="9" t="str">
        <f>TEXT(D15*D10,"0.00")</f>
        <v>4.00</v>
      </c>
      <c r="E16" t="s">
        <v>5</v>
      </c>
      <c r="F16" t="s">
        <v>8</v>
      </c>
      <c r="G16" s="2">
        <v>1</v>
      </c>
    </row>
    <row r="17" spans="1:8" x14ac:dyDescent="0.6">
      <c r="D17" s="3"/>
      <c r="E17" s="4"/>
      <c r="F17" s="4"/>
    </row>
    <row r="18" spans="1:8" x14ac:dyDescent="0.6">
      <c r="D18" s="3"/>
      <c r="E18" s="4"/>
      <c r="F18" s="4"/>
    </row>
    <row r="23" spans="1:8" x14ac:dyDescent="0.6">
      <c r="D23" s="3"/>
      <c r="E23" s="4"/>
      <c r="F23" s="4"/>
    </row>
    <row r="24" spans="1:8" x14ac:dyDescent="0.6">
      <c r="D24" s="3"/>
      <c r="E24" s="4"/>
      <c r="F24" s="4"/>
    </row>
    <row r="25" spans="1:8" x14ac:dyDescent="0.6">
      <c r="D25" s="3"/>
      <c r="E25" s="4"/>
      <c r="F25" s="4"/>
    </row>
    <row r="26" spans="1:8" s="2" customFormat="1" x14ac:dyDescent="0.6">
      <c r="A26"/>
      <c r="B26" s="1"/>
      <c r="C26" s="1"/>
      <c r="D26" s="3"/>
      <c r="E26" s="4"/>
      <c r="F26" s="4"/>
      <c r="H26"/>
    </row>
    <row r="27" spans="1:8" s="2" customFormat="1" x14ac:dyDescent="0.6">
      <c r="A27"/>
      <c r="B27" s="1"/>
      <c r="C27" s="1"/>
      <c r="D27" s="4"/>
      <c r="E27" s="4"/>
      <c r="F27" s="4"/>
      <c r="H27"/>
    </row>
    <row r="28" spans="1:8" s="2" customFormat="1" x14ac:dyDescent="0.6">
      <c r="A28"/>
      <c r="B28" s="1"/>
      <c r="C28" s="1"/>
      <c r="D28" s="4"/>
      <c r="E28" s="4"/>
      <c r="F28" s="4"/>
      <c r="H28"/>
    </row>
    <row r="29" spans="1:8" s="2" customFormat="1" x14ac:dyDescent="0.6">
      <c r="A29"/>
      <c r="B29" s="1"/>
      <c r="C29" s="1"/>
      <c r="D29" s="5"/>
      <c r="E29" s="4"/>
      <c r="F29" s="4"/>
      <c r="H29"/>
    </row>
    <row r="30" spans="1:8" s="2" customFormat="1" x14ac:dyDescent="0.6">
      <c r="A30"/>
      <c r="B30" s="1"/>
      <c r="C30" s="1"/>
      <c r="D30" s="3"/>
      <c r="E30" s="4"/>
      <c r="F30" s="4"/>
      <c r="H30"/>
    </row>
    <row r="31" spans="1:8" s="2" customFormat="1" x14ac:dyDescent="0.6">
      <c r="A31"/>
      <c r="B31" s="1"/>
      <c r="C31" s="1"/>
      <c r="D31" s="3"/>
      <c r="E31" s="4"/>
      <c r="F31" s="4"/>
      <c r="H31"/>
    </row>
    <row r="32" spans="1:8" s="2" customFormat="1" x14ac:dyDescent="0.6">
      <c r="A32"/>
      <c r="B32" s="1"/>
      <c r="C32" s="1"/>
      <c r="D32" s="3"/>
      <c r="E32" s="4"/>
      <c r="F32" s="4"/>
      <c r="H32"/>
    </row>
    <row r="33" spans="1:8" s="2" customFormat="1" x14ac:dyDescent="0.6">
      <c r="A33"/>
      <c r="B33" s="1"/>
      <c r="C33" s="1"/>
      <c r="D33" s="4"/>
      <c r="E33" s="4"/>
      <c r="F33" s="4"/>
      <c r="H33"/>
    </row>
    <row r="34" spans="1:8" s="2" customFormat="1" x14ac:dyDescent="0.6">
      <c r="A34"/>
      <c r="B34" s="1"/>
      <c r="C34" s="1"/>
      <c r="D34" s="6"/>
      <c r="E34" s="4"/>
      <c r="F34" s="4"/>
      <c r="H34"/>
    </row>
    <row r="35" spans="1:8" s="2" customFormat="1" x14ac:dyDescent="0.6">
      <c r="A35"/>
      <c r="B35" s="1"/>
      <c r="C35" s="1"/>
      <c r="D35" s="7"/>
      <c r="E35" s="4"/>
      <c r="F35" s="4"/>
      <c r="H35"/>
    </row>
    <row r="36" spans="1:8" s="2" customFormat="1" x14ac:dyDescent="0.6">
      <c r="A36"/>
      <c r="B36" s="1"/>
      <c r="C36" s="1"/>
      <c r="D36" s="7"/>
      <c r="E36" s="4"/>
      <c r="F36" s="4"/>
      <c r="H36"/>
    </row>
    <row r="37" spans="1:8" s="2" customFormat="1" x14ac:dyDescent="0.6">
      <c r="A37"/>
      <c r="B37" s="1"/>
      <c r="C37" s="1"/>
      <c r="D37" s="7"/>
      <c r="E37" s="4"/>
      <c r="F37" s="4"/>
      <c r="H37"/>
    </row>
    <row r="38" spans="1:8" s="2" customFormat="1" x14ac:dyDescent="0.6">
      <c r="A38"/>
      <c r="B38" s="1"/>
      <c r="C38" s="1"/>
      <c r="D38" s="7"/>
      <c r="E38" s="4"/>
      <c r="F38" s="4"/>
      <c r="H38"/>
    </row>
    <row r="39" spans="1:8" s="2" customFormat="1" x14ac:dyDescent="0.6">
      <c r="A39"/>
      <c r="B39" s="1"/>
      <c r="C39" s="1"/>
      <c r="D39" s="7"/>
      <c r="E39" s="4"/>
      <c r="F39" s="4"/>
      <c r="H39"/>
    </row>
    <row r="40" spans="1:8" s="2" customFormat="1" x14ac:dyDescent="0.6">
      <c r="A40"/>
      <c r="B40" s="1"/>
      <c r="C40" s="1"/>
      <c r="D40" s="7"/>
      <c r="E40" s="4"/>
      <c r="F40" s="4"/>
      <c r="H40"/>
    </row>
    <row r="41" spans="1:8" s="2" customFormat="1" x14ac:dyDescent="0.6">
      <c r="A41"/>
      <c r="B41" s="1"/>
      <c r="C41" s="1"/>
      <c r="D41" s="7"/>
      <c r="E41" s="4"/>
      <c r="F41" s="4"/>
      <c r="H41"/>
    </row>
    <row r="42" spans="1:8" s="2" customFormat="1" x14ac:dyDescent="0.6">
      <c r="A42"/>
      <c r="B42" s="1"/>
      <c r="C42" s="1"/>
      <c r="D42"/>
      <c r="E42" s="4"/>
      <c r="F42" s="4"/>
      <c r="H4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C15B-EB4A-4609-86BA-7D1A7BC5DAED}">
  <dimension ref="A1:H42"/>
  <sheetViews>
    <sheetView tabSelected="1" zoomScaleNormal="100" workbookViewId="0">
      <selection activeCell="C22" sqref="C22"/>
    </sheetView>
  </sheetViews>
  <sheetFormatPr defaultRowHeight="15.6" x14ac:dyDescent="0.6"/>
  <cols>
    <col min="1" max="1" width="16.34765625" bestFit="1" customWidth="1"/>
    <col min="2" max="2" width="27.3984375" style="1" bestFit="1" customWidth="1"/>
    <col min="3" max="3" width="16.1484375" style="1" bestFit="1" customWidth="1"/>
    <col min="4" max="4" width="6.1484375" bestFit="1" customWidth="1"/>
    <col min="5" max="5" width="5.44921875" bestFit="1" customWidth="1"/>
    <col min="6" max="6" width="13.296875" bestFit="1" customWidth="1"/>
    <col min="7" max="7" width="6.296875" style="2" bestFit="1" customWidth="1"/>
    <col min="8" max="8" width="74" customWidth="1"/>
  </cols>
  <sheetData>
    <row r="1" spans="1:8" x14ac:dyDescent="0.6">
      <c r="A1" s="2" t="s">
        <v>0</v>
      </c>
      <c r="B1" s="1" t="s">
        <v>4</v>
      </c>
      <c r="D1" s="2" t="s">
        <v>1</v>
      </c>
      <c r="E1" s="2" t="s">
        <v>2</v>
      </c>
      <c r="F1" s="2"/>
      <c r="G1" s="2" t="s">
        <v>7</v>
      </c>
      <c r="H1" s="2"/>
    </row>
    <row r="2" spans="1:8" x14ac:dyDescent="0.6">
      <c r="A2" t="s">
        <v>18</v>
      </c>
      <c r="D2" s="8" t="str">
        <f>TEXT(2000,"##0E+0")</f>
        <v>2E+3</v>
      </c>
      <c r="E2" t="s">
        <v>3</v>
      </c>
    </row>
    <row r="3" spans="1:8" x14ac:dyDescent="0.6">
      <c r="A3" t="s">
        <v>19</v>
      </c>
      <c r="D3" s="8" t="str">
        <f>TEXT(1000,"##0E+0")</f>
        <v>1E+3</v>
      </c>
      <c r="E3" t="s">
        <v>3</v>
      </c>
    </row>
    <row r="4" spans="1:8" x14ac:dyDescent="0.6">
      <c r="B4" s="1" t="s">
        <v>26</v>
      </c>
    </row>
    <row r="5" spans="1:8" x14ac:dyDescent="0.6">
      <c r="A5" t="s">
        <v>14</v>
      </c>
      <c r="D5" t="str">
        <f>TEXT(9,"0.00")</f>
        <v>9.00</v>
      </c>
      <c r="E5" t="s">
        <v>12</v>
      </c>
      <c r="F5" t="s">
        <v>20</v>
      </c>
    </row>
    <row r="6" spans="1:8" x14ac:dyDescent="0.6">
      <c r="A6" t="s">
        <v>9</v>
      </c>
      <c r="B6" s="1" t="str">
        <f>_xlfn.CONCAT(A3,"/",A2,)</f>
        <v>Rf/Ri</v>
      </c>
      <c r="C6" s="1" t="str">
        <f>_xlfn.CONCAT(D3,"/",D2,)</f>
        <v>1E+3/2E+3</v>
      </c>
      <c r="D6" s="8" t="str">
        <f>TEXT(D3/(D2),"0.00")</f>
        <v>0.50</v>
      </c>
      <c r="F6" t="s">
        <v>6</v>
      </c>
    </row>
    <row r="7" spans="1:8" x14ac:dyDescent="0.6">
      <c r="A7" t="s">
        <v>16</v>
      </c>
      <c r="B7" s="1" t="str">
        <f>_xlfn.CONCAT(A5,"*",A6)</f>
        <v>Vin_dc_invert*Av_invert</v>
      </c>
      <c r="C7" s="1" t="str">
        <f>_xlfn.CONCAT(D5,"*",D6)</f>
        <v>9.00*0.50</v>
      </c>
      <c r="D7" s="9" t="str">
        <f>TEXT(D5*D6,"0.00")</f>
        <v>4.50</v>
      </c>
      <c r="E7" t="s">
        <v>12</v>
      </c>
      <c r="F7" s="11" t="s">
        <v>21</v>
      </c>
    </row>
    <row r="8" spans="1:8" x14ac:dyDescent="0.6">
      <c r="D8" s="3"/>
      <c r="E8" s="4"/>
      <c r="F8" s="4"/>
    </row>
    <row r="9" spans="1:8" x14ac:dyDescent="0.6">
      <c r="A9" t="s">
        <v>11</v>
      </c>
      <c r="D9" t="str">
        <f>TEXT(3,"0.00")</f>
        <v>3.00</v>
      </c>
      <c r="E9" t="s">
        <v>12</v>
      </c>
      <c r="F9" t="s">
        <v>20</v>
      </c>
    </row>
    <row r="10" spans="1:8" x14ac:dyDescent="0.6">
      <c r="A10" t="s">
        <v>10</v>
      </c>
      <c r="B10" s="1" t="str">
        <f>_xlfn.CONCAT("(",A3,"/",A2,")+1")</f>
        <v>(Rf/Ri)+1</v>
      </c>
      <c r="C10" s="1" t="str">
        <f>_xlfn.CONCAT("(",D3,"/",D2,")+1")</f>
        <v>(1E+3/2E+3)+1</v>
      </c>
      <c r="D10" s="8" t="str">
        <f>TEXT(D3/(D2)+1,"0.00")</f>
        <v>1.50</v>
      </c>
      <c r="F10" t="s">
        <v>8</v>
      </c>
    </row>
    <row r="11" spans="1:8" x14ac:dyDescent="0.6">
      <c r="A11" t="s">
        <v>15</v>
      </c>
      <c r="B11" s="1" t="str">
        <f>_xlfn.CONCAT(A9,"*",A10)</f>
        <v>Vin_dc_non_invert*Av_non_invert</v>
      </c>
      <c r="C11" s="1" t="str">
        <f>_xlfn.CONCAT(D9,"*",D10)</f>
        <v>3.00*1.50</v>
      </c>
      <c r="D11" s="9" t="str">
        <f>TEXT(D9*D10,"0.00")</f>
        <v>4.50</v>
      </c>
      <c r="F11" s="10" t="s">
        <v>20</v>
      </c>
    </row>
    <row r="13" spans="1:8" x14ac:dyDescent="0.6">
      <c r="A13" t="s">
        <v>24</v>
      </c>
      <c r="B13" s="1" t="s">
        <v>25</v>
      </c>
      <c r="D13" s="9" t="str">
        <f>TEXT(0,"0.00")</f>
        <v>0.00</v>
      </c>
      <c r="E13" t="s">
        <v>12</v>
      </c>
      <c r="G13" s="2">
        <v>2</v>
      </c>
    </row>
    <row r="15" spans="1:8" x14ac:dyDescent="0.6">
      <c r="A15" t="s">
        <v>22</v>
      </c>
      <c r="D15" t="str">
        <f>TEXT(5,"0.00")</f>
        <v>5.00</v>
      </c>
      <c r="E15" t="s">
        <v>5</v>
      </c>
    </row>
    <row r="16" spans="1:8" x14ac:dyDescent="0.6">
      <c r="A16" t="s">
        <v>23</v>
      </c>
      <c r="B16" s="1" t="str">
        <f>_xlfn.CONCAT(A15,"*",A6)</f>
        <v>Vin_ac_invert*Av_invert</v>
      </c>
      <c r="C16" s="1" t="str">
        <f>_xlfn.CONCAT(D15,"*",D6)</f>
        <v>5.00*0.50</v>
      </c>
      <c r="D16" s="9" t="str">
        <f>TEXT(D15*D6,"0.00")</f>
        <v>2.50</v>
      </c>
      <c r="E16" t="s">
        <v>5</v>
      </c>
      <c r="F16" t="s">
        <v>6</v>
      </c>
      <c r="G16" s="2">
        <v>1</v>
      </c>
    </row>
    <row r="17" spans="1:8" x14ac:dyDescent="0.6">
      <c r="D17" s="3"/>
      <c r="E17" s="4"/>
      <c r="F17" s="4"/>
    </row>
    <row r="18" spans="1:8" x14ac:dyDescent="0.6">
      <c r="D18" s="3"/>
      <c r="E18" s="4"/>
      <c r="F18" s="4"/>
    </row>
    <row r="23" spans="1:8" x14ac:dyDescent="0.6">
      <c r="D23" s="3"/>
      <c r="E23" s="4"/>
      <c r="F23" s="4"/>
    </row>
    <row r="24" spans="1:8" x14ac:dyDescent="0.6">
      <c r="D24" s="3"/>
      <c r="E24" s="4"/>
      <c r="F24" s="4"/>
    </row>
    <row r="25" spans="1:8" x14ac:dyDescent="0.6">
      <c r="D25" s="3"/>
      <c r="E25" s="4"/>
      <c r="F25" s="4"/>
    </row>
    <row r="26" spans="1:8" s="2" customFormat="1" x14ac:dyDescent="0.6">
      <c r="A26"/>
      <c r="B26" s="1"/>
      <c r="C26" s="1"/>
      <c r="D26" s="3"/>
      <c r="E26" s="4"/>
      <c r="F26" s="4"/>
      <c r="H26"/>
    </row>
    <row r="27" spans="1:8" s="2" customFormat="1" x14ac:dyDescent="0.6">
      <c r="A27"/>
      <c r="B27" s="1"/>
      <c r="C27" s="1"/>
      <c r="D27" s="4"/>
      <c r="E27" s="4"/>
      <c r="F27" s="4"/>
      <c r="H27"/>
    </row>
    <row r="28" spans="1:8" s="2" customFormat="1" x14ac:dyDescent="0.6">
      <c r="A28"/>
      <c r="B28" s="1"/>
      <c r="C28" s="1"/>
      <c r="D28" s="4"/>
      <c r="E28" s="4"/>
      <c r="F28" s="4"/>
      <c r="H28"/>
    </row>
    <row r="29" spans="1:8" s="2" customFormat="1" x14ac:dyDescent="0.6">
      <c r="A29"/>
      <c r="B29" s="1"/>
      <c r="C29" s="1"/>
      <c r="D29" s="5"/>
      <c r="E29" s="4"/>
      <c r="F29" s="4"/>
      <c r="H29"/>
    </row>
    <row r="30" spans="1:8" s="2" customFormat="1" x14ac:dyDescent="0.6">
      <c r="A30"/>
      <c r="B30" s="1"/>
      <c r="C30" s="1"/>
      <c r="D30" s="3"/>
      <c r="E30" s="4"/>
      <c r="F30" s="4"/>
      <c r="H30"/>
    </row>
    <row r="31" spans="1:8" s="2" customFormat="1" x14ac:dyDescent="0.6">
      <c r="A31"/>
      <c r="B31" s="1"/>
      <c r="C31" s="1"/>
      <c r="D31" s="3"/>
      <c r="E31" s="4"/>
      <c r="F31" s="4"/>
      <c r="H31"/>
    </row>
    <row r="32" spans="1:8" s="2" customFormat="1" x14ac:dyDescent="0.6">
      <c r="A32"/>
      <c r="B32" s="1"/>
      <c r="C32" s="1"/>
      <c r="D32" s="3"/>
      <c r="E32" s="4"/>
      <c r="F32" s="4"/>
      <c r="H32"/>
    </row>
    <row r="33" spans="1:8" s="2" customFormat="1" x14ac:dyDescent="0.6">
      <c r="A33"/>
      <c r="B33" s="1"/>
      <c r="C33" s="1"/>
      <c r="D33" s="4"/>
      <c r="E33" s="4"/>
      <c r="F33" s="4"/>
      <c r="H33"/>
    </row>
    <row r="34" spans="1:8" s="2" customFormat="1" x14ac:dyDescent="0.6">
      <c r="A34"/>
      <c r="B34" s="1"/>
      <c r="C34" s="1"/>
      <c r="D34" s="6"/>
      <c r="E34" s="4"/>
      <c r="F34" s="4"/>
      <c r="H34"/>
    </row>
    <row r="35" spans="1:8" s="2" customFormat="1" x14ac:dyDescent="0.6">
      <c r="A35"/>
      <c r="B35" s="1"/>
      <c r="C35" s="1"/>
      <c r="D35" s="7"/>
      <c r="E35" s="4"/>
      <c r="F35" s="4"/>
      <c r="H35"/>
    </row>
    <row r="36" spans="1:8" s="2" customFormat="1" x14ac:dyDescent="0.6">
      <c r="A36"/>
      <c r="B36" s="1"/>
      <c r="C36" s="1"/>
      <c r="D36" s="7"/>
      <c r="E36" s="4"/>
      <c r="F36" s="4"/>
      <c r="H36"/>
    </row>
    <row r="37" spans="1:8" s="2" customFormat="1" x14ac:dyDescent="0.6">
      <c r="A37"/>
      <c r="B37" s="1"/>
      <c r="C37" s="1"/>
      <c r="D37" s="7"/>
      <c r="E37" s="4"/>
      <c r="F37" s="4"/>
      <c r="H37"/>
    </row>
    <row r="38" spans="1:8" s="2" customFormat="1" x14ac:dyDescent="0.6">
      <c r="A38"/>
      <c r="B38" s="1"/>
      <c r="C38" s="1"/>
      <c r="D38" s="7"/>
      <c r="E38" s="4"/>
      <c r="F38" s="4"/>
      <c r="H38"/>
    </row>
    <row r="39" spans="1:8" s="2" customFormat="1" x14ac:dyDescent="0.6">
      <c r="A39"/>
      <c r="B39" s="1"/>
      <c r="C39" s="1"/>
      <c r="D39" s="7"/>
      <c r="E39" s="4"/>
      <c r="F39" s="4"/>
      <c r="H39"/>
    </row>
    <row r="40" spans="1:8" s="2" customFormat="1" x14ac:dyDescent="0.6">
      <c r="A40"/>
      <c r="B40" s="1"/>
      <c r="C40" s="1"/>
      <c r="D40" s="7"/>
      <c r="E40" s="4"/>
      <c r="F40" s="4"/>
      <c r="H40"/>
    </row>
    <row r="41" spans="1:8" s="2" customFormat="1" x14ac:dyDescent="0.6">
      <c r="A41"/>
      <c r="B41" s="1"/>
      <c r="C41" s="1"/>
      <c r="D41" s="7"/>
      <c r="E41" s="4"/>
      <c r="F41" s="4"/>
      <c r="H41"/>
    </row>
    <row r="42" spans="1:8" s="2" customFormat="1" x14ac:dyDescent="0.6">
      <c r="A42"/>
      <c r="B42" s="1"/>
      <c r="C42" s="1"/>
      <c r="D42"/>
      <c r="E42" s="4"/>
      <c r="F42" s="4"/>
      <c r="H4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L-Page1</vt:lpstr>
      <vt:lpstr>L-Page2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Law</dc:creator>
  <cp:lastModifiedBy>Julian R Alex</cp:lastModifiedBy>
  <dcterms:created xsi:type="dcterms:W3CDTF">2024-09-16T18:27:44Z</dcterms:created>
  <dcterms:modified xsi:type="dcterms:W3CDTF">2025-03-03T15:45:52Z</dcterms:modified>
</cp:coreProperties>
</file>